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3"/>
  <workbookPr defaultThemeVersion="166925"/>
  <mc:AlternateContent xmlns:mc="http://schemas.openxmlformats.org/markup-compatibility/2006">
    <mc:Choice Requires="x15">
      <x15ac:absPath xmlns:x15ac="http://schemas.microsoft.com/office/spreadsheetml/2010/11/ac" url="/Users/elenaangulo/Dropbox/InvaCost Workshop France/Projects/Ants/"/>
    </mc:Choice>
  </mc:AlternateContent>
  <xr:revisionPtr revIDLastSave="0" documentId="13_ncr:1_{32B81DB2-43D7-7644-AB31-0358EF962556}" xr6:coauthVersionLast="46" xr6:coauthVersionMax="46" xr10:uidLastSave="{00000000-0000-0000-0000-000000000000}"/>
  <bookViews>
    <workbookView xWindow="1160" yWindow="3200" windowWidth="35060" windowHeight="13520" activeTab="1" xr2:uid="{D93AC2BA-5B5F-E04E-B3A5-CFAA45933924}"/>
  </bookViews>
  <sheets>
    <sheet name="Raw_data" sheetId="1" r:id="rId1"/>
    <sheet name="Descriptors" sheetId="7" r:id="rId2"/>
    <sheet name="Expanded_data" sheetId="9" r:id="rId3"/>
    <sheet name="Changes_done" sheetId="4" r:id="rId4"/>
  </sheets>
  <externalReferences>
    <externalReference r:id="rId5"/>
    <externalReference r:id="rId6"/>
  </externalReferences>
  <definedNames>
    <definedName name="_xlnm._FilterDatabase" localSheetId="0" hidden="1">Raw_data!$A$1:$BQ$644</definedName>
    <definedName name="SpeciesName">[1]TAXONOMY!$A$2:$A$706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O1622" i="9" l="1"/>
  <c r="BO1621" i="9"/>
  <c r="BO1620" i="9"/>
  <c r="BO1619" i="9"/>
  <c r="BO1618" i="9"/>
  <c r="BO1617" i="9"/>
  <c r="BO1616" i="9"/>
  <c r="BO1615" i="9"/>
  <c r="BO1614" i="9"/>
  <c r="BO1613" i="9"/>
  <c r="BO1612" i="9"/>
  <c r="BO1611" i="9"/>
  <c r="BO1610" i="9"/>
  <c r="BO1609" i="9"/>
  <c r="BO1608" i="9"/>
  <c r="BO1607" i="9"/>
  <c r="BO1606" i="9"/>
  <c r="BO1605" i="9"/>
  <c r="BO1604" i="9"/>
  <c r="BO1603" i="9"/>
  <c r="BO1602" i="9"/>
  <c r="BO1601" i="9"/>
  <c r="BO1600" i="9"/>
  <c r="BO1599" i="9"/>
  <c r="BO1598" i="9"/>
  <c r="BO1597" i="9"/>
  <c r="BO1596" i="9"/>
  <c r="BO1595" i="9"/>
  <c r="BO1594" i="9"/>
  <c r="BO1593" i="9"/>
  <c r="BO1592" i="9"/>
  <c r="BO1591" i="9"/>
  <c r="BO1590" i="9"/>
  <c r="BO1589" i="9"/>
  <c r="BO1588" i="9"/>
  <c r="BO1587" i="9"/>
  <c r="BO1586" i="9"/>
  <c r="BO1585" i="9"/>
  <c r="BO1584" i="9"/>
  <c r="BO1583" i="9"/>
  <c r="BO1582" i="9"/>
  <c r="BO1581" i="9"/>
  <c r="BO1580" i="9"/>
  <c r="BO1579" i="9"/>
  <c r="BO1578" i="9"/>
  <c r="BO1577" i="9"/>
  <c r="BO1576" i="9"/>
  <c r="BO1575" i="9"/>
  <c r="BO1574" i="9"/>
  <c r="BO1573" i="9"/>
  <c r="BO1572" i="9"/>
  <c r="BO1571" i="9"/>
  <c r="BO1570" i="9"/>
  <c r="BO1569" i="9"/>
  <c r="BO1568" i="9"/>
  <c r="BO1567" i="9"/>
  <c r="BO1566" i="9"/>
  <c r="BO1565" i="9"/>
  <c r="BO1564" i="9"/>
  <c r="BO1563" i="9"/>
  <c r="BO1562" i="9"/>
  <c r="BO1561" i="9"/>
  <c r="BO1560" i="9"/>
  <c r="BO1559" i="9"/>
  <c r="BO1558" i="9"/>
  <c r="BO1557" i="9"/>
  <c r="BO1556" i="9"/>
  <c r="BO1555" i="9"/>
  <c r="BO1554" i="9"/>
  <c r="BO1553" i="9"/>
  <c r="BO1552" i="9"/>
  <c r="BO1551" i="9"/>
  <c r="BO1550" i="9"/>
  <c r="BO1549" i="9"/>
  <c r="BO1548" i="9"/>
  <c r="BO1547" i="9"/>
  <c r="BO1546" i="9"/>
  <c r="BO1545" i="9"/>
  <c r="BO1544" i="9"/>
  <c r="BO1543" i="9"/>
  <c r="BO1542" i="9"/>
  <c r="BO1541" i="9"/>
  <c r="BO1540" i="9"/>
  <c r="BO1539" i="9"/>
  <c r="BO1538" i="9"/>
  <c r="BO1537" i="9"/>
  <c r="BO1536" i="9"/>
  <c r="BO1535" i="9"/>
  <c r="BO1534" i="9"/>
  <c r="BO1533" i="9"/>
  <c r="BO1532" i="9"/>
  <c r="BO1531" i="9"/>
  <c r="BO1530" i="9"/>
  <c r="BO1529" i="9"/>
  <c r="BO1528" i="9"/>
  <c r="BO1527" i="9"/>
  <c r="BO1526" i="9"/>
  <c r="BO1525" i="9"/>
  <c r="BO1524" i="9"/>
  <c r="BO1523" i="9"/>
  <c r="BO1522" i="9"/>
  <c r="BO1521" i="9"/>
  <c r="BO1520" i="9"/>
  <c r="BO1519" i="9"/>
  <c r="BO1518" i="9"/>
  <c r="BO1517" i="9"/>
  <c r="BO1516" i="9"/>
  <c r="BO1515" i="9"/>
  <c r="BO1514" i="9"/>
  <c r="BO1513" i="9"/>
  <c r="BO1512" i="9"/>
  <c r="BO1511" i="9"/>
  <c r="BO1510" i="9"/>
  <c r="BO1509" i="9"/>
  <c r="BO1508" i="9"/>
  <c r="BO1507" i="9"/>
  <c r="BO1506" i="9"/>
  <c r="BO1505" i="9"/>
  <c r="BO1504" i="9"/>
  <c r="BO1503" i="9"/>
  <c r="BO1502" i="9"/>
  <c r="BO1501" i="9"/>
  <c r="BO1500" i="9"/>
  <c r="BO1499" i="9"/>
  <c r="BO1498" i="9"/>
  <c r="BO1497" i="9"/>
  <c r="BO1496" i="9"/>
  <c r="BO1495" i="9"/>
  <c r="BO1494" i="9"/>
  <c r="BO1493" i="9"/>
  <c r="BO1492" i="9"/>
  <c r="BO1491" i="9"/>
  <c r="BO1490" i="9"/>
  <c r="BO1489" i="9"/>
  <c r="BO1488" i="9"/>
  <c r="BO1487" i="9"/>
  <c r="BO1486" i="9"/>
  <c r="BO1485" i="9"/>
  <c r="BO1484" i="9"/>
  <c r="BO1483" i="9"/>
  <c r="BO1482" i="9"/>
  <c r="BO1481" i="9"/>
  <c r="BO1480" i="9"/>
  <c r="BO1479" i="9"/>
  <c r="BO1478" i="9"/>
  <c r="BO1477" i="9"/>
  <c r="BO1476" i="9"/>
  <c r="BO1475" i="9"/>
  <c r="BO1474" i="9"/>
  <c r="BO1473" i="9"/>
  <c r="BO1472" i="9"/>
  <c r="BO1471" i="9"/>
  <c r="BO1470" i="9"/>
  <c r="BO1469" i="9"/>
  <c r="BO1468" i="9"/>
  <c r="BO1467" i="9"/>
  <c r="BO1466" i="9"/>
  <c r="BO1465" i="9"/>
  <c r="BO1464" i="9"/>
  <c r="BO1463" i="9"/>
  <c r="BO1462" i="9"/>
  <c r="BO1461" i="9"/>
  <c r="BO1460" i="9"/>
  <c r="BO1459" i="9"/>
  <c r="BO1458" i="9"/>
  <c r="BO1457" i="9"/>
  <c r="BO1456" i="9"/>
  <c r="BO1455" i="9"/>
  <c r="BO1454" i="9"/>
  <c r="BO1453" i="9"/>
  <c r="BO1452" i="9"/>
  <c r="BO1451" i="9"/>
  <c r="BO1450" i="9"/>
  <c r="BO1449" i="9"/>
  <c r="BO1448" i="9"/>
  <c r="BO1447" i="9"/>
  <c r="BO1446" i="9"/>
  <c r="BO1445" i="9"/>
  <c r="BO1444" i="9"/>
  <c r="BO1443" i="9"/>
  <c r="BO1442" i="9"/>
  <c r="BO1441" i="9"/>
  <c r="BO1440" i="9"/>
  <c r="BO1439" i="9"/>
  <c r="BO1438" i="9"/>
  <c r="BO1437" i="9"/>
  <c r="BO1436" i="9"/>
  <c r="BO1435" i="9"/>
  <c r="BO1434" i="9"/>
  <c r="BO1433" i="9"/>
  <c r="BO1432" i="9"/>
  <c r="BO1431" i="9"/>
  <c r="BO1430" i="9"/>
  <c r="BO1429" i="9"/>
  <c r="BO1428" i="9"/>
  <c r="BO1427" i="9"/>
  <c r="BO1426" i="9"/>
  <c r="BO1425" i="9"/>
  <c r="BO1424" i="9"/>
  <c r="BO1423" i="9"/>
  <c r="BO1422" i="9"/>
  <c r="BO1421" i="9"/>
  <c r="BO1420" i="9"/>
  <c r="BO1419" i="9"/>
  <c r="BO1418" i="9"/>
  <c r="BO1417" i="9"/>
  <c r="BO1416" i="9"/>
  <c r="BO1415" i="9"/>
  <c r="BO1414" i="9"/>
  <c r="BO1413" i="9"/>
  <c r="BO1412" i="9"/>
  <c r="BO1411" i="9"/>
  <c r="BO1410" i="9"/>
  <c r="BO1409" i="9"/>
  <c r="BO1408" i="9"/>
  <c r="BO1407" i="9"/>
  <c r="BO1406" i="9"/>
  <c r="BO1405" i="9"/>
  <c r="BO1404" i="9"/>
  <c r="BO1403" i="9"/>
  <c r="BO1402" i="9"/>
  <c r="BO1401" i="9"/>
  <c r="BO1400" i="9"/>
  <c r="BO1399" i="9"/>
  <c r="BO1398" i="9"/>
  <c r="BO1397" i="9"/>
  <c r="BO1396" i="9"/>
  <c r="BO1395" i="9"/>
  <c r="BO1394" i="9"/>
  <c r="BO1393" i="9"/>
  <c r="BO1392" i="9"/>
  <c r="BO1391" i="9"/>
  <c r="BO1390" i="9"/>
  <c r="BO1389" i="9"/>
  <c r="BO1388" i="9"/>
  <c r="BO1387" i="9"/>
  <c r="BO1386" i="9"/>
  <c r="BO1385" i="9"/>
  <c r="BO1384" i="9"/>
  <c r="BO1383" i="9"/>
  <c r="BO1382" i="9"/>
  <c r="BO1381" i="9"/>
  <c r="BO1380" i="9"/>
  <c r="BO1379" i="9"/>
  <c r="BO1378" i="9"/>
  <c r="BO1377" i="9"/>
  <c r="BO1376" i="9"/>
  <c r="BO1375" i="9"/>
  <c r="BO1374" i="9"/>
  <c r="BO1373" i="9"/>
  <c r="BO1372" i="9"/>
  <c r="BO1371" i="9"/>
  <c r="BO1370" i="9"/>
  <c r="BO1369" i="9"/>
  <c r="BO1368" i="9"/>
  <c r="BO1367" i="9"/>
  <c r="BO1366" i="9"/>
  <c r="BO1365" i="9"/>
  <c r="BO1364" i="9"/>
  <c r="BO1363" i="9"/>
  <c r="BO1362" i="9"/>
  <c r="BO1361" i="9"/>
  <c r="BO1360" i="9"/>
  <c r="BO1359" i="9"/>
  <c r="BO1358" i="9"/>
  <c r="BO1357" i="9"/>
  <c r="BO1356" i="9"/>
  <c r="BO1355" i="9"/>
  <c r="BO1354" i="9"/>
  <c r="BO1353" i="9"/>
  <c r="BO1352" i="9"/>
  <c r="BO1351" i="9"/>
  <c r="BO1350" i="9"/>
  <c r="BO1349" i="9"/>
  <c r="BO1348" i="9"/>
  <c r="BO1347" i="9"/>
  <c r="BO1346" i="9"/>
  <c r="BO1345" i="9"/>
  <c r="BO1344" i="9"/>
  <c r="BO1343" i="9"/>
  <c r="BO1342" i="9"/>
  <c r="BO1341" i="9"/>
  <c r="BO1340" i="9"/>
  <c r="BO1339" i="9"/>
  <c r="BO1338" i="9"/>
  <c r="BO1337" i="9"/>
  <c r="BO1336" i="9"/>
  <c r="BO1335" i="9"/>
  <c r="BO1334" i="9"/>
  <c r="BO1333" i="9"/>
  <c r="BO1332" i="9"/>
  <c r="BO1331" i="9"/>
  <c r="BO1330" i="9"/>
  <c r="BO1329" i="9"/>
  <c r="BO1328" i="9"/>
  <c r="BO1327" i="9"/>
  <c r="BO1326" i="9"/>
  <c r="BO1325" i="9"/>
  <c r="BO1324" i="9"/>
  <c r="BO1323" i="9"/>
  <c r="BO1322" i="9"/>
  <c r="BO1321" i="9"/>
  <c r="BO1320" i="9"/>
  <c r="BO1319" i="9"/>
  <c r="BO1318" i="9"/>
  <c r="BO1317" i="9"/>
  <c r="BO1316" i="9"/>
  <c r="BO1315" i="9"/>
  <c r="BO1314" i="9"/>
  <c r="BO1313" i="9"/>
  <c r="BO1312" i="9"/>
  <c r="BO1311" i="9"/>
  <c r="BO1310" i="9"/>
  <c r="BO1309" i="9"/>
  <c r="BO1308" i="9"/>
  <c r="BO1307" i="9"/>
  <c r="BO1306" i="9"/>
  <c r="BO1305" i="9"/>
  <c r="BO1304" i="9"/>
  <c r="BO1303" i="9"/>
  <c r="BO1302" i="9"/>
  <c r="BO1301" i="9"/>
  <c r="BO1300" i="9"/>
  <c r="BO1299" i="9"/>
  <c r="BO1298" i="9"/>
  <c r="BO1297" i="9"/>
  <c r="BO1296" i="9"/>
  <c r="BO1295" i="9"/>
  <c r="BO1294" i="9"/>
  <c r="BO1293" i="9"/>
  <c r="BO1292" i="9"/>
  <c r="BO1291" i="9"/>
  <c r="BO1290" i="9"/>
  <c r="BO1289" i="9"/>
  <c r="BO1288" i="9"/>
  <c r="BO1287" i="9"/>
  <c r="BO1286" i="9"/>
  <c r="BO1285" i="9"/>
  <c r="BO1284" i="9"/>
  <c r="BO1283" i="9"/>
  <c r="BO1282" i="9"/>
  <c r="BO1281" i="9"/>
  <c r="BO1280" i="9"/>
  <c r="BO1279" i="9"/>
  <c r="BO1278" i="9"/>
  <c r="BO1277" i="9"/>
  <c r="BO1276" i="9"/>
  <c r="BO1275" i="9"/>
  <c r="BO1274" i="9"/>
  <c r="BO1273" i="9"/>
  <c r="BO1272" i="9"/>
  <c r="BO1271" i="9"/>
  <c r="BO1270" i="9"/>
  <c r="BO1269" i="9"/>
  <c r="BO1268" i="9"/>
  <c r="BO1267" i="9"/>
  <c r="BO1266" i="9"/>
  <c r="BO1265" i="9"/>
  <c r="BO1264" i="9"/>
  <c r="BO1263" i="9"/>
  <c r="BO1262" i="9"/>
  <c r="BO1261" i="9"/>
  <c r="BO1260" i="9"/>
  <c r="BO1259" i="9"/>
  <c r="BO1258" i="9"/>
  <c r="BO1257" i="9"/>
  <c r="BO1256" i="9"/>
  <c r="BO1255" i="9"/>
  <c r="BO1254" i="9"/>
  <c r="BO1253" i="9"/>
  <c r="BO1252" i="9"/>
  <c r="BO1251" i="9"/>
  <c r="BO1250" i="9"/>
  <c r="BO1249" i="9"/>
  <c r="BO1248" i="9"/>
  <c r="BO1247" i="9"/>
  <c r="BO1246" i="9"/>
  <c r="BO1245" i="9"/>
  <c r="BO1244" i="9"/>
  <c r="BO1243" i="9"/>
  <c r="BO1242" i="9"/>
  <c r="BO1241" i="9"/>
  <c r="BO1240" i="9"/>
  <c r="BO1239" i="9"/>
  <c r="BO1238" i="9"/>
  <c r="BO1237" i="9"/>
  <c r="BO1236" i="9"/>
  <c r="BO1235" i="9"/>
  <c r="BO1234" i="9"/>
  <c r="BO1233" i="9"/>
  <c r="BO1232" i="9"/>
  <c r="BO1231" i="9"/>
  <c r="BO1230" i="9"/>
  <c r="BO1229" i="9"/>
  <c r="BO1228" i="9"/>
  <c r="BO1227" i="9"/>
  <c r="BO1226" i="9"/>
  <c r="BO1225" i="9"/>
  <c r="BO1224" i="9"/>
  <c r="BO1223" i="9"/>
  <c r="BO1222" i="9"/>
  <c r="BO1221" i="9"/>
  <c r="BO1220" i="9"/>
  <c r="BO1219" i="9"/>
  <c r="BO1218" i="9"/>
  <c r="BO1217" i="9"/>
  <c r="BO1216" i="9"/>
  <c r="BO1215" i="9"/>
  <c r="BO1214" i="9"/>
  <c r="BO1213" i="9"/>
  <c r="BO1212" i="9"/>
  <c r="BO1211" i="9"/>
  <c r="BO1210" i="9"/>
  <c r="BO1209" i="9"/>
  <c r="BO1208" i="9"/>
  <c r="BO1207" i="9"/>
  <c r="BO1206" i="9"/>
  <c r="BO1205" i="9"/>
  <c r="BO1204" i="9"/>
  <c r="BO1203" i="9"/>
  <c r="BO1202" i="9"/>
  <c r="BO1201" i="9"/>
  <c r="BO1200" i="9"/>
  <c r="BO1199" i="9"/>
  <c r="BO1198" i="9"/>
  <c r="BO1197" i="9"/>
  <c r="BO1196" i="9"/>
  <c r="BO1195" i="9"/>
  <c r="BO1194" i="9"/>
  <c r="BO1193" i="9"/>
  <c r="BO1192" i="9"/>
  <c r="BO1191" i="9"/>
  <c r="BO1190" i="9"/>
  <c r="BO1189" i="9"/>
  <c r="BO1188" i="9"/>
  <c r="BO1187" i="9"/>
  <c r="BO1186" i="9"/>
  <c r="BO1185" i="9"/>
  <c r="BO1184" i="9"/>
  <c r="BO1183" i="9"/>
  <c r="BO1182" i="9"/>
  <c r="BO1181" i="9"/>
  <c r="BO1180" i="9"/>
  <c r="BO1179" i="9"/>
  <c r="BO1178" i="9"/>
  <c r="BO1177" i="9"/>
  <c r="BO1176" i="9"/>
  <c r="BO1175" i="9"/>
  <c r="BO1174" i="9"/>
  <c r="BO1173" i="9"/>
  <c r="BO1172" i="9"/>
  <c r="BO1171" i="9"/>
  <c r="BO1170" i="9"/>
  <c r="BO1169" i="9"/>
  <c r="BO1168" i="9"/>
  <c r="BO1167" i="9"/>
  <c r="BO1166" i="9"/>
  <c r="BO1165" i="9"/>
  <c r="BO1164" i="9"/>
  <c r="BO1163" i="9"/>
  <c r="BO1162" i="9"/>
  <c r="BO1161" i="9"/>
  <c r="BO1160" i="9"/>
  <c r="BO1159" i="9"/>
  <c r="BO1158" i="9"/>
  <c r="BO1157" i="9"/>
  <c r="BO1156" i="9"/>
  <c r="BO1155" i="9"/>
  <c r="BO1154" i="9"/>
  <c r="BO1153" i="9"/>
  <c r="BO1152" i="9"/>
  <c r="BO1151" i="9"/>
  <c r="BO1150" i="9"/>
  <c r="BO1149" i="9"/>
  <c r="BO1148" i="9"/>
  <c r="BO1147" i="9"/>
  <c r="BO1146" i="9"/>
  <c r="BO1145" i="9"/>
  <c r="BO1144" i="9"/>
  <c r="BO1143" i="9"/>
  <c r="BO1142" i="9"/>
  <c r="BO1141" i="9"/>
  <c r="BO1140" i="9"/>
  <c r="BO1139" i="9"/>
  <c r="BO1138" i="9"/>
  <c r="BO1137" i="9"/>
  <c r="BO1136" i="9"/>
  <c r="BO1135" i="9"/>
  <c r="BO1134" i="9"/>
  <c r="BO1133" i="9"/>
  <c r="BO1132" i="9"/>
  <c r="BO1131" i="9"/>
  <c r="BO1130" i="9"/>
  <c r="BO1129" i="9"/>
  <c r="BO1128" i="9"/>
  <c r="BO1127" i="9"/>
  <c r="BO1126" i="9"/>
  <c r="BO1125" i="9"/>
  <c r="BO1124" i="9"/>
  <c r="BO1123" i="9"/>
  <c r="BO1122" i="9"/>
  <c r="BO1121" i="9"/>
  <c r="BO1120" i="9"/>
  <c r="BO1119" i="9"/>
  <c r="BO1118" i="9"/>
  <c r="BO1117" i="9"/>
  <c r="BO1116" i="9"/>
  <c r="BO1115" i="9"/>
  <c r="BO1114" i="9"/>
  <c r="BO1113" i="9"/>
  <c r="BO1112" i="9"/>
  <c r="BO1111" i="9"/>
  <c r="BO1110" i="9"/>
  <c r="BO1109" i="9"/>
  <c r="BO1108" i="9"/>
  <c r="BO1107" i="9"/>
  <c r="BO1106" i="9"/>
  <c r="BO1105" i="9"/>
  <c r="BO1104" i="9"/>
  <c r="BO1103" i="9"/>
  <c r="BO1102" i="9"/>
  <c r="BO1101" i="9"/>
  <c r="BO1100" i="9"/>
  <c r="BO1099" i="9"/>
  <c r="BO1098" i="9"/>
  <c r="BO1097" i="9"/>
  <c r="BO1096" i="9"/>
  <c r="BO1095" i="9"/>
  <c r="BO1094" i="9"/>
  <c r="BO1093" i="9"/>
  <c r="BO1092" i="9"/>
  <c r="BO1091" i="9"/>
  <c r="BO1090" i="9"/>
  <c r="BO1089" i="9"/>
  <c r="BO1088" i="9"/>
  <c r="BO1087" i="9"/>
  <c r="BO1086" i="9"/>
  <c r="BO1085" i="9"/>
  <c r="BO1084" i="9"/>
  <c r="BO1083" i="9"/>
  <c r="BO1082" i="9"/>
  <c r="BO1081" i="9"/>
  <c r="BO1080" i="9"/>
  <c r="BO1079" i="9"/>
  <c r="BO1078" i="9"/>
  <c r="BO1077" i="9"/>
  <c r="BO1076" i="9"/>
  <c r="BO1075" i="9"/>
  <c r="BO1074" i="9"/>
  <c r="BO1073" i="9"/>
  <c r="BO1072" i="9"/>
  <c r="BO1071" i="9"/>
  <c r="BO1070" i="9"/>
  <c r="BO1069" i="9"/>
  <c r="BO1068" i="9"/>
  <c r="BO1067" i="9"/>
  <c r="BO1066" i="9"/>
  <c r="BO1065" i="9"/>
  <c r="BO1064" i="9"/>
  <c r="BO1063" i="9"/>
  <c r="BO1062" i="9"/>
  <c r="BO1061" i="9"/>
  <c r="BO1060" i="9"/>
  <c r="BO1059" i="9"/>
  <c r="BO1058" i="9"/>
  <c r="BO1057" i="9"/>
  <c r="BO1056" i="9"/>
  <c r="BO1055" i="9"/>
  <c r="BO1054" i="9"/>
  <c r="BO1053" i="9"/>
  <c r="BO1052" i="9"/>
  <c r="BO1051" i="9"/>
  <c r="BO1050" i="9"/>
  <c r="BO1049" i="9"/>
  <c r="BO1048" i="9"/>
  <c r="BO1047" i="9"/>
  <c r="BO1046" i="9"/>
  <c r="BO1045" i="9"/>
  <c r="BO1044" i="9"/>
  <c r="BO1043" i="9"/>
  <c r="BO1042" i="9"/>
  <c r="BO1041" i="9"/>
  <c r="BO1040" i="9"/>
  <c r="BO1039" i="9"/>
  <c r="BO1038" i="9"/>
  <c r="BO1037" i="9"/>
  <c r="BO1036" i="9"/>
  <c r="BO1035" i="9"/>
  <c r="BO1034" i="9"/>
  <c r="BO1033" i="9"/>
  <c r="BO1032" i="9"/>
  <c r="BO1031" i="9"/>
  <c r="BO1030" i="9"/>
  <c r="BO1029" i="9"/>
  <c r="BO1028" i="9"/>
  <c r="BO1027" i="9"/>
  <c r="BO1026" i="9"/>
  <c r="BO1025" i="9"/>
  <c r="BO1024" i="9"/>
  <c r="BO1023" i="9"/>
  <c r="BO1022" i="9"/>
  <c r="BO1021" i="9"/>
  <c r="BO1020" i="9"/>
  <c r="BO1019" i="9"/>
  <c r="BO1018" i="9"/>
  <c r="BO1017" i="9"/>
  <c r="BO1016" i="9"/>
  <c r="BO1015" i="9"/>
  <c r="BO1014" i="9"/>
  <c r="BO1013" i="9"/>
  <c r="BO1012" i="9"/>
  <c r="BO1011" i="9"/>
  <c r="BO1010" i="9"/>
  <c r="BO1009" i="9"/>
  <c r="BO1008" i="9"/>
  <c r="BO1007" i="9"/>
  <c r="BO1006" i="9"/>
  <c r="BO1005" i="9"/>
  <c r="BO1004" i="9"/>
  <c r="BO1003" i="9"/>
  <c r="BO1002" i="9"/>
  <c r="BO1001" i="9"/>
  <c r="BO1000" i="9"/>
  <c r="BO999" i="9"/>
  <c r="BO998" i="9"/>
  <c r="BO997" i="9"/>
  <c r="BO996" i="9"/>
  <c r="BO995" i="9"/>
  <c r="BO994" i="9"/>
  <c r="BO993" i="9"/>
  <c r="BO992" i="9"/>
  <c r="BO991" i="9"/>
  <c r="BO990" i="9"/>
  <c r="BO989" i="9"/>
  <c r="BO988" i="9"/>
  <c r="BO987" i="9"/>
  <c r="BO986" i="9"/>
  <c r="BO985" i="9"/>
  <c r="BO984" i="9"/>
  <c r="BO983" i="9"/>
  <c r="BO982" i="9"/>
  <c r="BO981" i="9"/>
  <c r="BO980" i="9"/>
  <c r="BO979" i="9"/>
  <c r="BO978" i="9"/>
  <c r="BO977" i="9"/>
  <c r="BO976" i="9"/>
  <c r="BO975" i="9"/>
  <c r="BO974" i="9"/>
  <c r="BO973" i="9"/>
  <c r="BO972" i="9"/>
  <c r="BO971" i="9"/>
  <c r="BO970" i="9"/>
  <c r="BO969" i="9"/>
  <c r="BO968" i="9"/>
  <c r="BO967" i="9"/>
  <c r="BO966" i="9"/>
  <c r="BO965" i="9"/>
  <c r="BO964" i="9"/>
  <c r="BO963" i="9"/>
  <c r="BO962" i="9"/>
  <c r="BO961" i="9"/>
  <c r="BO960" i="9"/>
  <c r="BO959" i="9"/>
  <c r="BO958" i="9"/>
  <c r="BO957" i="9"/>
  <c r="BO956" i="9"/>
  <c r="BO955" i="9"/>
  <c r="BO954" i="9"/>
  <c r="BO953" i="9"/>
  <c r="BO952" i="9"/>
  <c r="BO951" i="9"/>
  <c r="BO950" i="9"/>
  <c r="BO949" i="9"/>
  <c r="BO948" i="9"/>
  <c r="BO947" i="9"/>
  <c r="BO946" i="9"/>
  <c r="BO945" i="9"/>
  <c r="BO944" i="9"/>
  <c r="BO943" i="9"/>
  <c r="BO942" i="9"/>
  <c r="BO941" i="9"/>
  <c r="BO940" i="9"/>
  <c r="BO939" i="9"/>
  <c r="BO938" i="9"/>
  <c r="BO937" i="9"/>
  <c r="BO936" i="9"/>
  <c r="BO935" i="9"/>
  <c r="BO934" i="9"/>
  <c r="BO933" i="9"/>
  <c r="BO932" i="9"/>
  <c r="BO931" i="9"/>
  <c r="BO930" i="9"/>
  <c r="BO929" i="9"/>
  <c r="BO928" i="9"/>
  <c r="BO927" i="9"/>
  <c r="BO926" i="9"/>
  <c r="BO925" i="9"/>
  <c r="BO924" i="9"/>
  <c r="BO923" i="9"/>
  <c r="BO922" i="9"/>
  <c r="BO921" i="9"/>
  <c r="BO920" i="9"/>
  <c r="BO919" i="9"/>
  <c r="BO918" i="9"/>
  <c r="BO917" i="9"/>
  <c r="BO916" i="9"/>
  <c r="BO915" i="9"/>
  <c r="BO914" i="9"/>
  <c r="BO913" i="9"/>
  <c r="BO912" i="9"/>
  <c r="BO911" i="9"/>
  <c r="BO910" i="9"/>
  <c r="BO909" i="9"/>
  <c r="BO908" i="9"/>
  <c r="BO907" i="9"/>
  <c r="BO906" i="9"/>
  <c r="BO905" i="9"/>
  <c r="BO904" i="9"/>
  <c r="BO903" i="9"/>
  <c r="BO902" i="9"/>
  <c r="BO901" i="9"/>
  <c r="BO900" i="9"/>
  <c r="BO899" i="9"/>
  <c r="BO898" i="9"/>
  <c r="BO897" i="9"/>
  <c r="BO896" i="9"/>
  <c r="BO895" i="9"/>
  <c r="BO894" i="9"/>
  <c r="BO893" i="9"/>
  <c r="BO892" i="9"/>
  <c r="BO891" i="9"/>
  <c r="BO890" i="9"/>
  <c r="BO889" i="9"/>
  <c r="BO888" i="9"/>
  <c r="BO887" i="9"/>
  <c r="BO886" i="9"/>
  <c r="BO885" i="9"/>
  <c r="BO884" i="9"/>
  <c r="BO883" i="9"/>
  <c r="BO882" i="9"/>
  <c r="BO881" i="9"/>
  <c r="BO880" i="9"/>
  <c r="BO879" i="9"/>
  <c r="BO878" i="9"/>
  <c r="BO877" i="9"/>
  <c r="BO876" i="9"/>
  <c r="BO875" i="9"/>
  <c r="BO874" i="9"/>
  <c r="BO873" i="9"/>
  <c r="BO872" i="9"/>
  <c r="BO871" i="9"/>
  <c r="BO870" i="9"/>
  <c r="BO869" i="9"/>
  <c r="BO868" i="9"/>
  <c r="BO867" i="9"/>
  <c r="BO866" i="9"/>
  <c r="BO865" i="9"/>
  <c r="BO864" i="9"/>
  <c r="BO863" i="9"/>
  <c r="BO862" i="9"/>
  <c r="BO861" i="9"/>
  <c r="BO860" i="9"/>
  <c r="BO859" i="9"/>
  <c r="BO858" i="9"/>
  <c r="BO857" i="9"/>
  <c r="BO856" i="9"/>
  <c r="BO855" i="9"/>
  <c r="BO854" i="9"/>
  <c r="BO853" i="9"/>
  <c r="BO852" i="9"/>
  <c r="BO851" i="9"/>
  <c r="BO850" i="9"/>
  <c r="BO849" i="9"/>
  <c r="BO848" i="9"/>
  <c r="BO847" i="9"/>
  <c r="BO846" i="9"/>
  <c r="BO845" i="9"/>
  <c r="BO844" i="9"/>
  <c r="BO843" i="9"/>
  <c r="BO842" i="9"/>
  <c r="BO841" i="9"/>
  <c r="BO840" i="9"/>
  <c r="BO839" i="9"/>
  <c r="BO838" i="9"/>
  <c r="BO837" i="9"/>
  <c r="BO836" i="9"/>
  <c r="BO835" i="9"/>
  <c r="BO834" i="9"/>
  <c r="BO833" i="9"/>
  <c r="BO832" i="9"/>
  <c r="BO831" i="9"/>
  <c r="BO830" i="9"/>
  <c r="BO829" i="9"/>
  <c r="BO828" i="9"/>
  <c r="BO827" i="9"/>
  <c r="BO826" i="9"/>
  <c r="BO825" i="9"/>
  <c r="BO824" i="9"/>
  <c r="BO823" i="9"/>
  <c r="BO822" i="9"/>
  <c r="BO821" i="9"/>
  <c r="BO820" i="9"/>
  <c r="BO819" i="9"/>
  <c r="BO818" i="9"/>
  <c r="BO817" i="9"/>
  <c r="BO816" i="9"/>
  <c r="BO815" i="9"/>
  <c r="BO814" i="9"/>
  <c r="BO813" i="9"/>
  <c r="BO812" i="9"/>
  <c r="BO811" i="9"/>
  <c r="BO810" i="9"/>
  <c r="BO809" i="9"/>
  <c r="BO808" i="9"/>
  <c r="BO807" i="9"/>
  <c r="BO806" i="9"/>
  <c r="BO805" i="9"/>
  <c r="BO804" i="9"/>
  <c r="BO803" i="9"/>
  <c r="BO802" i="9"/>
  <c r="BO801" i="9"/>
  <c r="BO800" i="9"/>
  <c r="BO799" i="9"/>
  <c r="BO798" i="9"/>
  <c r="BO797" i="9"/>
  <c r="BO796" i="9"/>
  <c r="BO795" i="9"/>
  <c r="BO794" i="9"/>
  <c r="BO793" i="9"/>
  <c r="BO792" i="9"/>
  <c r="BO791" i="9"/>
  <c r="BO790" i="9"/>
  <c r="BO789" i="9"/>
  <c r="BO788" i="9"/>
  <c r="BO787" i="9"/>
  <c r="BO786" i="9"/>
  <c r="BO785" i="9"/>
  <c r="BO784" i="9"/>
  <c r="BO783" i="9"/>
  <c r="BO782" i="9"/>
  <c r="BO781" i="9"/>
  <c r="BO780" i="9"/>
  <c r="BO779" i="9"/>
  <c r="BO778" i="9"/>
  <c r="BO777" i="9"/>
  <c r="BO776" i="9"/>
  <c r="BO775" i="9"/>
  <c r="BO774" i="9"/>
  <c r="BO773" i="9"/>
  <c r="BO772" i="9"/>
  <c r="BO771" i="9"/>
  <c r="BO770" i="9"/>
  <c r="BO769" i="9"/>
  <c r="BO768" i="9"/>
  <c r="BO767" i="9"/>
  <c r="BO766" i="9"/>
  <c r="BO765" i="9"/>
  <c r="BO764" i="9"/>
  <c r="BO763" i="9"/>
  <c r="BO762" i="9"/>
  <c r="BO761" i="9"/>
  <c r="BO760" i="9"/>
  <c r="BO759" i="9"/>
  <c r="BO758" i="9"/>
  <c r="BO757" i="9"/>
  <c r="BO756" i="9"/>
  <c r="BO755" i="9"/>
  <c r="BO754" i="9"/>
  <c r="BO753" i="9"/>
  <c r="BO752" i="9"/>
  <c r="BO751" i="9"/>
  <c r="BO750" i="9"/>
  <c r="BO749" i="9"/>
  <c r="BO748" i="9"/>
  <c r="BO747" i="9"/>
  <c r="BO746" i="9"/>
  <c r="BO745" i="9"/>
  <c r="BO744" i="9"/>
  <c r="BO743" i="9"/>
  <c r="BO742" i="9"/>
  <c r="BO741" i="9"/>
  <c r="BO740" i="9"/>
  <c r="BO739" i="9"/>
  <c r="BO738" i="9"/>
  <c r="BO737" i="9"/>
  <c r="BO736" i="9"/>
  <c r="BO735" i="9"/>
  <c r="BO734" i="9"/>
  <c r="BO733" i="9"/>
  <c r="BO732" i="9"/>
  <c r="BO731" i="9"/>
  <c r="BO730" i="9"/>
  <c r="BO729" i="9"/>
  <c r="BO728" i="9"/>
  <c r="BO727" i="9"/>
  <c r="BO726" i="9"/>
  <c r="BO725" i="9"/>
  <c r="BO724" i="9"/>
  <c r="BO723" i="9"/>
  <c r="BO722" i="9"/>
  <c r="BO721" i="9"/>
  <c r="BO720" i="9"/>
  <c r="BO719" i="9"/>
  <c r="BO718" i="9"/>
  <c r="BO717" i="9"/>
  <c r="BO716" i="9"/>
  <c r="BO715" i="9"/>
  <c r="BO714" i="9"/>
  <c r="BO713" i="9"/>
  <c r="BO712" i="9"/>
  <c r="BO711" i="9"/>
  <c r="BO710" i="9"/>
  <c r="BO709" i="9"/>
  <c r="BO708" i="9"/>
  <c r="BO707" i="9"/>
  <c r="BO706" i="9"/>
  <c r="BO705" i="9"/>
  <c r="BO704" i="9"/>
  <c r="BO703" i="9"/>
  <c r="BO702" i="9"/>
  <c r="BO701" i="9"/>
  <c r="BO700" i="9"/>
  <c r="BO699" i="9"/>
  <c r="BO698" i="9"/>
  <c r="BO697" i="9"/>
  <c r="BO696" i="9"/>
  <c r="BO695" i="9"/>
  <c r="BO694" i="9"/>
  <c r="BO693" i="9"/>
  <c r="BO692" i="9"/>
  <c r="BO691" i="9"/>
  <c r="BO690" i="9"/>
  <c r="BO689" i="9"/>
  <c r="BO688" i="9"/>
  <c r="BO687" i="9"/>
  <c r="BO686" i="9"/>
  <c r="BO685" i="9"/>
  <c r="BO684" i="9"/>
  <c r="BO683" i="9"/>
  <c r="BO682" i="9"/>
  <c r="BO681" i="9"/>
  <c r="BO680" i="9"/>
  <c r="BO679" i="9"/>
  <c r="BO678" i="9"/>
  <c r="BO677" i="9"/>
  <c r="BO676" i="9"/>
  <c r="BO675" i="9"/>
  <c r="BO674" i="9"/>
  <c r="BO673" i="9"/>
  <c r="BO672" i="9"/>
  <c r="BO671" i="9"/>
  <c r="BO670" i="9"/>
  <c r="BO669" i="9"/>
  <c r="BO668" i="9"/>
  <c r="BO667" i="9"/>
  <c r="BO666" i="9"/>
  <c r="BO665" i="9"/>
  <c r="BO664" i="9"/>
  <c r="BO663" i="9"/>
  <c r="BO662" i="9"/>
  <c r="BO661" i="9"/>
  <c r="BO660" i="9"/>
  <c r="BO659" i="9"/>
  <c r="BO658" i="9"/>
  <c r="BO657" i="9"/>
  <c r="BO656" i="9"/>
  <c r="BO655" i="9"/>
  <c r="BO654" i="9"/>
  <c r="BO653" i="9"/>
  <c r="BO652" i="9"/>
  <c r="BO651" i="9"/>
  <c r="BO650" i="9"/>
  <c r="BO649" i="9"/>
  <c r="BO648" i="9"/>
  <c r="BO647" i="9"/>
  <c r="BO646" i="9"/>
  <c r="BO645" i="9"/>
  <c r="BO644" i="9"/>
  <c r="BO643" i="9"/>
  <c r="BO642" i="9"/>
  <c r="BO641" i="9"/>
  <c r="BO640" i="9"/>
  <c r="BO639" i="9"/>
  <c r="BO638" i="9"/>
  <c r="BO637" i="9"/>
  <c r="BO636" i="9"/>
  <c r="BO635" i="9"/>
  <c r="BO634" i="9"/>
  <c r="BO633" i="9"/>
  <c r="BO632" i="9"/>
  <c r="BO631" i="9"/>
  <c r="BO630" i="9"/>
  <c r="BO629" i="9"/>
  <c r="BO628" i="9"/>
  <c r="BO627" i="9"/>
  <c r="BO626" i="9"/>
  <c r="BO625" i="9"/>
  <c r="BO624" i="9"/>
  <c r="BO623" i="9"/>
  <c r="BO622" i="9"/>
  <c r="BO621" i="9"/>
  <c r="BO620" i="9"/>
  <c r="BO619" i="9"/>
  <c r="BO618" i="9"/>
  <c r="BO617" i="9"/>
  <c r="BO616" i="9"/>
  <c r="BO615" i="9"/>
  <c r="BO614" i="9"/>
  <c r="BO613" i="9"/>
  <c r="BO612" i="9"/>
  <c r="BO611" i="9"/>
  <c r="BO610" i="9"/>
  <c r="BO609" i="9"/>
  <c r="BO608" i="9"/>
  <c r="BO607" i="9"/>
  <c r="BO606" i="9"/>
  <c r="BO605" i="9"/>
  <c r="BO604" i="9"/>
  <c r="BO603" i="9"/>
  <c r="BO602" i="9"/>
  <c r="BO601" i="9"/>
  <c r="BO600" i="9"/>
  <c r="BO599" i="9"/>
  <c r="BO598" i="9"/>
  <c r="BO597" i="9"/>
  <c r="BO596" i="9"/>
  <c r="BO595" i="9"/>
  <c r="BO594" i="9"/>
  <c r="BO593" i="9"/>
  <c r="BO592" i="9"/>
  <c r="BO591" i="9"/>
  <c r="BO590" i="9"/>
  <c r="BO589" i="9"/>
  <c r="BO588" i="9"/>
  <c r="BO587" i="9"/>
  <c r="BO586" i="9"/>
  <c r="BO585" i="9"/>
  <c r="BO584" i="9"/>
  <c r="BO583" i="9"/>
  <c r="BO582" i="9"/>
  <c r="BO581" i="9"/>
  <c r="BO580" i="9"/>
  <c r="BO579" i="9"/>
  <c r="BO578" i="9"/>
  <c r="BO577" i="9"/>
  <c r="BO576" i="9"/>
  <c r="BO575" i="9"/>
  <c r="BO574" i="9"/>
  <c r="BO573" i="9"/>
  <c r="BO572" i="9"/>
  <c r="BO571" i="9"/>
  <c r="BO570" i="9"/>
  <c r="BO569" i="9"/>
  <c r="BO568" i="9"/>
  <c r="BO567" i="9"/>
  <c r="BO566" i="9"/>
  <c r="BO565" i="9"/>
  <c r="BO564" i="9"/>
  <c r="BO563" i="9"/>
  <c r="BO562" i="9"/>
  <c r="BO561" i="9"/>
  <c r="BO560" i="9"/>
  <c r="BO559" i="9"/>
  <c r="BO558" i="9"/>
  <c r="BO557" i="9"/>
  <c r="BO556" i="9"/>
  <c r="BO555" i="9"/>
  <c r="BO554" i="9"/>
  <c r="BO553" i="9"/>
  <c r="BO552" i="9"/>
  <c r="BO551" i="9"/>
  <c r="BO550" i="9"/>
  <c r="BO549" i="9"/>
  <c r="BO548" i="9"/>
  <c r="BO547" i="9"/>
  <c r="BO546" i="9"/>
  <c r="BO545" i="9"/>
  <c r="BO544" i="9"/>
  <c r="BO543" i="9"/>
  <c r="BO542" i="9"/>
  <c r="BO541" i="9"/>
  <c r="BO540" i="9"/>
  <c r="BO539" i="9"/>
  <c r="BO538" i="9"/>
  <c r="BO537" i="9"/>
  <c r="BO536" i="9"/>
  <c r="BO535" i="9"/>
  <c r="BO534" i="9"/>
  <c r="BO533" i="9"/>
  <c r="BO532" i="9"/>
  <c r="BO531" i="9"/>
  <c r="BO530" i="9"/>
  <c r="BO529" i="9"/>
  <c r="BO528" i="9"/>
  <c r="BO527" i="9"/>
  <c r="BO526" i="9"/>
  <c r="BO525" i="9"/>
  <c r="BO524" i="9"/>
  <c r="BO523" i="9"/>
  <c r="BO522" i="9"/>
  <c r="BO521" i="9"/>
  <c r="BO520" i="9"/>
  <c r="BO519" i="9"/>
  <c r="BO518" i="9"/>
  <c r="BO517" i="9"/>
  <c r="BO516" i="9"/>
  <c r="BO515" i="9"/>
  <c r="BO514" i="9"/>
  <c r="BO513" i="9"/>
  <c r="BO512" i="9"/>
  <c r="BO511" i="9"/>
  <c r="BO510" i="9"/>
  <c r="BO509" i="9"/>
  <c r="BO508" i="9"/>
  <c r="BO507" i="9"/>
  <c r="BO506" i="9"/>
  <c r="BO505" i="9"/>
  <c r="BO504" i="9"/>
  <c r="BO503" i="9"/>
  <c r="BO502" i="9"/>
  <c r="BO501" i="9"/>
  <c r="BO500" i="9"/>
  <c r="BO499" i="9"/>
  <c r="BO498" i="9"/>
  <c r="BO497" i="9"/>
  <c r="BO496" i="9"/>
  <c r="BO495" i="9"/>
  <c r="BO494" i="9"/>
  <c r="BO493" i="9"/>
  <c r="BO492" i="9"/>
  <c r="BO491" i="9"/>
  <c r="BO490" i="9"/>
  <c r="BO489" i="9"/>
  <c r="BO488" i="9"/>
  <c r="BO487" i="9"/>
  <c r="BO486" i="9"/>
  <c r="BO485" i="9"/>
  <c r="BO484" i="9"/>
  <c r="BO483" i="9"/>
  <c r="BO482" i="9"/>
  <c r="BO481" i="9"/>
  <c r="BO480" i="9"/>
  <c r="BO479" i="9"/>
  <c r="BO478" i="9"/>
  <c r="BO477" i="9"/>
  <c r="BO476" i="9"/>
  <c r="BO475" i="9"/>
  <c r="BO474" i="9"/>
  <c r="BO473" i="9"/>
  <c r="BO472" i="9"/>
  <c r="BO471" i="9"/>
  <c r="BO470" i="9"/>
  <c r="BO469" i="9"/>
  <c r="BO468" i="9"/>
  <c r="BO467" i="9"/>
  <c r="BO466" i="9"/>
  <c r="BO465" i="9"/>
  <c r="BO464" i="9"/>
  <c r="BO463" i="9"/>
  <c r="BO462" i="9"/>
  <c r="BO461" i="9"/>
  <c r="BO460" i="9"/>
  <c r="BO459" i="9"/>
  <c r="BO458" i="9"/>
  <c r="BO457" i="9"/>
  <c r="BO456" i="9"/>
  <c r="BO455" i="9"/>
  <c r="BO454" i="9"/>
  <c r="BO453" i="9"/>
  <c r="BO452" i="9"/>
  <c r="BO451" i="9"/>
  <c r="BO450" i="9"/>
  <c r="BO449" i="9"/>
  <c r="BO448" i="9"/>
  <c r="BO447" i="9"/>
  <c r="BO446" i="9"/>
  <c r="BO445" i="9"/>
  <c r="BO444" i="9"/>
  <c r="BO443" i="9"/>
  <c r="BO442" i="9"/>
  <c r="BO441" i="9"/>
  <c r="BO440" i="9"/>
  <c r="BO439" i="9"/>
  <c r="BO438" i="9"/>
  <c r="BO437" i="9"/>
  <c r="BO436" i="9"/>
  <c r="BO435" i="9"/>
  <c r="BO434" i="9"/>
  <c r="BO433" i="9"/>
  <c r="BO432" i="9"/>
  <c r="BO431" i="9"/>
  <c r="BO430" i="9"/>
  <c r="BO429" i="9"/>
  <c r="BO428" i="9"/>
  <c r="BO427" i="9"/>
  <c r="BO426" i="9"/>
  <c r="BO425" i="9"/>
  <c r="BO424" i="9"/>
  <c r="BO423" i="9"/>
  <c r="BO422" i="9"/>
  <c r="BO421" i="9"/>
  <c r="BO420" i="9"/>
  <c r="BO419" i="9"/>
  <c r="BO418" i="9"/>
  <c r="BO417" i="9"/>
  <c r="BO416" i="9"/>
  <c r="BO415" i="9"/>
  <c r="BO414" i="9"/>
  <c r="BO413" i="9"/>
  <c r="BO412" i="9"/>
  <c r="BO411" i="9"/>
  <c r="BO410" i="9"/>
  <c r="BO409" i="9"/>
  <c r="BO408" i="9"/>
  <c r="BO407" i="9"/>
  <c r="BO406" i="9"/>
  <c r="BO405" i="9"/>
  <c r="BO404" i="9"/>
  <c r="BO403" i="9"/>
  <c r="BO402" i="9"/>
  <c r="BO401" i="9"/>
  <c r="BO400" i="9"/>
  <c r="BO399" i="9"/>
  <c r="BO398" i="9"/>
  <c r="BO397" i="9"/>
  <c r="BO396" i="9"/>
  <c r="BO395" i="9"/>
  <c r="BO394" i="9"/>
  <c r="BO393" i="9"/>
  <c r="BO392" i="9"/>
  <c r="BO391" i="9"/>
  <c r="BO390" i="9"/>
  <c r="BO389" i="9"/>
  <c r="BO388" i="9"/>
  <c r="BO387" i="9"/>
  <c r="BO386" i="9"/>
  <c r="BO385" i="9"/>
  <c r="BO384" i="9"/>
  <c r="BO383" i="9"/>
  <c r="BO382" i="9"/>
  <c r="BO381" i="9"/>
  <c r="BO380" i="9"/>
  <c r="BO379" i="9"/>
  <c r="BO378" i="9"/>
  <c r="BO377" i="9"/>
  <c r="BO376" i="9"/>
  <c r="BO375" i="9"/>
  <c r="BO374" i="9"/>
  <c r="BO373" i="9"/>
  <c r="BO372" i="9"/>
  <c r="BO371" i="9"/>
  <c r="BO370" i="9"/>
  <c r="BO369" i="9"/>
  <c r="BO368" i="9"/>
  <c r="BO367" i="9"/>
  <c r="BO366" i="9"/>
  <c r="BO365" i="9"/>
  <c r="BO364" i="9"/>
  <c r="BO363" i="9"/>
  <c r="BO362" i="9"/>
  <c r="BO361" i="9"/>
  <c r="BO360" i="9"/>
  <c r="BO359" i="9"/>
  <c r="BO358" i="9"/>
  <c r="BO357" i="9"/>
  <c r="BO356" i="9"/>
  <c r="BO355" i="9"/>
  <c r="BO354" i="9"/>
  <c r="BO353" i="9"/>
  <c r="BO352" i="9"/>
  <c r="BO351" i="9"/>
  <c r="BO350" i="9"/>
  <c r="BO349" i="9"/>
  <c r="BO348" i="9"/>
  <c r="BO347" i="9"/>
  <c r="BO346" i="9"/>
  <c r="BO345" i="9"/>
  <c r="BO344" i="9"/>
  <c r="BO343" i="9"/>
  <c r="BO342" i="9"/>
  <c r="BO341" i="9"/>
  <c r="BO340" i="9"/>
  <c r="BO339" i="9"/>
  <c r="BO338" i="9"/>
  <c r="BO337" i="9"/>
  <c r="BO336" i="9"/>
  <c r="BO335" i="9"/>
  <c r="BO334" i="9"/>
  <c r="BO333" i="9"/>
  <c r="BO332" i="9"/>
  <c r="BO331" i="9"/>
  <c r="BO330" i="9"/>
  <c r="BO329" i="9"/>
  <c r="BO328" i="9"/>
  <c r="BO327" i="9"/>
  <c r="BO326" i="9"/>
  <c r="BO325" i="9"/>
  <c r="BO324" i="9"/>
  <c r="BO323" i="9"/>
  <c r="BO322" i="9"/>
  <c r="BO321" i="9"/>
  <c r="BO320" i="9"/>
  <c r="BO319" i="9"/>
  <c r="BO318" i="9"/>
  <c r="BO317" i="9"/>
  <c r="BO316" i="9"/>
  <c r="BO315" i="9"/>
  <c r="BO314" i="9"/>
  <c r="BO313" i="9"/>
  <c r="BO312" i="9"/>
  <c r="BO311" i="9"/>
  <c r="BO310" i="9"/>
  <c r="BO309" i="9"/>
  <c r="BO308" i="9"/>
  <c r="BO307" i="9"/>
  <c r="BO306" i="9"/>
  <c r="BO305" i="9"/>
  <c r="BO304" i="9"/>
  <c r="BO303" i="9"/>
  <c r="BO302" i="9"/>
  <c r="BO301" i="9"/>
  <c r="BO300" i="9"/>
  <c r="BO299" i="9"/>
  <c r="BO298" i="9"/>
  <c r="BO297" i="9"/>
  <c r="BO296" i="9"/>
  <c r="BO295" i="9"/>
  <c r="BO294" i="9"/>
  <c r="BO293" i="9"/>
  <c r="BO292" i="9"/>
  <c r="BO291" i="9"/>
  <c r="BO290" i="9"/>
  <c r="BO289" i="9"/>
  <c r="BO288" i="9"/>
  <c r="BO287" i="9"/>
  <c r="BO286" i="9"/>
  <c r="BO285" i="9"/>
  <c r="BO284" i="9"/>
  <c r="BO283" i="9"/>
  <c r="BO282" i="9"/>
  <c r="BO281" i="9"/>
  <c r="BO280" i="9"/>
  <c r="BO279" i="9"/>
  <c r="BO278" i="9"/>
  <c r="BO277" i="9"/>
  <c r="BO276" i="9"/>
  <c r="BO275" i="9"/>
  <c r="BO274" i="9"/>
  <c r="BO273" i="9"/>
  <c r="BO272" i="9"/>
  <c r="BO271" i="9"/>
  <c r="BO270" i="9"/>
  <c r="BO269" i="9"/>
  <c r="BO268" i="9"/>
  <c r="BO267" i="9"/>
  <c r="BO266" i="9"/>
  <c r="BO265" i="9"/>
  <c r="BO264" i="9"/>
  <c r="BO263" i="9"/>
  <c r="BO262" i="9"/>
  <c r="BO261" i="9"/>
  <c r="BO260" i="9"/>
  <c r="BO259" i="9"/>
  <c r="BO258" i="9"/>
  <c r="BO257" i="9"/>
  <c r="BO256" i="9"/>
  <c r="BO255" i="9"/>
  <c r="BO254" i="9"/>
  <c r="BO253" i="9"/>
  <c r="BO252" i="9"/>
  <c r="BO251" i="9"/>
  <c r="BO250" i="9"/>
  <c r="BO249" i="9"/>
  <c r="BO248" i="9"/>
  <c r="BO247" i="9"/>
  <c r="BO246" i="9"/>
  <c r="BO245" i="9"/>
  <c r="BO244" i="9"/>
  <c r="BO243" i="9"/>
  <c r="BO242" i="9"/>
  <c r="BO241" i="9"/>
  <c r="BO240" i="9"/>
  <c r="BO239" i="9"/>
  <c r="BO238" i="9"/>
  <c r="BO237" i="9"/>
  <c r="BO236" i="9"/>
  <c r="BO235" i="9"/>
  <c r="BO234" i="9"/>
  <c r="BO233" i="9"/>
  <c r="BO232" i="9"/>
  <c r="BO231" i="9"/>
  <c r="BO230" i="9"/>
  <c r="BO229" i="9"/>
  <c r="BO228" i="9"/>
  <c r="BO227" i="9"/>
  <c r="BO226" i="9"/>
  <c r="BO225" i="9"/>
  <c r="BO224" i="9"/>
  <c r="BO223" i="9"/>
  <c r="BO222" i="9"/>
  <c r="BO221" i="9"/>
  <c r="BO220" i="9"/>
  <c r="BO219" i="9"/>
  <c r="BO218" i="9"/>
  <c r="BO217" i="9"/>
  <c r="BO216" i="9"/>
  <c r="BO215" i="9"/>
  <c r="BO214" i="9"/>
  <c r="BO213" i="9"/>
  <c r="BO212" i="9"/>
  <c r="BO211" i="9"/>
  <c r="BO210" i="9"/>
  <c r="BO209" i="9"/>
  <c r="BO208" i="9"/>
  <c r="BO207" i="9"/>
  <c r="BO206" i="9"/>
  <c r="BO205" i="9"/>
  <c r="BO204" i="9"/>
  <c r="BO203" i="9"/>
  <c r="BO202" i="9"/>
  <c r="BO201" i="9"/>
  <c r="BO200" i="9"/>
  <c r="BO199" i="9"/>
  <c r="BO198" i="9"/>
  <c r="BO197" i="9"/>
  <c r="BO196" i="9"/>
  <c r="BO195" i="9"/>
  <c r="BO194" i="9"/>
  <c r="BO193" i="9"/>
  <c r="BO192" i="9"/>
  <c r="BO191" i="9"/>
  <c r="BO190" i="9"/>
  <c r="BO189" i="9"/>
  <c r="BO188" i="9"/>
  <c r="BO187" i="9"/>
  <c r="BO186" i="9"/>
  <c r="BO185" i="9"/>
  <c r="BO184" i="9"/>
  <c r="BO183" i="9"/>
  <c r="BO182" i="9"/>
  <c r="BO181" i="9"/>
  <c r="BO180" i="9"/>
  <c r="BO179" i="9"/>
  <c r="BO178" i="9"/>
  <c r="BO177" i="9"/>
  <c r="BO176" i="9"/>
  <c r="BO175" i="9"/>
  <c r="BO174" i="9"/>
  <c r="BO173" i="9"/>
  <c r="BO172" i="9"/>
  <c r="BO171" i="9"/>
  <c r="BO170" i="9"/>
  <c r="BO169" i="9"/>
  <c r="BO168" i="9"/>
  <c r="BO167" i="9"/>
  <c r="BO166" i="9"/>
  <c r="BO165" i="9"/>
  <c r="BO164" i="9"/>
  <c r="BO163" i="9"/>
  <c r="BO162" i="9"/>
  <c r="BO161" i="9"/>
  <c r="BO160" i="9"/>
  <c r="BO159" i="9"/>
  <c r="BO158" i="9"/>
  <c r="BO157" i="9"/>
  <c r="BO156" i="9"/>
  <c r="BO155" i="9"/>
  <c r="BO154" i="9"/>
  <c r="BO153" i="9"/>
  <c r="BO152" i="9"/>
  <c r="BO151" i="9"/>
  <c r="BO150" i="9"/>
  <c r="BO149" i="9"/>
  <c r="BO148" i="9"/>
  <c r="BO147" i="9"/>
  <c r="BO146" i="9"/>
  <c r="BO145" i="9"/>
  <c r="BO144" i="9"/>
  <c r="BO143" i="9"/>
  <c r="BO142" i="9"/>
  <c r="BO141" i="9"/>
  <c r="BO140" i="9"/>
  <c r="BO139" i="9"/>
  <c r="BO138" i="9"/>
  <c r="BO137" i="9"/>
  <c r="BO136" i="9"/>
  <c r="BO135" i="9"/>
  <c r="BO134" i="9"/>
  <c r="BO133" i="9"/>
  <c r="BO132" i="9"/>
  <c r="BO131" i="9"/>
  <c r="BO130" i="9"/>
  <c r="BO129" i="9"/>
  <c r="BO128" i="9"/>
  <c r="BO127" i="9"/>
  <c r="BO126" i="9"/>
  <c r="BO125" i="9"/>
  <c r="BO124" i="9"/>
  <c r="BO123" i="9"/>
  <c r="BO122" i="9"/>
  <c r="BO121" i="9"/>
  <c r="BO120" i="9"/>
  <c r="BO119" i="9"/>
  <c r="BO118" i="9"/>
  <c r="BO117" i="9"/>
  <c r="BO116" i="9"/>
  <c r="BO115" i="9"/>
  <c r="BO114" i="9"/>
  <c r="BO113" i="9"/>
  <c r="BO112" i="9"/>
  <c r="BO111" i="9"/>
  <c r="BO110" i="9"/>
  <c r="BO109" i="9"/>
  <c r="BO108" i="9"/>
  <c r="BO107" i="9"/>
  <c r="BO106" i="9"/>
  <c r="BO105" i="9"/>
  <c r="BO104" i="9"/>
  <c r="BO103" i="9"/>
  <c r="BO102" i="9"/>
  <c r="BO101" i="9"/>
  <c r="BO100" i="9"/>
  <c r="BO99" i="9"/>
  <c r="BO98" i="9"/>
  <c r="BO97" i="9"/>
  <c r="BO96" i="9"/>
  <c r="BO95" i="9"/>
  <c r="BO94" i="9"/>
  <c r="BO93" i="9"/>
  <c r="BO92" i="9"/>
  <c r="BO91" i="9"/>
  <c r="BO90" i="9"/>
  <c r="BO89" i="9"/>
  <c r="BO88" i="9"/>
  <c r="BO87" i="9"/>
  <c r="BO86" i="9"/>
  <c r="BO85" i="9"/>
  <c r="BO84" i="9"/>
  <c r="BO83" i="9"/>
  <c r="BO82" i="9"/>
  <c r="BO81" i="9"/>
  <c r="BO80" i="9"/>
  <c r="BO79" i="9"/>
  <c r="BO78" i="9"/>
  <c r="BO77" i="9"/>
  <c r="BO76" i="9"/>
  <c r="BO75" i="9"/>
  <c r="BO74" i="9"/>
  <c r="BO73" i="9"/>
  <c r="BO72" i="9"/>
  <c r="BO71" i="9"/>
  <c r="BO70" i="9"/>
  <c r="BO69" i="9"/>
  <c r="BO68" i="9"/>
  <c r="BO67" i="9"/>
  <c r="BO66" i="9"/>
  <c r="BO65" i="9"/>
  <c r="BO64" i="9"/>
  <c r="BO63" i="9"/>
  <c r="BO62" i="9"/>
  <c r="BO61" i="9"/>
  <c r="BO60" i="9"/>
  <c r="BO59" i="9"/>
  <c r="BO58" i="9"/>
  <c r="BO57" i="9"/>
  <c r="BO56" i="9"/>
  <c r="BO55" i="9"/>
  <c r="BO54" i="9"/>
  <c r="BO53" i="9"/>
  <c r="BO52" i="9"/>
  <c r="BO51" i="9"/>
  <c r="BO50" i="9"/>
  <c r="BO49" i="9"/>
  <c r="BO48" i="9"/>
  <c r="BO47" i="9"/>
  <c r="BO46" i="9"/>
  <c r="BO45" i="9"/>
  <c r="BO44" i="9"/>
  <c r="BO43" i="9"/>
  <c r="BO42" i="9"/>
  <c r="BO41" i="9"/>
  <c r="BO40" i="9"/>
  <c r="BO39" i="9"/>
  <c r="BO38" i="9"/>
  <c r="BO37" i="9"/>
  <c r="BO36" i="9"/>
  <c r="BO35" i="9"/>
  <c r="BO34" i="9"/>
  <c r="BO33" i="9"/>
  <c r="BO32" i="9"/>
  <c r="BO31" i="9"/>
  <c r="BO30" i="9"/>
  <c r="BO29" i="9"/>
  <c r="BO28" i="9"/>
  <c r="BO27" i="9"/>
  <c r="BO26" i="9"/>
  <c r="BO25" i="9"/>
  <c r="BO24" i="9"/>
  <c r="BO23" i="9"/>
  <c r="BO22" i="9"/>
  <c r="BO21" i="9"/>
  <c r="BO20" i="9"/>
  <c r="BO19" i="9"/>
  <c r="BO18" i="9"/>
  <c r="BO17" i="9"/>
  <c r="BO16" i="9"/>
  <c r="BO15" i="9"/>
  <c r="BO14" i="9"/>
  <c r="BO13" i="9"/>
  <c r="BO12" i="9"/>
  <c r="BO11" i="9"/>
  <c r="BO10" i="9"/>
  <c r="BO9" i="9"/>
  <c r="BO8" i="9"/>
  <c r="BO7" i="9"/>
  <c r="BO6" i="9"/>
  <c r="BO5" i="9"/>
  <c r="BO4" i="9"/>
  <c r="BO3" i="9"/>
  <c r="BO2" i="9"/>
  <c r="Q483" i="1"/>
  <c r="P483" i="1"/>
  <c r="O483" i="1"/>
  <c r="N483" i="1"/>
  <c r="M483" i="1"/>
  <c r="L483" i="1"/>
  <c r="Q482" i="1"/>
  <c r="P482" i="1"/>
  <c r="O482" i="1"/>
  <c r="N482" i="1"/>
  <c r="M482" i="1"/>
  <c r="L482" i="1"/>
  <c r="Q481" i="1"/>
  <c r="P481" i="1"/>
  <c r="O481" i="1"/>
  <c r="N481" i="1"/>
  <c r="M481" i="1"/>
  <c r="L481" i="1"/>
  <c r="Q480" i="1"/>
  <c r="P480" i="1"/>
  <c r="O480" i="1"/>
  <c r="N480" i="1"/>
  <c r="M480" i="1"/>
  <c r="L480" i="1"/>
  <c r="Q479" i="1"/>
  <c r="P479" i="1"/>
  <c r="O479" i="1"/>
  <c r="N479" i="1"/>
  <c r="M479" i="1"/>
  <c r="L479" i="1"/>
  <c r="Q478" i="1"/>
  <c r="P478" i="1"/>
  <c r="O478" i="1"/>
  <c r="N478" i="1"/>
  <c r="M478" i="1"/>
  <c r="L478" i="1"/>
  <c r="Q477" i="1"/>
  <c r="P477" i="1"/>
  <c r="O477" i="1"/>
  <c r="N477" i="1"/>
  <c r="M477" i="1"/>
  <c r="L477" i="1"/>
  <c r="Q476" i="1"/>
  <c r="P476" i="1"/>
  <c r="O476" i="1"/>
  <c r="N476" i="1"/>
  <c r="M476" i="1"/>
  <c r="L476" i="1"/>
  <c r="Q475" i="1"/>
  <c r="P475" i="1"/>
  <c r="O475" i="1"/>
  <c r="N475" i="1"/>
  <c r="M475" i="1"/>
  <c r="L475" i="1"/>
  <c r="Q474" i="1"/>
  <c r="P474" i="1"/>
  <c r="O474" i="1"/>
  <c r="N474" i="1"/>
  <c r="M474" i="1"/>
  <c r="L474" i="1"/>
  <c r="Q473" i="1"/>
  <c r="P473" i="1"/>
  <c r="O473" i="1"/>
  <c r="N473" i="1"/>
  <c r="M473" i="1"/>
  <c r="L473" i="1"/>
  <c r="Q472" i="1"/>
  <c r="P472" i="1"/>
  <c r="O472" i="1"/>
  <c r="N472" i="1"/>
  <c r="M472" i="1"/>
  <c r="L472" i="1"/>
  <c r="Q471" i="1"/>
  <c r="P471" i="1"/>
  <c r="O471" i="1"/>
  <c r="N471" i="1"/>
  <c r="M471" i="1"/>
  <c r="L471" i="1"/>
  <c r="Q470" i="1"/>
  <c r="P470" i="1"/>
  <c r="O470" i="1"/>
  <c r="N470" i="1"/>
  <c r="M470" i="1"/>
  <c r="L470" i="1"/>
  <c r="Q469" i="1"/>
  <c r="P469" i="1"/>
  <c r="O469" i="1"/>
  <c r="N469" i="1"/>
  <c r="M469" i="1"/>
  <c r="L469" i="1"/>
  <c r="Q468" i="1"/>
  <c r="P468" i="1"/>
  <c r="O468" i="1"/>
  <c r="N468" i="1"/>
  <c r="M468" i="1"/>
  <c r="L468" i="1"/>
  <c r="Q467" i="1"/>
  <c r="P467" i="1"/>
  <c r="O467" i="1"/>
  <c r="N467" i="1"/>
  <c r="M467" i="1"/>
  <c r="L467" i="1"/>
  <c r="Q466" i="1"/>
  <c r="P466" i="1"/>
  <c r="O466" i="1"/>
  <c r="N466" i="1"/>
  <c r="M466" i="1"/>
  <c r="L466" i="1"/>
  <c r="Q465" i="1"/>
  <c r="P465" i="1"/>
  <c r="O465" i="1"/>
  <c r="N465" i="1"/>
  <c r="M465" i="1"/>
  <c r="L465" i="1"/>
  <c r="Q464" i="1"/>
  <c r="P464" i="1"/>
  <c r="O464" i="1"/>
  <c r="N464" i="1"/>
  <c r="M464" i="1"/>
  <c r="L464" i="1"/>
  <c r="Q463" i="1"/>
  <c r="P463" i="1"/>
  <c r="O463" i="1"/>
  <c r="N463" i="1"/>
  <c r="M463" i="1"/>
  <c r="L463" i="1"/>
  <c r="Q462" i="1"/>
  <c r="P462" i="1"/>
  <c r="O462" i="1"/>
  <c r="N462" i="1"/>
  <c r="M462" i="1"/>
  <c r="L462" i="1"/>
  <c r="Q461" i="1"/>
  <c r="P461" i="1"/>
  <c r="O461" i="1"/>
  <c r="N461" i="1"/>
  <c r="M461" i="1"/>
  <c r="L461" i="1"/>
  <c r="Q460" i="1"/>
  <c r="P460" i="1"/>
  <c r="O460" i="1"/>
  <c r="N460" i="1"/>
  <c r="M460" i="1"/>
  <c r="L460" i="1"/>
  <c r="Q459" i="1"/>
  <c r="P459" i="1"/>
  <c r="O459" i="1"/>
  <c r="N459" i="1"/>
  <c r="M459" i="1"/>
  <c r="L459" i="1"/>
  <c r="Q458" i="1"/>
  <c r="P458" i="1"/>
  <c r="O458" i="1"/>
  <c r="N458" i="1"/>
  <c r="M458" i="1"/>
  <c r="L458" i="1"/>
  <c r="Q457" i="1"/>
  <c r="P457" i="1"/>
  <c r="O457" i="1"/>
  <c r="N457" i="1"/>
  <c r="M457" i="1"/>
  <c r="L457" i="1"/>
  <c r="Q456" i="1"/>
  <c r="P456" i="1"/>
  <c r="O456" i="1"/>
  <c r="N456" i="1"/>
  <c r="M456" i="1"/>
  <c r="L456" i="1"/>
  <c r="Q455" i="1"/>
  <c r="P455" i="1"/>
  <c r="O455" i="1"/>
  <c r="N455" i="1"/>
  <c r="M455" i="1"/>
  <c r="L455" i="1"/>
  <c r="Q454" i="1"/>
  <c r="P454" i="1"/>
  <c r="O454" i="1"/>
  <c r="N454" i="1"/>
  <c r="M454" i="1"/>
  <c r="L454" i="1"/>
  <c r="Q453" i="1"/>
  <c r="P453" i="1"/>
  <c r="O453" i="1"/>
  <c r="N453" i="1"/>
  <c r="M453" i="1"/>
  <c r="L453" i="1"/>
  <c r="Q452" i="1"/>
  <c r="P452" i="1"/>
  <c r="O452" i="1"/>
  <c r="N452" i="1"/>
  <c r="M452" i="1"/>
  <c r="L452" i="1"/>
  <c r="Q451" i="1"/>
  <c r="P451" i="1"/>
  <c r="O451" i="1"/>
  <c r="N451" i="1"/>
  <c r="M451" i="1"/>
  <c r="L451" i="1"/>
  <c r="Q450" i="1"/>
  <c r="P450" i="1"/>
  <c r="O450" i="1"/>
  <c r="N450" i="1"/>
  <c r="M450" i="1"/>
  <c r="L450" i="1"/>
  <c r="Q449" i="1"/>
  <c r="P449" i="1"/>
  <c r="O449" i="1"/>
  <c r="N449" i="1"/>
  <c r="M449" i="1"/>
  <c r="L449" i="1"/>
  <c r="Q448" i="1"/>
  <c r="P448" i="1"/>
  <c r="O448" i="1"/>
  <c r="N448" i="1"/>
  <c r="M448" i="1"/>
  <c r="L448" i="1"/>
  <c r="Q447" i="1"/>
  <c r="P447" i="1"/>
  <c r="O447" i="1"/>
  <c r="N447" i="1"/>
  <c r="M447" i="1"/>
  <c r="L447" i="1"/>
  <c r="Q446" i="1"/>
  <c r="P446" i="1"/>
  <c r="O446" i="1"/>
  <c r="N446" i="1"/>
  <c r="M446" i="1"/>
  <c r="L446" i="1"/>
  <c r="Q445" i="1"/>
  <c r="P445" i="1"/>
  <c r="O445" i="1"/>
  <c r="N445" i="1"/>
  <c r="M445" i="1"/>
  <c r="L445" i="1"/>
  <c r="Q444" i="1"/>
  <c r="P444" i="1"/>
  <c r="O444" i="1"/>
  <c r="N444" i="1"/>
  <c r="M444" i="1"/>
  <c r="L444" i="1"/>
  <c r="Q443" i="1"/>
  <c r="P443" i="1"/>
  <c r="O443" i="1"/>
  <c r="N443" i="1"/>
  <c r="M443" i="1"/>
  <c r="L443" i="1"/>
  <c r="Q442" i="1"/>
  <c r="P442" i="1"/>
  <c r="O442" i="1"/>
  <c r="N442" i="1"/>
  <c r="M442" i="1"/>
  <c r="L442" i="1"/>
  <c r="Q441" i="1"/>
  <c r="P441" i="1"/>
  <c r="O441" i="1"/>
  <c r="N441" i="1"/>
  <c r="M441" i="1"/>
  <c r="L441" i="1"/>
  <c r="Q440" i="1"/>
  <c r="P440" i="1"/>
  <c r="O440" i="1"/>
  <c r="N440" i="1"/>
  <c r="M440" i="1"/>
  <c r="L440" i="1"/>
  <c r="Q439" i="1"/>
  <c r="P439" i="1"/>
  <c r="O439" i="1"/>
  <c r="N439" i="1"/>
  <c r="M439" i="1"/>
  <c r="L439" i="1"/>
  <c r="Q438" i="1"/>
  <c r="P438" i="1"/>
  <c r="O438" i="1"/>
  <c r="N438" i="1"/>
  <c r="M438" i="1"/>
  <c r="L438" i="1"/>
  <c r="Q437" i="1"/>
  <c r="P437" i="1"/>
  <c r="O437" i="1"/>
  <c r="N437" i="1"/>
  <c r="M437" i="1"/>
  <c r="L437" i="1"/>
  <c r="Q436" i="1"/>
  <c r="P436" i="1"/>
  <c r="O436" i="1"/>
  <c r="N436" i="1"/>
  <c r="M436" i="1"/>
  <c r="L436" i="1"/>
  <c r="Q435" i="1"/>
  <c r="P435" i="1"/>
  <c r="O435" i="1"/>
  <c r="N435" i="1"/>
  <c r="M435" i="1"/>
  <c r="L435" i="1"/>
  <c r="Q434" i="1"/>
  <c r="P434" i="1"/>
  <c r="O434" i="1"/>
  <c r="N434" i="1"/>
  <c r="M434" i="1"/>
  <c r="L434" i="1"/>
  <c r="Q433" i="1"/>
  <c r="P433" i="1"/>
  <c r="O433" i="1"/>
  <c r="N433" i="1"/>
  <c r="M433" i="1"/>
  <c r="L433" i="1"/>
  <c r="Q432" i="1"/>
  <c r="P432" i="1"/>
  <c r="O432" i="1"/>
  <c r="N432" i="1"/>
  <c r="M432" i="1"/>
  <c r="L432" i="1"/>
  <c r="Q431" i="1"/>
  <c r="P431" i="1"/>
  <c r="O431" i="1"/>
  <c r="N431" i="1"/>
  <c r="M431" i="1"/>
  <c r="L431" i="1"/>
  <c r="Q430" i="1"/>
  <c r="P430" i="1"/>
  <c r="O430" i="1"/>
  <c r="N430" i="1"/>
  <c r="M430" i="1"/>
  <c r="L430" i="1"/>
  <c r="Q429" i="1"/>
  <c r="P429" i="1"/>
  <c r="O429" i="1"/>
  <c r="N429" i="1"/>
  <c r="M429" i="1"/>
  <c r="L429" i="1"/>
  <c r="Q428" i="1"/>
  <c r="P428" i="1"/>
  <c r="O428" i="1"/>
  <c r="N428" i="1"/>
  <c r="M428" i="1"/>
  <c r="L428" i="1"/>
  <c r="Q427" i="1"/>
  <c r="P427" i="1"/>
  <c r="O427" i="1"/>
  <c r="N427" i="1"/>
  <c r="M427" i="1"/>
  <c r="L427" i="1"/>
  <c r="Q426" i="1"/>
  <c r="P426" i="1"/>
  <c r="O426" i="1"/>
  <c r="N426" i="1"/>
  <c r="M426" i="1"/>
  <c r="L426" i="1"/>
  <c r="Q425" i="1"/>
  <c r="P425" i="1"/>
  <c r="O425" i="1"/>
  <c r="N425" i="1"/>
  <c r="M425" i="1"/>
  <c r="L425" i="1"/>
  <c r="Q424" i="1"/>
  <c r="P424" i="1"/>
  <c r="O424" i="1"/>
  <c r="N424" i="1"/>
  <c r="M424" i="1"/>
  <c r="L424" i="1"/>
  <c r="Q423" i="1"/>
  <c r="P423" i="1"/>
  <c r="O423" i="1"/>
  <c r="N423" i="1"/>
  <c r="M423" i="1"/>
  <c r="L423" i="1"/>
  <c r="Q422" i="1"/>
  <c r="P422" i="1"/>
  <c r="O422" i="1"/>
  <c r="N422" i="1"/>
  <c r="M422" i="1"/>
  <c r="L422" i="1"/>
  <c r="Q421" i="1"/>
  <c r="P421" i="1"/>
  <c r="O421" i="1"/>
  <c r="N421" i="1"/>
  <c r="M421" i="1"/>
  <c r="L421" i="1"/>
  <c r="Q420" i="1"/>
  <c r="P420" i="1"/>
  <c r="O420" i="1"/>
  <c r="N420" i="1"/>
  <c r="M420" i="1"/>
  <c r="L420" i="1"/>
  <c r="Q419" i="1"/>
  <c r="P419" i="1"/>
  <c r="O419" i="1"/>
  <c r="N419" i="1"/>
  <c r="M419" i="1"/>
  <c r="L419" i="1"/>
  <c r="Q418" i="1"/>
  <c r="P418" i="1"/>
  <c r="O418" i="1"/>
  <c r="N418" i="1"/>
  <c r="M418" i="1"/>
  <c r="L418" i="1"/>
  <c r="Q417" i="1"/>
  <c r="P417" i="1"/>
  <c r="O417" i="1"/>
  <c r="N417" i="1"/>
  <c r="M417" i="1"/>
  <c r="L417" i="1"/>
  <c r="Q416" i="1"/>
  <c r="P416" i="1"/>
  <c r="O416" i="1"/>
  <c r="N416" i="1"/>
  <c r="M416" i="1"/>
  <c r="L416" i="1"/>
  <c r="Q415" i="1"/>
  <c r="P415" i="1"/>
  <c r="O415" i="1"/>
  <c r="N415" i="1"/>
  <c r="M415" i="1"/>
  <c r="L415" i="1"/>
  <c r="Q414" i="1"/>
  <c r="P414" i="1"/>
  <c r="O414" i="1"/>
  <c r="N414" i="1"/>
  <c r="M414" i="1"/>
  <c r="L414" i="1"/>
  <c r="Q413" i="1"/>
  <c r="P413" i="1"/>
  <c r="O413" i="1"/>
  <c r="N413" i="1"/>
  <c r="M413" i="1"/>
  <c r="L413" i="1"/>
  <c r="Q412" i="1"/>
  <c r="P412" i="1"/>
  <c r="O412" i="1"/>
  <c r="N412" i="1"/>
  <c r="M412" i="1"/>
  <c r="L412" i="1"/>
  <c r="Q411" i="1"/>
  <c r="P411" i="1"/>
  <c r="O411" i="1"/>
  <c r="N411" i="1"/>
  <c r="M411" i="1"/>
  <c r="L411" i="1"/>
  <c r="Q410" i="1"/>
  <c r="P410" i="1"/>
  <c r="O410" i="1"/>
  <c r="N410" i="1"/>
  <c r="M410" i="1"/>
  <c r="L410" i="1"/>
  <c r="Q409" i="1"/>
  <c r="P409" i="1"/>
  <c r="O409" i="1"/>
  <c r="N409" i="1"/>
  <c r="M409" i="1"/>
  <c r="L409" i="1"/>
  <c r="Q408" i="1"/>
  <c r="P408" i="1"/>
  <c r="O408" i="1"/>
  <c r="N408" i="1"/>
  <c r="M408" i="1"/>
  <c r="L408" i="1"/>
  <c r="Q407" i="1"/>
  <c r="P407" i="1"/>
  <c r="O407" i="1"/>
  <c r="N407" i="1"/>
  <c r="M407" i="1"/>
  <c r="L407" i="1"/>
  <c r="Q406" i="1"/>
  <c r="P406" i="1"/>
  <c r="O406" i="1"/>
  <c r="N406" i="1"/>
  <c r="M406" i="1"/>
  <c r="L406" i="1"/>
  <c r="Q405" i="1"/>
  <c r="P405" i="1"/>
  <c r="O405" i="1"/>
  <c r="N405" i="1"/>
  <c r="M405" i="1"/>
  <c r="L405" i="1"/>
  <c r="Q404" i="1"/>
  <c r="P404" i="1"/>
  <c r="O404" i="1"/>
  <c r="N404" i="1"/>
  <c r="M404" i="1"/>
  <c r="L404" i="1"/>
  <c r="Q403" i="1"/>
  <c r="P403" i="1"/>
  <c r="O403" i="1"/>
  <c r="N403" i="1"/>
  <c r="M403" i="1"/>
  <c r="L403" i="1"/>
  <c r="Q402" i="1"/>
  <c r="P402" i="1"/>
  <c r="O402" i="1"/>
  <c r="N402" i="1"/>
  <c r="M402" i="1"/>
  <c r="L402" i="1"/>
  <c r="Q401" i="1"/>
  <c r="P401" i="1"/>
  <c r="O401" i="1"/>
  <c r="N401" i="1"/>
  <c r="M401" i="1"/>
  <c r="L401" i="1"/>
  <c r="Q400" i="1"/>
  <c r="P400" i="1"/>
  <c r="O400" i="1"/>
  <c r="N400" i="1"/>
  <c r="M400" i="1"/>
  <c r="L400" i="1"/>
  <c r="Q399" i="1"/>
  <c r="P399" i="1"/>
  <c r="O399" i="1"/>
  <c r="N399" i="1"/>
  <c r="M399" i="1"/>
  <c r="L399" i="1"/>
  <c r="Q398" i="1"/>
  <c r="P398" i="1"/>
  <c r="O398" i="1"/>
  <c r="N398" i="1"/>
  <c r="M398" i="1"/>
  <c r="L398" i="1"/>
  <c r="Q397" i="1"/>
  <c r="P397" i="1"/>
  <c r="O397" i="1"/>
  <c r="N397" i="1"/>
  <c r="M397" i="1"/>
  <c r="L397" i="1"/>
  <c r="Q396" i="1"/>
  <c r="P396" i="1"/>
  <c r="O396" i="1"/>
  <c r="N396" i="1"/>
  <c r="M396" i="1"/>
  <c r="L396" i="1"/>
  <c r="Q395" i="1"/>
  <c r="P395" i="1"/>
  <c r="O395" i="1"/>
  <c r="N395" i="1"/>
  <c r="M395" i="1"/>
  <c r="L395" i="1"/>
  <c r="Q394" i="1"/>
  <c r="P394" i="1"/>
  <c r="O394" i="1"/>
  <c r="N394" i="1"/>
  <c r="M394" i="1"/>
  <c r="L394" i="1"/>
  <c r="Q393" i="1"/>
  <c r="P393" i="1"/>
  <c r="O393" i="1"/>
  <c r="N393" i="1"/>
  <c r="M393" i="1"/>
  <c r="L393" i="1"/>
  <c r="Q392" i="1"/>
  <c r="P392" i="1"/>
  <c r="O392" i="1"/>
  <c r="N392" i="1"/>
  <c r="M392" i="1"/>
  <c r="L392" i="1"/>
  <c r="Q391" i="1"/>
  <c r="P391" i="1"/>
  <c r="O391" i="1"/>
  <c r="N391" i="1"/>
  <c r="M391" i="1"/>
  <c r="L391" i="1"/>
  <c r="Q390" i="1"/>
  <c r="P390" i="1"/>
  <c r="O390" i="1"/>
  <c r="N390" i="1"/>
  <c r="M390" i="1"/>
  <c r="L390" i="1"/>
  <c r="Q389" i="1"/>
  <c r="P389" i="1"/>
  <c r="O389" i="1"/>
  <c r="N389" i="1"/>
  <c r="M389" i="1"/>
  <c r="L389" i="1"/>
  <c r="Q388" i="1"/>
  <c r="P388" i="1"/>
  <c r="O388" i="1"/>
  <c r="N388" i="1"/>
  <c r="M388" i="1"/>
  <c r="L388" i="1"/>
  <c r="Q387" i="1"/>
  <c r="P387" i="1"/>
  <c r="O387" i="1"/>
  <c r="N387" i="1"/>
  <c r="M387" i="1"/>
  <c r="L387" i="1"/>
  <c r="Q386" i="1"/>
  <c r="P386" i="1"/>
  <c r="O386" i="1"/>
  <c r="N386" i="1"/>
  <c r="M386" i="1"/>
  <c r="L386" i="1"/>
  <c r="Q385" i="1"/>
  <c r="P385" i="1"/>
  <c r="O385" i="1"/>
  <c r="N385" i="1"/>
  <c r="M385" i="1"/>
  <c r="L385" i="1"/>
  <c r="Q384" i="1"/>
  <c r="P384" i="1"/>
  <c r="O384" i="1"/>
  <c r="N384" i="1"/>
  <c r="M384" i="1"/>
  <c r="L384" i="1"/>
  <c r="Q383" i="1"/>
  <c r="P383" i="1"/>
  <c r="O383" i="1"/>
  <c r="N383" i="1"/>
  <c r="M383" i="1"/>
  <c r="L383" i="1"/>
  <c r="Q382" i="1"/>
  <c r="P382" i="1"/>
  <c r="O382" i="1"/>
  <c r="N382" i="1"/>
  <c r="M382" i="1"/>
  <c r="L382" i="1"/>
  <c r="Q381" i="1"/>
  <c r="P381" i="1"/>
  <c r="O381" i="1"/>
  <c r="N381" i="1"/>
  <c r="M381" i="1"/>
  <c r="L381" i="1"/>
  <c r="Q380" i="1"/>
  <c r="P380" i="1"/>
  <c r="O380" i="1"/>
  <c r="N380" i="1"/>
  <c r="M380" i="1"/>
  <c r="L380" i="1"/>
  <c r="Q379" i="1"/>
  <c r="P379" i="1"/>
  <c r="O379" i="1"/>
  <c r="N379" i="1"/>
  <c r="M379" i="1"/>
  <c r="L379" i="1"/>
  <c r="Q378" i="1"/>
  <c r="P378" i="1"/>
  <c r="O378" i="1"/>
  <c r="N378" i="1"/>
  <c r="M378" i="1"/>
  <c r="L378" i="1"/>
  <c r="Q377" i="1"/>
  <c r="P377" i="1"/>
  <c r="O377" i="1"/>
  <c r="N377" i="1"/>
  <c r="M377" i="1"/>
  <c r="L377" i="1"/>
  <c r="Q376" i="1"/>
  <c r="P376" i="1"/>
  <c r="O376" i="1"/>
  <c r="N376" i="1"/>
  <c r="M376" i="1"/>
  <c r="L376" i="1"/>
  <c r="Q375" i="1"/>
  <c r="P375" i="1"/>
  <c r="O375" i="1"/>
  <c r="N375" i="1"/>
  <c r="M375" i="1"/>
  <c r="L375" i="1"/>
  <c r="Q374" i="1"/>
  <c r="P374" i="1"/>
  <c r="O374" i="1"/>
  <c r="N374" i="1"/>
  <c r="M374" i="1"/>
  <c r="L374" i="1"/>
  <c r="Q352" i="1"/>
  <c r="P352" i="1"/>
  <c r="O352" i="1"/>
  <c r="N352" i="1"/>
  <c r="M352" i="1"/>
  <c r="L352" i="1"/>
  <c r="Q319" i="1"/>
  <c r="P319" i="1"/>
  <c r="O319" i="1"/>
  <c r="N319" i="1"/>
  <c r="M319" i="1"/>
  <c r="L319" i="1"/>
  <c r="Q318" i="1"/>
  <c r="P318" i="1"/>
  <c r="O318" i="1"/>
  <c r="N318" i="1"/>
  <c r="M318" i="1"/>
  <c r="L318" i="1"/>
  <c r="Q317" i="1"/>
  <c r="P317" i="1"/>
  <c r="O317" i="1"/>
  <c r="N317" i="1"/>
  <c r="M317" i="1"/>
  <c r="L317" i="1"/>
  <c r="Q316" i="1"/>
  <c r="P316" i="1"/>
  <c r="O316" i="1"/>
  <c r="N316" i="1"/>
  <c r="M316" i="1"/>
  <c r="L316" i="1"/>
  <c r="Q315" i="1"/>
  <c r="P315" i="1"/>
  <c r="O315" i="1"/>
  <c r="N315" i="1"/>
  <c r="M315" i="1"/>
  <c r="L315" i="1"/>
  <c r="Q314" i="1"/>
  <c r="P314" i="1"/>
  <c r="O314" i="1"/>
  <c r="N314" i="1"/>
  <c r="M314" i="1"/>
  <c r="L314" i="1"/>
  <c r="Q313" i="1"/>
  <c r="P313" i="1"/>
  <c r="O313" i="1"/>
  <c r="N313" i="1"/>
  <c r="M313" i="1"/>
  <c r="L313" i="1"/>
  <c r="Q312" i="1"/>
  <c r="P312" i="1"/>
  <c r="O312" i="1"/>
  <c r="N312" i="1"/>
  <c r="M312" i="1"/>
  <c r="L312" i="1"/>
  <c r="Q311" i="1"/>
  <c r="P311" i="1"/>
  <c r="O311" i="1"/>
  <c r="N311" i="1"/>
  <c r="M311" i="1"/>
  <c r="L311" i="1"/>
  <c r="Q310" i="1"/>
  <c r="P310" i="1"/>
  <c r="O310" i="1"/>
  <c r="N310" i="1"/>
  <c r="M310" i="1"/>
  <c r="L310" i="1"/>
  <c r="Q309" i="1"/>
  <c r="P309" i="1"/>
  <c r="O309" i="1"/>
  <c r="N309" i="1"/>
  <c r="M309" i="1"/>
  <c r="L309" i="1"/>
  <c r="Q293" i="1"/>
  <c r="P293" i="1"/>
  <c r="O293" i="1"/>
  <c r="N293" i="1"/>
  <c r="M293" i="1"/>
  <c r="L293" i="1"/>
  <c r="Q292" i="1"/>
  <c r="P292" i="1"/>
  <c r="O292" i="1"/>
  <c r="N292" i="1"/>
  <c r="M292" i="1"/>
  <c r="L292" i="1"/>
  <c r="Q291" i="1"/>
  <c r="P291" i="1"/>
  <c r="O291" i="1"/>
  <c r="N291" i="1"/>
  <c r="M291" i="1"/>
  <c r="L291" i="1"/>
  <c r="Q290" i="1"/>
  <c r="P290" i="1"/>
  <c r="O290" i="1"/>
  <c r="N290" i="1"/>
  <c r="M290" i="1"/>
  <c r="L290" i="1"/>
  <c r="Q289" i="1"/>
  <c r="P289" i="1"/>
  <c r="O289" i="1"/>
  <c r="N289" i="1"/>
  <c r="M289" i="1"/>
  <c r="L289" i="1"/>
  <c r="Q288" i="1"/>
  <c r="P288" i="1"/>
  <c r="O288" i="1"/>
  <c r="N288" i="1"/>
  <c r="M288" i="1"/>
  <c r="L288" i="1"/>
  <c r="Q287" i="1"/>
  <c r="P287" i="1"/>
  <c r="O287" i="1"/>
  <c r="N287" i="1"/>
  <c r="M287" i="1"/>
  <c r="L287" i="1"/>
  <c r="Q286" i="1"/>
  <c r="P286" i="1"/>
  <c r="O286" i="1"/>
  <c r="N286" i="1"/>
  <c r="M286" i="1"/>
  <c r="L286" i="1"/>
  <c r="Q285" i="1"/>
  <c r="P285" i="1"/>
  <c r="O285" i="1"/>
  <c r="N285" i="1"/>
  <c r="M285" i="1"/>
  <c r="L285" i="1"/>
  <c r="Q284" i="1"/>
  <c r="P284" i="1"/>
  <c r="O284" i="1"/>
  <c r="N284" i="1"/>
  <c r="M284" i="1"/>
  <c r="L284" i="1"/>
  <c r="Q283" i="1"/>
  <c r="P283" i="1"/>
  <c r="O283" i="1"/>
  <c r="N283" i="1"/>
  <c r="M283" i="1"/>
  <c r="L283" i="1"/>
  <c r="Q282" i="1"/>
  <c r="P282" i="1"/>
  <c r="O282" i="1"/>
  <c r="N282" i="1"/>
  <c r="M282" i="1"/>
  <c r="L282" i="1"/>
  <c r="Q281" i="1"/>
  <c r="P281" i="1"/>
  <c r="O281" i="1"/>
  <c r="N281" i="1"/>
  <c r="M281" i="1"/>
  <c r="L281" i="1"/>
  <c r="Q280" i="1"/>
  <c r="P280" i="1"/>
  <c r="O280" i="1"/>
  <c r="N280" i="1"/>
  <c r="M280" i="1"/>
  <c r="L280" i="1"/>
  <c r="Q279" i="1"/>
  <c r="P279" i="1"/>
  <c r="O279" i="1"/>
  <c r="N279" i="1"/>
  <c r="M279" i="1"/>
  <c r="L279" i="1"/>
  <c r="Q278" i="1"/>
  <c r="P278" i="1"/>
  <c r="O278" i="1"/>
  <c r="N278" i="1"/>
  <c r="M278" i="1"/>
  <c r="L278" i="1"/>
  <c r="Q277" i="1"/>
  <c r="P277" i="1"/>
  <c r="O277" i="1"/>
  <c r="N277" i="1"/>
  <c r="M277" i="1"/>
  <c r="L277" i="1"/>
  <c r="Q276" i="1"/>
  <c r="P276" i="1"/>
  <c r="O276" i="1"/>
  <c r="N276" i="1"/>
  <c r="M276" i="1"/>
  <c r="L276" i="1"/>
  <c r="Q275" i="1"/>
  <c r="P275" i="1"/>
  <c r="O275" i="1"/>
  <c r="N275" i="1"/>
  <c r="M275" i="1"/>
  <c r="L275" i="1"/>
  <c r="Q274" i="1"/>
  <c r="P274" i="1"/>
  <c r="O274" i="1"/>
  <c r="N274" i="1"/>
  <c r="M274" i="1"/>
  <c r="L274" i="1"/>
  <c r="Q273" i="1"/>
  <c r="P273" i="1"/>
  <c r="O273" i="1"/>
  <c r="N273" i="1"/>
  <c r="M273" i="1"/>
  <c r="L273" i="1"/>
  <c r="Q272" i="1"/>
  <c r="P272" i="1"/>
  <c r="O272" i="1"/>
  <c r="N272" i="1"/>
  <c r="M272" i="1"/>
  <c r="L272" i="1"/>
  <c r="Q271" i="1"/>
  <c r="P271" i="1"/>
  <c r="O271" i="1"/>
  <c r="N271" i="1"/>
  <c r="M271" i="1"/>
  <c r="L271" i="1"/>
  <c r="Q270" i="1"/>
  <c r="P270" i="1"/>
  <c r="O270" i="1"/>
  <c r="N270" i="1"/>
  <c r="M270" i="1"/>
  <c r="L270" i="1"/>
  <c r="Q269" i="1"/>
  <c r="P269" i="1"/>
  <c r="O269" i="1"/>
  <c r="N269" i="1"/>
  <c r="M269" i="1"/>
  <c r="L269" i="1"/>
  <c r="Q268" i="1"/>
  <c r="P268" i="1"/>
  <c r="O268" i="1"/>
  <c r="N268" i="1"/>
  <c r="M268" i="1"/>
  <c r="L268" i="1"/>
  <c r="Q267" i="1"/>
  <c r="P267" i="1"/>
  <c r="O267" i="1"/>
  <c r="N267" i="1"/>
  <c r="M267" i="1"/>
  <c r="L267" i="1"/>
  <c r="P266" i="1"/>
  <c r="O266" i="1"/>
  <c r="N266" i="1"/>
  <c r="M266" i="1"/>
  <c r="L266" i="1"/>
  <c r="Q265" i="1"/>
  <c r="P265" i="1"/>
  <c r="O265" i="1"/>
  <c r="N265" i="1"/>
  <c r="M265" i="1"/>
  <c r="L265" i="1"/>
  <c r="Q264" i="1"/>
  <c r="P264" i="1"/>
  <c r="O264" i="1"/>
  <c r="N264" i="1"/>
  <c r="M264" i="1"/>
  <c r="L264" i="1"/>
  <c r="Q263" i="1"/>
  <c r="P263" i="1"/>
  <c r="O263" i="1"/>
  <c r="N263" i="1"/>
  <c r="M263" i="1"/>
  <c r="L263" i="1"/>
  <c r="Q262" i="1"/>
  <c r="P262" i="1"/>
  <c r="O262" i="1"/>
  <c r="N262" i="1"/>
  <c r="M262" i="1"/>
  <c r="L262" i="1"/>
  <c r="Q261" i="1"/>
  <c r="P261" i="1"/>
  <c r="O261" i="1"/>
  <c r="N261" i="1"/>
  <c r="M261" i="1"/>
  <c r="L261" i="1"/>
  <c r="Q260" i="1"/>
  <c r="P260" i="1"/>
  <c r="O260" i="1"/>
  <c r="N260" i="1"/>
  <c r="M260" i="1"/>
  <c r="L260" i="1"/>
  <c r="Q259" i="1"/>
  <c r="P259" i="1"/>
  <c r="O259" i="1"/>
  <c r="N259" i="1"/>
  <c r="M259" i="1"/>
  <c r="L259" i="1"/>
  <c r="Q258" i="1"/>
  <c r="P258" i="1"/>
  <c r="O258" i="1"/>
  <c r="N258" i="1"/>
  <c r="M258" i="1"/>
  <c r="L258" i="1"/>
  <c r="Q257" i="1"/>
  <c r="P257" i="1"/>
  <c r="O257" i="1"/>
  <c r="N257" i="1"/>
  <c r="M257" i="1"/>
  <c r="L257" i="1"/>
  <c r="Q256" i="1"/>
  <c r="P256" i="1"/>
  <c r="O256" i="1"/>
  <c r="N256" i="1"/>
  <c r="M256" i="1"/>
  <c r="L256" i="1"/>
  <c r="Q255" i="1"/>
  <c r="P255" i="1"/>
  <c r="O255" i="1"/>
  <c r="N255" i="1"/>
  <c r="M255" i="1"/>
  <c r="L255" i="1"/>
  <c r="Q254" i="1"/>
  <c r="P254" i="1"/>
  <c r="O254" i="1"/>
  <c r="N254" i="1"/>
  <c r="M254" i="1"/>
  <c r="L254" i="1"/>
  <c r="Q253" i="1"/>
  <c r="P253" i="1"/>
  <c r="O253" i="1"/>
  <c r="N253" i="1"/>
  <c r="M253" i="1"/>
  <c r="L253" i="1"/>
  <c r="Q252" i="1"/>
  <c r="P252" i="1"/>
  <c r="O252" i="1"/>
  <c r="N252" i="1"/>
  <c r="M252" i="1"/>
  <c r="L252" i="1"/>
  <c r="Q251" i="1"/>
  <c r="P251" i="1"/>
  <c r="O251" i="1"/>
  <c r="N251" i="1"/>
  <c r="M251" i="1"/>
  <c r="L251" i="1"/>
  <c r="Q250" i="1"/>
  <c r="P250" i="1"/>
  <c r="O250" i="1"/>
  <c r="N250" i="1"/>
  <c r="M250" i="1"/>
  <c r="L250" i="1"/>
  <c r="Q249" i="1"/>
  <c r="P249" i="1"/>
  <c r="O249" i="1"/>
  <c r="N249" i="1"/>
  <c r="M249" i="1"/>
  <c r="L249" i="1"/>
  <c r="Q248" i="1"/>
  <c r="P248" i="1"/>
  <c r="O248" i="1"/>
  <c r="N248" i="1"/>
  <c r="M248" i="1"/>
  <c r="L248" i="1"/>
  <c r="Q247" i="1"/>
  <c r="P247" i="1"/>
  <c r="O247" i="1"/>
  <c r="N247" i="1"/>
  <c r="M247" i="1"/>
  <c r="L247" i="1"/>
  <c r="Q246" i="1"/>
  <c r="P246" i="1"/>
  <c r="O246" i="1"/>
  <c r="N246" i="1"/>
  <c r="M246" i="1"/>
  <c r="L246" i="1"/>
  <c r="Q245" i="1"/>
  <c r="P245" i="1"/>
  <c r="O245" i="1"/>
  <c r="N245" i="1"/>
  <c r="M245" i="1"/>
  <c r="L245" i="1"/>
  <c r="Q244" i="1"/>
  <c r="P244" i="1"/>
  <c r="O244" i="1"/>
  <c r="N244" i="1"/>
  <c r="M244" i="1"/>
  <c r="L244" i="1"/>
  <c r="Q243" i="1"/>
  <c r="P243" i="1"/>
  <c r="O243" i="1"/>
  <c r="N243" i="1"/>
  <c r="M243" i="1"/>
  <c r="L243" i="1"/>
  <c r="Q242" i="1"/>
  <c r="P242" i="1"/>
  <c r="O242" i="1"/>
  <c r="N242" i="1"/>
  <c r="M242" i="1"/>
  <c r="L242" i="1"/>
  <c r="Q241" i="1"/>
  <c r="P241" i="1"/>
  <c r="O241" i="1"/>
  <c r="N241" i="1"/>
  <c r="M241" i="1"/>
  <c r="L241" i="1"/>
  <c r="Q240" i="1"/>
  <c r="P240" i="1"/>
  <c r="O240" i="1"/>
  <c r="N240" i="1"/>
  <c r="M240" i="1"/>
  <c r="L240" i="1"/>
  <c r="Q239" i="1"/>
  <c r="P239" i="1"/>
  <c r="O239" i="1"/>
  <c r="N239" i="1"/>
  <c r="M239" i="1"/>
  <c r="L239" i="1"/>
  <c r="Q238" i="1"/>
  <c r="P238" i="1"/>
  <c r="O238" i="1"/>
  <c r="N238" i="1"/>
  <c r="M238" i="1"/>
  <c r="L238" i="1"/>
  <c r="Q237" i="1"/>
  <c r="P237" i="1"/>
  <c r="O237" i="1"/>
  <c r="N237" i="1"/>
  <c r="M237" i="1"/>
  <c r="L237" i="1"/>
  <c r="Q236" i="1"/>
  <c r="P236" i="1"/>
  <c r="O236" i="1"/>
  <c r="N236" i="1"/>
  <c r="M236" i="1"/>
  <c r="L236" i="1"/>
  <c r="Q235" i="1"/>
  <c r="P235" i="1"/>
  <c r="O235" i="1"/>
  <c r="N235" i="1"/>
  <c r="M235" i="1"/>
  <c r="L235" i="1"/>
  <c r="Q234" i="1"/>
  <c r="P234" i="1"/>
  <c r="O234" i="1"/>
  <c r="N234" i="1"/>
  <c r="M234" i="1"/>
  <c r="L234" i="1"/>
  <c r="Q233" i="1"/>
  <c r="P233" i="1"/>
  <c r="O233" i="1"/>
  <c r="N233" i="1"/>
  <c r="M233" i="1"/>
  <c r="L233" i="1"/>
  <c r="Q232" i="1"/>
  <c r="P232" i="1"/>
  <c r="O232" i="1"/>
  <c r="N232" i="1"/>
  <c r="M232" i="1"/>
  <c r="L232" i="1"/>
  <c r="Q231" i="1"/>
  <c r="P231" i="1"/>
  <c r="O231" i="1"/>
  <c r="N231" i="1"/>
  <c r="M231" i="1"/>
  <c r="L231" i="1"/>
  <c r="Q230" i="1"/>
  <c r="P230" i="1"/>
  <c r="O230" i="1"/>
  <c r="N230" i="1"/>
  <c r="M230" i="1"/>
  <c r="L230" i="1"/>
  <c r="Q229" i="1"/>
  <c r="P229" i="1"/>
  <c r="O229" i="1"/>
  <c r="N229" i="1"/>
  <c r="M229" i="1"/>
  <c r="L229" i="1"/>
  <c r="Q228" i="1"/>
  <c r="P228" i="1"/>
  <c r="O228" i="1"/>
  <c r="N228" i="1"/>
  <c r="M228" i="1"/>
  <c r="L228" i="1"/>
  <c r="Q227" i="1"/>
  <c r="P227" i="1"/>
  <c r="O227" i="1"/>
  <c r="N227" i="1"/>
  <c r="M227" i="1"/>
  <c r="L227" i="1"/>
  <c r="Q226" i="1"/>
  <c r="P226" i="1"/>
  <c r="O226" i="1"/>
  <c r="N226" i="1"/>
  <c r="M226" i="1"/>
  <c r="L226" i="1"/>
  <c r="Q223" i="1"/>
  <c r="P223" i="1"/>
  <c r="O223" i="1"/>
  <c r="N223" i="1"/>
  <c r="M223" i="1"/>
  <c r="L223" i="1"/>
  <c r="Q222" i="1"/>
  <c r="P222" i="1"/>
  <c r="O222" i="1"/>
  <c r="N222" i="1"/>
  <c r="M222" i="1"/>
  <c r="L222" i="1"/>
  <c r="Q221" i="1"/>
  <c r="P221" i="1"/>
  <c r="O221" i="1"/>
  <c r="N221" i="1"/>
  <c r="M221" i="1"/>
  <c r="L221" i="1"/>
  <c r="Q220" i="1"/>
  <c r="P220" i="1"/>
  <c r="O220" i="1"/>
  <c r="N220" i="1"/>
  <c r="M220" i="1"/>
  <c r="L220" i="1"/>
  <c r="Q219" i="1"/>
  <c r="P219" i="1"/>
  <c r="O219" i="1"/>
  <c r="N219" i="1"/>
  <c r="M219" i="1"/>
  <c r="L219" i="1"/>
  <c r="Q218" i="1"/>
  <c r="P218" i="1"/>
  <c r="O218" i="1"/>
  <c r="N218" i="1"/>
  <c r="M218" i="1"/>
  <c r="L218" i="1"/>
  <c r="Q217" i="1"/>
  <c r="P217" i="1"/>
  <c r="O217" i="1"/>
  <c r="N217" i="1"/>
  <c r="M217" i="1"/>
  <c r="L217" i="1"/>
  <c r="Q216" i="1"/>
  <c r="P216" i="1"/>
  <c r="O216" i="1"/>
  <c r="N216" i="1"/>
  <c r="M216" i="1"/>
  <c r="L216" i="1"/>
  <c r="Q215" i="1"/>
  <c r="P215" i="1"/>
  <c r="O215" i="1"/>
  <c r="N215" i="1"/>
  <c r="M215" i="1"/>
  <c r="L215" i="1"/>
  <c r="Q214" i="1"/>
  <c r="P214" i="1"/>
  <c r="O214" i="1"/>
  <c r="N214" i="1"/>
  <c r="M214" i="1"/>
  <c r="L214" i="1"/>
  <c r="Q213" i="1"/>
  <c r="P213" i="1"/>
  <c r="O213" i="1"/>
  <c r="N213" i="1"/>
  <c r="M213" i="1"/>
  <c r="L213" i="1"/>
  <c r="Q212" i="1"/>
  <c r="P212" i="1"/>
  <c r="O212" i="1"/>
  <c r="N212" i="1"/>
  <c r="M212" i="1"/>
  <c r="L212" i="1"/>
  <c r="Q211" i="1"/>
  <c r="P211" i="1"/>
  <c r="O211" i="1"/>
  <c r="N211" i="1"/>
  <c r="M211" i="1"/>
  <c r="L211" i="1"/>
  <c r="Q210" i="1"/>
  <c r="P210" i="1"/>
  <c r="O210" i="1"/>
  <c r="N210" i="1"/>
  <c r="M210" i="1"/>
  <c r="L210" i="1"/>
  <c r="Q209" i="1"/>
  <c r="P209" i="1"/>
  <c r="O209" i="1"/>
  <c r="N209" i="1"/>
  <c r="M209" i="1"/>
  <c r="L209" i="1"/>
  <c r="Q208" i="1"/>
  <c r="P208" i="1"/>
  <c r="O208" i="1"/>
  <c r="N208" i="1"/>
  <c r="M208" i="1"/>
  <c r="L208" i="1"/>
  <c r="Q207" i="1"/>
  <c r="P207" i="1"/>
  <c r="O207" i="1"/>
  <c r="N207" i="1"/>
  <c r="M207" i="1"/>
  <c r="L207" i="1"/>
  <c r="Q206" i="1"/>
  <c r="P206" i="1"/>
  <c r="O206" i="1"/>
  <c r="N206" i="1"/>
  <c r="M206" i="1"/>
  <c r="L206" i="1"/>
  <c r="Q205" i="1"/>
  <c r="P205" i="1"/>
  <c r="O205" i="1"/>
  <c r="N205" i="1"/>
  <c r="M205" i="1"/>
  <c r="L205" i="1"/>
  <c r="Q204" i="1"/>
  <c r="P204" i="1"/>
  <c r="O204" i="1"/>
  <c r="N204" i="1"/>
  <c r="M204" i="1"/>
  <c r="L204" i="1"/>
  <c r="Q203" i="1"/>
  <c r="P203" i="1"/>
  <c r="O203" i="1"/>
  <c r="N203" i="1"/>
  <c r="M203" i="1"/>
  <c r="L203" i="1"/>
  <c r="Q202" i="1"/>
  <c r="P202" i="1"/>
  <c r="O202" i="1"/>
  <c r="N202" i="1"/>
  <c r="M202" i="1"/>
  <c r="L202" i="1"/>
  <c r="Q198" i="1"/>
  <c r="P198" i="1"/>
  <c r="O198" i="1"/>
  <c r="N198" i="1"/>
  <c r="M198" i="1"/>
  <c r="L198" i="1"/>
  <c r="Q197" i="1"/>
  <c r="P197" i="1"/>
  <c r="O197" i="1"/>
  <c r="N197" i="1"/>
  <c r="M197" i="1"/>
  <c r="L197" i="1"/>
  <c r="Q196" i="1"/>
  <c r="P196" i="1"/>
  <c r="O196" i="1"/>
  <c r="N196" i="1"/>
  <c r="M196" i="1"/>
  <c r="L196" i="1"/>
  <c r="Q195" i="1"/>
  <c r="P195" i="1"/>
  <c r="O195" i="1"/>
  <c r="N195" i="1"/>
  <c r="M195" i="1"/>
  <c r="L195" i="1"/>
  <c r="Q194" i="1"/>
  <c r="P194" i="1"/>
  <c r="O194" i="1"/>
  <c r="N194" i="1"/>
  <c r="M194" i="1"/>
  <c r="L194" i="1"/>
  <c r="Q193" i="1"/>
  <c r="P193" i="1"/>
  <c r="O193" i="1"/>
  <c r="N193" i="1"/>
  <c r="M193" i="1"/>
  <c r="L193" i="1"/>
  <c r="Q192" i="1"/>
  <c r="P192" i="1"/>
  <c r="O192" i="1"/>
  <c r="N192" i="1"/>
  <c r="M192" i="1"/>
  <c r="L192" i="1"/>
  <c r="Q191" i="1"/>
  <c r="P191" i="1"/>
  <c r="O191" i="1"/>
  <c r="N191" i="1"/>
  <c r="M191" i="1"/>
  <c r="L191" i="1"/>
  <c r="Q190" i="1"/>
  <c r="P190" i="1"/>
  <c r="O190" i="1"/>
  <c r="N190" i="1"/>
  <c r="M190" i="1"/>
  <c r="L190" i="1"/>
  <c r="Q189" i="1"/>
  <c r="P189" i="1"/>
  <c r="O189" i="1"/>
  <c r="N189" i="1"/>
  <c r="M189" i="1"/>
  <c r="L189" i="1"/>
  <c r="Q188" i="1"/>
  <c r="P188" i="1"/>
  <c r="O188" i="1"/>
  <c r="N188" i="1"/>
  <c r="M188" i="1"/>
  <c r="L188" i="1"/>
  <c r="Q187" i="1"/>
  <c r="P187" i="1"/>
  <c r="O187" i="1"/>
  <c r="N187" i="1"/>
  <c r="M187" i="1"/>
  <c r="L187" i="1"/>
  <c r="Q186" i="1"/>
  <c r="P186" i="1"/>
  <c r="O186" i="1"/>
  <c r="N186" i="1"/>
  <c r="M186" i="1"/>
  <c r="L186" i="1"/>
  <c r="Q185" i="1"/>
  <c r="P185" i="1"/>
  <c r="O185" i="1"/>
  <c r="N185" i="1"/>
  <c r="M185" i="1"/>
  <c r="L185" i="1"/>
  <c r="Q184" i="1"/>
  <c r="P184" i="1"/>
  <c r="O184" i="1"/>
  <c r="N184" i="1"/>
  <c r="M184" i="1"/>
  <c r="L184" i="1"/>
  <c r="Q183" i="1"/>
  <c r="P183" i="1"/>
  <c r="O183" i="1"/>
  <c r="N183" i="1"/>
  <c r="M183" i="1"/>
  <c r="L183" i="1"/>
  <c r="Q182" i="1"/>
  <c r="P182" i="1"/>
  <c r="O182" i="1"/>
  <c r="N182" i="1"/>
  <c r="M182" i="1"/>
  <c r="L182" i="1"/>
  <c r="Q181" i="1"/>
  <c r="P181" i="1"/>
  <c r="O181" i="1"/>
  <c r="N181" i="1"/>
  <c r="M181" i="1"/>
  <c r="L181" i="1"/>
  <c r="Q180" i="1"/>
  <c r="P180" i="1"/>
  <c r="O180" i="1"/>
  <c r="N180" i="1"/>
  <c r="M180" i="1"/>
  <c r="L180" i="1"/>
  <c r="Q179" i="1"/>
  <c r="P179" i="1"/>
  <c r="O179" i="1"/>
  <c r="N179" i="1"/>
  <c r="M179" i="1"/>
  <c r="L179" i="1"/>
  <c r="Q178" i="1"/>
  <c r="P178" i="1"/>
  <c r="O178" i="1"/>
  <c r="N178" i="1"/>
  <c r="M178" i="1"/>
  <c r="L178" i="1"/>
  <c r="Q177" i="1"/>
  <c r="P177" i="1"/>
  <c r="O177" i="1"/>
  <c r="N177" i="1"/>
  <c r="M177" i="1"/>
  <c r="L177" i="1"/>
  <c r="Q176" i="1"/>
  <c r="P176" i="1"/>
  <c r="O176" i="1"/>
  <c r="N176" i="1"/>
  <c r="M176" i="1"/>
  <c r="L176" i="1"/>
  <c r="Q175" i="1"/>
  <c r="P175" i="1"/>
  <c r="O175" i="1"/>
  <c r="N175" i="1"/>
  <c r="M175" i="1"/>
  <c r="L175" i="1"/>
  <c r="Q174" i="1"/>
  <c r="P174" i="1"/>
  <c r="O174" i="1"/>
  <c r="N174" i="1"/>
  <c r="M174" i="1"/>
  <c r="L174" i="1"/>
  <c r="Q173" i="1"/>
  <c r="P173" i="1"/>
  <c r="O173" i="1"/>
  <c r="N173" i="1"/>
  <c r="M173" i="1"/>
  <c r="L173" i="1"/>
  <c r="Q172" i="1"/>
  <c r="P172" i="1"/>
  <c r="O172" i="1"/>
  <c r="N172" i="1"/>
  <c r="M172" i="1"/>
  <c r="L172" i="1"/>
  <c r="Q171" i="1"/>
  <c r="P171" i="1"/>
  <c r="O171" i="1"/>
  <c r="N171" i="1"/>
  <c r="M171" i="1"/>
  <c r="L171" i="1"/>
  <c r="Q170" i="1"/>
  <c r="P170" i="1"/>
  <c r="O170" i="1"/>
  <c r="N170" i="1"/>
  <c r="M170" i="1"/>
  <c r="L170" i="1"/>
  <c r="Q169" i="1"/>
  <c r="P169" i="1"/>
  <c r="O169" i="1"/>
  <c r="N169" i="1"/>
  <c r="M169" i="1"/>
  <c r="L169" i="1"/>
  <c r="Q168" i="1"/>
  <c r="P168" i="1"/>
  <c r="O168" i="1"/>
  <c r="N168" i="1"/>
  <c r="M168" i="1"/>
  <c r="L168" i="1"/>
  <c r="Q167" i="1"/>
  <c r="P167" i="1"/>
  <c r="O167" i="1"/>
  <c r="N167" i="1"/>
  <c r="M167" i="1"/>
  <c r="L167" i="1"/>
  <c r="Q166" i="1"/>
  <c r="P166" i="1"/>
  <c r="O166" i="1"/>
  <c r="N166" i="1"/>
  <c r="M166" i="1"/>
  <c r="L166" i="1"/>
  <c r="Q165" i="1"/>
  <c r="P165" i="1"/>
  <c r="O165" i="1"/>
  <c r="N165" i="1"/>
  <c r="M165" i="1"/>
  <c r="L165" i="1"/>
  <c r="Q164" i="1"/>
  <c r="P164" i="1"/>
  <c r="O164" i="1"/>
  <c r="N164" i="1"/>
  <c r="M164" i="1"/>
  <c r="L164" i="1"/>
  <c r="Q163" i="1"/>
  <c r="P163" i="1"/>
  <c r="O163" i="1"/>
  <c r="N163" i="1"/>
  <c r="M163" i="1"/>
  <c r="L163" i="1"/>
  <c r="Q162" i="1"/>
  <c r="P162" i="1"/>
  <c r="O162" i="1"/>
  <c r="N162" i="1"/>
  <c r="M162" i="1"/>
  <c r="L162" i="1"/>
  <c r="Q161" i="1"/>
  <c r="P161" i="1"/>
  <c r="O161" i="1"/>
  <c r="N161" i="1"/>
  <c r="M161" i="1"/>
  <c r="L161" i="1"/>
  <c r="Q160" i="1"/>
  <c r="P160" i="1"/>
  <c r="O160" i="1"/>
  <c r="N160" i="1"/>
  <c r="M160" i="1"/>
  <c r="L160" i="1"/>
  <c r="Q159" i="1"/>
  <c r="P159" i="1"/>
  <c r="O159" i="1"/>
  <c r="N159" i="1"/>
  <c r="M159" i="1"/>
  <c r="L159" i="1"/>
  <c r="Q158" i="1"/>
  <c r="P158" i="1"/>
  <c r="O158" i="1"/>
  <c r="N158" i="1"/>
  <c r="M158" i="1"/>
  <c r="L158" i="1"/>
  <c r="Q157" i="1"/>
  <c r="P157" i="1"/>
  <c r="O157" i="1"/>
  <c r="N157" i="1"/>
  <c r="M157" i="1"/>
  <c r="L157" i="1"/>
  <c r="Q156" i="1"/>
  <c r="P156" i="1"/>
  <c r="O156" i="1"/>
  <c r="N156" i="1"/>
  <c r="M156" i="1"/>
  <c r="L156" i="1"/>
  <c r="Q155" i="1"/>
  <c r="P155" i="1"/>
  <c r="O155" i="1"/>
  <c r="N155" i="1"/>
  <c r="M155" i="1"/>
  <c r="L155" i="1"/>
  <c r="Q154" i="1"/>
  <c r="P154" i="1"/>
  <c r="O154" i="1"/>
  <c r="N154" i="1"/>
  <c r="M154" i="1"/>
  <c r="L154" i="1"/>
  <c r="Q153" i="1"/>
  <c r="P153" i="1"/>
  <c r="O153" i="1"/>
  <c r="N153" i="1"/>
  <c r="M153" i="1"/>
  <c r="L153" i="1"/>
  <c r="Q152" i="1"/>
  <c r="P152" i="1"/>
  <c r="O152" i="1"/>
  <c r="N152" i="1"/>
  <c r="M152" i="1"/>
  <c r="L152" i="1"/>
  <c r="Q151" i="1"/>
  <c r="P151" i="1"/>
  <c r="O151" i="1"/>
  <c r="N151" i="1"/>
  <c r="M151" i="1"/>
  <c r="L151" i="1"/>
  <c r="Q150" i="1"/>
  <c r="P150" i="1"/>
  <c r="O150" i="1"/>
  <c r="N150" i="1"/>
  <c r="M150" i="1"/>
  <c r="L150" i="1"/>
  <c r="Q149" i="1"/>
  <c r="P149" i="1"/>
  <c r="O149" i="1"/>
  <c r="N149" i="1"/>
  <c r="M149" i="1"/>
  <c r="L149" i="1"/>
  <c r="Q148" i="1"/>
  <c r="P148" i="1"/>
  <c r="O148" i="1"/>
  <c r="N148" i="1"/>
  <c r="M148" i="1"/>
  <c r="L148" i="1"/>
  <c r="Q147" i="1"/>
  <c r="P147" i="1"/>
  <c r="O147" i="1"/>
  <c r="N147" i="1"/>
  <c r="M147" i="1"/>
  <c r="L147" i="1"/>
  <c r="Q146" i="1"/>
  <c r="P146" i="1"/>
  <c r="O146" i="1"/>
  <c r="N146" i="1"/>
  <c r="M146" i="1"/>
  <c r="L146" i="1"/>
  <c r="Q145" i="1"/>
  <c r="P145" i="1"/>
  <c r="O145" i="1"/>
  <c r="N145" i="1"/>
  <c r="M145" i="1"/>
  <c r="L145" i="1"/>
  <c r="Q144" i="1"/>
  <c r="P144" i="1"/>
  <c r="O144" i="1"/>
  <c r="N144" i="1"/>
  <c r="M144" i="1"/>
  <c r="L144" i="1"/>
  <c r="Q143" i="1"/>
  <c r="P143" i="1"/>
  <c r="O143" i="1"/>
  <c r="N143" i="1"/>
  <c r="M143" i="1"/>
  <c r="L143" i="1"/>
  <c r="Q142" i="1"/>
  <c r="P142" i="1"/>
  <c r="O142" i="1"/>
  <c r="N142" i="1"/>
  <c r="M142" i="1"/>
  <c r="L142" i="1"/>
  <c r="Q141" i="1"/>
  <c r="P141" i="1"/>
  <c r="O141" i="1"/>
  <c r="N141" i="1"/>
  <c r="M141" i="1"/>
  <c r="L141" i="1"/>
  <c r="Q140" i="1"/>
  <c r="P140" i="1"/>
  <c r="O140" i="1"/>
  <c r="N140" i="1"/>
  <c r="M140" i="1"/>
  <c r="L140" i="1"/>
  <c r="Q139" i="1"/>
  <c r="P139" i="1"/>
  <c r="O139" i="1"/>
  <c r="N139" i="1"/>
  <c r="M139" i="1"/>
  <c r="L139" i="1"/>
  <c r="Q138" i="1"/>
  <c r="P138" i="1"/>
  <c r="O138" i="1"/>
  <c r="N138" i="1"/>
  <c r="M138" i="1"/>
  <c r="L138" i="1"/>
  <c r="Q137" i="1"/>
  <c r="P137" i="1"/>
  <c r="O137" i="1"/>
  <c r="N137" i="1"/>
  <c r="M137" i="1"/>
  <c r="L137" i="1"/>
  <c r="Q136" i="1"/>
  <c r="P136" i="1"/>
  <c r="O136" i="1"/>
  <c r="N136" i="1"/>
  <c r="M136" i="1"/>
  <c r="L136" i="1"/>
  <c r="Q135" i="1"/>
  <c r="P135" i="1"/>
  <c r="O135" i="1"/>
  <c r="N135" i="1"/>
  <c r="M135" i="1"/>
  <c r="L135" i="1"/>
  <c r="Q134" i="1"/>
  <c r="P134" i="1"/>
  <c r="O134" i="1"/>
  <c r="N134" i="1"/>
  <c r="M134" i="1"/>
  <c r="L134" i="1"/>
  <c r="Q133" i="1"/>
  <c r="P133" i="1"/>
  <c r="O133" i="1"/>
  <c r="N133" i="1"/>
  <c r="M133" i="1"/>
  <c r="L133" i="1"/>
  <c r="Q124" i="1"/>
  <c r="P124" i="1"/>
  <c r="O124" i="1"/>
  <c r="N124" i="1"/>
  <c r="M124" i="1"/>
  <c r="L124" i="1"/>
  <c r="Q123" i="1"/>
  <c r="P123" i="1"/>
  <c r="O123" i="1"/>
  <c r="N123" i="1"/>
  <c r="M123" i="1"/>
  <c r="L123" i="1"/>
  <c r="AN122" i="1"/>
  <c r="Q122" i="1"/>
  <c r="P122" i="1"/>
  <c r="O122" i="1"/>
  <c r="N122" i="1"/>
  <c r="M122" i="1"/>
  <c r="L122" i="1"/>
  <c r="Q121" i="1"/>
  <c r="P121" i="1"/>
  <c r="O121" i="1"/>
  <c r="N121" i="1"/>
  <c r="M121" i="1"/>
  <c r="L121" i="1"/>
  <c r="Q120" i="1"/>
  <c r="P120" i="1"/>
  <c r="O120" i="1"/>
  <c r="N120" i="1"/>
  <c r="M120" i="1"/>
  <c r="L120" i="1"/>
  <c r="Q119" i="1"/>
  <c r="P119" i="1"/>
  <c r="O119" i="1"/>
  <c r="N119" i="1"/>
  <c r="M119" i="1"/>
  <c r="L119" i="1"/>
  <c r="Q118" i="1"/>
  <c r="P118" i="1"/>
  <c r="O118" i="1"/>
  <c r="N118" i="1"/>
  <c r="M118" i="1"/>
  <c r="L118" i="1"/>
  <c r="Q117" i="1"/>
  <c r="P117" i="1"/>
  <c r="O117" i="1"/>
  <c r="N117" i="1"/>
  <c r="M117" i="1"/>
  <c r="L117" i="1"/>
  <c r="Q116" i="1"/>
  <c r="P116" i="1"/>
  <c r="O116" i="1"/>
  <c r="N116" i="1"/>
  <c r="M116" i="1"/>
  <c r="L116" i="1"/>
  <c r="Q115" i="1"/>
  <c r="P115" i="1"/>
  <c r="O115" i="1"/>
  <c r="N115" i="1"/>
  <c r="M115" i="1"/>
  <c r="L115" i="1"/>
  <c r="Q114" i="1"/>
  <c r="P114" i="1"/>
  <c r="O114" i="1"/>
  <c r="N114" i="1"/>
  <c r="M114" i="1"/>
  <c r="L114" i="1"/>
  <c r="Q113" i="1"/>
  <c r="P113" i="1"/>
  <c r="O113" i="1"/>
  <c r="N113" i="1"/>
  <c r="M113" i="1"/>
  <c r="L113" i="1"/>
  <c r="Q112" i="1"/>
  <c r="P112" i="1"/>
  <c r="O112" i="1"/>
  <c r="N112" i="1"/>
  <c r="M112" i="1"/>
  <c r="L112" i="1"/>
  <c r="Q111" i="1"/>
  <c r="P111" i="1"/>
  <c r="O111" i="1"/>
  <c r="N111" i="1"/>
  <c r="M111" i="1"/>
  <c r="L111" i="1"/>
  <c r="Q110" i="1"/>
  <c r="P110" i="1"/>
  <c r="O110" i="1"/>
  <c r="N110" i="1"/>
  <c r="M110" i="1"/>
  <c r="L110" i="1"/>
  <c r="Q109" i="1"/>
  <c r="P109" i="1"/>
  <c r="O109" i="1"/>
  <c r="N109" i="1"/>
  <c r="M109" i="1"/>
  <c r="L109" i="1"/>
  <c r="Q108" i="1"/>
  <c r="P108" i="1"/>
  <c r="O108" i="1"/>
  <c r="N108" i="1"/>
  <c r="M108" i="1"/>
  <c r="L108" i="1"/>
  <c r="Q107" i="1"/>
  <c r="P107" i="1"/>
  <c r="O107" i="1"/>
  <c r="N107" i="1"/>
  <c r="M107" i="1"/>
  <c r="L107" i="1"/>
  <c r="Q106" i="1"/>
  <c r="P106" i="1"/>
  <c r="O106" i="1"/>
  <c r="N106" i="1"/>
  <c r="M106" i="1"/>
  <c r="L106" i="1"/>
  <c r="Q105" i="1"/>
  <c r="P105" i="1"/>
  <c r="O105" i="1"/>
  <c r="N105" i="1"/>
  <c r="M105" i="1"/>
  <c r="L105" i="1"/>
  <c r="Q104" i="1"/>
  <c r="P104" i="1"/>
  <c r="O104" i="1"/>
  <c r="N104" i="1"/>
  <c r="M104" i="1"/>
  <c r="L104" i="1"/>
  <c r="Q103" i="1"/>
  <c r="P103" i="1"/>
  <c r="O103" i="1"/>
  <c r="N103" i="1"/>
  <c r="M103" i="1"/>
  <c r="L103" i="1"/>
  <c r="L96" i="1"/>
  <c r="M96" i="1"/>
  <c r="N96" i="1"/>
  <c r="O96" i="1"/>
  <c r="P96" i="1"/>
  <c r="Q96" i="1"/>
  <c r="L97" i="1"/>
  <c r="M97" i="1"/>
  <c r="N97" i="1"/>
  <c r="O97" i="1"/>
  <c r="P97" i="1"/>
  <c r="Q97" i="1"/>
  <c r="L98" i="1"/>
  <c r="M98" i="1"/>
  <c r="N98" i="1"/>
  <c r="O98" i="1"/>
  <c r="P98" i="1"/>
  <c r="Q98" i="1"/>
  <c r="L99" i="1"/>
  <c r="M99" i="1"/>
  <c r="N99" i="1"/>
  <c r="O99" i="1"/>
  <c r="P99" i="1"/>
  <c r="Q99" i="1"/>
  <c r="L100" i="1"/>
  <c r="M100" i="1"/>
  <c r="N100" i="1"/>
  <c r="O100" i="1"/>
  <c r="P100" i="1"/>
  <c r="Q100" i="1"/>
  <c r="L101" i="1"/>
  <c r="M101" i="1"/>
  <c r="N101" i="1"/>
  <c r="O101" i="1"/>
  <c r="P101" i="1"/>
  <c r="Q101" i="1"/>
</calcChain>
</file>

<file path=xl/sharedStrings.xml><?xml version="1.0" encoding="utf-8"?>
<sst xmlns="http://schemas.openxmlformats.org/spreadsheetml/2006/main" count="106888" uniqueCount="3272">
  <si>
    <t>Cost_ID</t>
  </si>
  <si>
    <t>Repository</t>
  </si>
  <si>
    <t>Reference_ID</t>
  </si>
  <si>
    <t>Reference_title</t>
  </si>
  <si>
    <t>Authors</t>
  </si>
  <si>
    <t>Abstract</t>
  </si>
  <si>
    <t>Publication_year</t>
  </si>
  <si>
    <t>Language</t>
  </si>
  <si>
    <t>Type_of_material</t>
  </si>
  <si>
    <t>Previous_materials</t>
  </si>
  <si>
    <t>Availability</t>
  </si>
  <si>
    <t>Kingdom</t>
  </si>
  <si>
    <t>Phylum</t>
  </si>
  <si>
    <t>Class</t>
  </si>
  <si>
    <t>Order</t>
  </si>
  <si>
    <t>Family</t>
  </si>
  <si>
    <t>Genus</t>
  </si>
  <si>
    <t>Species</t>
  </si>
  <si>
    <t>Subspecies</t>
  </si>
  <si>
    <t>Common_name</t>
  </si>
  <si>
    <t>Environment</t>
  </si>
  <si>
    <t>Environment_IAS</t>
  </si>
  <si>
    <t>Island</t>
  </si>
  <si>
    <t>HabitatVerbatim</t>
  </si>
  <si>
    <t>Habitat</t>
  </si>
  <si>
    <t>protectedArea</t>
  </si>
  <si>
    <t>Geographic_region</t>
  </si>
  <si>
    <t>Official_country</t>
  </si>
  <si>
    <t>State|Province|Administrative_area</t>
  </si>
  <si>
    <t>Location</t>
  </si>
  <si>
    <t>Spatial_scale</t>
  </si>
  <si>
    <t>Period_of_estimation</t>
  </si>
  <si>
    <t>Time_range</t>
  </si>
  <si>
    <t>Probable_starting_year</t>
  </si>
  <si>
    <t>Probable_ending_year</t>
  </si>
  <si>
    <t>Probable_starting_year_adjusted</t>
  </si>
  <si>
    <t>Probable_ending_year_adjusted</t>
  </si>
  <si>
    <t>Occurrence</t>
  </si>
  <si>
    <t>Raw_cost_estimate_local_currency</t>
  </si>
  <si>
    <t>Min_Raw_cost_estimate_local_currency</t>
  </si>
  <si>
    <t>Max_Raw_cost_estimate_local_currency</t>
  </si>
  <si>
    <t>Raw_cost_estimate_2017_USD_exchange_rate</t>
  </si>
  <si>
    <t>Raw_cost_estimate_2017_USD_PPP</t>
  </si>
  <si>
    <t>Cost_estimate_per_year_local_currency</t>
  </si>
  <si>
    <t>Cost_estimate_per_year_2017_USD_exchange_rate</t>
  </si>
  <si>
    <t>Cost_estimate_per_year_2017_USD_PPP</t>
  </si>
  <si>
    <t>Currency</t>
  </si>
  <si>
    <t>Applicable_year</t>
  </si>
  <si>
    <t>Type_of_applicable_year</t>
  </si>
  <si>
    <t>Implementation</t>
  </si>
  <si>
    <t>Acquisition_method</t>
  </si>
  <si>
    <t>Impacted_sector</t>
  </si>
  <si>
    <t>Type_of_cost</t>
  </si>
  <si>
    <t>Type_of_cost_merged</t>
  </si>
  <si>
    <t>Management_type</t>
  </si>
  <si>
    <t>Method_reliability</t>
  </si>
  <si>
    <t>Method_reliability_refined</t>
  </si>
  <si>
    <t>Method_reliability_Explanation</t>
  </si>
  <si>
    <t>Method_reliability_Expert_Name</t>
  </si>
  <si>
    <t>Overlap</t>
  </si>
  <si>
    <t>Benefit_value(s)</t>
  </si>
  <si>
    <t>Details</t>
  </si>
  <si>
    <t>Initial contributors_names</t>
  </si>
  <si>
    <t>Double-checking</t>
  </si>
  <si>
    <t>TC</t>
  </si>
  <si>
    <t>Eradication of the Little Fire Ant, Wasmannia Auropunctata (Hymenoptera: Formicidae), From Marchena Island, Galápagos: on the Edge of Success?</t>
  </si>
  <si>
    <t>Causton et al</t>
  </si>
  <si>
    <t>English</t>
  </si>
  <si>
    <t>Peer-reviewed article</t>
  </si>
  <si>
    <t>NA</t>
  </si>
  <si>
    <t>Yes</t>
  </si>
  <si>
    <t>Animalia</t>
  </si>
  <si>
    <t>Arthropoda</t>
  </si>
  <si>
    <t>Insecta</t>
  </si>
  <si>
    <t>Hymenoptera</t>
  </si>
  <si>
    <t>Formicidae</t>
  </si>
  <si>
    <t>Wasmannia</t>
  </si>
  <si>
    <t>Wasmannia auropunctata</t>
  </si>
  <si>
    <t>Little fire ant</t>
  </si>
  <si>
    <t>Terrestrial</t>
  </si>
  <si>
    <t>terrestrial</t>
  </si>
  <si>
    <t>Y</t>
  </si>
  <si>
    <t>South America</t>
  </si>
  <si>
    <t>Ecuador</t>
  </si>
  <si>
    <t>Galapagos Islands</t>
  </si>
  <si>
    <t>Marchena Island (Galapagos)</t>
  </si>
  <si>
    <t>Unit (6 Ha)</t>
  </si>
  <si>
    <t>2001-2005</t>
  </si>
  <si>
    <t>Period</t>
  </si>
  <si>
    <t>One-time</t>
  </si>
  <si>
    <t>USD</t>
  </si>
  <si>
    <t>Publication year</t>
  </si>
  <si>
    <t>Observed</t>
  </si>
  <si>
    <t>Report/Estimation</t>
  </si>
  <si>
    <t>Authorities-Stakeholders</t>
  </si>
  <si>
    <t>Eradication</t>
  </si>
  <si>
    <t>Management_costs</t>
  </si>
  <si>
    <t>Post-invasion_management</t>
  </si>
  <si>
    <t>High</t>
  </si>
  <si>
    <t>no</t>
  </si>
  <si>
    <t>treatment in one island in the galapagos. Purchase and shipping of Ambro ® = $10,700 + $ 13,680/Ha + Personnel cost (47%)</t>
  </si>
  <si>
    <t>Christophe Diagne/Claire Assailly/Lise Nuninger</t>
  </si>
  <si>
    <t>WoS</t>
  </si>
  <si>
    <t>Estimating eradication probabilities and trade-offs for decision analysis in invasive species eradication programs</t>
  </si>
  <si>
    <t>Spring and Cacho</t>
  </si>
  <si>
    <t>Solenopsis</t>
  </si>
  <si>
    <t>Solenopsis invicta</t>
  </si>
  <si>
    <t>Red Imported Fire Ant</t>
  </si>
  <si>
    <t>Oceania</t>
  </si>
  <si>
    <t>Australia</t>
  </si>
  <si>
    <t>Part of Australia (454,135 Ha)</t>
  </si>
  <si>
    <t>Site</t>
  </si>
  <si>
    <t>Year</t>
  </si>
  <si>
    <t>Unspecified</t>
  </si>
  <si>
    <t>Potentially ongoing</t>
  </si>
  <si>
    <t>Potential</t>
  </si>
  <si>
    <t>Extrapolation</t>
  </si>
  <si>
    <t xml:space="preserve">Monitoring </t>
  </si>
  <si>
    <t>Pre-invasion_management</t>
  </si>
  <si>
    <t>Control</t>
  </si>
  <si>
    <t>yes</t>
  </si>
  <si>
    <t>Taking the sting out of Little Fire Ant in Hawaii</t>
  </si>
  <si>
    <t>Lee et al</t>
  </si>
  <si>
    <t>Oceania/Pacific Islands</t>
  </si>
  <si>
    <t>USA</t>
  </si>
  <si>
    <t>Hawaii</t>
  </si>
  <si>
    <t>35 years</t>
  </si>
  <si>
    <t>Public and social welfare</t>
  </si>
  <si>
    <t>Control/Damage-Loss</t>
  </si>
  <si>
    <t>Mixed_costs</t>
  </si>
  <si>
    <t>Predictions to 35 years
6 100 000 000 =&gt; current management
12 900 000 000 =&gt; reduced management
51 000 000 =&gt; least cost management</t>
  </si>
  <si>
    <t>Imported fire ants. pp. 196–217 IN Dahlsten DL, Garcia R, eds. 1989. Eradication of Exotic Pests: Analysis with Case Histories. New Haven, CT: Yale Univ. Press. 296 pp</t>
  </si>
  <si>
    <t>Davidson and Stone</t>
  </si>
  <si>
    <t>Book</t>
  </si>
  <si>
    <t>Myers, J. H., Savoie, A., &amp; Van Randen, E. (1998). ERADICATION AND PEST MANAGEMENT. Annu. Rev. Entomol, 43, 471–91. (ID15710)</t>
  </si>
  <si>
    <t>No</t>
  </si>
  <si>
    <t>North America</t>
  </si>
  <si>
    <t>Diverse/Unspecified</t>
  </si>
  <si>
    <t>Continental</t>
  </si>
  <si>
    <t>1957-1989</t>
  </si>
  <si>
    <t>Low</t>
  </si>
  <si>
    <t>"﻿By 1989, eradication efforts had gone on for 26 years at the cost of $200 million dollars, and the fire ant problem was worse than ever"</t>
  </si>
  <si>
    <t>Look before you treat: increasing the cost effectiveness of eradication programs with aerial surveillance</t>
  </si>
  <si>
    <t>Spring et al</t>
  </si>
  <si>
    <t>Country</t>
  </si>
  <si>
    <t>2000-2017</t>
  </si>
  <si>
    <t>AUD</t>
  </si>
  <si>
    <t>Australian fire ant eradication program. No reference. Different figures throughout the article. Many extrapolations (budget required to obtain a % of eradication probablity considering remote sensing sensitivty = x ), check pdf if necessary.</t>
  </si>
  <si>
    <t>Main finding : resumption of aerial surveillance following its discontinuation in 2015 is likely to substantially reduce the cost of achieving a high probability of eradication. The reduction in cost is approximately $7 million/year or $8 million/year, depending on the sensitivity of remote sensing, for achieving a 90% probability of eradication.
Cost data : budget necessary to obtain a 90 to 95% probability of eradication according to variable remote sensing sensibilities or other surveillance methods.  Median across probabilities is calculated.</t>
  </si>
  <si>
    <t>Savings in management cost</t>
  </si>
  <si>
    <t>Imported fire ant: economic impacts justifying integrated pest management programs</t>
  </si>
  <si>
    <t xml:space="preserve">Drees and Lard </t>
  </si>
  <si>
    <t>Conference proceedings</t>
  </si>
  <si>
    <t>Gutrich, J. J., VanGelder, E., &amp; Loope, L. (2007). Potential economic impact of introduction and spread of the red imported fire ant, Solenopsis invicta, in Hawaii. Environmental Science &amp; Policy, 10(7–8), 685–696. https://doi.org/10.1016/J.ENVSCI.2007.03.007</t>
  </si>
  <si>
    <t>Environment/Health</t>
  </si>
  <si>
    <t>Damage-Loss</t>
  </si>
  <si>
    <t>Damage_costs</t>
  </si>
  <si>
    <t>Drees and Lard cite "recent surveys conducted by Agricultural Economists at Texas A&amp;M University" to provide an estimation of $6 billion. (http://iussi.confex.com/iussi/2006/techprogram/P1510.HTM)</t>
  </si>
  <si>
    <t xml:space="preserve">Fire ants-what’s being done? </t>
  </si>
  <si>
    <t xml:space="preserve">Queensland Government, Department of Primary Industries And Fisheries </t>
  </si>
  <si>
    <t>Web page</t>
  </si>
  <si>
    <t>2001-2007</t>
  </si>
  <si>
    <t>Webpage cannot be accessed. Costs of the national eradication program in Australia according to Boris</t>
  </si>
  <si>
    <t>Potential economic impact of introduction and spread of the red imported fire ant, Solenopsis invicta, in Hawaii</t>
  </si>
  <si>
    <t>Gutrich et al</t>
  </si>
  <si>
    <t>New Zealand</t>
  </si>
  <si>
    <t>NZD</t>
  </si>
  <si>
    <t>Cost-Effectiveness of Biosecurity Response Options to Red Imported Fire Ants in South East Queensland</t>
  </si>
  <si>
    <t>Hafi et al</t>
  </si>
  <si>
    <t>Official report</t>
  </si>
  <si>
    <t>Wylie, F. R., &amp; Janssen-May, S. (2016). Red Imported Fire Ant in Australia: What if we lose the war? Ecological Management &amp; Restoration, 18(1), 1–13. https://doi.org/10.1111/emr.12238 (ID1562)</t>
  </si>
  <si>
    <t>2001-2012</t>
  </si>
  <si>
    <t>Effective</t>
  </si>
  <si>
    <t>Between 2001 and 2012 the Commonwealth, state and territory governments collectively spent $411 million (real 2012 dollars) controlling the pest</t>
  </si>
  <si>
    <t>70 years</t>
  </si>
  <si>
    <t xml:space="preserve">See table 8. In the absence of publicly funded control of RIFA and under the assumption of medium growth, the total area of infestation was estimated to increase to the model limit of 6 million square kilometres in 70 years (Scanlan et al. 2006). At a 7 per cent discount rate, the consequent losses over a 70-year period are estimated to be $8.5 billion (in 2012 dollars); 25 814 billion at 5% discount rate. Median = 17181000000 </t>
  </si>
  <si>
    <t>11 years</t>
  </si>
  <si>
    <t>See table 10
 Program costs according to various budgets (10.5 and 21.0), remote sensing sensitivity (high, low), and surveillance and treatment budget allocated to remote sensing (%). Median =  202 500 000. Median of years until eradication = 11,375
Program benefits according to various budgets (10.5 and 21.0), remote sensing sensitivity (high, low), and surveillance and treatment budget allocated to remote sensing (%). Median = 7 807 000 000</t>
  </si>
  <si>
    <t>For 13 of the 14 distinct control scenarios considered, RIFA were eradicated within 20 years, with the majority of nests being identified and treated in the first two to three years of the simulation. The benefits of eradication, or avoided losses, for these control scenarios (the difference in losses between the reference scenario and different control scenarios) were estimated to be in excess of $5.3 billion (in 2012 dollars). The corresponding net present values (NPVs, defined as benefits less program cost) were estimated to be in excess of $5.1 billion (in 2012 dollars) (Table 2).</t>
  </si>
  <si>
    <t>On the trail of fire ant pheromones</t>
  </si>
  <si>
    <t>Avant</t>
  </si>
  <si>
    <t>Southern USA/Western USA</t>
  </si>
  <si>
    <t>Agriculture/Environment/Public and social welfare</t>
  </si>
  <si>
    <t>Control/Damage repair/Medical care</t>
  </si>
  <si>
    <t>Material available on line at https://www.ars.usda.gov/news-events/news/research-news/2014/on-the-trail-of-fire-ant-pheromones/. "In the United States, fire ants cost $7 billion in control, damage repair and medical care each year. They infest millions of acres in urban, agricultural, wildlife, recreational and industrial areas."</t>
  </si>
  <si>
    <t>Red Imported Fire Ants : Feeding on Radiolabeled Citrus Trees</t>
  </si>
  <si>
    <t>Smittle et al</t>
  </si>
  <si>
    <t>Unit (Ha)</t>
  </si>
  <si>
    <t>1-2 years</t>
  </si>
  <si>
    <t>Agriculture</t>
  </si>
  <si>
    <t>[W.A.Banks et al., Unknown, Unpublished data] 750 US$ 1988 = A$ 2016 Extrapolation based on US estimates applied to Australian economic sectors in consideration of the level of local production, sector size and population. Price per Ha of citrus &lt;4years old. Only reference provided : W.A.B et al., unpublished data</t>
  </si>
  <si>
    <t>The economic impact of the red imported fire ant on the homescape, landscape and the urbanscape of selected metroplexes of Texas: a part of the Texas fire ant initiative 1997–1999</t>
  </si>
  <si>
    <t>Lard et al</t>
  </si>
  <si>
    <t>Vinson, S. B. (2013). Impact of the invasion of the imported fire ant. Insect Science, 20(4), 439–455. https://doi.org/10.1111/j.1744-7917.2012.01572.x</t>
  </si>
  <si>
    <t>Austin/Dallas/Ft. Worth/Houston/San Antonio</t>
  </si>
  <si>
    <t xml:space="preserve">Aggregated costs. Data collected through questionnaires to households, schools, cities and golf courses + secondary data from population, agriculture and market census
</t>
  </si>
  <si>
    <t>Unit (People)</t>
  </si>
  <si>
    <t>Personal loss</t>
  </si>
  <si>
    <t>Average WTP. /!\ golf courses : WTP substantially lower than the amount they actually spend annually on fire ant control $63,494.90</t>
  </si>
  <si>
    <t>Final programmatic environmental impact statement for the cooperative imported fire ant program</t>
  </si>
  <si>
    <t xml:space="preserve">Canter </t>
  </si>
  <si>
    <t>Jemal, A., &amp; Hugh-Jones, M. (1993). A review of the red imported fire ant (Solenopsis invicta Buren) and its impacts on plant, animal, and human health. Preventive Veterinary Medicine, 17(1–2), 19–32. https://doi.org/10.1016/0167-5877(93)90051-T --&gt; Lofgren, C.S., 1986b. The economic importance and control of imported fire ants in the United States. In: S.B. Vinson (Editor), Economic Impact and Control of Social Insects. Greenwood Press, Westport, CT, pp. 227-256</t>
  </si>
  <si>
    <t>1957-1981</t>
  </si>
  <si>
    <t>Economic aspects of the imported fire ant in the United States</t>
  </si>
  <si>
    <t>Lofgren and Adams</t>
  </si>
  <si>
    <t>Book chapter</t>
  </si>
  <si>
    <t>Jemal, A., &amp; Hugh-Jones, M. (1993). A review of the red imported fire ant (Solenopsis invicta Buren) and its impacts on plant, animal, and human health. Preventive Veterinary Medicine, 17(1–2), 19–32. https://doi.org/10.1016/0167-5877(93)90051-T</t>
  </si>
  <si>
    <t>Southern USA</t>
  </si>
  <si>
    <t>Health</t>
  </si>
  <si>
    <t>Lofgren and Adams (1982) estimated that the annual medical cost of RIFA for the infested southern regions of the USA was approximately US$2.84 000 000</t>
  </si>
  <si>
    <t>Damage to soybean production. Estimated from yield loss</t>
  </si>
  <si>
    <t>Economic assessments of red imported fire ant on Texas’ urban and agricultural sectors</t>
  </si>
  <si>
    <t>Texas</t>
  </si>
  <si>
    <t>Control/Maintenance</t>
  </si>
  <si>
    <t>Complete and precise details are provided in several tables (and categories) wihin the papers</t>
  </si>
  <si>
    <t>Agriculture/Health/Public and social welfare</t>
  </si>
  <si>
    <t>Willingness to pay for effective control averaged $89, substantially below actual household expenditures.</t>
  </si>
  <si>
    <t>Potential ecological impacts of red imported fire ants in eastern Australia</t>
  </si>
  <si>
    <t>Moloney et al</t>
  </si>
  <si>
    <t>In Murray, K. A., Skerratt, L. F., Speare, R., Ritchie, S., Smout, F., Hedlefs, R., &amp; Lee, J. (2012). Cooling off health security hot spots: getting on top of it down under. Environment international, 48, 56-64. (ID 7427)</t>
  </si>
  <si>
    <t>2001-2006</t>
  </si>
  <si>
    <t xml:space="preserve">In this paper, the sum initially provided was AU$150 millions for 5 years. I report the sum from Murray et al. as these authors took into account the supplemental 6th year (+AU$ 25 millions) not initially intended. </t>
  </si>
  <si>
    <t>Eradication of two exotic ants from Kakadu National Park</t>
  </si>
  <si>
    <t>Hoffmann and O'Connor</t>
  </si>
  <si>
    <t>Hoffmann, B. D., Luque, G. M., Bellard, C., Holmes, N. D., &amp; Donlan, C. J. (2016). Improving invasive ant eradication as a conservation tool: A review. Biological Conservation, 198, 37–49. https://doi.org/10.1016/j.biocon.2016.03.036</t>
  </si>
  <si>
    <t>Pheidole/Solenopsis</t>
  </si>
  <si>
    <t>Pheidole megacephala/Solenopsis geminata</t>
  </si>
  <si>
    <t>Bigheaded ant/Tropical fire ant</t>
  </si>
  <si>
    <t>Kakadu National Park</t>
  </si>
  <si>
    <t>Unit (Park)</t>
  </si>
  <si>
    <t>2001-2003</t>
  </si>
  <si>
    <t>Average cost for the implementation of 24 eradications</t>
  </si>
  <si>
    <t>Improving invasive ant eradication as a conservation tool: A review</t>
  </si>
  <si>
    <t>Hoffmann et al</t>
  </si>
  <si>
    <t>Ants</t>
  </si>
  <si>
    <t>Economic data for implementation costs (i.e., bait and delivery) for 29 unpublished eradications; collated ant eradication cost data. Median costs are reported
2885/ha (aerial)
822/ha (hand broadcasted)</t>
  </si>
  <si>
    <t>Yellow head disease caused by a newly discovered Mattesia sp. in populations of the red imported fire ant, Solenopsis invicta</t>
  </si>
  <si>
    <t>Pereira et al</t>
  </si>
  <si>
    <t>Pereira, R. M. (2003). Areawide suppression of fire ant populations in pastures: project update. Journal of Agricultural and Urban Entomology, 20(3), 123–130.</t>
  </si>
  <si>
    <t>Authorities-Stakeholders/Health</t>
  </si>
  <si>
    <t>Extrapolation based on 1 200 000 000 in Texas (Lard et al. 2001). No calculation, no details</t>
  </si>
  <si>
    <t>The statewide economic impact of red imported fire ants in Texas: A part of the Texas Fire Ant Initiative 1999-2001</t>
  </si>
  <si>
    <t>Sternberg, T., Perry, G., &amp; Britton, C. (2006). Grass repellency to the red imported fire ant. Rangeland Ecology and Management, 59(3), 330–333. https://doi.org/10.2111/05-151R1.1</t>
  </si>
  <si>
    <t>Reported costs for various sectors. No calculation available. Data gathered from surveys between 1998 and 2000. We only found an executive summary of this paper.</t>
  </si>
  <si>
    <t>Update on the environmental and economic costs associated with alien-invasive species in the United States</t>
  </si>
  <si>
    <t>Pimentel et al</t>
  </si>
  <si>
    <t>Agriculture/Health/Environment</t>
  </si>
  <si>
    <t>Pimentel et al. cite an estimated damage to livestock, wildlife, and public health estimated to be $300 000 000/year in Texas, with no source. They add that $200 000 000 is invested in control per year, citing two documents that cannot be found (Vinson 1992 and TAES 1998)
He also makes an extrapolation to all the other "southern states" = 1 billion $ (400 000 000 control + 600 000 000 damage)</t>
  </si>
  <si>
    <t>GS</t>
  </si>
  <si>
    <t>Eradication of populations of an invasive ant in northern Australia: Successes, failures and lessons for management</t>
  </si>
  <si>
    <t xml:space="preserve">Hoffmann </t>
  </si>
  <si>
    <t>Pheidole</t>
  </si>
  <si>
    <t>Pheidole megacephala</t>
  </si>
  <si>
    <t>Bigheaded ant</t>
  </si>
  <si>
    <t>9 sites in Northern Australia</t>
  </si>
  <si>
    <t>2007-2010</t>
  </si>
  <si>
    <t>"Overall, the on-ground works of this project were completed with a government cash  contribution of AUD$36,500 plus an estimated $33K in-kind contribution from all  involved."
2007 : treatment phase
2 years post-treatment</t>
  </si>
  <si>
    <t>Harmful Non-Indigenous Species in the United States</t>
  </si>
  <si>
    <t>﻿Office of Technology Assessment</t>
  </si>
  <si>
    <t>Krcmar-Nozic, E., Wilson, B., &amp; Arthur, L. (2000). The potential impacts of exotic forest pests in North America: a synthesis of research. Information Report BC-X-387.</t>
  </si>
  <si>
    <t>1957-1991</t>
  </si>
  <si>
    <t>Control/Eradication</t>
  </si>
  <si>
    <t>From 1957 to 1991, NIS eradication and control programs cost $11 million for fire ants</t>
  </si>
  <si>
    <t>Assessment of research needs for the management of invasive species in the terrestrial and aquatic ecosystems of the Wet Tropics.</t>
  </si>
  <si>
    <t>Poon et al</t>
  </si>
  <si>
    <t xml:space="preserve">Brisbane/Ipswich </t>
  </si>
  <si>
    <t>6 years (2001-2007)</t>
  </si>
  <si>
    <t>Funding</t>
  </si>
  <si>
    <t>Knowledge/funding</t>
  </si>
  <si>
    <t>"In September 2001, the National Fire Ant Eradication Program (NFAEP) began in the Brisbane and Ipswich areas. It is a six year program with $175 million in funding from the federal government. It involves detecting and treating infestations of the red imported fire ant (S. invicta), minimising spread to new areas and monitoring and re-treating areas, if necessary"</t>
  </si>
  <si>
    <t>The State of Australia's Birds 2006. Invasive Species. Wingspan 16, supplement</t>
  </si>
  <si>
    <t>Olsen et al</t>
  </si>
  <si>
    <t>Poon, E., Westcott, D. A., Burrows, D., &amp; Webb, A. (2007). Assessment of research needs for the management of invasive species in the terrestrial and aquatic ecosystems of the Wet Tropics.</t>
  </si>
  <si>
    <t>[Biosecurity Australia, 2005, cited in Olsen et al. 2006] For example, in New Zealand an outbreak of fire ants was dealt with in the early stages of invasion and cost $1.38 m, whereas the delays in responding to the outbreaks of fire ants in Brisbane have resulted in an eradication program costing $175 m over six years. (Biosecurity Australia 2005, ). The reference was not found in Olsen et al., nor in Poon et al.</t>
  </si>
  <si>
    <t>Brisbane</t>
  </si>
  <si>
    <t>6 years</t>
  </si>
  <si>
    <t>Ecological and socioeconomic impacts of invasive alien species in island ecosystems</t>
  </si>
  <si>
    <t>Reaser et al</t>
  </si>
  <si>
    <t>Anoplolepis</t>
  </si>
  <si>
    <t>Anoplolepis gracilipes</t>
  </si>
  <si>
    <t>Yellow crazy ant</t>
  </si>
  <si>
    <t>Christmas Island National Park</t>
  </si>
  <si>
    <t>2002-2003</t>
  </si>
  <si>
    <t>[Jeffrey, 2003, Personal communication] "The initial stages of a rapid response programme for the yellow crazy ant (Anoplolepis gracilipes) in Christmas Island National Park cost AUD$ 1.5 million over 2002–2003 (M. Jeffrey, Parks Australia, personal communication 2003)."</t>
  </si>
  <si>
    <t>Eradication of Exotic Pests : Analysis with Case Histories, Yale University Press</t>
  </si>
  <si>
    <t xml:space="preserve">Dahlsten and Garcia </t>
  </si>
  <si>
    <t>Myers, J. H., Simberloff, D., Kuris, A. M., &amp; Carey, J. R. (2000). Eradication revisited: Dealing with exotic species. Trends in Ecology and Evolution, 15(8), 316–320. https://doi.org/10.1016/S0169-5347(00)01914-5</t>
  </si>
  <si>
    <t>1930s-1950s</t>
  </si>
  <si>
    <t>"over $200 million was spent from the late 1930s to the 1950s in futile attempts to eliminate the imported fire ant (Solenopsis invicta) from southern USA"</t>
  </si>
  <si>
    <t>Impacts of Introduced Species in the United States</t>
  </si>
  <si>
    <t>Simberloff</t>
  </si>
  <si>
    <t>Material available on line at http://www.gcrio.org/CONSEQUENCES/vol2no2/article2.html. Eradication cost, application of mirex.</t>
  </si>
  <si>
    <t>Ant warfare: science fights fire with flies: natural enemy central to effort to limit spread of the insects. USA Today (Nation),18 November 2005,p 3A</t>
  </si>
  <si>
    <t>Linn</t>
  </si>
  <si>
    <t>Pimentel D., Pimentel M. and Wilson A. (2007) Plant,Animal,and Microbe Invasive Species in the United States and World In Nentwig, W. (ed). Biological Invasions  https://doi.org/10.1007/978-3-540-36920-2</t>
  </si>
  <si>
    <t>"One ant species, the red imported fire ant, is alone causing $ 6 billion in damages and control costs (Linn 2005)."</t>
  </si>
  <si>
    <t>Submission to Senate Invasive Species Inquiry</t>
  </si>
  <si>
    <t>ABARE</t>
  </si>
  <si>
    <t>Agtrans Research, &amp; Dawson, N. (2005). Review of Progress on Invasive Species.</t>
  </si>
  <si>
    <t>30 years</t>
  </si>
  <si>
    <t>Cost of the fire ant if it was not controlled, over a 30 years period</t>
  </si>
  <si>
    <t>5 years</t>
  </si>
  <si>
    <t>eradication program would provide a benefit-cost ratio of 25:1 based on a $124m program over five years</t>
  </si>
  <si>
    <t>Queensland Government Submission. Senate Environment, Communications, Information Technology and Arts References Committee. Invasive Species Inquiry</t>
  </si>
  <si>
    <t>Queensland Government</t>
  </si>
  <si>
    <t>Queensland</t>
  </si>
  <si>
    <t xml:space="preserve">The first major infestation of crazy ants was detected in Queensland in Cairns in April 2001.  Three agencies; NR&amp;M, EPA &amp; DPI provided a cash budget of approximately $120,000 together with considerable in-kind coming from all the contributing parties. </t>
  </si>
  <si>
    <t>5 years (2001-2006)</t>
  </si>
  <si>
    <t>Budget allocated subsequently to ABARE 2001 study : "The then Standing Committee on Agriculture and Resource Management (SCARM) endorsed this option and referred it to the Agriculture and Resource Management Council of Australia and New Zealand (ARMCANZ) for a decision on budget support for a $123.4m program over five years."</t>
  </si>
  <si>
    <t>Ecological and Socio-Economic Impacts of Invasive Alien Species on Island Ecosystems: Report of an Experts Consultation</t>
  </si>
  <si>
    <t>Meyerson and Reaser</t>
  </si>
  <si>
    <t>Christmas Island</t>
  </si>
  <si>
    <t xml:space="preserve">[Dr. Dennis O’Dowd, 2003, Personnal communication] An aerial campaign of poisoned fishmeal granular bait (0.01% Fipronil) was used and dispersed at a cost of AUS$ 247,000.  Monitoring of efficacy, non-target effects, and evaluation of broader application are currently underway.  </t>
  </si>
  <si>
    <t>U.S. Congress, Office of Technology Assessment</t>
  </si>
  <si>
    <t>Fire ants</t>
  </si>
  <si>
    <t>Florida</t>
  </si>
  <si>
    <t>35 years (1957-1991)</t>
  </si>
  <si>
    <t>“From 1957 to 1991, NIS eradication and control programs cost $31 million for citrus canker (Xanthomas camestris pv. Citri), $11 million for fire ants, and $10 million for citrus blackfly (Aleurocanthus woglumi).”</t>
  </si>
  <si>
    <t>Ivan Jaric</t>
  </si>
  <si>
    <t>NE3064</t>
  </si>
  <si>
    <t>Go</t>
  </si>
  <si>
    <t>EC2</t>
  </si>
  <si>
    <t>Proyecto de control y erradicacion de especies invasoras prioritarias para la reduccion de la vulnerabilidad de especies endemicas y nativas de las islas Galapagos</t>
  </si>
  <si>
    <t>Parque Nacional Galapagos, Ministerio del ambiente</t>
  </si>
  <si>
    <t>Spanish</t>
  </si>
  <si>
    <t>Report</t>
  </si>
  <si>
    <t>Solenopsis geminata</t>
  </si>
  <si>
    <t>Fire ant: Tropical/black fire ant</t>
  </si>
  <si>
    <t>Galapagos</t>
  </si>
  <si>
    <t>2013-2018</t>
  </si>
  <si>
    <t>Virginia G. Duboscq-Carra/Liliana Ballesteros</t>
  </si>
  <si>
    <t>NE4354</t>
  </si>
  <si>
    <t>FR33</t>
  </si>
  <si>
    <t>Analyse économique des espèces exotiques envahissantes en France, Première enquête nationale (2009-2013)</t>
  </si>
  <si>
    <t>Annelaure Wittmann, Aheli FLores-Ferrer</t>
  </si>
  <si>
    <t>French</t>
  </si>
  <si>
    <t>Unpublished material</t>
  </si>
  <si>
    <t>N</t>
  </si>
  <si>
    <t>France</t>
  </si>
  <si>
    <t>New Caledonia</t>
  </si>
  <si>
    <t>EUR</t>
  </si>
  <si>
    <t>Research</t>
  </si>
  <si>
    <t>PS-DENV, details of the funders available in the source excel file,</t>
  </si>
  <si>
    <t>David Renault/Tasnime Adamjy</t>
  </si>
  <si>
    <t>NE4359</t>
  </si>
  <si>
    <t>NE4741</t>
  </si>
  <si>
    <t>NL2</t>
  </si>
  <si>
    <t xml:space="preserve">Risicoanalyse van de plaagmier Lasius neglectus </t>
  </si>
  <si>
    <t>van Loon</t>
  </si>
  <si>
    <t>Dutch</t>
  </si>
  <si>
    <t>Lasius</t>
  </si>
  <si>
    <t>Lasius neglectus</t>
  </si>
  <si>
    <t>city of Leiden</t>
  </si>
  <si>
    <t>12a</t>
  </si>
  <si>
    <t>Europe</t>
  </si>
  <si>
    <t>Netherlands</t>
  </si>
  <si>
    <t>Leiden</t>
  </si>
  <si>
    <t>25 years</t>
  </si>
  <si>
    <t>Based on sales of pesticides from local store, costs of 25 years were extrapolated from sales in 2008 and 2009.</t>
  </si>
  <si>
    <t>Laura Verbrugge/Phillip Haubrock</t>
  </si>
  <si>
    <t>NE4920</t>
  </si>
  <si>
    <t>JP_16</t>
  </si>
  <si>
    <t>特定外来生物防除等推進事業</t>
  </si>
  <si>
    <t>JUDGIT!</t>
  </si>
  <si>
    <t>特定外来生物防除等推進事業
その他
府省庁: 環境省
事業番号: 0230
担当部局: 自然環境局 野生生物課外来生物対策室
事業期間: 2020年〜終了予定なし
会計区分: 一般会計
実施方法: 委託・請負
事業の目的
優先度の高い特定外来生物等の防除事業の実施することにより、生態系を保全する。
事業概要
生態系等への被害を防止するため、希少種の生息・生育地や国立公園など、我が国の生物多様性保全上特に重要な地域において定着が確認された特定外来生物、さらに、我が国で新たに定着が確認された、も??趈ጶ????蚠???????????¦???????§?????????????????????????????줠ጽ??
耀????????????????????????????????????????????????????????????????????????????????????????????????????????????嘨??????wꁂ&amp;?</t>
  </si>
  <si>
    <t>Japanese</t>
  </si>
  <si>
    <t>Ministry of the Environment (badget databese)</t>
  </si>
  <si>
    <t>Linepithema</t>
  </si>
  <si>
    <t>Linepithema humile</t>
  </si>
  <si>
    <t>Argentine ant</t>
  </si>
  <si>
    <t>residential-agricultural area</t>
  </si>
  <si>
    <t>Asia</t>
  </si>
  <si>
    <t>Japan</t>
  </si>
  <si>
    <t>2016.April-2017.March</t>
  </si>
  <si>
    <t>JPY</t>
  </si>
  <si>
    <t>Yuya Watari</t>
  </si>
  <si>
    <t>NE4933</t>
  </si>
  <si>
    <t>特定外来生物防除等推進事業
その他
府省庁: 環境省
事業番号: 0230
担当部局: 自然環境局 野生生物課外来生物対策室
事業期間: 2017年〜終了予定なし
会計区分: 一般会計
実施方法: 委託・請負
事業の目的
優先度の高い特定外来生物等の防除事業の実施することにより、生態系を保全する。
事業概要
生態系等への被害を防止するため、希少種の生息・生育地や国立公園など、我が国の生物多様性保全上特に重要な地域において定着が確認された特定外来生物、さらに、我が国で新たに定着が確認された、も??????????????????????????????????￪???????Ɛ??脀䀀㜀Malgun Gothic???????????????????怠៩￪???????Ɛ??耀䀀✀游ゴシック?hic???????????????????????쵈ᠩ￪???????Ɛ??蠀䀀㜀Microsoft JhengHei?????????????? ៪ ៪ ៪ ៪</t>
  </si>
  <si>
    <t>Red imported fire ant</t>
  </si>
  <si>
    <t>port</t>
  </si>
  <si>
    <t>Amagasaki City in Hyougo Prefecture</t>
  </si>
  <si>
    <t>2017.April-2018.March</t>
  </si>
  <si>
    <t>Early detection/Information</t>
  </si>
  <si>
    <t>NE4935</t>
  </si>
  <si>
    <t>2015.April-2016.March</t>
  </si>
  <si>
    <t>NE4937</t>
  </si>
  <si>
    <t>2014.April-2015.March</t>
  </si>
  <si>
    <t>NE4943</t>
  </si>
  <si>
    <t>Kanto Region</t>
  </si>
  <si>
    <t>NE4949</t>
  </si>
  <si>
    <t>NE4953</t>
  </si>
  <si>
    <t>NE4963</t>
  </si>
  <si>
    <t>NE4972</t>
  </si>
  <si>
    <t>Okayama City in Okayama Prefecture</t>
  </si>
  <si>
    <t>Early detection/Eradication</t>
  </si>
  <si>
    <t>NE4993</t>
  </si>
  <si>
    <t>Education</t>
  </si>
  <si>
    <t>NE5001</t>
  </si>
  <si>
    <t>NE5003</t>
  </si>
  <si>
    <t>NE5006</t>
  </si>
  <si>
    <t>NE5007</t>
  </si>
  <si>
    <t>NE5012</t>
  </si>
  <si>
    <t>NE5013</t>
  </si>
  <si>
    <t>beach park</t>
  </si>
  <si>
    <t>Tokyo</t>
  </si>
  <si>
    <t>NE5019</t>
  </si>
  <si>
    <t>Indirect costs (not detailed)</t>
  </si>
  <si>
    <t>NE5020</t>
  </si>
  <si>
    <t>japan</t>
  </si>
  <si>
    <t>NE5039</t>
  </si>
  <si>
    <t>JP_20</t>
  </si>
  <si>
    <t>外来生物対策費</t>
  </si>
  <si>
    <t>外来生物対策費
その他
府省庁: 環境省
事業番号: 0222
担当部局: 自然環境局 野生生物課外来生物対策室
事業期間: 2004年〜終了予定なし
会計区分: 一般会計
実施方法: 委託・請負
事業の目的
侵略的外来種の意図的・非意図的な導入を防止するため、特定外来生物による生態系等に係る被害の防止に関する法律（以下、外来生物法という。）の実効性を確保し、侵略的な外来生物による我が国の生態系等に係る被害を低減するため、適切な水際対策の実施や、各主体による効果的・効率的な防除を推進する。
事業概要
①外来生物法、外来種被害防止行動計画・生態系被害防止外来種リストを踏まえた特定外来生物の追加指定の検討、②外来生物法関連業務に必要な省内専用の「外来生物飼養等情報データベースシステム」の改修・保守点検・運用、③外来種問題の認知度向上のためのリーフレット等の作成、④特定外来生物全般に係る侵入・生態及び流通実態の調査・整理（水際における定点モニタリング調査等を含む）、⑤外来生物法の改正に伴う輸入品等の消毒基準の検討、⑥アカミミガメの対策検討、⑦外部からの外来生物の同定依頼の対応</t>
  </si>
  <si>
    <t>NE5040</t>
  </si>
  <si>
    <t>Early detection</t>
  </si>
  <si>
    <t>NE5043</t>
  </si>
  <si>
    <t>NE5044</t>
  </si>
  <si>
    <t>NE5047</t>
  </si>
  <si>
    <t>NE5048</t>
  </si>
  <si>
    <t>NE5049</t>
  </si>
  <si>
    <t>NE5083</t>
  </si>
  <si>
    <t>JP_22</t>
  </si>
  <si>
    <t>生物多様性保全推進支援事業</t>
  </si>
  <si>
    <t>生物多様性保全推進支援事業
その他
府省庁: 環境省
事業番号: 0202
担当部局: 自然環境局 生物多様性主流化室
事業期間: 2008年〜終了予定なし
会計区分: 一般会計
実施方法: 交付
事業の目的
　生物多様性は地域毎に固有の特徴を有しており、それらの地域固有の生物多様性を保全することが国土全体の生物多様性保全につながる。このため、地域における生物多様性の保全に関する活動を支援することにより、国土全体の生物多様性の保全を図り、自然共生社会づくりを着実に推進する。
事業概要
　地方公共団体や市民団体で構成される協議会等が実施する、種の保存法に基づく絶滅危惧種対策、外来生物法に基づく外来生物種対策、自然公園法等の法律で指定された保護地域での活動など、全国的な観点から生物多様性保全上重要な取組として、必要性の高い事業を支援する（交付金：国費1/2以内、等）。</t>
  </si>
  <si>
    <t>Kakamigahara City in Gifu Prefecture</t>
  </si>
  <si>
    <t>NE5085</t>
  </si>
  <si>
    <t>Kyoto City</t>
  </si>
  <si>
    <t>2016.April-2016.March</t>
  </si>
  <si>
    <t>NE5086</t>
  </si>
  <si>
    <t>Naruto City/ Aizumi City in Tokushima Prefecture</t>
  </si>
  <si>
    <t>NE5087</t>
  </si>
  <si>
    <t>NE5170</t>
  </si>
  <si>
    <t>CH21</t>
  </si>
  <si>
    <t>The Damage Risk and Loss Assessment of Adventive Organism Red Fire Ant, Solenopsis invicta Buren, in Fujian</t>
  </si>
  <si>
    <t>Hu</t>
  </si>
  <si>
    <t xml:space="preserve">三、本研究仅对福建省红火蚁疫区的生态经济损失进行估算。根据在福建龙岩市红
火蚁疫区实地调查的数据和统计资料,从直接经济损失和间接经济损失两个方面,估算
出年红火蚁对福建省造成的总损失为元,占到当年红火蚁疫区国民生
产总值的。其中直接经济损失元间接经济损失元疫区
单位面积损失高达元公顷
</t>
  </si>
  <si>
    <t>Chinese</t>
  </si>
  <si>
    <t>Master thesis</t>
  </si>
  <si>
    <t>红火蚁</t>
  </si>
  <si>
    <t>China</t>
  </si>
  <si>
    <t>Longyan City</t>
  </si>
  <si>
    <t>RMB</t>
  </si>
  <si>
    <t>Agriculture/Public and social welfare</t>
  </si>
  <si>
    <t>Control/Damage-Loss/Indirect costs (not detailed)</t>
  </si>
  <si>
    <t>Chunlong Liu/Wen Xiong</t>
  </si>
  <si>
    <t>SC20</t>
  </si>
  <si>
    <t>GarciaLlorente2008</t>
  </si>
  <si>
    <t>Social perceptions of the impacts and benefits of invasive alien species: Implications for management</t>
  </si>
  <si>
    <t>García-Llorente, M., Martín-López, B., González, J. A., Alcorlo, P., &amp; Montes, C.</t>
  </si>
  <si>
    <t>Research on biological invasions has traditionally focused on the ecological component of
invasive alien species, either without considering or by considering in a restricted way, the
knowledge of the social component. An understanding of the human dimension of invasions
is critical to effectively tackle the problems associated with invasive alien species.
We distributed questionnaires to evaluate the social perceptions and attitudes of different
stakeholder groups affected by invasive alien species in the Donana social–ecological system
(SW Spain). Our analysis served to characterize respondents based on their knowledge
and perceptions of the impacts of invasive alien species, and the attitudes toward their
introduction and eradication. Hierarchical cluster and principal component analyses identified
five categories of respondents, and potential support of eradication programs was
assessed using a contingent valuation approach. The five stakeholder groups differed in
their degree of knowledge, perceptions, attitudes, and willingness to pay for eradication.
The fact that different stakeholders have remarkably different perceptions about the
impacts and benefits caused by invasive alien species, and different attitudes toward their
introduction or eradication should be considered in any decision-making process regarding
their management, particularly when developing appropriate educational and informative
programs. Consultation with different stakeholders should also be encouraged from the
onset of any decision-making process. In this way, trade-offs involved in IAS management
are directly addressed and successful implementation of management practices is
facilitated.</t>
  </si>
  <si>
    <t>Spain</t>
  </si>
  <si>
    <t>Donana</t>
  </si>
  <si>
    <t>Unit (Household) for site</t>
  </si>
  <si>
    <t>June 2006–September 2007</t>
  </si>
  <si>
    <t>WTP estimates; 40%protected areas</t>
  </si>
  <si>
    <t>Melina Kouranditou</t>
  </si>
  <si>
    <t>SC140</t>
  </si>
  <si>
    <t>Cacho2012</t>
  </si>
  <si>
    <t>Valuing community engagement in biosecurity surveillance.</t>
  </si>
  <si>
    <t>Cacho OJ, Reeve I, Tramell J et al</t>
  </si>
  <si>
    <t>Although there is evidence that passive surveillance services provided by the public can be very valuable (in terms of both reduced program costs and increased probability of success in managing pests) little is known about the return on investment for this type of expenditure. Enabling passive surveillance requires community information campaigns and incentive schemes. This takes funds away from other activities, so it is important to estimate the value of these campaigns relative to other alternatives, such as increasing active (structured) surveillance. This project contributes towards an understanding of the value of passive surveillance provided by members of the community using a case study: the red imported fire ant (RIFA) eradication program in Brisbane. The RIFA program, managed by Biosecurity Queensland Control Centre (BQCC), is well documented. BQCC has an intense public awareness program with multiple activities, including broad and targeted coverage of distinct community groups and zones within the Brisbane area. We have combined data on community engagement events, reports from the public and nest detections recorded by BQCC, with census data to estimate relationships between demographic characteristics of an area and the likelihood that residents from that area will report encounters with RIFA. In this report we present background information and hypotheses regarding the role of community surveillance in the management of biological invasions. This is followed by details of the datasets used and results of a number of analyses. We show the importance of the data clean-up process and identify the limitations that arise when a database designed primarily to track public reports is used for spatio-temporal analyses where accurate dating of events is important. We also estimate the return on investment in community engagement in terms of the savings in structured-search costs it brings. This estimate uses probability maps to calculate the amount of active search that would have been required to detect all the known ant colonies in the period 2006-2010 if passive surveillance would not have been available. Assuming active search costs $400/ha we obtain a value of $52 million return per $1 million invested in community engagement.</t>
  </si>
  <si>
    <t>Hester2017</t>
  </si>
  <si>
    <t>urban</t>
  </si>
  <si>
    <t>Unit (ha)</t>
  </si>
  <si>
    <t>2006-2010</t>
  </si>
  <si>
    <t>Control/Surveillance</t>
  </si>
  <si>
    <t>Mixed</t>
  </si>
  <si>
    <t>cost of a one-time active search per hectare, calculated from four years of control efforts</t>
  </si>
  <si>
    <t>Jennifer Bufford</t>
  </si>
  <si>
    <t>SC861</t>
  </si>
  <si>
    <t>Ciruna2004</t>
  </si>
  <si>
    <t>The ecological and socio-economic impacts of invasive alien species on inland water ecosystems</t>
  </si>
  <si>
    <t>Ciruna, K. A., Meyerson, L. A., &amp; Gutierrez, A.</t>
  </si>
  <si>
    <t xml:space="preserve">Invasive  alien  species  (IAS)  and  their  effects  on  the  environment,  economy,  and  human  health  have   captured   the   attention   of   scientists,   natural   resource   managers,   and   policy   makers   worldwide.  Article  8(h)  of  the  Convention  on  Biological  Diversity  (CBD)  calls  on  member  governments  to  “as  far  as  is  appropriate:  Prevent  the  introduction  of,  control  or  eradicate  those  alien species which threaten ecosystems, habitats, or species,” and calls for particular attention to be directed to geographically and evolutionarily isolated ecosystems, including islands. On behalf of  the  CBD  and  United  States  Agency  for  International  Development  (USAID),  the  GlobalInvasive Species Programme (GISP) convened a workshop in October 2002 to review the socio-economic and biological impacts of IAS on island systems.  Experts from 10 countries, as well as GISP,  the  World  Conservation  Union  (IUCN),  and  the  World  Conservation  Monitoring  Centre  (WCMC) participated.   Participants in the Experts Consultation reached the following major conclusions: For biological and  socio-economic  reasons,  islands  are  particularly  vulnerable  to  bioinvasions.    IAS  can  influence island environments at all levels of biological organization and also impact agriculture, fisheries,  tourism,  energy,  water,  and  human  health.    Lack  of  access  to  extant  technologies,  particularly in small island developing States (SIDS) has resulted in IAS impacts that might have otherwise been avoided.  While foreign aid can support IAS prevention and control efforts, it canalso facilitate IAS introductions.  Political pressure may exist to introduce IAS that will provide short-term  economic  benefits  regardless  of  the  longer-term  biological  costs.  Although  ballast  water  is  a  well-recognized  pathway  for  marine  bioinvasions,  ship  hull  fouling  by  marineorganisms is an often overlooked but significant pathway.   The  following  actions  were  recommended  by  the  workshop  participants:  Develop  informaticscapacities  to  increase  knowledge  of  and  access  to  successful  and  cost-effective  IAS  prevention  and  management  tools.    Establish  comprehensive  IAS  surveillance  programs  to  enable  earlydetection  and  rapid  response.    Undertake  further  assessments  of  IAS  pathways  and  impacts,  making  the  results  widely  available  to  resource  managers  and  policy  makers.    Implement  legal  frameworks  to  minimize  the  risk  of  bioinvasion  and  develop  alternatives  to  toxic  anti-fouling  agents. </t>
  </si>
  <si>
    <t>Unit (Island)</t>
  </si>
  <si>
    <t>Expenditure aerial campaign of poisoned fishmeal granular bait (0.01% Fipronil)</t>
  </si>
  <si>
    <t>Phillip Haubrock</t>
  </si>
  <si>
    <t>SC1057</t>
  </si>
  <si>
    <t>intensive use/developed areas, grazing and timber harvesting areas</t>
  </si>
  <si>
    <t>4b\12</t>
  </si>
  <si>
    <t>annual budget for community engagement activities, calculated from four years of control efforts; the focus of the paper is on calculating the benefit of community engagement, which they find every $1 spent in community engagement saves $60 in active surveillance</t>
  </si>
  <si>
    <t>SC1923</t>
  </si>
  <si>
    <t>Davidson1989</t>
  </si>
  <si>
    <t>Imported fire ants</t>
  </si>
  <si>
    <t>Davidson, N A,, and N D Stone</t>
  </si>
  <si>
    <t>The history of the introduction and spread of Solenopsis invicta and S. richteri in the USA, their life history and habits, their public health and agricultural importance, and the control and eradication efforts which have been directed against them are reviewed. A table summarises the damage and benefits which they cause, crop by crop. It is concluded that the medical importance of fire ants in the USA has been greatly exaggerated, that their impact on agroecosystems is far from altogether harmful, and that in the 26 years since the USDA began to attempt their eradication with chemical insecticides (chiefly mirex) at a total cost of some $200 million the problem is worse than ever. Finally, it is suggested that the reasons why these insects became an official target for eradication in the first place were not scientific or even economic, but largely political.</t>
  </si>
  <si>
    <t>Solenopsis invicta/ Solenopsis richteri</t>
  </si>
  <si>
    <t>Solenopsis invicta and S. richteri</t>
  </si>
  <si>
    <t>12b</t>
  </si>
  <si>
    <t>SC1942</t>
  </si>
  <si>
    <t>EMTC_27</t>
  </si>
  <si>
    <t>Agent-based Bayesian approach to monitoring the progress of invasive species eradication programs</t>
  </si>
  <si>
    <t>Keith et al</t>
  </si>
  <si>
    <t>Hoffman 2016 The economic cost of managing invasive species in Australia</t>
  </si>
  <si>
    <t>Red fire ant</t>
  </si>
  <si>
    <t>Elena Manfrini</t>
  </si>
  <si>
    <t>SC1978</t>
  </si>
  <si>
    <t>Cusack2009</t>
  </si>
  <si>
    <t>The Economics of Invasive Species</t>
  </si>
  <si>
    <t>Cusack, Chris, Michael Harte, and Samuel Chan</t>
  </si>
  <si>
    <t>The prevention, eradication, and control of invasive species is an economic and policy issue and has less to do with biology and ecology than many people involved in managing natural resources realize. Invasive species were introduced into the United States as a result of trade, commerce, and the fulfillment of cultural needs. Decisions about agricultural production, conversion of land from forest to fields to towns, the growth of trade and tourism, and the choice of introduced species for food production, garden ornamentals, and for hunting and fishing are among the fundamental economic drivers of the invasive species problem. Economics provides us with many of the tools we need to understand the drivers of the invasive species problem and inform managers and policymakers about the costs of invasive species and the costs and benefits of different prevention, eradication, and control measures. Studies have been carried out to estimate the economic effects of invasive species and their management on natural resources. These have been particularly focused on forest or agricultural production losses and control costs, but the economic impacts on ecosystem functioning and human health have been less well studied at both state and national levels. Examples of estimates of the annual cost of invasive species in the U.S. and Oregon (in 2008 dollars) are shown in the chart below. Although these studies provide policymakers with important information with which to make decisions, inconsistency in study methodologies limits the usability and comparability of these studies in making policy decisions. A much wider role for economics is needed that goes beyond financial analyses of agricultural or timber production losses and control costs and embraces measures of the impact of invasive species on total economic value and the consequences of the loss or impairment of ecosystem services for the economic well-being of Oregon. Early detection and rapid response (EDRR) and prevention are among the most cost-efficient and -effective ways of reducing the costs of invasive species. Education is a primary process driving EDRR and prevention. Enhanced education of the public, government agencies, industry, and nongovernmental organizations is needed to strengthen all links in the invasive species management chain.</t>
  </si>
  <si>
    <t>Agriculture/Health</t>
  </si>
  <si>
    <t>Damage-Loss/Medical</t>
  </si>
  <si>
    <t>Table 2: Fire ants (Texas) Damage to livestock, public health</t>
  </si>
  <si>
    <t>Nigel Taylor</t>
  </si>
  <si>
    <t>SC2452</t>
  </si>
  <si>
    <t>Environmental and Economic Costs of Nonindigenous Species in the United States</t>
  </si>
  <si>
    <t>Mack2000</t>
  </si>
  <si>
    <t>Agriculture/Environment/Health</t>
  </si>
  <si>
    <t>Jean Fantle-Lepczyk</t>
  </si>
  <si>
    <t>SC2453</t>
  </si>
  <si>
    <t>Authorities-Stakeholders/Unspecified</t>
  </si>
  <si>
    <t>SP073</t>
  </si>
  <si>
    <t>SP_105</t>
  </si>
  <si>
    <t>Mejora del conocimiento de los efectos de especies exóticas sobre la biodiversidad nativa y los ecosistemas, así como de sus vías de entrada, con el objetivo de adoptar las medidas de gestión oportunas.</t>
  </si>
  <si>
    <t>Consejeria de Transicion Ecologica, Lucha contra el Cambio Climatico y Planificacion Territorial/Gobierno de Canarias</t>
  </si>
  <si>
    <t>Canary Islands</t>
  </si>
  <si>
    <t>Tenerife/Fuerteventura</t>
  </si>
  <si>
    <t>13/06/2016-15/11/2016</t>
  </si>
  <si>
    <t>Knowledge/Funding</t>
  </si>
  <si>
    <t>Detección, distribución, y prevención de impactos derivados de la presencia de hormigas invasoras en Tenerife y Fuerteventura. Experiencia piloto - Detectar las áreas afectadas por la presencia de hormigas invasoras y el ensayo de una metodología adecuada para detectar poblaciones en las islas Canarias.</t>
  </si>
  <si>
    <t>Elena Angulo</t>
  </si>
  <si>
    <t>SP079</t>
  </si>
  <si>
    <t>La Palma/La Gomera/El Hierro/Gran Canaria/Lanzarote</t>
  </si>
  <si>
    <t>07/07/2017-30/11/2008</t>
  </si>
  <si>
    <t>Detección, distribución y prevención de impactos derivados de la presencia de hormigas invasoras en La Palma, La Gomera, El Hierro, Gran Canaria y Lanzarote</t>
  </si>
  <si>
    <t>SP082</t>
  </si>
  <si>
    <t>25/09/2018-30/11/2018</t>
  </si>
  <si>
    <t>Propuesta para el desarrollo de una metodología de análisis de riesgos de invertebrados terrestres en Canarias y su aplicación</t>
  </si>
  <si>
    <t>CommentsCoAuthors</t>
  </si>
  <si>
    <t>Overlap 1139(1456)</t>
  </si>
  <si>
    <t>Potential ecological impacts</t>
  </si>
  <si>
    <t>Duplicates 1211/1455/1457</t>
  </si>
  <si>
    <t>Duplicates SC861/1626. Remove SC861</t>
  </si>
  <si>
    <t xml:space="preserve">Consider to remove as included in Csurhes&amp;Hankamer2016 </t>
  </si>
  <si>
    <t xml:space="preserve">Duplicates SC861/1626. Remove SC861. Consider to remove as included in Csurhes&amp;Hankamer2016 </t>
  </si>
  <si>
    <t>Overlap (1298/SC2452)</t>
  </si>
  <si>
    <t>Overlap (1299/SC2453)</t>
  </si>
  <si>
    <t>Over US$172 million were spent by government agencies and states for the control of RlFA in the United States from 1957 to 1981</t>
  </si>
  <si>
    <t>Csurhes&amp;Hankamer2016 (1466/1626)</t>
  </si>
  <si>
    <t>ajh851</t>
  </si>
  <si>
    <t>Craik_etal2017</t>
  </si>
  <si>
    <t>Priorities for Australia's biosecurity system</t>
  </si>
  <si>
    <t>Wendy Craik, David Palmer, Richard Sheldrake</t>
  </si>
  <si>
    <t>Yarwun</t>
  </si>
  <si>
    <t>2013-2017</t>
  </si>
  <si>
    <t>Agriculture/Health/Environment/Trade</t>
  </si>
  <si>
    <t>Control/Prevention</t>
  </si>
  <si>
    <t>Andrew Hoskins</t>
  </si>
  <si>
    <t>Yuya Watari/Elena Angulo</t>
  </si>
  <si>
    <t>All of the above managements of the recently established population of P. Megacephala have been conducted by Ministry of the Environment oha-jima Island in Ogasawara Islands. The purpose is to protect endemic snails on Hahajima Island.</t>
  </si>
  <si>
    <t>Management</t>
  </si>
  <si>
    <t>Ogasawara Islands</t>
  </si>
  <si>
    <t>African big-headed ant</t>
  </si>
  <si>
    <t>Ministry of the Environment on Haha-jima Island</t>
  </si>
  <si>
    <t>Green worker project for preserving specific natural environments</t>
  </si>
  <si>
    <t>JP_23</t>
  </si>
  <si>
    <t>JP23_6</t>
  </si>
  <si>
    <t>JP23_5</t>
  </si>
  <si>
    <t>JP23_4</t>
  </si>
  <si>
    <t>JP23_3</t>
  </si>
  <si>
    <t>JP23_2</t>
  </si>
  <si>
    <t>JP23_1</t>
  </si>
  <si>
    <t>Replaced by BH_22</t>
  </si>
  <si>
    <t>Table 1: Current nationally funded emergency responses (as at June 1 2017). This cost was also  confirmed to Ben Hoffmann by Queensland Biosecurity and Ross Wylie</t>
  </si>
  <si>
    <t>PT7_1</t>
  </si>
  <si>
    <t>PT7</t>
  </si>
  <si>
    <t>Midterm Report - Life Recover Natura - LIFE12 NAT/PT/000195</t>
  </si>
  <si>
    <t>Serviço do Parque Natural da Madeira</t>
  </si>
  <si>
    <t>Portuguese</t>
  </si>
  <si>
    <t>Journal article</t>
  </si>
  <si>
    <t>Africa</t>
  </si>
  <si>
    <t>Portugal</t>
  </si>
  <si>
    <t>Madeira</t>
  </si>
  <si>
    <t>Islet Chao</t>
  </si>
  <si>
    <t>Population control of argentine ant (controlo populacional de formiga-argentina)Pg 80/C10. Pg43. Control with formicide not very successful in two areas with distribution of terrestrial molluscs of conservation interest</t>
  </si>
  <si>
    <t>Cesar Capinya/Elena Angulo</t>
  </si>
  <si>
    <t>PT7_2</t>
  </si>
  <si>
    <t>Islet Chao/Island Deserta Grande/Islet do Desembarcadouro/Islet do Farol</t>
  </si>
  <si>
    <t>Three trimesters in 2014 and 2015</t>
  </si>
  <si>
    <t>Risk assessment</t>
  </si>
  <si>
    <t>Argentine ant impact assessment (Avaliçao impacto formiga-argentina Linepithema humile). Pg 79/A11. Pg23. Identification of locations with presence of argentine ant in the study areas of the LIFE project</t>
  </si>
  <si>
    <t>CH345_1</t>
  </si>
  <si>
    <t>CH35</t>
  </si>
  <si>
    <t>Analysis of Projects about Red Imported Fire Ants (Solenopsis invicta Buren) Supported by the National Natural Science Foundation of China (NSFC) in 2003-2019</t>
  </si>
  <si>
    <t>Wu et al.</t>
  </si>
  <si>
    <t>The red imported fire ant (RIFA)， Solenopsis invicta Buren,  was one of the most dangerous creatures in the world. The progress reports of RIFA projects supported by the National Natural Science Foundation of China (NSFC) in 2003-2019 were searched by ISIS, NSFC, Medsci and Let Pub, and analyzed statistically by Excel 2007. Results indicated that fund assistance generally showed a trend of wavy rise. The research contents involved from preliminary understanding to diversified control and comprehensive utilization. But the type, quantity and sum of money of the funding projects were too small, and the project didn’t slant towards the hardest-hit areas. Suggested that the NSFC should strengthen interdisciplinary research of multidisciplinary， multidomain and multiregion to make the research diversified, international and new, and increase funding to South China and other most affected areas.</t>
  </si>
  <si>
    <t>red imported fire ant</t>
  </si>
  <si>
    <t>Diverse/unspecified</t>
  </si>
  <si>
    <t xml:space="preserve">Number and amount of funding, of research projects focusing on the invasive fire ants, which are funded by the National Natural Science Foundation of China during 2003-2019. In brief, between 2003 and 2019, there are 51 projects supported and the total amount of projects is 16.48 million China Yuan (CNY). In Table 1, they listed the number and the amount for each year, which is classified by the type of projects (General Program, Young Program, Regional Program, Dean Program, Special Program. They also summarized the number of projects across different funding sectors (e.g., life science, earth science), and give the information about the number and the funding amount of projects across (1) provinces, and (2) universities </t>
  </si>
  <si>
    <t>Chunlong Liu/Elena Angulo</t>
  </si>
  <si>
    <t>CH345_2</t>
  </si>
  <si>
    <t>CH345_3</t>
  </si>
  <si>
    <t>CH345_4</t>
  </si>
  <si>
    <t>CH345_5</t>
  </si>
  <si>
    <t>CH345_6</t>
  </si>
  <si>
    <t>CH345_7</t>
  </si>
  <si>
    <t>CH345_8</t>
  </si>
  <si>
    <t>CH345_9</t>
  </si>
  <si>
    <t>CH345_10</t>
  </si>
  <si>
    <t>CH345_11</t>
  </si>
  <si>
    <t>CH345_12</t>
  </si>
  <si>
    <t>CH345_13</t>
  </si>
  <si>
    <t>CH345_14</t>
  </si>
  <si>
    <t>CH345_15</t>
  </si>
  <si>
    <t>CH345_16</t>
  </si>
  <si>
    <t>CH345_17</t>
  </si>
  <si>
    <t>BH1_1</t>
  </si>
  <si>
    <t>BH_1OUT16/48601</t>
  </si>
  <si>
    <t>National Red imported fire ant eradication program - Port Botany - Pest Free Area Report - 28 November 2016</t>
  </si>
  <si>
    <t>NSW Department of Primary Industries</t>
  </si>
  <si>
    <t>NBMG agreed to declare `area freedom’ on the second anniversary of the incursion on 28 November 2016, contingent on no further detections. As there have been no further detections, the eradication of the Port Botany outbreak of red imported fire ants is now formally completed. This report is submitted to support declaration of area freedom.</t>
  </si>
  <si>
    <t>Discussion paper</t>
  </si>
  <si>
    <t>Industrial area</t>
  </si>
  <si>
    <t>New South Wales</t>
  </si>
  <si>
    <t>Port Botany/Sydney</t>
  </si>
  <si>
    <t>Tabled expenses of $919031.78 in 2015 and $104972 in 2016. The funding commenced in December 2014, but I don’t have the actual figures of what was spent with time (years), just "phases" of the project, so I though the easiest solution that was likely to be most accurate was to just split all the money between the other two years. Finance from: Final project report &amp; Final pest free area reports to TACC and NBMG, emailed to committees within Australia  1/2/2017</t>
  </si>
  <si>
    <t>Ben Hoffman/Elena Angulo</t>
  </si>
  <si>
    <t>BH1_2</t>
  </si>
  <si>
    <t>BH2_1</t>
  </si>
  <si>
    <t>BH_2</t>
  </si>
  <si>
    <t>National Red Imported Fire Ant Eradication Program –  Brisbane Airport (2015) - Proof of freedom from the Brisbane Airport (2015) incursion report - June 2018</t>
  </si>
  <si>
    <t>Queensland Biosecurity</t>
  </si>
  <si>
    <t>The two passes of surveillance in the 500 m zone with no detection of fire ants by the odour detection dogs confirms destruction of all Brisbane Airport related incursion and provides the main evidence for proof of freedom under the Response Plan. Therefore, eradication of fire ants can now be declared for the Brisbane Airport incursion.</t>
  </si>
  <si>
    <t xml:space="preserve">National Red Imported Fire Ant Eradication Program – Eradication of red imported fire ant Response Plan – Brisbane Airport 2015 </t>
  </si>
  <si>
    <t>Airport</t>
  </si>
  <si>
    <t>Brisbane airport</t>
  </si>
  <si>
    <t>2015-2018</t>
  </si>
  <si>
    <t>Expenditure obtained from email</t>
  </si>
  <si>
    <t>BH3_1</t>
  </si>
  <si>
    <t>BH_3</t>
  </si>
  <si>
    <t>National Browsing Ant Eradication Program (Northern Territory) Response Plan Version 2.2 1 December 2017</t>
  </si>
  <si>
    <t>Northern Territory Department of Primary Industries and Resources</t>
  </si>
  <si>
    <t>Lepisiota</t>
  </si>
  <si>
    <t>Lepisiota frauenfeldi</t>
  </si>
  <si>
    <t>Browsing ant</t>
  </si>
  <si>
    <t>Northern Territory</t>
  </si>
  <si>
    <t>Darwin</t>
  </si>
  <si>
    <t>2015 - july 2017</t>
  </si>
  <si>
    <t>Projected budget. Project is now bigger and will extend past 2022. Actual cost of $1,760,725 to July 2017.</t>
  </si>
  <si>
    <t>BH3_2</t>
  </si>
  <si>
    <t>The revised response plan to achieve eradication and proof of freedom by September 2021, is estimated to cost $5.3 million over four years with $4.68 million being recommended for cost sharing under the NEBRA.</t>
  </si>
  <si>
    <t>august 2017-on going</t>
  </si>
  <si>
    <t>BH4_1</t>
  </si>
  <si>
    <t>BH_4</t>
  </si>
  <si>
    <t>Lepisiota frauenfeldi (Browsing Ant) Response Plan Western Australia, Version 2.3 May 2019; and email of costings with Marc Widmer</t>
  </si>
  <si>
    <t>Marc Widmer/Western Australian Department of Primary Industries and Regional Development</t>
  </si>
  <si>
    <t>The revised response plan to conduct delimiting surveillance at additional ‘at risk’ sites, eradication of infestations and proof of freedom by December 2021 is estimated to cost $3,278,650 over three years with $2,866,657 recommended for cost sharing under the National Environmental Biosecurity Response Agreement (NEBRA).</t>
  </si>
  <si>
    <t>Browsing ant, Lepisiota frauenfeldi, Situation Report, February 2014; WA Browsing ant response plan v1.1</t>
  </si>
  <si>
    <t>Western Australia</t>
  </si>
  <si>
    <t>Perth</t>
  </si>
  <si>
    <t xml:space="preserve">Financial year 14-15 $56,149; 15-16 $31,249; 16-17 $66,849; 17-18 $32511; 18-19 $15,545 19-20 $3,278,650 budgeted </t>
  </si>
  <si>
    <t>BH4_2</t>
  </si>
  <si>
    <t>BH4_3</t>
  </si>
  <si>
    <t>BH4_4</t>
  </si>
  <si>
    <t>BH4_5</t>
  </si>
  <si>
    <t>BH4_6</t>
  </si>
  <si>
    <t>2019-ongoing</t>
  </si>
  <si>
    <t>BH5_1</t>
  </si>
  <si>
    <t>BH_5</t>
  </si>
  <si>
    <t>Personal records, Ben Hoffmann</t>
  </si>
  <si>
    <t>Ben Hoffmann</t>
  </si>
  <si>
    <t>yellow crazy ant</t>
  </si>
  <si>
    <t>Bushland</t>
  </si>
  <si>
    <t>NE Arnhem Land</t>
  </si>
  <si>
    <t>"Annual expenditure since 2002; 20000; 0; 1468000;	738400;	738400;	200000;	95,000;	762,000;117,720;200,000;948,409;842,675;542675;542675;542675;400,000;400,000; 200,000; 150,000"</t>
  </si>
  <si>
    <t>BH5_2</t>
  </si>
  <si>
    <t>BH5_3</t>
  </si>
  <si>
    <t>BH5_4</t>
  </si>
  <si>
    <t>BH5_5</t>
  </si>
  <si>
    <t>BH5_6</t>
  </si>
  <si>
    <t>BH5_7</t>
  </si>
  <si>
    <t>BH5_8</t>
  </si>
  <si>
    <t>BH5_9</t>
  </si>
  <si>
    <t>BH5_10</t>
  </si>
  <si>
    <t>BH5_11</t>
  </si>
  <si>
    <t>BH5_12</t>
  </si>
  <si>
    <t>BH5_13</t>
  </si>
  <si>
    <t>BH5_14</t>
  </si>
  <si>
    <t>BH5_15</t>
  </si>
  <si>
    <t>BH5_16</t>
  </si>
  <si>
    <t>BH5_17</t>
  </si>
  <si>
    <t>BH5_18</t>
  </si>
  <si>
    <t>2020-ongoing</t>
  </si>
  <si>
    <t>BH6_1</t>
  </si>
  <si>
    <t>BH_6</t>
  </si>
  <si>
    <t>Residential area</t>
  </si>
  <si>
    <t>northern Territory</t>
  </si>
  <si>
    <t>Tiwi islands</t>
  </si>
  <si>
    <t>2003-2007</t>
  </si>
  <si>
    <t>2003-2007 $253115; 2018-2020 $15000; Dec 2020 to Oct 2021 $35587</t>
  </si>
  <si>
    <t>BH6_2</t>
  </si>
  <si>
    <t>2018-2020</t>
  </si>
  <si>
    <t>BH6_3</t>
  </si>
  <si>
    <t>Dec20 - Oct 21</t>
  </si>
  <si>
    <t>BH7_1</t>
  </si>
  <si>
    <t>BH_7</t>
  </si>
  <si>
    <t>Personal records, Ben Hoffmann and Hank Bower</t>
  </si>
  <si>
    <t>Lord Howe Island</t>
  </si>
  <si>
    <t>Annual expenditure since 2006: 50000; 50000; 50000; 50000; 50000; 50000; 50000; 50000; 50000; 50000; 30000; 30000; 30,000; 30000; 20000; 20000</t>
  </si>
  <si>
    <t>BH7_2</t>
  </si>
  <si>
    <t>BH7_3</t>
  </si>
  <si>
    <t>BH7_4</t>
  </si>
  <si>
    <t>BH7_5</t>
  </si>
  <si>
    <t>BH7_6</t>
  </si>
  <si>
    <t>BH7_7</t>
  </si>
  <si>
    <t>BH7_8</t>
  </si>
  <si>
    <t>BH7_9</t>
  </si>
  <si>
    <t>BH7_10</t>
  </si>
  <si>
    <t>BH7_11</t>
  </si>
  <si>
    <t>BH7_12</t>
  </si>
  <si>
    <t>BH7_13</t>
  </si>
  <si>
    <t>BH7_14</t>
  </si>
  <si>
    <t>BH7_15</t>
  </si>
  <si>
    <t>BH7_16</t>
  </si>
  <si>
    <t>BH8_1</t>
  </si>
  <si>
    <t>BH_8</t>
  </si>
  <si>
    <t>Response by email to the request for information by Ben Hoffmann for the InvaCost project</t>
  </si>
  <si>
    <t>Michelle Glover, Department of Environment</t>
  </si>
  <si>
    <t>tropical fire ant</t>
  </si>
  <si>
    <t>Coral cay</t>
  </si>
  <si>
    <t>external territory</t>
  </si>
  <si>
    <t>Ashmore Reef</t>
  </si>
  <si>
    <t>Control/Research/Surveillance</t>
  </si>
  <si>
    <t>2015 $111,000; 2017 $50,000; 2019 $396,281</t>
  </si>
  <si>
    <t>BH8_2</t>
  </si>
  <si>
    <t>BH8_3</t>
  </si>
  <si>
    <t>BH9_1</t>
  </si>
  <si>
    <t>BH_9</t>
  </si>
  <si>
    <t>Claire Quintal, Department of Infrastructure</t>
  </si>
  <si>
    <t>Norfolk Island</t>
  </si>
  <si>
    <t>Annual expenditure since 2008: 3827; 9509; 21911; 79911; 90401; 64398; 162043; 271078;	293873; 282910; 562000; 742000</t>
  </si>
  <si>
    <t>BH9_2</t>
  </si>
  <si>
    <t>BH9_3</t>
  </si>
  <si>
    <t>BH9_4</t>
  </si>
  <si>
    <t>BH9_5</t>
  </si>
  <si>
    <t>BH9_6</t>
  </si>
  <si>
    <t>BH9_7</t>
  </si>
  <si>
    <t>BH9_8</t>
  </si>
  <si>
    <t>BH9_9</t>
  </si>
  <si>
    <t>BH9_10</t>
  </si>
  <si>
    <t>Annual expenditure since 2008: 3827; 9509; 21911; 79911; 90401; 64398; 162043; 271078;	293873; 282910; 562000; 742000; Some of the work area is in World Heritage area, other farmland</t>
  </si>
  <si>
    <t>BH9_11</t>
  </si>
  <si>
    <t>BH9_12</t>
  </si>
  <si>
    <t>BH10_1</t>
  </si>
  <si>
    <t>BH_10</t>
  </si>
  <si>
    <t>Lucy Karger, Wet Tropics Management Authority</t>
  </si>
  <si>
    <t>Bushland and farmland and residential</t>
  </si>
  <si>
    <t>Cairns region</t>
  </si>
  <si>
    <t>2012-13</t>
  </si>
  <si>
    <t>$268,000, FY12-13; $450,000 FY13/14; $570,000 FY14/15; $500,000 FY15/16; $2,947,670 FY16/17; $4,051,200 FY17/18; $4m FY18/19; $6m FY19/20; $6m FY20/21; $6m FY21/22</t>
  </si>
  <si>
    <t>BH10_2</t>
  </si>
  <si>
    <t>2013-14</t>
  </si>
  <si>
    <t>BH10_3</t>
  </si>
  <si>
    <t>2014-15</t>
  </si>
  <si>
    <t>BH10_4</t>
  </si>
  <si>
    <t>2015-16</t>
  </si>
  <si>
    <t>BH10_5</t>
  </si>
  <si>
    <t>2016-17</t>
  </si>
  <si>
    <t>BH10_6</t>
  </si>
  <si>
    <t>2017-18</t>
  </si>
  <si>
    <t>BH10_7</t>
  </si>
  <si>
    <t>2018-19</t>
  </si>
  <si>
    <t>BH10_8</t>
  </si>
  <si>
    <t>2019-20</t>
  </si>
  <si>
    <t>BH10_9</t>
  </si>
  <si>
    <t>2020-21</t>
  </si>
  <si>
    <t>BH10_10</t>
  </si>
  <si>
    <t>2021-22</t>
  </si>
  <si>
    <t>BH11_1</t>
  </si>
  <si>
    <t>BH_11</t>
  </si>
  <si>
    <t>Scott Charlton, Director Invasive Species Biosecurity, New South Wales Department of Primary Industries</t>
  </si>
  <si>
    <t>Lismore and Terrania</t>
  </si>
  <si>
    <t>May 2018- Dec 2019</t>
  </si>
  <si>
    <t>505558.63 (May 2018 to Dec 2019)</t>
  </si>
  <si>
    <t>BH12_1</t>
  </si>
  <si>
    <t>BH_12</t>
  </si>
  <si>
    <t>Daly River</t>
  </si>
  <si>
    <t>2006-07</t>
  </si>
  <si>
    <t>$56712 (06/07), $73094 (07/08)</t>
  </si>
  <si>
    <t>BH12_2</t>
  </si>
  <si>
    <t>2007-08</t>
  </si>
  <si>
    <t>BH13_1</t>
  </si>
  <si>
    <t>BH_13</t>
  </si>
  <si>
    <t>Kurt Zietlow, Queensland parks and wildlife</t>
  </si>
  <si>
    <t>Trichomyrmex</t>
  </si>
  <si>
    <t>Trichomyrmex destructor</t>
  </si>
  <si>
    <t>Singapore ant</t>
  </si>
  <si>
    <t>Lizard Island</t>
  </si>
  <si>
    <t>2015-2016</t>
  </si>
  <si>
    <t>2015/2016 - $2077.34; 2016/2017 - $19901.35; 2017/2018 - $10322.32</t>
  </si>
  <si>
    <t>BH13_2</t>
  </si>
  <si>
    <t>2016-2017</t>
  </si>
  <si>
    <t>BH13_3</t>
  </si>
  <si>
    <t>2017-2018</t>
  </si>
  <si>
    <t>BH14_1</t>
  </si>
  <si>
    <t>BH_14</t>
  </si>
  <si>
    <t>Melissa Green, Townsville City Council</t>
  </si>
  <si>
    <t>Yellow crazy ant/yellow crazy ant</t>
  </si>
  <si>
    <t>Townsville</t>
  </si>
  <si>
    <t>16/17  $280K, 17/18 $120K, 18/19 $100K, $110K (Jan18 - Oct 21) 19/20 $100K, 20/21 $100K</t>
  </si>
  <si>
    <t>BH14_2</t>
  </si>
  <si>
    <t>BH14_3</t>
  </si>
  <si>
    <t>2018-2019</t>
  </si>
  <si>
    <t>BH14_4</t>
  </si>
  <si>
    <t>Jan2018-Oct2021</t>
  </si>
  <si>
    <t>BH14_5</t>
  </si>
  <si>
    <t>BH14_6</t>
  </si>
  <si>
    <t>BH15_1</t>
  </si>
  <si>
    <t>BH_15</t>
  </si>
  <si>
    <t>Gary Morton, Biosecurity Queenslandq</t>
  </si>
  <si>
    <t>Annual expenditure since 2007: 1594775; 191702; 1409822; 1456530; 942305; 1162842; 1349301; 1210877; 1227000; 1240115; 1291100; 2067000; 2876000; 2346000; 2436000; 2446000</t>
  </si>
  <si>
    <t>BH15_2</t>
  </si>
  <si>
    <t>BH15_3</t>
  </si>
  <si>
    <t>BH15_4</t>
  </si>
  <si>
    <t>BH15_5</t>
  </si>
  <si>
    <t>BH15_6</t>
  </si>
  <si>
    <t>BH15_7</t>
  </si>
  <si>
    <t>BH15_8</t>
  </si>
  <si>
    <t>BH15_9</t>
  </si>
  <si>
    <t>BH15_10</t>
  </si>
  <si>
    <t>BH15_11</t>
  </si>
  <si>
    <t>BH15_12</t>
  </si>
  <si>
    <t>BH15_13</t>
  </si>
  <si>
    <t>BH15_14</t>
  </si>
  <si>
    <t>BH15_15</t>
  </si>
  <si>
    <t>BH15_16</t>
  </si>
  <si>
    <t>BH16_1</t>
  </si>
  <si>
    <t>BH_16</t>
  </si>
  <si>
    <t>Ross Miller, University of Guam</t>
  </si>
  <si>
    <t>Browsing ant/T</t>
  </si>
  <si>
    <t>Guam</t>
  </si>
  <si>
    <t>Guam airport</t>
  </si>
  <si>
    <t>$60k each year</t>
  </si>
  <si>
    <t>BH16_2</t>
  </si>
  <si>
    <t>BH17_1</t>
  </si>
  <si>
    <t>BH_17</t>
  </si>
  <si>
    <t>Caroline Blanvillain, Société d'Ornithologie de Polynésie, Tahiti</t>
  </si>
  <si>
    <t>Pacific Islands</t>
  </si>
  <si>
    <t>Tahiti</t>
  </si>
  <si>
    <t>XPF</t>
  </si>
  <si>
    <t>Annual expenditure since 2014: 5584; 5908; 16616; 55167; 50369; 31,891; 29,703; 178218 USD. But requested by David Renault Caroline provided original costs in XFP. Location: Il s’agit de l’IBA de la côte ouest de Tahiti, particulièrement les entrées des vallées de Papehue/Tiapa/Maruapo. 180 houses and Forest area with 3 colonies occupying more than 80 ha More info about the importance of the control here: https://www.youtube.com/watch?v=DrsOdmbfKSE</t>
  </si>
  <si>
    <t>BH17_2</t>
  </si>
  <si>
    <t>BH17_3</t>
  </si>
  <si>
    <t>BH17_4</t>
  </si>
  <si>
    <t>BH17_5</t>
  </si>
  <si>
    <t>BH17_6</t>
  </si>
  <si>
    <t>BH17_7</t>
  </si>
  <si>
    <t>BH17_8</t>
  </si>
  <si>
    <t>BH18_1</t>
  </si>
  <si>
    <t>BH_18</t>
  </si>
  <si>
    <t>Cas Vanderwoude, Hawaii ant labq</t>
  </si>
  <si>
    <t>Annual expenditure since 2000: 20000; 20000; 20000; 20000; 20000; 20000; 20000; 20000; 65000; 186250; 307500; 428750</t>
  </si>
  <si>
    <t>BH18_2</t>
  </si>
  <si>
    <t>BH18_3</t>
  </si>
  <si>
    <t>BH18_4</t>
  </si>
  <si>
    <t>BH18_5</t>
  </si>
  <si>
    <t>BH18_6</t>
  </si>
  <si>
    <t>BH18_7</t>
  </si>
  <si>
    <t>BH18_8</t>
  </si>
  <si>
    <t>BH18_9</t>
  </si>
  <si>
    <t>BH18_10</t>
  </si>
  <si>
    <t>BH18_11</t>
  </si>
  <si>
    <t>BH18_12</t>
  </si>
  <si>
    <t>BH18_13</t>
  </si>
  <si>
    <t>BH18_14</t>
  </si>
  <si>
    <t>BH18_15</t>
  </si>
  <si>
    <t>BH18_16</t>
  </si>
  <si>
    <t>BH18_17</t>
  </si>
  <si>
    <t>BH18_18</t>
  </si>
  <si>
    <t>BH18_19</t>
  </si>
  <si>
    <t>BH18_20</t>
  </si>
  <si>
    <t>BH18_21</t>
  </si>
  <si>
    <t>BH_19_1</t>
  </si>
  <si>
    <t>BH_19</t>
  </si>
  <si>
    <t xml:space="preserve">Marnie Meuser, Pacific Marine National Monuments </t>
  </si>
  <si>
    <t>Atoll containing an abandoned airforce base from WWII</t>
  </si>
  <si>
    <t>Johnston Atoll</t>
  </si>
  <si>
    <t xml:space="preserve">Starting in 2010, FWS has invested $500,000-$600,000 a year in the eradication efforts of Yellow Crazy Ants at Johnston Atoll NWR. Please note that about 70% of that cost each year was for transportation to Johnston Atoll. </t>
  </si>
  <si>
    <t>BH_19_2</t>
  </si>
  <si>
    <t>BH_19_3</t>
  </si>
  <si>
    <t>BH_19_4</t>
  </si>
  <si>
    <t>BH_19_5</t>
  </si>
  <si>
    <t>BH_19_6</t>
  </si>
  <si>
    <t>BH_19_7</t>
  </si>
  <si>
    <t>BH_19_8</t>
  </si>
  <si>
    <t>BH_19_9</t>
  </si>
  <si>
    <t>BH_19_10</t>
  </si>
  <si>
    <t>BH_19_11</t>
  </si>
  <si>
    <t>BH_20_1</t>
  </si>
  <si>
    <t>BH_20</t>
  </si>
  <si>
    <t>Chris Green, NZ Department of Conservation.</t>
  </si>
  <si>
    <t>Tiritiri Matangi Island in the Hauraki Gulf, Auckland, New Zealand is a 220 ha restoration island managed by the Department of Conservation as an open sanctuary. Following eradication of the only mammalian predator, the Pacific rat (Rattus exulans) in 1993, a variety of threatened birds, lizards and a giant invertebrate have been transferred to the island. In March 2000, Argentine ant (Linepithema humile) (Hymenoptera: Formicidae) was discovered and delimiting surveys revealed a 10 ha infestation. Managers were concerned that the ant could have significant negative impacts on invertebrates, birds and lizards. Early surveys confirmed a dramatic decline in all other ant species within the infested area. In February 2001, an eradication programme commenced with paste baits (a.i. 0.01% fipronil) spread manually in a 2 m × 3 m grid over the entire area. The second year employed a 1 m × 3 m spacing. A second incursion part way through the programme extended the area to 11 ha. The same toxic bait was used throughout the programme to kill residual colonies and a non-toxic version was used as a lure to intensively monitor progress. Eradication was declared in 2016. Critical parts of the programme included detection of post treatment survivors and the level of effort required to confirm successful eradication. New treatment techniques were developed to kill the last small nests by placing toxic baits inside vials on the ground to prolong bait life. Such nests exhibited non-invasive behaviour, short foraging distances, and were prone to disturbance leading to foraging cessation. Bait densities and field placement were critical to success. Sites with residual nests were deemed free of Argentine ant once there had been no detections over three consecutive years of ongoing monitoring. With few successful Argentine ant eradications in the world the techniques used here can inform and improve success rates for other ant eradication attempts.</t>
  </si>
  <si>
    <t>Green2019_Effort required to confirm eradication of an Argentine ant invasion: Tirititi Matangi Island, New Zealand</t>
  </si>
  <si>
    <t>Flax (Phormium tenax) (foreground) on beach edge as a typical preferred habitat for Argentine ants on Tiritiri Matangi Island</t>
  </si>
  <si>
    <t>Tiritirimatangi Island</t>
  </si>
  <si>
    <t>16y 2001-2016</t>
  </si>
  <si>
    <t>open sanctuary</t>
  </si>
  <si>
    <t>BH_21_1</t>
  </si>
  <si>
    <t>BH_21</t>
  </si>
  <si>
    <t>Tricia Ho, Island Parks, Christmas Island National Park, Parks Australia, Department of Agriculture, the Environment and Energy</t>
  </si>
  <si>
    <t>BH_21_2</t>
  </si>
  <si>
    <t>BH_21_3</t>
  </si>
  <si>
    <t>BH_21_4</t>
  </si>
  <si>
    <t>BH_21_5</t>
  </si>
  <si>
    <t>BH_21_6</t>
  </si>
  <si>
    <t>BH_21_7</t>
  </si>
  <si>
    <t>BH_21_8</t>
  </si>
  <si>
    <t>BH_21_9</t>
  </si>
  <si>
    <t>BH_21_10</t>
  </si>
  <si>
    <t>BH_21_11</t>
  </si>
  <si>
    <t>BH_21_12</t>
  </si>
  <si>
    <t>BH_21_13</t>
  </si>
  <si>
    <t>BH_21_14</t>
  </si>
  <si>
    <t>Motoki_1</t>
  </si>
  <si>
    <t>Motoki_etal2013</t>
  </si>
  <si>
    <t>A bioeconomic model of Little Fire Ant Wasmannia auropunctata in Hawaii</t>
  </si>
  <si>
    <t>Motoki et al.</t>
  </si>
  <si>
    <t>Wasmannia auropunctata, known as the Little Fire Ant (LFA), was first detected on the island of Hawai‘i (the Big Island) in 1999. It was most probably introduced through imports of contaminated potted plants from mainland USA. We estimate that LFA has now spread to over 4,000 locations on the Big Island and under current management efforts will spread rapidly inundating the Big Island in 15-20 years. Increased efforts in prevention, detections, and mitigation treatments will suppress existing infestations, reduce rate of spread and decrease long term management costs, damages, and human stings. Benefits from increased management are estimated to be $5 billion savings including $540 million in reduced damages and 2.1 billion fewer sting incidents over 35 years.</t>
  </si>
  <si>
    <t>Agricultural fields</t>
  </si>
  <si>
    <t>Hawaii, Big Island</t>
  </si>
  <si>
    <t>Damage</t>
  </si>
  <si>
    <t xml:space="preserve">The cost in agriculture is "reduced productivity" in Table 8 and pag 33-34. </t>
  </si>
  <si>
    <t>Motoki_2</t>
  </si>
  <si>
    <t>over 35 years</t>
  </si>
  <si>
    <t>Table 13 pg 57 PV total costs (million$) for each economic sector over 35 years. Data for only the "status quo" scenario which is the one maintaining the settings as current actions at the moment of the study. The cost in agriculture is "reduced productivity" explained in Table 8 anf pag 33-34. In pag 54  the total cost of the status quo scenario is splitted in management and damages: "In 35 years, the present value of total cost from LFA is $6.1 billion based on $5.536 billion management expenditures and $549 million in economic damages."</t>
  </si>
  <si>
    <t>Motoki_3</t>
  </si>
  <si>
    <t>The cost in nursery (Floristic)  is "Loss of export sales" in Table 8 and pag 35. "The nursery exports are highly sensitive to introduced and invasive species. Based on industry observations, we assumed that if left untreated, local sales would be unaffected and export sales would decrease 50% for a loss of $9,109 per infested farm. 20Note: Average LFA damage per farm is estimated to be 50% of farm exports sales $13.791 million total sector sales divided by 757 farms". The value of the costs is 50% of 13791 million for all Hawaii: 6895900000</t>
  </si>
  <si>
    <t>Motoki_4</t>
  </si>
  <si>
    <t>Table 13 pg 57 PV total costs (million$) for each economic sector over 35 years. Data for only the "status quo" scenario which is the one maintaining the settings as current actions at the moment of the study.The cost in nursery (Floristic)  is "Loss of export sales" in Table 8 pag 42, and pag 35. In pag 54  the total cost of the status quo scenario is splitted  in management and damages: "In 35 years, the present value of total cost from LFA is $6.1 billion based on $5.536 billion management expenditures and $549 million in economic damages."</t>
  </si>
  <si>
    <t>Motoki_5</t>
  </si>
  <si>
    <t>The cost in lodging is "reduced revenue from lower occupancy rates" in Table 8 and pag 33-34. In Page 34 "Our conjecture is that the Hawaii lodging sector is moderately sensitive to biting and stinging insects. Guests tend to spend a lot of time outdoors, both on and off property where they are exposed to a variety of insects. We assume that if left untreated, repeat business would decrease causing revenue reductions of 20% for an average loss of $183,259 per property."</t>
  </si>
  <si>
    <t>Motoki_6</t>
  </si>
  <si>
    <t>Table 13 pg 57 PV total costs (million$) for each economic sector over 35 years. Data for only the "status quo" scenario which is the one maintaining the settings as current actions at the moment of the study. The cost in lodging is "reduced revenue from lower occupancy rates" in Table 8 anf pag 36.  In pag 54  the total cost of the status quo scenario is splitted in management and damages: "In 35 years, the present value of total cost from LFA is $6.1 billion based on $5.536 billion management expenditures and $549 million in economic damages."</t>
  </si>
  <si>
    <t>Motoki_7</t>
  </si>
  <si>
    <t>The cost in residential is "Reduced property value/Reduced use of outdoor areas" in Table 8 and pag 33-34. In Page 37 "For damages due to loss of use and enjoyment of outdoor areas, we estimate that the value of the complete loss of a home yard for entertaining and recreating is $1,023 to $1,058 per household per year, including the recreational value of home gardening but not the value of products produced".</t>
  </si>
  <si>
    <t>Motoki_8</t>
  </si>
  <si>
    <t>Table 13 pg 57 PV total costs (million$) for each economic sector over 35 years. Data for only the "status quo" scenario which is the one maintaining the settings as current actions at the moment of the study. The cost in residential is "Reduced property value/Reduced use of outdoor areas" in Table 8 Pag 42.  In pag 54  the total cost of the status quo scenario is splitted  in management and damages: "In 35 years, the present value of total cost from LFA is $6.1 billion based on $5.536 billion management expenditures and $549 million in economic damages."</t>
  </si>
  <si>
    <t>Motoki_9</t>
  </si>
  <si>
    <t>The cost for homeowners is in Page 38 "Reasons for treating LFA included: to protect themselves, family and guests from stings; to protect plants and pets, and to prevent LFA from spreading. Spending ranged from $300 to $600 per year per household since 2010.".</t>
  </si>
  <si>
    <t>Motoki_10</t>
  </si>
  <si>
    <t>Parks</t>
  </si>
  <si>
    <t>Page 41 Based on a meta-analysis, de Groot, et al. (2012) estimated the mean value of the world’s tropical forests to be $14,138 per year per acre. Based on impacts in Hawaii and around the world, LFA is likely to reduce pollination services, weaken genetic diversity, and reduce recreational opportunities; the combined value of these services is conservatively estimated at $2,523 per acre per year. We estimate an LFA infestation could result in a service loss of 1% to 30% or $25 to $757 per acre per year.</t>
  </si>
  <si>
    <t>Motoki_11</t>
  </si>
  <si>
    <t>Table 13 pg 57 PV total costs (million$) for each economic sector over 35 years. Data for only the "status quo" scenario which is the one maintaining the settings as current actions at the moment of the study. The cost in parks is "ecosystem service loss" in Table 8, Pag 42.  In pag 54  the total cost of the status quo scenario is splitted in management and damages: "In 35 years, the present value of total cost from LFA is $6.1 billion based on $5.536 billion management expenditures and $549 million in economic damages."</t>
  </si>
  <si>
    <t>Motoki_12</t>
  </si>
  <si>
    <t>Table 13 pg 57 PV total costs (million$) for each economic sector over 35 years. Data for only the "status quo" scenario which is the one maintaining the settings as current actions at the moment of the study. The cost in schools is "Reduced use of indoor and outdoor areas" in Table 8 in pag 42.  In pag 54  the total cost of the status quo scenario is splitted  in management and damages: "In 35 years, the present value of total cost from LFA is $6.1 billion based on $5.536 billion management expenditures and $549 million in economic damages."</t>
  </si>
  <si>
    <t>Motoki_13</t>
  </si>
  <si>
    <t>Table 13 pg 57 PV total costs (million$) for each economic sector over 35 years. Data for only the "status quo" scenario which is the one maintaining the settings as current actions at the moment of the study. The cost in other is "Reduced revenues" in Table 8 in pag 42.  In pag 54  the total cost of the status quo scenario is splitted  in management and damages: "In 35 years, the present value of total cost from LFA is $6.1 billion based on $5.536 billion management expenditures and $549 million in economic damages."</t>
  </si>
  <si>
    <t>Gutrich_1</t>
  </si>
  <si>
    <t>Globally, many invasive alien species have caused extensive ecological and economic damage from either accidental or intentional introduction. The red imported fire ant, Solenopsis invicta, has created billions of dollars in costs annually, spreading as an invasive species across the southern United States. In 1998, the red imported fire ant spread into California creating a highly probable future introduction via shipped products to Hawaii. This paper presents the estimation of potential economic impacts of the red imported fire ant (RIFA) to the state of Hawaii. Evaluation of impacts focuses on the economic sectors of (1) households, (2) agriculture (cattle and crop production), (3) infrastructure (cemeteries, churches, cities, electrical, telephone, and cable services, highways, hospitals and schools), (4) recreation, tourism and business (hotels/resort areas, golf courses, commercial busi- nesses and tourists), and (5) government expenditures (with minimal intervention). The full annual economic costs of the red imported fire ant to Hawaii are estimated (in US$ 2006) to be $211 million/year, comprised of $77 million in damages and expenditures and $134 million in foregone outdoor opportunities to households and tourists. The present value of the projected costs of RIFA over a 20-year period after introduction total $2.5 billion. RIFA invasions across the globe indicate that economic cost-effective action in Hawaii entails implementation of prevention, early detection and rapid response treatment programs for RIFA.</t>
  </si>
  <si>
    <t>Households - Fire ant treatment Table 1. We estimate that RIFA would cost 239,626 single-family households $48,639,285/year with the largest proportion of costs going toward pesticide treatments associated with fire ant control (see Table 1). 
In estimating RIFA costs to Hawaii households, we used a cost of $202.98 per household (i.e. Texas cost-per-household (in $2006) plus an 8.6% cost of living adjustment).</t>
  </si>
  <si>
    <t>Gutrich_2</t>
  </si>
  <si>
    <t>Medical</t>
  </si>
  <si>
    <t>Households - Medical, Table 1.We estimate that RIFA would cost 239,626 single-family households $48,639,285/year with the largest proportion of costs going toward pesticide treatments associated with fire ant control (see Table 1). 
In estimating RIFA costs to Hawaii households, we used a cost of $202.98 per household (i.e. Texas cost-per-household (in $2006) plus an 8.6% cost of living adjustment).</t>
  </si>
  <si>
    <t>Gutrich_3</t>
  </si>
  <si>
    <t>Damage repair</t>
  </si>
  <si>
    <t>Households - Repair &amp; replacement, Table 1. We estimate that RIFA would cost 239,626 single-family households $48,639,285/year with the largest proportion of costs going toward pesticide treatments associated with fire ant control (see Table 1). 
In estimating RIFA costs to Hawaii households, we used a cost of $202.98 per household (i.e. Texas cost-per-household (in $2006) plus an 8.6% cost of living adjustment).</t>
  </si>
  <si>
    <t>Gutrich_4</t>
  </si>
  <si>
    <t>Agriculture: Cattle production Table 1 - Fire ant treatment Table 1. Costs to cattle production include a wide range of expendi- tures including repair and replacement costs for equipment and materials, cattle injury and death, losses in hay produc- tion, and insecticide expenditures. In Texas, impacts of RIFA on cattle production incur an average annual cost of $5.77/ head of cattle (Barr and Drees, 1994, 1996). Adjusted for the cost of living, impacts of RIFA on cattle production in Hawaii were modeled as incurring an average annual cost of $6.25/ head. Beef and dairy cattle numbering 172,000 in Hawaii (DBEDT, 2001) will result in an annual statewide cost of $1,075,000. Hawaii county will incur the highest cost to cattle production at $715,000/year.</t>
  </si>
  <si>
    <t>Gutrich_5</t>
  </si>
  <si>
    <t>Agriculture: Flowers/nusery uqrantine costs Table 1 - Fire ant treatment Table 1. All nurseries in quar- antined areas must meet federal imported fire ant quarantine regulations in order to ship outside the area. In Hawaii, annual treatment costs required to comply with the federal quar- antine are conservatively estimated at $496/acre (per 0.4 ha). In Hawaii, nursery and flower products were grown on 3049 acres (NASS, 2002). At $496/acre, increased annual costs for nursery and flower production in Hawaii due to RIFA quarantine com- pliance alone will total $1,512,304.</t>
  </si>
  <si>
    <t>Gutrich_6</t>
  </si>
  <si>
    <t>Cities</t>
  </si>
  <si>
    <t>Control/Damage repair</t>
  </si>
  <si>
    <t>Infrastrcuture impacts:  Table 1 - Cities (access to public urban areas). Local government will have increased expenditures for treatment, repair and replacement in RIFA areas accessed by the public. Adjusted for cost of living, metropolitan RIFA expenditures would be $39.80/acre in Hawaii. Thus, 53,076 acres (21,230 ha) of city, county and state land will be affected, costing local governments $2,112,425/year.</t>
  </si>
  <si>
    <t>Gutrich_7</t>
  </si>
  <si>
    <t>Electric infrastructures</t>
  </si>
  <si>
    <t>Infrastrcuture impacts:  Table 1 - Electric, phone, cable. Average annual RIFA cost to Hawaii electrical, telephone and cable companies of repairing and replacing equipment damaged is estimated to be $9.64 per capita. This figure is derived from expenditures of Texas companies at $8.90 per capita (Segarra et al., 1999; Teal et al., 1999) and adjusted for Hawaii cost of living. In Hawaii, with a population exceeding 1.2 million, annual expenditures for the electric, telephone and cable companies will increase $11,802,233/year due to inva- sion by the red imported fire ant.</t>
  </si>
  <si>
    <t>Gutrich_8</t>
  </si>
  <si>
    <t>Highways</t>
  </si>
  <si>
    <t>Infrastrcuture impacts:  Table 1 - Highways. Expenditures to repair potholes in Florida high- ways in RIFA infested areas averaged $322/mile ($322 per 1.61 km; Morrison-Silva, 1991). Adjusting for cost of living, RIFA would cost Hawaii $351/mile in road repairs. There are 4127 paved miles (6642 km) of road (DBEDT, 2001) in Hawaii. GIS:Approximate major road miles in areas without sufficient temperatures or precipitation totaled 176 miles. Projected road damage per year from a RIFA invasion in Hawaii, considering approximately 3951 miles (6359 km) of road are within suitable habitat, will total $1,386,801/year.</t>
  </si>
  <si>
    <t>Gutrich_9</t>
  </si>
  <si>
    <t>Schools</t>
  </si>
  <si>
    <t>Infrastrcuture impacts:  Table 1 - Schools. Average annual costs of fire ant treatment, and repair and replacement of RIFA damaged equipment at Hawaii schools is estimated at $6,668/school/year. We derived this figured by adjusting expenditures in Texas schools ($6,151/school/year— Lard et al., 1999) to Hawaii cost of living</t>
  </si>
  <si>
    <t>Gutrich_10</t>
  </si>
  <si>
    <t>Golf courses</t>
  </si>
  <si>
    <t>Control/Damage repair/Medical</t>
  </si>
  <si>
    <t>Recreastion, tourism, business impacts:  Table 1 - Golf courses. RIFA costs to golf courses include treatment of grounds, repair and replacement of equipment and medical costs. Average annual RIFA costs at these (Texas) golf courses totaled $4,003 per hole per year. Adjusted for cost of living, we estimate RIFA will cost Hawaii golf courses $4,339 per hole. In Hawaii, there are 1495 holes on golf courses across the state (DBEDT, 2001). Annual costs to golf courses from full RIFA spread will total $6,486,805.</t>
  </si>
  <si>
    <t>Gutrich_11</t>
  </si>
  <si>
    <t>Hotel, resort areas</t>
  </si>
  <si>
    <t xml:space="preserve">Recreastion, tourism, business impacts:  Table 1 - Hotel/resort areas. Costs of treatment to control ant numbers, and costs to repair or replace RIFA damaged property/equipment.RIFA costs of $39.80/acre were applied to an estimated 3979 acres (1592 ha) of hotel/resort areas statewide, resulting in costs to hotels and resorts totaling $158,364/year. </t>
  </si>
  <si>
    <t>Gutrich_12</t>
  </si>
  <si>
    <t>Commercial businesses</t>
  </si>
  <si>
    <t>Recreastion, tourism, business impacts:  Table 1 - Commercial businesses. .costs of treatment to control ant numbers, and costs to repair or replace RIFA damaged property/equipment. Statewide, commercial acreage totals an estimated 7696 acres (3078 ha). Projected increased costs to commercial business due to a full RIFA invasion total $306,301 per year.</t>
  </si>
  <si>
    <t>Gutrich_13</t>
  </si>
  <si>
    <t>Households outdoors</t>
  </si>
  <si>
    <t>Recreastion, tourism, business impacts:  Table 1 - Foregone outdoor opportunities for households. Foregone household activities as seen in previous studies include picnicking, gardening, sunbathing, swimming, land- scaping, and children playing at $170/year (Lard et al., 1999). Adjusted for Hawaii cost of living, foregone benefits for 27% of all Hawaiian households (i.e. 120,972 HH) at $184.58/year (Lard et al., 1999; DBEDT, 2001) results in $22,329,012/year of RIFA costs to households..</t>
  </si>
  <si>
    <t>Gutrich_14</t>
  </si>
  <si>
    <t>Outdoor for turist activities</t>
  </si>
  <si>
    <t>Recreastion, tourism, business impacts:  Table 1 - Foregone outdoor opportunities for tourists - In this analysis, 3 out of 10 tourists are estimated to forego outdoor activities as displayed by persons on the U.S. mainland, which include picnicking, sunbathing, swimming and children playing at a cost of $49/affected tourist/year (Lard et al., 1999). Adjusted for Hawaii cost of living, 2.097 million affected tourists/year (out of 6.99 million visitors/year) will incur RIFA costs for foregone outdoor opportunities at $53.43/ affected tourist, totaling $112,042,710/year.</t>
  </si>
  <si>
    <t>Gutrich_15</t>
  </si>
  <si>
    <t>Administrative/Education/Management/Prevention</t>
  </si>
  <si>
    <t xml:space="preserve"> Table 1 - Government pest-regulation expenditures (with minimal intervention). An intensive spread of RIFA in Hawaii would eventually require certain government expenditures as seen in Texas such as facilitating effective community management, quar- antine (for shipments of high risk materials such as nursery plants), and regulatory and educational activities in infested areas (MAF, 2001; Texas A&amp;M, 2001).  Minimal government expenditures are estimated at $0.061 per capita/year (based on $0.056 per capita/year in Texas—Texas A&amp;M, 2001) and thus for the state population estimated at 1,262,840 (DBEDT, 2005) would total $77,033/year for the state of Hawaii.</t>
  </si>
  <si>
    <t>Dionisio_1</t>
  </si>
  <si>
    <t>Dionisio2014</t>
  </si>
  <si>
    <t>Mise en place d’une stratégie relative aux espèces exotiques envahissantes en Nouvelle-Calédonie. ETAT DES LIEUX BIBLIOGRAPHIQUE</t>
  </si>
  <si>
    <t>Dionisio C</t>
  </si>
  <si>
    <t>L’objectif de cette présente étude est d’acquérir une vision globale et contextualisée de la problématique «espèces exotiques envahissantes (EEE)» en Nouvelle-Calédonie, sur la base de connaissances des travaux/actions réalisées à ce jour, et des acteurs impliqués et à impliquer.
Dans le cadre des présents travaux menés, les invasions biologiques animales et végétales, terrestres, dulçaquicoles et marines seront ciblées. Les espèces exotiques envahissantes ayant un impact uniquement sur les milieux agricoles et urbanisés sont exclues de cette étude. La révision bibliographique qui suit porte majoritairement sur des travaux bibliographiques récents (moins de dix ans) et présente un état des lieux des connaissances sur la problématique EEE en Nouvelle-Calédonie.</t>
  </si>
  <si>
    <t>2002-2013</t>
  </si>
  <si>
    <t>Overlap Dionisio_1(NE4354)</t>
  </si>
  <si>
    <t>Pg. 37. Etudes et recherches sur les EEE qui menacent la forêt sèche : 2013 -fourmis électriques à la pointe Maa - Only cost of invasive ants here</t>
  </si>
  <si>
    <t>Dionisio_2</t>
  </si>
  <si>
    <t>2011-2014</t>
  </si>
  <si>
    <t>Overlap Dionisio_2(NE4354)</t>
  </si>
  <si>
    <t>Pg. 41. Distribution de la fourmi électrique et étude de l’impact des insecticides au PPRB - Acquisition de connaissances</t>
  </si>
  <si>
    <t>Dionisio_3</t>
  </si>
  <si>
    <t>2012-2013</t>
  </si>
  <si>
    <t>Overlap Dionisio_3(NE4354)</t>
  </si>
  <si>
    <t xml:space="preserve">Pg. 42. Etude sur la fourmi électrique - - Acquisition de connaissances </t>
  </si>
  <si>
    <t>Dionisio_4</t>
  </si>
  <si>
    <t>2012-2014</t>
  </si>
  <si>
    <t>Overlap Dionisio_4(NE4359)</t>
  </si>
  <si>
    <t>Pg. 49. no info about this cost</t>
  </si>
  <si>
    <t>Soubeyran_1</t>
  </si>
  <si>
    <t>Soubeyran2008</t>
  </si>
  <si>
    <t>Espèces exotiques envahissantes dans les collectivités françaises d’outre-mer. Etat des lieux et recommandations</t>
  </si>
  <si>
    <t>Soubeyran Y.</t>
  </si>
  <si>
    <t>Control/Information/Education</t>
  </si>
  <si>
    <t>PIAT_1</t>
  </si>
  <si>
    <t>PIAT_2016</t>
  </si>
  <si>
    <t>PIAT ant management database</t>
  </si>
  <si>
    <t>PIAT, Pacific Invasive Ant Toolkit</t>
  </si>
  <si>
    <t>DataBase</t>
  </si>
  <si>
    <t>Island scrub oak woodland, coastal sage scrub, and coastal bluff vegetation</t>
  </si>
  <si>
    <t>California</t>
  </si>
  <si>
    <t>Navy Blue, Channel Islands, California</t>
  </si>
  <si>
    <t>Unit (16 ha)</t>
  </si>
  <si>
    <t>2013-2015</t>
  </si>
  <si>
    <t>Eradication likely, No remnant ant nests detected as of Sept 2015</t>
  </si>
  <si>
    <t>PIAT_2</t>
  </si>
  <si>
    <t>Mulefat/willow alliances (Baccharis salicifolia and Salix lasiolepis), and adjacent hillsides host coast live oak, island scrub oak, and coastal sage scrub vegetation</t>
  </si>
  <si>
    <t>Canada Del Puerto, Channel Islands, California</t>
  </si>
  <si>
    <t>Unit (20 ha)</t>
  </si>
  <si>
    <t>PIAT_3</t>
  </si>
  <si>
    <t>South-facing hills are covered with island scrub oak woodland, coastal sage scrub, and coastal bluff vegetation. North-facing slopes are covered with chaparral and island scrub oak woodland. Canyons and drainages contain live oaks, mulefat and willow</t>
  </si>
  <si>
    <t>Valley Anchorage, Channel Islands, California</t>
  </si>
  <si>
    <t>Unit (336 ha)</t>
  </si>
  <si>
    <t>Eradication likely, Still in treatment phase (2016)</t>
  </si>
  <si>
    <t>PIAT_4</t>
  </si>
  <si>
    <r>
      <rPr>
        <sz val="12"/>
        <color theme="1"/>
        <rFont val="Calibri"/>
        <family val="2"/>
      </rPr>
      <t>Mature coast live oak (</t>
    </r>
    <r>
      <rPr>
        <i/>
        <sz val="11"/>
        <color rgb="FF222222"/>
        <rFont val="Calibri"/>
        <family val="2"/>
      </rPr>
      <t>Q. agrifolia</t>
    </r>
    <r>
      <rPr>
        <sz val="11"/>
        <color rgb="FF222222"/>
        <rFont val="Calibri"/>
        <family val="2"/>
      </rPr>
      <t>)</t>
    </r>
    <r>
      <rPr>
        <sz val="12"/>
        <color theme="1"/>
        <rFont val="Calibri"/>
        <family val="2"/>
      </rPr>
      <t xml:space="preserve"> and island scrub oak (</t>
    </r>
    <r>
      <rPr>
        <i/>
        <sz val="11"/>
        <color rgb="FF222222"/>
        <rFont val="Calibri"/>
        <family val="2"/>
      </rPr>
      <t>Q. pacifica</t>
    </r>
    <r>
      <rPr>
        <sz val="11"/>
        <color rgb="FF222222"/>
        <rFont val="Calibri"/>
        <family val="2"/>
      </rPr>
      <t>) woodland</t>
    </r>
    <r>
      <rPr>
        <sz val="12"/>
        <color theme="1"/>
        <rFont val="Calibri"/>
        <family val="2"/>
      </rPr>
      <t>, coastal sage scrub, annual grassland, and several stands of mature Tasmanian blue gum (</t>
    </r>
    <r>
      <rPr>
        <i/>
        <sz val="11"/>
        <color theme="1"/>
        <rFont val="Calibri"/>
        <family val="2"/>
      </rPr>
      <t>Eucalyptus globulus</t>
    </r>
    <r>
      <rPr>
        <sz val="12"/>
        <color theme="1"/>
        <rFont val="Calibri"/>
        <family val="2"/>
      </rPr>
      <t>)</t>
    </r>
  </si>
  <si>
    <t>Field Station, Channel Islands, California</t>
  </si>
  <si>
    <t>Unit (38 ha)</t>
  </si>
  <si>
    <t>Eradication likely, One remnant population detected at the periphery of the site in Sept 2015, treated.</t>
  </si>
  <si>
    <t>Sakamoto_1</t>
  </si>
  <si>
    <t>Sakamoto_2017</t>
  </si>
  <si>
    <t>Declaration of local chemical
eradication of the Argentine
ant: Bayesian estimation with a
multinomial-mixture model</t>
  </si>
  <si>
    <t>Sakamoto et al 2017</t>
  </si>
  <si>
    <t>Determining the success of eradication of an invasive species requires a way to decide when its risk
of reoccurrence has become acceptably low. In Japan, the area populated by the Argentine ant,
Linepithema humile (Mayr), is expanding, and eradication via chemical treatment is ongoing at
various locations. One such program in Tokyo was apparently successful, because the ant population
decreased to undetectable levels within a short time. However, construction of a population model for
management purposes was difcult because the probability of detecting ants decreases rapidly as the
population collapses. To predict the time when the ant was eradicated, we developed a multinomial-
mixture model for chemical eradication based on monthly trapping data and the history of pesticide
applications. We decided when to declare that eradication had been successful by considering both
‘eradication’ times, which we associated with eradication probabilities of 95% and 99%, and an optimal
stopping time based on a ‘minimum expected economic cost’ that considered the possibility that
surveys were stopped too soon. By applying these criteria, we retroactively declared that Argentine
ants had been eradicated 38–42 months after the start of treatments (16–17 months after the last
sighting).</t>
  </si>
  <si>
    <t>Tokai/Tokyo</t>
  </si>
  <si>
    <t>April 2011- Dec 2013</t>
  </si>
  <si>
    <t>Damage/monitoring/Control/Eradication</t>
  </si>
  <si>
    <t>We calculated the net expected cost (NEC) afer the last sighting as a function of the estimated probability of ants still being present, given the monthly cost of management (Cs=JPY 40,000) and the cost of escape and damage (Ce=59.8Cs and 87.9Cs for Tokai and Jonan, respectively). The NEC of monitoring for the optimal survey time was JPY 534,000 at Tokai and JPY 512,000 at Jonan. Te NECs corresponding to a 99% probability of eradication were JPY 662,000 at Tokai and JPY 621,000 at Jonan, 24.0% and 21.2% higher, respectively, than the minimum NEC. Only one scenario added to InvaCost (the minumum expected cost)</t>
  </si>
  <si>
    <t>Jonan/Tokyo</t>
  </si>
  <si>
    <t>April 2011- Feb 2015</t>
  </si>
  <si>
    <t>Csurhes&amp;Hankamer_1</t>
  </si>
  <si>
    <t>Csurhes&amp;Hankamer2016</t>
  </si>
  <si>
    <t>Yellow crazy ant Anoplolepis gracilipes</t>
  </si>
  <si>
    <t xml:space="preserve">Csurhes &amp; Hankamer 2016, Department of Agriculture and Fisheries, Biosecurity Queensland, Queensland Governement </t>
  </si>
  <si>
    <t>The yellow crazy ant has been included among 100 examples of the world’s worst invasive species by the International Union for Conservation of Nature. It has naturalised in numerous places, especially tropical islands, across the world. On Christmas Island, yellow crazy ants are decimating the island’s iconic red land crabs. A significant population also exists in the Northern Territory. Yellow crazy ants were first detected in 2001 in Cairns. Since then, more than 20 additional sites have been found, in and around Cairns, Townsville, Hervey Bay, Caboolture and Brisbane. The total area of infestation involves at least 320 hectares. Populations at some of these sites have been eliminated, whereas others are subject to ongoing control.</t>
  </si>
  <si>
    <t>Department of Environment and Heritage 2004a, Controlling crazy ants on Christmas Island, triple bottom line report 2003–04, Department of Environment, Water, Heritage and the Arts, Australian Government, Canberra</t>
  </si>
  <si>
    <t>forest</t>
  </si>
  <si>
    <t>Unit (2400 Ha)</t>
  </si>
  <si>
    <t>1999-2004</t>
  </si>
  <si>
    <t>The Australian Government has spent $3.4 million controlling crazy ants over 2400 hectares of forest between 1999 and 2009 (Department of Environment and Heritage 2004a). Department of Environment and Heritage 2004a, Controlling crazy ants on Christmas Island, triple bottom line report 2003–04, Department of Environment, Water, Heritage and the Arts, Australian Government, Canberra, viewed 6 September 2010, &lt;www.environment.gov.au/about/publications/tbl/03-04/pa.html&gt;. The link is no longer available. There seem to be a typo in the time frame as the document cited is from 2004. Then we correct the time frame to 1999-2004. If considering 1999-200 there is overlap with cost entries (1466/1626, from 2003-2004); if considering time frame 1999-2009 it overlaps also with (BH_21_1/BH_21_2/BH_21_3)</t>
  </si>
  <si>
    <t>Lard_1</t>
  </si>
  <si>
    <t>Lard_etal2006</t>
  </si>
  <si>
    <t>An Economic Impact of Imported Fire Ants in the United States of America</t>
  </si>
  <si>
    <t>Lard et al.</t>
  </si>
  <si>
    <t xml:space="preserve">The Imported Fire Ant (IFA) has become a major economic pest to vital sectors of the United States economy. In order to estimate the economic impact of this pest on infested states within the United States and Puerto Pico and potential damage fire ants would cause to Hawaii (if the island became infested), a study was conducted to estimate the annual economic impact of fire ants. This report is based upon the 2000 Texas Economic Impact Study. However, several adjustments were made to represent other states and their differences in numbers of sector entities, climatic conditions, fire ant infestation intensity, etc. Using these adjustments, it was found that the annual economic impact would be $5,651,859,165 in the United States and Puerto Rico using data collected in 1999. </t>
  </si>
  <si>
    <t>Alabama</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</si>
  <si>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3.1</t>
  </si>
  <si>
    <t>Lard_2</t>
  </si>
  <si>
    <t>Effective year is given in the ms three times, once 1998 (Pg 6), after 2003 (pg9) and finally 2000 (pg15). I added 2000.Table 3.1. Public and social welfare includes the following sectors: airports, cemeteries, churches, cities, commercial businesses, golf courses, institutions, multi-family households, residential households, schools, electric &amp; communication,</t>
  </si>
  <si>
    <t>Lard_3</t>
  </si>
  <si>
    <t>Arkansas</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</si>
  <si>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3.2</t>
  </si>
  <si>
    <t>Lard_4</t>
  </si>
  <si>
    <t>Effective year is given in the ms three times, once 1998 (Pg 6), after 2003 (pg9) and finally 2000 (pg15). I added 2000.Table 3.2. Public and social welfare includes the following sectors: airports, cemeteries, churches, cities, commercial businesses, golf courses, institutions, multi-family households, residential households, schools, electric &amp; communication,</t>
  </si>
  <si>
    <t>Lard_5</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</si>
  <si>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3.3</t>
  </si>
  <si>
    <t>Lard_6</t>
  </si>
  <si>
    <t>Effective year is given in the ms three times, once 1998 (Pg 6), after 2003 (pg9) and finally 2000 (pg15). I added 2000.Table 3.3. Public and social welfare includes the following sectors: airports, cemeteries, churches, cities, commercial businesses, golf courses, institutions, multi-family households, residential households, schools, electric &amp; communication,</t>
  </si>
  <si>
    <t>Lard_7</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</si>
  <si>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3.4</t>
  </si>
  <si>
    <t>Lard_8</t>
  </si>
  <si>
    <t>Effective year is given in the ms three times, once 1998 (Pg 6), after 2003 (pg9) and finally 2000 (pg15). I added 2000.Table 3.4. Public and social welfare includes the following sectors: airports, cemeteries, churches, cities, commercial businesses, golf courses, institutions, multi-family households, residential households, schools, electric &amp; communication,</t>
  </si>
  <si>
    <t>Lard_9</t>
  </si>
  <si>
    <t>Georgia</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</si>
  <si>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3.5</t>
  </si>
  <si>
    <t>Lard_10</t>
  </si>
  <si>
    <t>Effective year is given in the ms three times, once 1998 (Pg 6), after 2003 (pg9) and finally 2000 (pg15). I added 2000.Table 3.5. Public and social welfare includes the following sectors: airports, cemeteries, churches, cities, commercial businesses, golf courses, institutions, multi-family households, residential households, schools, electric &amp; communication,</t>
  </si>
  <si>
    <t>Lard_11</t>
  </si>
  <si>
    <t>Louisiana</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</si>
  <si>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3.6</t>
  </si>
  <si>
    <t>Lard_12</t>
  </si>
  <si>
    <t>Effective year is given in the ms three times, once 1998 (Pg 6), after 2003 (pg9) and finally 2000 (pg15). I added 2000.Table 3.6. Public and social welfare includes the following sectors: airports, cemeteries, churches, cities, commercial businesses, golf courses, institutions, multi-family households, residential households, schools, electric &amp; communication,</t>
  </si>
  <si>
    <t>Lard_13</t>
  </si>
  <si>
    <t>Mississippi</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</si>
  <si>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3.7</t>
  </si>
  <si>
    <t>Lard_14</t>
  </si>
  <si>
    <t>Effective year is given in the ms three times, once 1998 (Pg 6), after 2003 (pg9) and finally 2000 (pg15). I added 2000.Table 3.7. Public and social welfare includes the following sectors: airports, cemeteries, churches, cities, commercial businesses, golf courses, institutions, multi-family households, residential households, schools, electric &amp; communication,</t>
  </si>
  <si>
    <t>Lard_15</t>
  </si>
  <si>
    <t>New Mexico</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</si>
  <si>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3.8</t>
  </si>
  <si>
    <t>Lard_16</t>
  </si>
  <si>
    <t>Effective year is given in the ms three times, once 1998 (Pg 6), after 2003 (pg9) and finally 2000 (pg15). I added 2000.Table 3.8. Public and social welfare includes the following sectors: airports, cemeteries, churches, cities, commercial businesses, golf courses, institutions, multi-family households, residential households, schools, electric &amp; communication,</t>
  </si>
  <si>
    <t>Lard_17</t>
  </si>
  <si>
    <t xml:space="preserve">North Carolina </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</si>
  <si>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3.9</t>
  </si>
  <si>
    <t>Lard_18</t>
  </si>
  <si>
    <t>Effective year is given in the ms three times, once 1998 (Pg 6), after 2003 (pg9) and finally 2000 (pg15). I added 2000.Table 3.9. Public and social welfare includes the following sectors: airports, cemeteries, churches, cities, commercial businesses, golf courses, institutions, multi-family households, residential households, schools, electric &amp; communication,</t>
  </si>
  <si>
    <t>Lard_19</t>
  </si>
  <si>
    <t>Oklahoma</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</si>
  <si>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3.10</t>
  </si>
  <si>
    <t>Lard_20</t>
  </si>
  <si>
    <t>Effective year is given in the ms three times, once 1998 (Pg 6), after 2003 (pg9) and finally 2000 (pg15). I added 2000.Table 3.10. Public and social welfare includes the following sectors: airports, cemeteries, churches, cities, commercial businesses, golf courses, institutions, multi-family households, residential households, schools, electric &amp; communication,</t>
  </si>
  <si>
    <t>Lard_21</t>
  </si>
  <si>
    <t>Puerto Rico</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</si>
  <si>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3.11</t>
  </si>
  <si>
    <t>Lard_22</t>
  </si>
  <si>
    <t>Effective year is given in the ms three times, once 1998 (Pg 6), after 2003 (pg9) and finally 2000 (pg15). I added 2000.Table 3.11. Public and social welfare includes the following sectors: airports, cemeteries, churches, cities, commercial businesses, golf courses, institutions, multi-family households, residential households, schools, electric &amp; communication,</t>
  </si>
  <si>
    <t>Lard_23</t>
  </si>
  <si>
    <t>South Carolina</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</si>
  <si>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3.12</t>
  </si>
  <si>
    <t>Lard_24</t>
  </si>
  <si>
    <t>Effective year is given in the ms three times, once 1998 (Pg 6), after 2003 (pg9) and finally 2000 (pg15). I added 2000.Table 3.12. Public and social welfare includes the following sectors: airports, cemeteries, churches, cities, commercial businesses, golf courses, institutions, multi-family households, residential households, schools, electric &amp; communication,</t>
  </si>
  <si>
    <t>Lard_25</t>
  </si>
  <si>
    <t>Tennessee</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</si>
  <si>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3.13</t>
  </si>
  <si>
    <t>Lard_26</t>
  </si>
  <si>
    <t>Effective year is given in the ms three times, once 1998 (Pg 6), after 2003 (pg9) and finally 2000 (pg15). I added 2000.Table 3.13. Public and social welfare includes the following sectors: airports, cemeteries, churches, cities, commercial businesses, golf courses, institutions, multi-family households, residential households, schools, electric &amp; communication,</t>
  </si>
  <si>
    <t>Lard_27</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</si>
  <si>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3.14</t>
  </si>
  <si>
    <t>Lard_28</t>
  </si>
  <si>
    <t>Effective year is given in the ms three times, once 1998 (Pg 6), after 2003 (pg9) and finally 2000 (pg15). I added 2000.Table 3.14. Public and social welfare includes the following sectors: airports, cemeteries, churches, cities, commercial businesses, golf courses, institutions, multi-family households, residential households, schools, electric &amp; communication,</t>
  </si>
  <si>
    <t>Lard_29</t>
  </si>
  <si>
    <t>Effective year is given in the ms three times, once 1998 (Pg 6), after 2003 (pg9) and finally 2000 (pg15). I added 2000. Agriculture includes farms, nurseries, sod producers, fruit, vegetable and nut producers, field crops, animal production, pastureland, cropland, hay production, and farmsteads. Table 3.15</t>
  </si>
  <si>
    <t>Lard_30</t>
  </si>
  <si>
    <t>Effective year is given in the ms three times, once 1998 (Pg 6), after 2003 (pg9) and finally 2000 (pg15). I added 2000.Table 3.15. Public and social welfare includes the following sectors: airports, cemeteries, churches, cities, commercial businesses, golf courses, institutions, multi-family households, residential households, schools, electric &amp; communication,</t>
  </si>
  <si>
    <t>Smith_1</t>
  </si>
  <si>
    <t>Smith_1965</t>
  </si>
  <si>
    <t>House-infesting ants of the Eastern United States. Their recognition, biology, and economic importance</t>
  </si>
  <si>
    <t>Smith</t>
  </si>
  <si>
    <t>Monomorium</t>
  </si>
  <si>
    <t>Monomorium pharaonis</t>
  </si>
  <si>
    <t>Pharaoh ant</t>
  </si>
  <si>
    <t>A ship owner is known to have lost a great deal of time and spent $4,000 in trying to eradicate these ants from his ship.</t>
  </si>
  <si>
    <t>Vanderwoude_1</t>
  </si>
  <si>
    <t>Vanderwoude</t>
  </si>
  <si>
    <t>RECOMMENDATIONS FOR FUTURE MANAGEMENT OF LITTLE FIRE ANTS IN THE REPUBLIC OF VANUATU</t>
  </si>
  <si>
    <t>Vanderwoude, Fatal, Bule</t>
  </si>
  <si>
    <t>The capacity of Vanuatu to manage this issue is hampered by knowledge and skills gaps, access to specialized equipment and pesticides as well as a lack of funds to dedicate to this issue. During the current phase of this project, capacity for managing this issue has been increased and project staff now have the knowledge and skills required to undertake long-term management of this emerging issue. Without action, the future for Vanuatu may be unpleasant. Little Fire Ants will continue to spread throughout the archipelago and impacts will increase in proportion to the area occupied by this species, affecting agriculture, society, tourism and the environment. Recommendations for long-term management of this issue include: 1. Development and implementation of a national response plan, shaped by the technical feasibility of eradication, aggressive control or longer-term management of known infestations. 2. Active efforts to prevent spread of LFA to uninfected islands, including creation and delivery of public awareness information; and biosecurity efforts that detect and prevent the movement of infested items between islands. 3. Acquisition of long-term funding, including funding for dedicated personnel, infrastructure, materials and travel costs that address this issues through the medium-long term.</t>
  </si>
  <si>
    <t>Republic of Vanuatu</t>
  </si>
  <si>
    <t>Unit (per Ha)</t>
  </si>
  <si>
    <t>Pg. 7. New best-practice methods for treatment of LFA include the manufacture and application of species- specific gel baits. The total cost of ingredients to make 1 kilogram of finished bait is approximately $2.30. Treatment rates vary depending on the density of vegetation. In heavy vegetation, 20kg maximum may be needed for a single application (USD$46.00-$51.00 per ha)</t>
  </si>
  <si>
    <t>Vanderwoude_2</t>
  </si>
  <si>
    <t>Pg 13. Table 1. Option matrix for managing Little Fire Ants in Vanuatu. I choose the intermediate cost which is predicted for an scenario of an "aggressive control" at the site scale and only annual material is accounted for. "Annual material cost USD$250-500 per hectare plus equipment, with lower costs expected over time"</t>
  </si>
  <si>
    <t>VanLoon_1</t>
  </si>
  <si>
    <t>Rey, S. &amp; X. Espadaler 2004. Area-wide management of the invasive garden ant Lasius neglectus (Hymenoptera: Formicidae) in northeast Spain. Journal of Agricultural and Urban Entomology
21: 99-112</t>
  </si>
  <si>
    <t>Catalunya</t>
  </si>
  <si>
    <t>Seva</t>
  </si>
  <si>
    <t>the spring and summer periods of 2001–2002</t>
  </si>
  <si>
    <t>Pg23. In the super colony near Barcelona, Spain, a large number of households have been experimenting with a large-scale control . The treatments were quite successful and the residents were generally satisfied with the results. The costs of this fight against a total of 71 buildings amounted to 17,500 euros (including 16% VAT) (Xavier Espadaler in litt.). Rey &amp; Espadaler 2005 describe this control program: as in summer 2001-2002 45 housegolsd, but VanLoon says 71 buildings. Espadaler per comm explains that 71 buildings were infected, only 45 were treated in the area</t>
  </si>
  <si>
    <t>VanLoon_2</t>
  </si>
  <si>
    <t>City of Leiden</t>
  </si>
  <si>
    <t>Son street, Leiden</t>
  </si>
  <si>
    <t xml:space="preserve">Pg22. "In Leiden werd eind jaren 1990 in een van de vierkante stratenblokken een gezamenlijke en gelijktijdige bestrijding met Foxim (sproeien) uitgevoerd door bewoners en gemeente Leiden, in de tuinen en op straat (kosten konden niet worden achterhaald). De bestrijding had slechts tijdelijk effect en is daarna niet meer herhaald (Frits van der Sluis (gemeente Leiden) in litt., Frank Hoozemans (bewoner) in litt.). Op het adres in Son kostte een intensieve bestrijding (in drie sessies) in 2009 met Maxforce Quantum ca. 1000 euro (fam. Matzinger (bewoners) pers. meded.); regelmatige herhaling van deze bestrijding is waarschijnlijk noodzakelijk." </t>
  </si>
  <si>
    <t>Gaigher_1</t>
  </si>
  <si>
    <t>Gaigher et al. 2012</t>
  </si>
  <si>
    <t>Precision control of an invasive ant on an ecologically sensitive tropical island: a principle with wide applicability</t>
  </si>
  <si>
    <t>Gaigher R, Sawways MJ, Jolliffe KG, Jolliffe S</t>
  </si>
  <si>
    <t>Effective management of invasive ants is an important priority for many conservation programs but can be difficult to achieve, especially within ecologically sensitive habitats. This study assesses the efficacy and nontarget risk of a precision ant baiting method aiming to reduce a population of the invasive big-headed ant Pheidole megacephala on a tropical island of great conservation value. Area-wide application of a formicidal bait, delivered in bait stations, resulted in the rapid decline of 8 ha of P. megacephala. Effective suppression remained throughout the succeeding 11-month monitoring period. We detected no negative effects of baiting on nontarget arthropods. Indeed, species richness of nontarget ants and abundance of other soil-surface arthropods increased significantly after P. megacephala suppression. This bait station method minimized bait exposure to nontarget organisms and was cost effective and adaptable to target species density. However, it was only effective over short distances and required thorough bait placement. This method would therefore be most appropriate for localized P. megacephala infestations where the prevention of nontarget impacts is essential. The methodology used here would be applicable to other sensitive tropical environments.</t>
  </si>
  <si>
    <t>Seychelles</t>
  </si>
  <si>
    <t>Cousine Island</t>
  </si>
  <si>
    <t>Unit (8 Ha)</t>
  </si>
  <si>
    <t>May-July 2010</t>
  </si>
  <si>
    <t>Pg1408 "A total of U.S. $2616.40 was spent on materials used during treatment of the 8-ha area and included the cost of Siege used in treatment ($1922.73), shipping costs ($450.79), and materials for bait stations ($242.87) (....) Approximately U.S. $350 was spent per hectare on materials used in the treatment and 41 hours were worked per hectare. These estimates include only material and personnel costs for the treatment phase in the field and do not include time spent preparing for field trips, laboratory work, or overhead costs, which may contribute significantly to the overall costs" WDPA Cousin, 0.29km2, Special Reserve in 1975, Ia (IUCNcat)</t>
  </si>
  <si>
    <t>Thomson_1</t>
  </si>
  <si>
    <t>Thomson1990</t>
  </si>
  <si>
    <t>Ants that have pest status in the United States</t>
  </si>
  <si>
    <t>Thomson CR</t>
  </si>
  <si>
    <t>ADAMS, C.T. 1986. Agricultural and medical impact of the imported fire ants. In C.S. Lofgren and R.K. Vander Meer (eds.), Fire ants and leaf-cutting ants biology and management, Westview Press, Boulder.</t>
  </si>
  <si>
    <t>crops of corn, potatoes, beans and cabbage</t>
  </si>
  <si>
    <t>1935-1948</t>
  </si>
  <si>
    <t xml:space="preserve">Pg52 The damage fire ants caused to crops was noticed as early as 1935 (Adams 1986). By 1948, imported fire ants damaged more than $500,000 worth of corn, potatoes, beans and cabbage in Mississippi alone (Adams 1986). </t>
  </si>
  <si>
    <t>Jouvenaz_1</t>
  </si>
  <si>
    <t>Jouvenaz1990</t>
  </si>
  <si>
    <t>Approaches to biological control of fire ants in the United States</t>
  </si>
  <si>
    <t>Jouvenaz DP</t>
  </si>
  <si>
    <t>by 1976</t>
  </si>
  <si>
    <t>no reference nor methods are provided</t>
  </si>
  <si>
    <t>Pg 620 The growth of the imported fire ant infestation in the United States has not gone unopposed. As medical and agricultural pests, they have been assaulted with a succession of pesticides by Federal and State agencies at a cost (by 1976) of well over $100,000,000.</t>
  </si>
  <si>
    <t>FranceInfo_1</t>
  </si>
  <si>
    <t>FranceInfo2020</t>
  </si>
  <si>
    <t>Fourmi manioc: nouvelle méthode de lutte biologique</t>
  </si>
  <si>
    <t>France Info</t>
  </si>
  <si>
    <t>La fourmi manioc, Acromyrmex octospinosus, auteure de ravages sur de nombreuses plantes, ne pourra bientôt plus nuire. Ceci, grace à une nouvelle méthode de lutte biologique élaborée par une équipe de chercheurs de l'université Paris-Est Créteil, dont le docteur entomologiste Léonide Célini.</t>
  </si>
  <si>
    <t>Newspaper</t>
  </si>
  <si>
    <t>Acromyrmex</t>
  </si>
  <si>
    <t>Acromyrmex octospinosus</t>
  </si>
  <si>
    <t>Central America</t>
  </si>
  <si>
    <t>Guadeloupe</t>
  </si>
  <si>
    <t>3y since 2021</t>
  </si>
  <si>
    <t>Le financement nécessaire, pour une campagne collective efficace, est estimé à 3 millions d'euros, sur 3 ans. Des négociations sont encore en cours, pour débloquer les fonds ; montant qui devraient être financé notamment par l'Europe, la Région et le Département de la Guadeloupe, pour un lancement du traitement annoncé à partir de 2021.</t>
  </si>
  <si>
    <t>Asconit_1</t>
  </si>
  <si>
    <t>Asconit20</t>
  </si>
  <si>
    <t>Etude sur les depenses engagees dans la lutte contre les especes exotiques envahissantes de 2009-2014.  Combien coute l introduction despeces exotiques en Guadeloupe?</t>
  </si>
  <si>
    <t>Asconit Consultants - DEAL Guadeloupe</t>
  </si>
  <si>
    <t>C’est pour démarrer cette réflexion que la DEAL Guadeloupe a lancé une première enquête, confiée à ASCONIT Consultants, auprès d’une cinquantaine d’opérateurs publics et privés, qui recense de 2009 à 2014 : * les dépenses effectuées pour lutter contre les espèces exotiques déjà introduites en Guadeloupe (rats, mangoustes…), * les dépenses engagées pour remédier aux dommages qu’elles ont générés.</t>
  </si>
  <si>
    <t>http://www.guadeloupe.developpement-durable.gouv.fr/combien-coute-l-introduction-d-especes-exotiques-a1634.html</t>
  </si>
  <si>
    <t>2009-2014</t>
  </si>
  <si>
    <t>The document has a bar graphs in which this ants seems to be " a bit" below 200 000 euros. But difficult to estimate how less, so I added 190 000 euros</t>
  </si>
  <si>
    <t>BH_22_1</t>
  </si>
  <si>
    <t>BH_22</t>
  </si>
  <si>
    <t>Ross Wylie, RIFA program, Queensland Biosecurity</t>
  </si>
  <si>
    <t>2001-2</t>
  </si>
  <si>
    <t>BH_22_2</t>
  </si>
  <si>
    <t>2002-3</t>
  </si>
  <si>
    <t>BH_22_3</t>
  </si>
  <si>
    <t>2003-4</t>
  </si>
  <si>
    <t>BH_22_4</t>
  </si>
  <si>
    <t>2004-5</t>
  </si>
  <si>
    <t>BH_22_5</t>
  </si>
  <si>
    <t>2005-6</t>
  </si>
  <si>
    <t>BH_22_6</t>
  </si>
  <si>
    <t>2006-7</t>
  </si>
  <si>
    <t>BH_22_7</t>
  </si>
  <si>
    <t>2007-8</t>
  </si>
  <si>
    <t>BH_22_8</t>
  </si>
  <si>
    <t>2008-9</t>
  </si>
  <si>
    <t>BH_22_9</t>
  </si>
  <si>
    <t>2009-10</t>
  </si>
  <si>
    <t>BH_22_10</t>
  </si>
  <si>
    <t>2010-11</t>
  </si>
  <si>
    <t>BH_22_11</t>
  </si>
  <si>
    <t>2011-12</t>
  </si>
  <si>
    <t>BH_22_12</t>
  </si>
  <si>
    <t>BH_22_13</t>
  </si>
  <si>
    <t>BH_22_14</t>
  </si>
  <si>
    <t>BH_22_15</t>
  </si>
  <si>
    <t>BH_22_16</t>
  </si>
  <si>
    <t>BH_22_27</t>
  </si>
  <si>
    <t>3years</t>
  </si>
  <si>
    <t>Yarwun 2006.  $1.5 million of cost-shared funds over 3 years</t>
  </si>
  <si>
    <t>Hequet_1</t>
  </si>
  <si>
    <t>Hequet2009</t>
  </si>
  <si>
    <t>PROPOSITIONS POUR LA MISE EN PLACE D’UNE CELLULE DE VEILLE ET DE DÉTECTION PRÉCOCE DES ESPÈCES ENVAHISSANTES EN NOUVELLE-CALÉDONIE</t>
  </si>
  <si>
    <t>Vanessa Hequet</t>
  </si>
  <si>
    <t xml:space="preserve">
Un questionnaire a été envoyé aux différents acteurs de la problématique espèces envahissantes à travers la liste de diffusion du Groupe Espèces Envahissantes (voir Annexe 1). A partir de ces questionnaires deux documents Excel ont été réalisés, l’un recensant les actions déjà menées, l’autre les actions envisagées pour le futur et pour lesquelles les ressources (techniques et humaines, pas toujours financières) sont disponibles. </t>
  </si>
  <si>
    <t>Nickel mine</t>
  </si>
  <si>
    <t>Early detection/Education</t>
  </si>
  <si>
    <t>Hervé Jourdan, Formation sensibilisation des équipes à la problématique des espèces envahissantes (70 personnes) et présentation du protocole développé avec le SIVAP pour la mise en œuvre d'une veille type site sentinelle au port de Goro. Formicidae en général comme menaces majeures, biosécurité. Pg 10/23</t>
  </si>
  <si>
    <t>Hequet_2</t>
  </si>
  <si>
    <t>Dry forests (Forets seches)</t>
  </si>
  <si>
    <t>1998-2009</t>
  </si>
  <si>
    <t>Pg 27 Research, studies, Programme de Recherche IRD</t>
  </si>
  <si>
    <t>WylieJanzen_1</t>
  </si>
  <si>
    <t>Wylie&amp;Janssen2016</t>
  </si>
  <si>
    <t>Red imported fire ant in australia: what if we lose the war?</t>
  </si>
  <si>
    <t>Wylie F Ross &amp; Janssen-May Sharon</t>
  </si>
  <si>
    <t>2001-2016</t>
  </si>
  <si>
    <t>Page 32. In 2016, the programme is at its crossroads. A total of $330million has been spent over 15 years</t>
  </si>
  <si>
    <t>Liliana Ballesteros-Mejia</t>
  </si>
  <si>
    <t>Adams_1</t>
  </si>
  <si>
    <t>Adams1983</t>
  </si>
  <si>
    <t>Destruction of Eggplants in Marion County - Florida by Red Imported Fire Ants (Hymenoptera: Formicidae)</t>
  </si>
  <si>
    <t>Adams CT</t>
  </si>
  <si>
    <t>Eggplant plantations</t>
  </si>
  <si>
    <t>Marion County</t>
  </si>
  <si>
    <t>Unit (12 ha)</t>
  </si>
  <si>
    <t>Damage loss</t>
  </si>
  <si>
    <t>If one-half of the crop was lost to RIFA the farmer would have suffered a potential loss of US$ 55500</t>
  </si>
  <si>
    <t>Citrus plantations</t>
  </si>
  <si>
    <t>WylieJanzen_1_2</t>
  </si>
  <si>
    <t>Forestry</t>
  </si>
  <si>
    <t>The total area of nurseries in Australia is 4 660 ha (ABS 2015a). Based on these costs (converted to hectares and Australian dollars and adjusted for CPI), the treatment costs for the Australian industry could amount to between A $3.77 and A$16.24 million.</t>
  </si>
  <si>
    <t>WylieJanzen_2</t>
  </si>
  <si>
    <t>Damage loss/Damage repair</t>
  </si>
  <si>
    <t>The Nursery and Garden Industry Queensland in 2015 estimated the cost to nursery production in that state at A$18 million per year in mitigation compliance and lost market costs.</t>
  </si>
  <si>
    <t>WylieJanzen_3</t>
  </si>
  <si>
    <t>WylieJanzen3 (WylieJanzen4)</t>
  </si>
  <si>
    <t>Extrapolating the Texas costs to Australia; the Australian herd size was 27.4 million head of cattle in 2015 and potential annual costs to the industry could total A$308 million</t>
  </si>
  <si>
    <t>WylieJanzen_4</t>
  </si>
  <si>
    <t>In Queensland where the herd size was 11.3 million head of cattle in 2015; annual costs could be more than A$127.5 million.</t>
  </si>
  <si>
    <t>AdamsB_1</t>
  </si>
  <si>
    <t>Adams1986</t>
  </si>
  <si>
    <t>Agricultural and Medical Impact of the Imported Fire Ants</t>
  </si>
  <si>
    <t xml:space="preserve">Adams CT. In Fire Ants and Leaf-Cutting Ants. Biology and Management. </t>
  </si>
  <si>
    <t>Highway</t>
  </si>
  <si>
    <t>Tampa</t>
  </si>
  <si>
    <t>WylieJanzen_5</t>
  </si>
  <si>
    <t>North Carolina/Florida</t>
  </si>
  <si>
    <t>Unit (km of highway)</t>
  </si>
  <si>
    <t>In Florida and North Carolina the ant undermines bitumen roads leadign to the formation of potholes. It costs US$200/pothole to repair and in one study there was an average of 4 ptoholes/km caused by RIFA at a cost of US$800/km.</t>
  </si>
  <si>
    <t>WylieJanzen_6</t>
  </si>
  <si>
    <t xml:space="preserve">Australia has over 356343 km of paved roads. Even if say 1% of these roads were affected in a similar manner to the USA there would be additional costs of AU$6.84 million to mantain roads Australia-wide. </t>
  </si>
  <si>
    <t>WylieJanzen_7</t>
  </si>
  <si>
    <t>Extrapolated to Australia with its population of over 23.7 million treatment and repari of electrical components by electrical and telecommunication companies would cost AU$508million</t>
  </si>
  <si>
    <t>WylieJanzen_8</t>
  </si>
  <si>
    <t>Medical costs</t>
  </si>
  <si>
    <t>With over 6 million households in 2011 in Australia the total cost for medical costs borne by housholds could be AU$114 million</t>
  </si>
  <si>
    <t>WylieJanzen_9</t>
  </si>
  <si>
    <t>In 2015 there were 9404 schools in Australia. Based on the US impacts this could mean Australian schools could face additional costs of $133.3 million</t>
  </si>
  <si>
    <t>WylieJanzen_10</t>
  </si>
  <si>
    <t>Based on Texas figures of US$4003 per hole per year during the RIFA Ant-related costs converted to AUD and adjusted for cost living we estimate RIFA will cost Australian golf courses almost AU$224 million per year.</t>
  </si>
  <si>
    <t>WylieJanzen_11</t>
  </si>
  <si>
    <t>With more than 6 million ha. sown in Australia to the broadacre crops (excluding cotton and sugar) fruit and nuts and vegetables that are known to be impacted in the USA the costs to thses industries could exceed AU$ 331 million</t>
  </si>
  <si>
    <t>WylieJanzen_12</t>
  </si>
  <si>
    <t xml:space="preserve">In 2014 ABARES determined the gross value of production of the beekeeping industry in 2012-2013 was A$88million. There were approximately 12400 registered beekeepers in Australia with about 528000 hives which would equate to more than AU$8.4 million annual costs to beekeepers based on the texas figure. Beekeepers spend on average US$11 per colony on control measures primarily insecticides. </t>
  </si>
  <si>
    <t>Kubik_1</t>
  </si>
  <si>
    <t>Kubik2021</t>
  </si>
  <si>
    <t>Response by email to the request for information by David Renault for the InvaCost project</t>
  </si>
  <si>
    <t>Aude Kubik</t>
  </si>
  <si>
    <t>Study funded in 2012 to identify control methods for the invasive ant. Even if the repport states that it costed 50 000 euros, Aude Kukik described the wide collaboration as 72 000 euros. The title of the research activity is "methode alternative de lutte contre la fourmi manioc invasive de Guadeloupe (Acromyrmex octospinosus), Author: Philippe Mora</t>
  </si>
  <si>
    <t>Gruber_1</t>
  </si>
  <si>
    <t>Gruber2021</t>
  </si>
  <si>
    <t>Predicting socio-economic and biodiversity impacts of invasive species: Red Imported Fire Ant in the developing western Pacific</t>
  </si>
  <si>
    <t xml:space="preserve">Gruber et al. </t>
  </si>
  <si>
    <t>Effective biosecurity and pest management are fundamental to sustainable development. Invasive ants pose significant risks to the environment and economy, which are well-managed by biosecurity agencies in developed countries. However, a comprehen- sive view of the potential impacts of invasive ants in developing Pacific Island Countries and Territories (PICTs) is lacking. We quantified the potential costs of the Red Imported Fire Ant (Solenopsis invicta Buren) across multiple sectors using an extrapolation analysis. Overall, we estimated that the impacts of Red Imported Fire Ant on developing PICTs could amount to over USD 329 million annually, corresponding to approximately 0.7% of combined GDP. Over half of the costs were predicted to result from impacts on the agriculture sector, a major source of employment and subsistence. We found that over 350 highly threatened species could be at risk from Red Imported Fire Ant. We would expect countries with Least Developed Country status and relatively low GDP to be least able to respond to an incursion of these ants, and as a result the costs could be higher than we have extrapolated. Red Imported Fire Ant could therefore potentially have considerable impact on the on-going development of the region.</t>
  </si>
  <si>
    <t>American Samoa</t>
  </si>
  <si>
    <t>Table 4, people stung annually and cost of medical attention. We estimated that over 7.6 million people would be stung annually by Red Imported Fire Ant with at least 76,000 suffering a severe reaction. We calculated health impacts based on the estimated average annual medical cost per household (Lard et al. 2001), which was USD 13.95.</t>
  </si>
  <si>
    <t>Gruber_2</t>
  </si>
  <si>
    <t>Cook Islands</t>
  </si>
  <si>
    <t>Gruber_3</t>
  </si>
  <si>
    <t>Federal States of Micronesia</t>
  </si>
  <si>
    <t>Gruber_4</t>
  </si>
  <si>
    <t>Republic of Fiji</t>
  </si>
  <si>
    <t>Fiji</t>
  </si>
  <si>
    <t>Gruber_5</t>
  </si>
  <si>
    <t xml:space="preserve">French Polynesia
</t>
  </si>
  <si>
    <t>Gruber_6</t>
  </si>
  <si>
    <t>Gruber_7</t>
  </si>
  <si>
    <t>Republic of Kiribati</t>
  </si>
  <si>
    <t xml:space="preserve">Kiribati
</t>
  </si>
  <si>
    <t>Gruber_8</t>
  </si>
  <si>
    <t>Republic of Nauru</t>
  </si>
  <si>
    <t xml:space="preserve">Nauru
</t>
  </si>
  <si>
    <t>Gruber_9</t>
  </si>
  <si>
    <t>Gruber_10</t>
  </si>
  <si>
    <t>Niue</t>
  </si>
  <si>
    <t>Gruber_11</t>
  </si>
  <si>
    <t>Commonwealth of Northern – Marianas</t>
  </si>
  <si>
    <t>Gruber_12</t>
  </si>
  <si>
    <t>Republic of Palau</t>
  </si>
  <si>
    <t>Palau</t>
  </si>
  <si>
    <t>Gruber_13</t>
  </si>
  <si>
    <t>Independent State of Papua New Guinea</t>
  </si>
  <si>
    <t>Papua New Guinea</t>
  </si>
  <si>
    <t>Gruber_14</t>
  </si>
  <si>
    <t>Republic of Marshall Islands</t>
  </si>
  <si>
    <t>Gruber_15</t>
  </si>
  <si>
    <t>Independent State of Samoa</t>
  </si>
  <si>
    <t>Samoa</t>
  </si>
  <si>
    <t>Gruber_16</t>
  </si>
  <si>
    <t>Solomon Islands</t>
  </si>
  <si>
    <t>Gruber_17</t>
  </si>
  <si>
    <t>Democratic Republic of Timor-Leste</t>
  </si>
  <si>
    <t>Timor-Leste</t>
  </si>
  <si>
    <t>Gruber_18</t>
  </si>
  <si>
    <t>Tokelau</t>
  </si>
  <si>
    <t>Gruber_19</t>
  </si>
  <si>
    <t>Kingdom of Tonga</t>
  </si>
  <si>
    <t>Tonga</t>
  </si>
  <si>
    <t>Gruber_20</t>
  </si>
  <si>
    <t>Tuvalu</t>
  </si>
  <si>
    <t>Gruber_21</t>
  </si>
  <si>
    <t>Vanuatu</t>
  </si>
  <si>
    <t>Gruber_22</t>
  </si>
  <si>
    <t>Wallis &amp; Futuna</t>
  </si>
  <si>
    <t>Gruber_23</t>
  </si>
  <si>
    <t>Table 4, projected annual RIFA costs to schools and electrical infrastructure.</t>
  </si>
  <si>
    <t>Gruber_24</t>
  </si>
  <si>
    <t>Gruber_25</t>
  </si>
  <si>
    <t>Gruber_26</t>
  </si>
  <si>
    <t>Gruber_27</t>
  </si>
  <si>
    <t>Gruber_28</t>
  </si>
  <si>
    <t>Gruber_29</t>
  </si>
  <si>
    <t>Gruber_30</t>
  </si>
  <si>
    <t>Gruber_31</t>
  </si>
  <si>
    <t>Gruber_32</t>
  </si>
  <si>
    <t>Gruber_33</t>
  </si>
  <si>
    <t>Gruber_34</t>
  </si>
  <si>
    <t>Gruber_35</t>
  </si>
  <si>
    <t>Gruber_36</t>
  </si>
  <si>
    <t>Gruber_37</t>
  </si>
  <si>
    <t>Gruber_38</t>
  </si>
  <si>
    <t>Gruber_39</t>
  </si>
  <si>
    <t>Gruber_40</t>
  </si>
  <si>
    <t>Gruber_41</t>
  </si>
  <si>
    <t>Gruber_42</t>
  </si>
  <si>
    <t>Gruber_43</t>
  </si>
  <si>
    <t>Gruber_44</t>
  </si>
  <si>
    <t>Table 4, projected annual RIFA costs to tourism. Estimates of costs to tourism were limited to the health costs for stung tourists.</t>
  </si>
  <si>
    <t>Gruber_45</t>
  </si>
  <si>
    <t>Gruber_46</t>
  </si>
  <si>
    <t>Gruber_47</t>
  </si>
  <si>
    <t>Gruber_48</t>
  </si>
  <si>
    <t>Gruber_49</t>
  </si>
  <si>
    <t>Gruber_50</t>
  </si>
  <si>
    <t>Gruber_51</t>
  </si>
  <si>
    <t>Gruber_52</t>
  </si>
  <si>
    <t>Gruber_53</t>
  </si>
  <si>
    <t>Gruber_54</t>
  </si>
  <si>
    <t>Gruber_55</t>
  </si>
  <si>
    <t>Gruber_56</t>
  </si>
  <si>
    <t>Gruber_57</t>
  </si>
  <si>
    <t>Gruber_58</t>
  </si>
  <si>
    <t>Gruber_59</t>
  </si>
  <si>
    <t>Gruber_60</t>
  </si>
  <si>
    <t>Gruber_61</t>
  </si>
  <si>
    <t>Table 3. RIFA costs to the livestock sector: cattle, goats, pigs</t>
  </si>
  <si>
    <t>Gruber_62</t>
  </si>
  <si>
    <t>Table 3. RIFA costs to the livestock sector: cattle, horses, pigs</t>
  </si>
  <si>
    <t>Gruber_63</t>
  </si>
  <si>
    <t>Table 3. RIFA costs to the livestock sector: buffalo, cattle, goats, pigs</t>
  </si>
  <si>
    <t>Gruber_64</t>
  </si>
  <si>
    <t>Table 3. RIFA costs to the livestock sector: cattle, goats, horses, pigs, sheep</t>
  </si>
  <si>
    <t>Gruber_65</t>
  </si>
  <si>
    <t>Gruber_66</t>
  </si>
  <si>
    <t>Table 3. RIFA costs to the livestock sector:, buffalo, cattle, goats, horses, pigs</t>
  </si>
  <si>
    <t>Gruber_67</t>
  </si>
  <si>
    <t>Table 3. RIFA costs to the livestock sector: pigs</t>
  </si>
  <si>
    <t>Gruber_68</t>
  </si>
  <si>
    <t>Gruber_69</t>
  </si>
  <si>
    <t>Gruber_70</t>
  </si>
  <si>
    <t>Table 3. RIFA costs to the livestock sector: cattle, pigs</t>
  </si>
  <si>
    <t>Gruber_71</t>
  </si>
  <si>
    <t>Gruber_72</t>
  </si>
  <si>
    <t>Table 3. RIFA costs to the livestock sector: asses, cattle, goats, horses, pigs, sheep</t>
  </si>
  <si>
    <t>Gruber_73</t>
  </si>
  <si>
    <t>Gruber_74</t>
  </si>
  <si>
    <t>Table 3. RIFA costs to the livestock sector: buffalo, cattle, goats, horses, pigs, sheep</t>
  </si>
  <si>
    <t>Gruber_75</t>
  </si>
  <si>
    <t>Gruber_76</t>
  </si>
  <si>
    <t>Table 3. RIFA costs to the livestock sector: cattle, goats, horses, pigs</t>
  </si>
  <si>
    <t>Gruber_77</t>
  </si>
  <si>
    <t>Gruber_78</t>
  </si>
  <si>
    <t>Gruber_79</t>
  </si>
  <si>
    <t>Gruber_80</t>
  </si>
  <si>
    <t>Table 2. RIFA cost to cropping: cocoa, coconuts, grains,other fruit, roots and tubers, sugar, vegetables, other</t>
  </si>
  <si>
    <t>Gruber_81</t>
  </si>
  <si>
    <t>Table 2. RIFA cost to apiculture and cropping: coconuts, other fruit, roots and tubers, vegetables</t>
  </si>
  <si>
    <t>Gruber_82</t>
  </si>
  <si>
    <t>Table 2. RIFA cost to cropping: cocoa, coconuts, grains, other fruit, roots and tubers, vegetables</t>
  </si>
  <si>
    <t>Gruber_83</t>
  </si>
  <si>
    <t>Table 2. RIFA cost to apiculture and cropping: cocoa, coconuts, coffee, grains, other fruit, roots and tubers, sugar, vegetables, other</t>
  </si>
  <si>
    <t>Gruber_84</t>
  </si>
  <si>
    <t>Table 2. RIFA cost to apiculture and cropping: coconuts, coffee, other fruit, roots and tubers, sugar, vegetables, other</t>
  </si>
  <si>
    <t>Gruber_85</t>
  </si>
  <si>
    <t>Table 2. RIFA cost to apiculture and cropping: coconuts, grains, other fruit, roots and tubers, vegetables, other</t>
  </si>
  <si>
    <t>Gruber_86</t>
  </si>
  <si>
    <t>Table 2. RIFA cost to cropping: coconuts, other fruit, roots and tubers, vegetables, other</t>
  </si>
  <si>
    <t>Gruber_87</t>
  </si>
  <si>
    <t>Table 2. RIFA cost to cropping: coconuts, other fruit,  vegetables</t>
  </si>
  <si>
    <t>Gruber_88</t>
  </si>
  <si>
    <t>Table 2. RIFA cost to apiculture and cropping:  coconuts, coffee, grains, other fruit, roots and tubers, vegetables, other</t>
  </si>
  <si>
    <t>Gruber_89</t>
  </si>
  <si>
    <t>Gruber_90</t>
  </si>
  <si>
    <t>Table 2. RIFA cost to cropping: cocoa, coconuts, coffee, grains, oil palm, other fruit, roots and tubers, sugar, vegetables, other</t>
  </si>
  <si>
    <t>Gruber_91</t>
  </si>
  <si>
    <t>Table 2. RIFA cost to cropping:  coconuts</t>
  </si>
  <si>
    <t>Gruber_92</t>
  </si>
  <si>
    <t>Gruber_93</t>
  </si>
  <si>
    <t>Table 2. RIFA cost to cropping: cocoa, coconuts, grains, oil palm, other fruit, roots and tubers, vegetables, other</t>
  </si>
  <si>
    <t>Gruber_94</t>
  </si>
  <si>
    <t>Table 2. RIFA cost to apiculture and cropping: cocoa, coconuts, coffee, grains, other fruit, roots and tubers, vegetables, other</t>
  </si>
  <si>
    <t>Gruber_95</t>
  </si>
  <si>
    <t>Table 2. RIFA cost to cropping: coconuts, other fruit, roots and tubers</t>
  </si>
  <si>
    <t>Gruber_96</t>
  </si>
  <si>
    <t>Table 2. RIFA cost to apiculture and cropping: coconuts, coffee, other fruit, roots and tubers, vegetables, other</t>
  </si>
  <si>
    <t>Gruber_97</t>
  </si>
  <si>
    <t>Table 2. RIFA cost to apiculture and cropping: coconuts, other fruit, vegetables</t>
  </si>
  <si>
    <t>Gruber_98</t>
  </si>
  <si>
    <t>Table 2. RIFA cost to cropping: cocoa, coconuts, coffee, grains, other fruit, roots and tubers, vegetables, other</t>
  </si>
  <si>
    <t>Gruber_99</t>
  </si>
  <si>
    <t>Table 2. RIFA cost to apiculture and cropping: coconuts, grains, other fruit, roots and tubers, sugar, vegetables, other</t>
  </si>
  <si>
    <t>Duplicates</t>
  </si>
  <si>
    <t>Duplicates SC861/1626</t>
  </si>
  <si>
    <t>Remove_ForAntProject</t>
  </si>
  <si>
    <t>Remove</t>
  </si>
  <si>
    <t>Keep</t>
  </si>
  <si>
    <t>Not clear both refer to the same type of cost</t>
  </si>
  <si>
    <t>Csurhes&amp;Hankamer2016 (1466/1626/SC861)</t>
  </si>
  <si>
    <t>1170/1208</t>
  </si>
  <si>
    <t>1172/1210</t>
  </si>
  <si>
    <t>Remove duplicate</t>
  </si>
  <si>
    <t>Willingness to pay ok</t>
  </si>
  <si>
    <t>Two costs coming from Texas, probably included in Lard et al 2001: "Pimentel et al. cite an estimated damage to livestock, wildlife, and public health estimated to be $300 000 000/year in Texas, with no source. They add that $200 000 000 is invested in control per year, citing two documents that cannot be found (Vinson 1992 and TAES 1998)
He also makes an extrapolation to all the other ""southern states"" = 1 billion $ (400 000 000 control + 600 000 000 damage)"</t>
  </si>
  <si>
    <t>Seems to overlap with ref ID 596: Fire ants (Texas) Damage to livestock, public health</t>
  </si>
  <si>
    <t>1423/2036</t>
  </si>
  <si>
    <t>CostID</t>
  </si>
  <si>
    <t>Column name changed</t>
  </si>
  <si>
    <t>Original info</t>
  </si>
  <si>
    <t>Changed information</t>
  </si>
  <si>
    <t>Date of the change (m/d/y)</t>
  </si>
  <si>
    <t>Observations</t>
  </si>
  <si>
    <t>Contributors</t>
  </si>
  <si>
    <t>2/20/2021</t>
  </si>
  <si>
    <t>This paragraph and the previous report consequences to Florida state agriculture. "From 1957 to 1991, NIS eradication and control programs cost $31 million for citrus canker (Xanthomas camestris pv. citri), $11 million for fire ants, and $10 million for citrus blackfly (Aleurocanthus woglumi). In 1990 and 1991, Meditemanean fruit fly (medfly) eradica- tion programs totaled $0.5 million, according to the Florida Department of Agriculture and Con- sumer Services."</t>
  </si>
  <si>
    <t>The cost is for Florida control of fire ants in agriculture as in cost ID 2036, not for the whole country as stated in 1423</t>
  </si>
  <si>
    <t>The cost is in general for the control of fire ants, continental level?</t>
  </si>
  <si>
    <t>The cost is in general for the control of fire ants, country level</t>
  </si>
  <si>
    <t>Overlap 1109(1199/1423/2036)</t>
  </si>
  <si>
    <t>Refers to Texas</t>
  </si>
  <si>
    <t>Overlap SC2452(1298)</t>
  </si>
  <si>
    <t>Overlap SC2453(1299)</t>
  </si>
  <si>
    <t>Raw cost</t>
  </si>
  <si>
    <t>Eradication of invasive ants. The history of the introduction and spread of Solenopsis invicta and S. richteri in the USA, their life history and habits, their public health and agricultural importance, and the control and eradication efforts which have been directed against them are reviewed. A table summarises the damage and benefits which they cause, crop by crop. It is concluded that the medical importance of fire ants in the USA has been greatly exaggerated, that their impact on agroecosystems is far from altogether harmful, and that in the 26 years since the USDA began to attempt their eradication with chemical insecticides (chiefly mirex) at a total cost of some $200 million the problem is worse than ever. Finally, it is suggested that the reasons why these insects became an official target for eradication in the first place were not scientific or even economic, but largely political.</t>
  </si>
  <si>
    <t>1109/SC1923</t>
  </si>
  <si>
    <t>1109 and SC1923 are the same cost coming from the same reference. SC1923 contains errrors such as the type of material and reliability. Then remove SC1923</t>
  </si>
  <si>
    <t>Pimentel extrapolations from Texas data to other US states, thus these are probably better estimated in Lard et al 2006 which extrapolates for each US state and activity sector: "Pimentel et al. cite an estimated damage to livestock, wildlife, and public health estimated to be $300 000 000/year in Texas, with no source. They add that $200 000 000 is invested in control per year, citing two documents that cannot be found (Vinson 1992 and TAES 1998)
He also makes an extrapolation to all the other ""southern states"" = 1 billion $ (400 000 000 control + 600 000 000 damage)"</t>
  </si>
  <si>
    <t>1137/1555/1223/SC2452</t>
  </si>
  <si>
    <t>Extrapolation from Texas (Lard et al. 2001). No calculation, no details</t>
  </si>
  <si>
    <t>Pimentel 2007 citing Lin 2005 damages and control - low reliability</t>
  </si>
  <si>
    <t>abstract in congress refering to Texas estimates - low reliability</t>
  </si>
  <si>
    <t>Years 1930's-50's not stated in other references</t>
  </si>
  <si>
    <t>BrisbaneRIFAproject -first years, 1999-2005, Replaced by BH_22</t>
  </si>
  <si>
    <t>[Sarty, 2007, Personal communication] Costs of the national eradication program in NZ. "Total eradication and control costs since 2001 in New Zealand for all RIFA invasions total $6.1 million (NZD 9 million; Sarty, pers. comm., 2007)."</t>
  </si>
  <si>
    <t>Replaced by BH_22. BrisbaneRIFAproject -first years, 1999-2007. Potential ecological impacts</t>
  </si>
  <si>
    <t>Replaced by BH_22 - BrisbaneRIFAproject -mid years, 1999-2011</t>
  </si>
  <si>
    <t>1149/1150/1151</t>
  </si>
  <si>
    <t>3 Different scenarios to the future</t>
  </si>
  <si>
    <t>Overlap WylieJanzen_1(BH_22_xx)</t>
  </si>
  <si>
    <t>1122/WylieJanzen_1</t>
  </si>
  <si>
    <t>Overlap 1122(BH_22_xx)</t>
  </si>
  <si>
    <t>Saving costs/year in the case of the resumption of remote sensing methods</t>
  </si>
  <si>
    <t>"Eradication probabilities of 90 and 95 %, were estimated to be achievable by increasing the budget to $17 million/year, and $23 million/year respectively, if remote sensing resumes at the previously achieved sensitivity of 0.38."</t>
  </si>
  <si>
    <t>Document reviewed</t>
  </si>
  <si>
    <t>2017-2027</t>
  </si>
  <si>
    <t>Extrapolation to 10 years if remote sensing method is used</t>
  </si>
  <si>
    <t>This cost is detailed per year in ref_ID BH_22</t>
  </si>
  <si>
    <t>Low reliable - Extrapolation to 30y if the fire ant was not controlled, since 2001</t>
  </si>
  <si>
    <t>WylieJanzen_1_2(WylieJanzen_2)</t>
  </si>
  <si>
    <t>Not sufficient information, BrisbaneRIFAproject</t>
  </si>
  <si>
    <t>SC1942(BH_22_xx)</t>
  </si>
  <si>
    <t>1148(1138/1211/1455/1457/1617/1619/SC140/SC1057)</t>
  </si>
  <si>
    <t xml:space="preserve">Replaced by BH_22 - BrisbaneRIFAproject - particular activities, 2006-2010 </t>
  </si>
  <si>
    <t>1617/1619</t>
  </si>
  <si>
    <t>Replaced by BH_22 - Benefit to cost of 25:1 But possible duplication</t>
  </si>
  <si>
    <t>Replaced by BH_22- This cost is detailed per year in ref_ID BH_22</t>
  </si>
  <si>
    <t>Probability tests based on Australia's largest eradication program. 
Calculations assume that the program is initially at point a, where local surveillance is set at S = 0.28. This implies that the budget is just under $28 million (0.28 9 454,135 ha 9 $220/ha)
Savings in operational budget is given (approximately) according to different scenarios (moving from initial point a to point b, c or d according to reproductive escape, remote detection probability to achieve a certain level of eradication probability).
Benefits: 7 000 000 to 20 000 000 according to the remote detection probability and scenario</t>
  </si>
  <si>
    <t>Unit (454,135 Ha)</t>
  </si>
  <si>
    <r>
      <t>Savings in operational budget (surveillance)</t>
    </r>
    <r>
      <rPr>
        <sz val="11"/>
        <color rgb="FF00B050"/>
        <rFont val="Calibri"/>
        <family val="2"/>
      </rPr>
      <t xml:space="preserve">. The move from a to c (Fig. 4) would be worth approximately $20 million and the move from a to d would be worth $13 million. These would be the annual savings in the operational budget and they would need to cover the value of the investment in enhanced remote surveillance, plus the cost of additional false positives caused by the increase in remote surveillance sensitivity. </t>
    </r>
  </si>
  <si>
    <t xml:space="preserve">Savings in operational budget (surveillance). </t>
  </si>
  <si>
    <t>Annual savings in the operational budget</t>
  </si>
  <si>
    <t>simulated annual costs for eradication undera given scenario</t>
  </si>
  <si>
    <t>1/18/2021</t>
  </si>
  <si>
    <t>Review costs for the ant paper - ANNUAL COSTS OK BUT CHANGE raw cost exchange rate &amp; PPP</t>
  </si>
  <si>
    <t>Elena Angulo/Christophe Diagne</t>
  </si>
  <si>
    <t>Arnhem Land</t>
  </si>
  <si>
    <t>Cost location reviewed with PIAT information</t>
  </si>
  <si>
    <t>Overlap NE4354/Dionisio_1/Dionisio_2/Dionisio_3</t>
  </si>
  <si>
    <t>Overlap Dionisio_1/NE4354</t>
  </si>
  <si>
    <t>Overlap Dionisio_2/NE4354</t>
  </si>
  <si>
    <t>Overlap Dionisio_3/NE4354</t>
  </si>
  <si>
    <t>Overlap Dionisio_1/Hequet_2</t>
  </si>
  <si>
    <t>Not clear they report similar costs</t>
  </si>
  <si>
    <t>Not clear they report similar costs. This is a very specific study. Pg. 37. Etudes et recherches sur les EEE qui menacent la forêt sèche : 2013 -fourmis électriques à la pointe Maa - Only cost of invasive ants here</t>
  </si>
  <si>
    <t>Not clear they report similar costs. This is a very specific study.  Pg. 41. Distribution de la fourmi électrique et étude de l’impact des insecticides au PPRB - Acquisition de connaissances</t>
  </si>
  <si>
    <t xml:space="preserve">Not clear they report similar costs. This is a very specific study. Pg. 42. Etude sur la fourmi électrique - - Acquisition de connaissances </t>
  </si>
  <si>
    <t>Sakamoto_2</t>
  </si>
  <si>
    <t>OverlapNE5016(Sakamoto_1/Sakamoto_2)</t>
  </si>
  <si>
    <t>1080/Motoki_13</t>
  </si>
  <si>
    <t>Salamolard_1</t>
  </si>
  <si>
    <t>Janssen_1</t>
  </si>
  <si>
    <t>Janssen_2</t>
  </si>
  <si>
    <t>Janssen_3</t>
  </si>
  <si>
    <t>Janssen_4</t>
  </si>
  <si>
    <t>Janssen_5</t>
  </si>
  <si>
    <t>Janssen_6</t>
  </si>
  <si>
    <t>Janssen_7</t>
  </si>
  <si>
    <t>Janssen_8</t>
  </si>
  <si>
    <t>Janssen_9</t>
  </si>
  <si>
    <t>Janssen_10</t>
  </si>
  <si>
    <t>Janssen_11</t>
  </si>
  <si>
    <t>Janssen_12</t>
  </si>
  <si>
    <t>Janssen_13</t>
  </si>
  <si>
    <t>Janssen_14</t>
  </si>
  <si>
    <t>Janssen_15</t>
  </si>
  <si>
    <t>Janssen_16</t>
  </si>
  <si>
    <t>Janssen_17</t>
  </si>
  <si>
    <t>Janssen_18</t>
  </si>
  <si>
    <t>Janssen_19</t>
  </si>
  <si>
    <t>Janssen_20</t>
  </si>
  <si>
    <t>Janssen_21</t>
  </si>
  <si>
    <t>Janssen_22</t>
  </si>
  <si>
    <t>Janssen_23</t>
  </si>
  <si>
    <t>Janssen_24</t>
  </si>
  <si>
    <t>Janssen_25</t>
  </si>
  <si>
    <t>Janssen_26</t>
  </si>
  <si>
    <t>Janssen_27</t>
  </si>
  <si>
    <t>Janssen_28</t>
  </si>
  <si>
    <t>Janssen_29</t>
  </si>
  <si>
    <t>Janssen_30</t>
  </si>
  <si>
    <t>Janssen_31</t>
  </si>
  <si>
    <t>Janssen_32</t>
  </si>
  <si>
    <t>Janssen_33</t>
  </si>
  <si>
    <t>Janssen_34</t>
  </si>
  <si>
    <t>Janssen_35</t>
  </si>
  <si>
    <t>Janssen_36</t>
  </si>
  <si>
    <t>Janssen_37</t>
  </si>
  <si>
    <t>Janssen_38</t>
  </si>
  <si>
    <t>Janssen_39</t>
  </si>
  <si>
    <t>Janssen_40</t>
  </si>
  <si>
    <t>Janssen_41</t>
  </si>
  <si>
    <t>Janssen_42</t>
  </si>
  <si>
    <t>Janssen_43</t>
  </si>
  <si>
    <t>Janssen_44</t>
  </si>
  <si>
    <t>Janssen_45</t>
  </si>
  <si>
    <t>Janssen_46</t>
  </si>
  <si>
    <t>Janssen_47</t>
  </si>
  <si>
    <t>Janssen_48</t>
  </si>
  <si>
    <t>Janssen_49</t>
  </si>
  <si>
    <t>Janssen_50</t>
  </si>
  <si>
    <t>Janssen_51</t>
  </si>
  <si>
    <t>Janssen_52</t>
  </si>
  <si>
    <t>Janssen_53</t>
  </si>
  <si>
    <t>Janssen_54</t>
  </si>
  <si>
    <t>Janssen_55</t>
  </si>
  <si>
    <t>Janssen_56</t>
  </si>
  <si>
    <t>Janssen_57</t>
  </si>
  <si>
    <t>Janssen_58</t>
  </si>
  <si>
    <t>Janssen_59</t>
  </si>
  <si>
    <t>Janssen_60</t>
  </si>
  <si>
    <t>Janssen_61</t>
  </si>
  <si>
    <t>Janssen_62</t>
  </si>
  <si>
    <t>Janssen_63</t>
  </si>
  <si>
    <t>Janssen_64</t>
  </si>
  <si>
    <t>Janssen_65</t>
  </si>
  <si>
    <t>Janssen_66</t>
  </si>
  <si>
    <t>Janssen_67</t>
  </si>
  <si>
    <t>Janssen_68</t>
  </si>
  <si>
    <t>Janssen_69</t>
  </si>
  <si>
    <t>Janssen_70</t>
  </si>
  <si>
    <t>Janssen_71</t>
  </si>
  <si>
    <t>Janssen_72</t>
  </si>
  <si>
    <t>Janssen_73</t>
  </si>
  <si>
    <t>Janssen_74</t>
  </si>
  <si>
    <t>Janssen_75</t>
  </si>
  <si>
    <t>Janssen_76</t>
  </si>
  <si>
    <t>Janssen_77</t>
  </si>
  <si>
    <t>Janssen_78</t>
  </si>
  <si>
    <t>Janssen_79</t>
  </si>
  <si>
    <t>Janssen_80</t>
  </si>
  <si>
    <t>Janssen_81</t>
  </si>
  <si>
    <t>Janssen_82</t>
  </si>
  <si>
    <t>Janssen_83</t>
  </si>
  <si>
    <t>Janssen_84</t>
  </si>
  <si>
    <t>Janssen_85</t>
  </si>
  <si>
    <t>Janssen_86</t>
  </si>
  <si>
    <t>Janssen_87</t>
  </si>
  <si>
    <t>Janssen_88</t>
  </si>
  <si>
    <t>Janssen_89</t>
  </si>
  <si>
    <t>Janssen_90</t>
  </si>
  <si>
    <t>Janssen_91</t>
  </si>
  <si>
    <t>Janssen_92</t>
  </si>
  <si>
    <t>Janssen_93</t>
  </si>
  <si>
    <t>Janssen_94</t>
  </si>
  <si>
    <t>Janssen_95</t>
  </si>
  <si>
    <t>Janssen_96</t>
  </si>
  <si>
    <t>Janssen_97</t>
  </si>
  <si>
    <t>Janssen_98</t>
  </si>
  <si>
    <t>Janssen_99</t>
  </si>
  <si>
    <t>Janssen_100</t>
  </si>
  <si>
    <t>Janssen_101</t>
  </si>
  <si>
    <t>Janssen_102</t>
  </si>
  <si>
    <t>Janssen_103</t>
  </si>
  <si>
    <t>Janssen_104</t>
  </si>
  <si>
    <t>Janssen_105</t>
  </si>
  <si>
    <t>Janssen_106</t>
  </si>
  <si>
    <t>Janssen_107</t>
  </si>
  <si>
    <t>Janssen_108</t>
  </si>
  <si>
    <t>Janssen_109</t>
  </si>
  <si>
    <t>Janssen_110</t>
  </si>
  <si>
    <t>Janssen_111</t>
  </si>
  <si>
    <t>Janssen_112</t>
  </si>
  <si>
    <t>Janssen_113</t>
  </si>
  <si>
    <t>Janssen_114</t>
  </si>
  <si>
    <t>Janssen_115</t>
  </si>
  <si>
    <t>Janssen_116</t>
  </si>
  <si>
    <t>Janssen_117</t>
  </si>
  <si>
    <t>Janssen_118</t>
  </si>
  <si>
    <t>Janssen_119</t>
  </si>
  <si>
    <t>Janssen_120</t>
  </si>
  <si>
    <t>Janssen_121</t>
  </si>
  <si>
    <t>Janssen_122</t>
  </si>
  <si>
    <t>Janssen_123</t>
  </si>
  <si>
    <t>Janssen_124</t>
  </si>
  <si>
    <t>Janssen_125</t>
  </si>
  <si>
    <t>Salamolard_2008</t>
  </si>
  <si>
    <t>Mise en place d'un dispositif permanent de veille et d'intervention pour la prévention des invasions biologiques à la Réunion. CC CVIIB Cahier des Charges : Cellule de ‘Veille et d’Intervention des Invasions Biologiques’</t>
  </si>
  <si>
    <t>SALAMOLARD M., LAVERGNE C., CAMBERT H., VALLADE P., RICHARSON M., COUZI F.-X., BOULLET V., TRIOLO J., &amp; BARET S</t>
  </si>
  <si>
    <t>La Reunion</t>
  </si>
  <si>
    <t>2003-2006</t>
  </si>
  <si>
    <t xml:space="preserve">PhD thesis : "Thèse : écologie des fourmis envahissantes de la Réunion." Insectarium, CIRAD Univ. Académie des sciences de Californie (Bryan Fischer). 40000 (x3 years) + 1 mission of 5000€ </t>
  </si>
  <si>
    <t>Janssen2017</t>
  </si>
  <si>
    <t>Ten Year Eradication Plan National Red Imported Fire Ant Eradication Program. South East Queensland. 2017–18 to 2026–27</t>
  </si>
  <si>
    <t>Sharon Janssen, Biosecurity Queensland Control Center (BQCC)</t>
  </si>
  <si>
    <t>The National Red Imported Fire Ant Eradication Program (National Program) was first established in 2001 in response to the discovery of Solenopsis invicta1 (commonly known as red imported fire ant or fire ant) in western Brisbane and Fishermans Island. The implementation of the National Program has prevented the widespread environmental, social, health and economic impacts seen
in other countries where fire ants have invaded</t>
  </si>
  <si>
    <t>Administration</t>
  </si>
  <si>
    <t>Directorate: Management costs are constant and are not expected to increase. However, there will be an additional cost for the Steering Committee Chair. Cost of Chair calculated from QLD Government rates for board chairs.</t>
  </si>
  <si>
    <t>2019-2020</t>
  </si>
  <si>
    <t>2020-2021</t>
  </si>
  <si>
    <t>2021-2022</t>
  </si>
  <si>
    <t>2022-2023</t>
  </si>
  <si>
    <t>2023-2024</t>
  </si>
  <si>
    <t>2024-2025</t>
  </si>
  <si>
    <t>2025-2026</t>
  </si>
  <si>
    <t>2026-2027</t>
  </si>
  <si>
    <t>Surveillance</t>
  </si>
  <si>
    <t>Operations— planned treatment and surveillance (excl. dogs, Cost of conducting treatment and surveillance in the field excluding dogs). This incorporates costs for operational office- based and field staff wages, bait, aircraft hire (for aerial treatment), all-terrain vehicles, vehicles for field staff, fuel and remote sensing surveillance costs including cameras, manual analysis, aircraft and on-ground verification. Contract staff will be used where possible for additional treatment/surveillance. Some FTES may be sourced as contract staff. The exact split of contractors/FTEs will be determined during the ramp up stage.</t>
  </si>
  <si>
    <t>Operations— responsive treatment and surveillance (excl. Dogs; Cost of conducting treatment and surveillance in the field excluding dogs.). This incorporates costs for operational office- based and field staff wages, bait, all-terrain vehicles, direct nest injection, vehicles for field staff and fuel. Contract staff will be used where possible for additional treatment/surveillance. Some FTES may be sourced as contract staff. The exact split of contractors/FTEs will be determined during the ramp up stage.</t>
  </si>
  <si>
    <t>Odour detection dog teams. Odour detection dog teams will increase slightly as the 10-year program shifts from a treatment to surveillance focus.</t>
  </si>
  <si>
    <t>Prevention</t>
  </si>
  <si>
    <t>Preventing human- assisted spread/ compliance. As recommended by the panel, additional compliance and case management staff are required as this area is at full capacity, with each inspector covering approximately 50 suburbs each. Additional inspectors will contribute to the coordinated and focused approach in the Ten Year Plan.</t>
  </si>
  <si>
    <t>Communication</t>
  </si>
  <si>
    <t>Communication and engagement. As recommended by the Independent Review, enhanced budget includes market research for each stage (priority treatment area). Better use of communication technology including a new ‘check your yard’ app, online training, SMS/email communications to replace letters will be developed. Increased treatment would result in more public and industry engagement which will require additional staff. Mass communication channels (such as TV or radio) have also been included in budget</t>
  </si>
  <si>
    <t>Science and genetics: Genetics and science is currently at capacity and cost of maintenance and consumables for new next generation sequencer technology (as recommended by the panel) has increased the budget. Increased treatment and surveillance will increase the demand for scientific support with more samples being submitted. Science will also have enhanced capacity (1 position) to contribute to treatment efficacy testing and trials.</t>
  </si>
  <si>
    <t>Information systems improvements. The spatial and information services budget will increase to provide additional systems support required for the larger National Program. The information system and hardware requires significant enhancement to fully support National Program activities, as detailed in the plan and recommended by the review panel.</t>
  </si>
  <si>
    <t>Ramp up activities. A ramp up taskforce was established within the National Program in 2016–17 to commence the activities required. This includes increases to staffing, accommodation and supporting information systems.</t>
  </si>
  <si>
    <t>Remote sensing surveillance research and development. Research and testing to upgrade the National Program’s remote sensing surveillance technologies will be undertaken in the first two years of the program, as recommended by the review panel.</t>
  </si>
  <si>
    <t>Policy and governance: The enhanced National Program will necessitate additional policy, legislation and reporting officers, including provision of the secretariat for the Steering Committee. A specialist consultant will undertake an investigation of alternative funding models in the first two years</t>
  </si>
  <si>
    <t>Administration/Prevention</t>
  </si>
  <si>
    <t>Planning and quality assurance: A dedicated planning group will monitor and analyse fire ant spread patterns and colony relatedness, and use expert knowledge on the biology of the ant and the effectiveness of treatment and surveillance methods as the basis for eradication planning. The planning unit will assess the risk of fire ants establishing in certain areas, based on preferred habitat and land use, to assess the required treatment, surveillance and other eradication activities to be undertaken in each area</t>
  </si>
  <si>
    <t>Administration, workplace health and safety, and human resources. Business support to the National Program will require increased capacity to provide WHS, Finance, HR, contract services and fleet management. Provision has also been made for the National Program to contribute to corporate costs.</t>
  </si>
  <si>
    <t>Building maintenance and lease. There is an ongoing cost of building lease and maintenance. Site lease costs will go up significantly to cater for additional workforce, ideally supporting a move to a single site with potential to acquire satellite depots as required.</t>
  </si>
  <si>
    <t>Independent financial and efficiency auditing and performance monitoring. Provision has been made for regular performance monitoring (modelling to show cost-share partners that eradication is being achieved) and independent financial (every two years) and efficiency (as required) auditing.</t>
  </si>
  <si>
    <t>Pg. 38. Table 11.Lutte et campagne de communication contre la fourmi électrique (Wasmannia auropunctata) à Tahiti. 415 000 euros pour deux campagnes</t>
  </si>
  <si>
    <t>2/23/2021</t>
  </si>
  <si>
    <t>Elena Angulo/Liliana Ballesteros</t>
  </si>
  <si>
    <t>Lard02_1</t>
  </si>
  <si>
    <t xml:space="preserve">Table 8. Texas Fire Ant Damages for 1999 by Loss and Expenditure Category (agriculture): Crop yield loss. </t>
  </si>
  <si>
    <t>Lard02_2</t>
  </si>
  <si>
    <t>Table 8. Texas Fire Ant Damages for 1999 by Loss and Expenditure Category (agriculture): Livestock loss</t>
  </si>
  <si>
    <t>Lard02_3</t>
  </si>
  <si>
    <t>Table 8. Texas Fire Ant Damages for 1999 by Loss and Expenditure Category (agriculture): Repair cost</t>
  </si>
  <si>
    <t>Lard02_4</t>
  </si>
  <si>
    <t>Table 8. Texas Fire Ant Damages for 1999 by Loss and Expenditure Category (agriculture): Replacement cost</t>
  </si>
  <si>
    <t>Lard02_5</t>
  </si>
  <si>
    <t>Table 8. Texas Fire Ant Damages for 1999 by Loss and Expenditure Category (agriculture): Farmstead cost</t>
  </si>
  <si>
    <t>Lard02_6</t>
  </si>
  <si>
    <t>Table 8. Texas Fire Ant Damages for 1999 by Loss and Expenditure Category (agriculture): medical cost</t>
  </si>
  <si>
    <t>Lard02_7</t>
  </si>
  <si>
    <t>Table 8. Texas Fire Ant Damages for 1999 by Loss and Expenditure Category (agriculture): Veterinary Cost</t>
  </si>
  <si>
    <t>Lard02_8</t>
  </si>
  <si>
    <t>Table 8. Texas Fire Ant Damages for 1999 by Loss and Expenditure Category (agriculture): Control cost</t>
  </si>
  <si>
    <t>Lard02_9</t>
  </si>
  <si>
    <t>Table 8. Texas Fire Ant Damages for 1999 by Loss and Expenditure Category (agriculture): Equipment cost</t>
  </si>
  <si>
    <t>Lard01_1</t>
  </si>
  <si>
    <t>Control/Damage repair/Damage-loss</t>
  </si>
  <si>
    <t xml:space="preserve">Table 1. Annual State Total Fire Ant Damages &amp; Expenditures by Sector for Texas. Multi-family households. </t>
  </si>
  <si>
    <t>Lard01_2</t>
  </si>
  <si>
    <t xml:space="preserve">Table 1. Annual State Total Fire Ant Damages &amp; Expenditures by Sector for Texas. Golf courses. </t>
  </si>
  <si>
    <t>Lard01_3</t>
  </si>
  <si>
    <t xml:space="preserve">Table 1. Annual State Total Fire Ant Damages &amp; Expenditures by Sector for Texas. Schools. </t>
  </si>
  <si>
    <t>Lard01_4</t>
  </si>
  <si>
    <t xml:space="preserve">Table 1. Annual State Total Fire Ant Damages &amp; Expenditures by Sector for Texas. Cities. </t>
  </si>
  <si>
    <t>Lard01_5</t>
  </si>
  <si>
    <t>Table 1. Annual State Total Fire Ant Damages &amp; Expenditures by Sector for Texas. Cementeries</t>
  </si>
  <si>
    <t>Lard01_6</t>
  </si>
  <si>
    <t>Table 1. Annual State Total Fire Ant Damages &amp; Expenditures by Sector for Texas. Churches</t>
  </si>
  <si>
    <t>Lard01_7</t>
  </si>
  <si>
    <t>Table 1. Annual State Total Fire Ant Damages &amp; Expenditures by Sector for Texas. Commercial Businesses</t>
  </si>
  <si>
    <t>Lard01_8</t>
  </si>
  <si>
    <t>Table 1. Annual State Total Fire Ant Damages &amp; Expenditures by Sector for Texas. Institutions</t>
  </si>
  <si>
    <t>Lard01_9</t>
  </si>
  <si>
    <t>Table 1. Annual State Total Fire Ant Damages &amp; Expenditures by Sector for Texas. Nurseries</t>
  </si>
  <si>
    <t>Lard01_10</t>
  </si>
  <si>
    <t>Table 1. Annual State Total Fire Ant Damages &amp; Expenditures by Sector for Texas. Residential households</t>
  </si>
  <si>
    <t>Lard01_11</t>
  </si>
  <si>
    <t>Table 1. Annual State Total Fire Ant Damages &amp; Expenditures by Sector for Texas. Sod Producers</t>
  </si>
  <si>
    <t>Lard01_12</t>
  </si>
  <si>
    <t>Table 1. Annual State Total Fire Ant Damages &amp; Expenditures by Sector for Texas. Electric and communications</t>
  </si>
  <si>
    <t xml:space="preserve">Two costs: agriculture and management: overlaped by the whole cost in ref ID 596. Costs for agriculture have been split in in cost_ID Lard02_1 to Lar02_09.  </t>
  </si>
  <si>
    <t>Two costs: agriculture and management: overlaped by the whole cost in ref ID 596. Costs for management have been removed and instead costs for each economic sectors in ref 596 have been added in cost ID Lard01_1 to Lard01_12</t>
  </si>
  <si>
    <t xml:space="preserve">This seems to be the WHOLE costs in Texas. All the costs separated by sectors: could be separated actually by sectors, at least agriculture, as in ref_ID 260, and the rest. But the rest is different from ref ID 260 as it is classed by economic sectors instead than reporting only management. Costs for management have been removed and instead costs for each economic sectors in ref 596 have been added in cost ID Lard01_1 to Lard01_12. Costs for agriculture have been split in in cost_ID Lard02_1 to Lar02_09.  </t>
  </si>
  <si>
    <t>1237(1298/1299/SC1978/1208/1209/1170/Lard01_xx)</t>
  </si>
  <si>
    <t>1237(1298/1299/SC1978/1208/1209/1170/Lard02_xx)</t>
  </si>
  <si>
    <t>1237(1298/1299/SC1978/1208/1209/1170/Lard01_xx/Lard02_xx)</t>
  </si>
  <si>
    <t>2/24/2021</t>
  </si>
  <si>
    <t>Review document for the ant paper</t>
  </si>
  <si>
    <t>Review data for the ant paper</t>
  </si>
  <si>
    <t>On the Interstate 75 in the vicinity of Tampa-Florida; the silicone sealant used to seal expansion joints in the concrete hightway was damaged when the ants chewed portions of the styrofoam backer rod and penetrated the sealant strip thus permitting rainwater to seep into the joints. Random examination of 8267 linear feet of seal revealed 226 sites of penetration by IFA. Each mile of highway contained about 36500 liear feet of seal. Thus 996 sites per mile of highway were damaged by IFA. Replacement costs excluding inspection and labor was reported to be US$3/linear foot of sealant. (Interstate 75 highway; linear foot)</t>
  </si>
  <si>
    <t>Unit (Interstate 75 highway; linear foot)</t>
  </si>
  <si>
    <t>Seems to come from Texas study</t>
  </si>
  <si>
    <t>BH9_13</t>
  </si>
  <si>
    <r>
      <t xml:space="preserve">This is the summary of the content of the descriptive columns of the database used in this study (from </t>
    </r>
    <r>
      <rPr>
        <b/>
        <sz val="14"/>
        <color indexed="8"/>
        <rFont val="Calibri"/>
        <family val="2"/>
      </rPr>
      <t>Diagne et al. 2020</t>
    </r>
    <r>
      <rPr>
        <sz val="14"/>
        <color indexed="8"/>
        <rFont val="Calibri"/>
        <family val="2"/>
      </rPr>
      <t>). Column names are in italic and presented in the same order as they appear in the database</t>
    </r>
  </si>
  <si>
    <t>Definition</t>
  </si>
  <si>
    <t>Unique identifier for the cost entry</t>
  </si>
  <si>
    <t>Variables specific for this article:</t>
  </si>
  <si>
    <t>Species2</t>
  </si>
  <si>
    <t>Comments</t>
  </si>
  <si>
    <t xml:space="preserve">Explains the reasoning behind the decision taken, whether to include or not  a cost entry in the database. </t>
  </si>
  <si>
    <t xml:space="preserve">Highlights the potential overlaps among the existing cost entries from InvaCost and the new cost entries collected for this project. Hence, taking into account the same codification existing column "overlap" from InvaCost. </t>
  </si>
  <si>
    <t>InvaCost_1.0</t>
  </si>
  <si>
    <t>Complete</t>
  </si>
  <si>
    <r>
      <t>Literature engine (Web of Science (</t>
    </r>
    <r>
      <rPr>
        <b/>
        <sz val="12"/>
        <color theme="1"/>
        <rFont val="Calibri"/>
        <family val="2"/>
        <scheme val="minor"/>
      </rPr>
      <t>WoS</t>
    </r>
    <r>
      <rPr>
        <sz val="12"/>
        <color theme="1"/>
        <rFont val="Calibri"/>
        <family val="2"/>
        <scheme val="minor"/>
      </rPr>
      <t>), Google Scholar (</t>
    </r>
    <r>
      <rPr>
        <b/>
        <sz val="12"/>
        <color theme="1"/>
        <rFont val="Calibri"/>
        <family val="2"/>
        <scheme val="minor"/>
      </rPr>
      <t>GS</t>
    </r>
    <r>
      <rPr>
        <sz val="12"/>
        <color theme="1"/>
        <rFont val="Calibri"/>
        <family val="2"/>
        <scheme val="minor"/>
      </rPr>
      <t>), Google search engine</t>
    </r>
    <r>
      <rPr>
        <b/>
        <sz val="12"/>
        <color theme="1"/>
        <rFont val="Calibri"/>
        <family val="2"/>
        <scheme val="minor"/>
      </rPr>
      <t xml:space="preserve"> (Go</t>
    </r>
    <r>
      <rPr>
        <sz val="12"/>
        <color theme="1"/>
        <rFont val="Calibri"/>
        <family val="2"/>
        <scheme val="minor"/>
      </rPr>
      <t>)) or original source (Targeted collection (</t>
    </r>
    <r>
      <rPr>
        <b/>
        <sz val="12"/>
        <color theme="1"/>
        <rFont val="Calibri"/>
        <family val="2"/>
        <scheme val="minor"/>
      </rPr>
      <t>TC</t>
    </r>
    <r>
      <rPr>
        <sz val="12"/>
        <color theme="1"/>
        <rFont val="Calibri"/>
        <family val="2"/>
        <scheme val="minor"/>
      </rPr>
      <t>)) from which the reference was collected</t>
    </r>
  </si>
  <si>
    <t>Incomplete (cells without information for this column is blank)</t>
  </si>
  <si>
    <t>Identifier for the reference where the cost entry is reported. As much as possible, this is the original source where the cost was first provided</t>
  </si>
  <si>
    <t>Title of the reference where the cost entry is reported</t>
  </si>
  <si>
    <t>Authors of the reference where the cost entry is reported</t>
  </si>
  <si>
    <t>If existing/accessible, the abstract of the reference where the cost entry is reported</t>
  </si>
  <si>
    <t>InvaCost_2.0</t>
  </si>
  <si>
    <t>Year of publication of the reference where the cost entry is reported</t>
  </si>
  <si>
    <t>Main language used in the original reference reporting the cost entry</t>
  </si>
  <si>
    <r>
      <t xml:space="preserve">Type of reference analyzed (i.e. </t>
    </r>
    <r>
      <rPr>
        <b/>
        <sz val="12"/>
        <rFont val="Calibri"/>
        <family val="2"/>
        <scheme val="minor"/>
      </rPr>
      <t>scientific peer-reviewed article</t>
    </r>
    <r>
      <rPr>
        <sz val="12"/>
        <color theme="1"/>
        <rFont val="Calibri"/>
        <family val="2"/>
        <scheme val="minor"/>
      </rPr>
      <t xml:space="preserve"> or grey literature); for grey literature, the exact nature of the reference was indicated (e.g., </t>
    </r>
    <r>
      <rPr>
        <b/>
        <sz val="12"/>
        <rFont val="Calibri"/>
        <family val="2"/>
        <scheme val="minor"/>
      </rPr>
      <t>official report, press release</t>
    </r>
    <r>
      <rPr>
        <sz val="12"/>
        <color theme="1"/>
        <rFont val="Calibri"/>
        <family val="2"/>
        <scheme val="minor"/>
      </rPr>
      <t>)</t>
    </r>
  </si>
  <si>
    <t>If any, the list of successive materials checked before reaching the original reference providing the cost entry</t>
  </si>
  <si>
    <r>
      <t>The accessibility of the original reference as a searchable document (</t>
    </r>
    <r>
      <rPr>
        <b/>
        <sz val="12"/>
        <rFont val="Calibri"/>
        <family val="2"/>
        <scheme val="minor"/>
      </rPr>
      <t>yes</t>
    </r>
    <r>
      <rPr>
        <sz val="12"/>
        <color theme="1"/>
        <rFont val="Calibri"/>
        <family val="2"/>
        <scheme val="minor"/>
      </rPr>
      <t>/</t>
    </r>
    <r>
      <rPr>
        <b/>
        <sz val="12"/>
        <rFont val="Calibri"/>
        <family val="2"/>
        <scheme val="minor"/>
      </rPr>
      <t>no</t>
    </r>
    <r>
      <rPr>
        <sz val="12"/>
        <color theme="1"/>
        <rFont val="Calibri"/>
        <family val="2"/>
        <scheme val="minor"/>
      </rPr>
      <t>)</t>
    </r>
  </si>
  <si>
    <t>Taxonomic kingdom of the invasive species associated with the cost entry</t>
  </si>
  <si>
    <t>Taxonomic phylum of the invasive species associated with the cost entry</t>
  </si>
  <si>
    <t>Taxonomic class of the invasive species associated with the cost entry</t>
  </si>
  <si>
    <t>Taxonomic order of the invasive species associated with the cost entry</t>
  </si>
  <si>
    <t>Taxonomic family of the invasive species associated with the cost entry</t>
  </si>
  <si>
    <t>Taxonomic genus of the invasive species associated with the cost entry</t>
  </si>
  <si>
    <t>Taxonomic species of the invasive species associated with the cost entry</t>
  </si>
  <si>
    <t>Sub-species</t>
  </si>
  <si>
    <t>Taxonomic sub-species of the invasive species associated with the cost entry</t>
  </si>
  <si>
    <t>InvaCost_3.0</t>
  </si>
  <si>
    <t>Non-scientific (or vernacular) name(s) provided in the original reference, or by the International Union for Conservation of Nature (IUCN) when not provided</t>
  </si>
  <si>
    <r>
      <t>Type of environment (</t>
    </r>
    <r>
      <rPr>
        <b/>
        <sz val="12"/>
        <rFont val="Calibri"/>
        <family val="2"/>
        <scheme val="minor"/>
      </rPr>
      <t>aquatic, terrestrial, semi-aquatic, diverse/unspecified</t>
    </r>
    <r>
      <rPr>
        <sz val="12"/>
        <color theme="1"/>
        <rFont val="Calibri"/>
        <family val="2"/>
        <scheme val="minor"/>
      </rPr>
      <t>) where the cost estimate occurred</t>
    </r>
  </si>
  <si>
    <r>
      <t xml:space="preserve">Type of environment where the invasive species lives, independently of where the cost occurred: </t>
    </r>
    <r>
      <rPr>
        <b/>
        <sz val="12"/>
        <rFont val="Calibri"/>
        <family val="2"/>
        <scheme val="minor"/>
      </rPr>
      <t>aquatic</t>
    </r>
    <r>
      <rPr>
        <sz val="12"/>
        <color theme="1"/>
        <rFont val="Calibri"/>
        <family val="2"/>
        <scheme val="minor"/>
      </rPr>
      <t xml:space="preserve"> (species with a close association with aquatic systems at any life stage, including for reproduction, development and/or foraging), </t>
    </r>
    <r>
      <rPr>
        <b/>
        <sz val="12"/>
        <rFont val="Calibri"/>
        <family val="2"/>
        <scheme val="minor"/>
      </rPr>
      <t>semi-aquatic</t>
    </r>
    <r>
      <rPr>
        <sz val="12"/>
        <color theme="1"/>
        <rFont val="Calibri"/>
        <family val="2"/>
        <scheme val="minor"/>
      </rPr>
      <t xml:space="preserve"> (species with a looser association with aquatic systems) or </t>
    </r>
    <r>
      <rPr>
        <b/>
        <sz val="12"/>
        <rFont val="Calibri"/>
        <family val="2"/>
        <scheme val="minor"/>
      </rPr>
      <t>terrestrial</t>
    </r>
    <r>
      <rPr>
        <sz val="12"/>
        <color theme="1"/>
        <rFont val="Calibri"/>
        <family val="2"/>
        <scheme val="minor"/>
      </rPr>
      <t xml:space="preserve"> (otherwise); </t>
    </r>
    <r>
      <rPr>
        <b/>
        <sz val="12"/>
        <color theme="1"/>
        <rFont val="Calibri"/>
        <family val="2"/>
        <scheme val="minor"/>
      </rPr>
      <t>diverse/unspecified</t>
    </r>
    <r>
      <rPr>
        <sz val="12"/>
        <color theme="1"/>
        <rFont val="Calibri"/>
        <family val="2"/>
        <scheme val="minor"/>
      </rPr>
      <t xml:space="preserve"> is used when there are multiple IAS pertaining to different environments.</t>
    </r>
  </si>
  <si>
    <r>
      <t>The type of habitat where the cost occurred (</t>
    </r>
    <r>
      <rPr>
        <b/>
        <sz val="12"/>
        <color rgb="FF000000"/>
        <rFont val="Calibri"/>
        <family val="2"/>
        <scheme val="minor"/>
      </rPr>
      <t>1</t>
    </r>
    <r>
      <rPr>
        <sz val="12"/>
        <color rgb="FF000000"/>
        <rFont val="Calibri"/>
        <family val="2"/>
        <scheme val="minor"/>
      </rPr>
      <t>.</t>
    </r>
    <r>
      <rPr>
        <sz val="12"/>
        <rFont val="Calibri"/>
        <family val="2"/>
        <scheme val="minor"/>
      </rPr>
      <t xml:space="preserve">Forests: closed vegetation dominated by deciduous or evergreen trees; </t>
    </r>
    <r>
      <rPr>
        <b/>
        <sz val="12"/>
        <rFont val="Calibri"/>
        <family val="2"/>
        <scheme val="minor"/>
      </rPr>
      <t>2</t>
    </r>
    <r>
      <rPr>
        <sz val="12"/>
        <rFont val="Calibri"/>
        <family val="2"/>
        <scheme val="minor"/>
      </rPr>
      <t xml:space="preserve">.Open forests: woodland vegetation with canopy openings created by environmental stress or disturbance; </t>
    </r>
    <r>
      <rPr>
        <b/>
        <sz val="12"/>
        <rFont val="Calibri"/>
        <family val="2"/>
        <scheme val="minor"/>
      </rPr>
      <t>3</t>
    </r>
    <r>
      <rPr>
        <sz val="12"/>
        <rFont val="Calibri"/>
        <family val="2"/>
        <scheme val="minor"/>
      </rPr>
      <t xml:space="preserve">.Scrub: shrublands maintained by environmental stress (aridity) or disturbance; </t>
    </r>
    <r>
      <rPr>
        <b/>
        <sz val="12"/>
        <rFont val="Calibri"/>
        <family val="2"/>
        <scheme val="minor"/>
      </rPr>
      <t>4</t>
    </r>
    <r>
      <rPr>
        <sz val="12"/>
        <rFont val="Calibri"/>
        <family val="2"/>
        <scheme val="minor"/>
      </rPr>
      <t xml:space="preserve">.Grasslands: open graminoid-dominated habitats maintained either by climate (steppes, prairies, savannas) or land-use (grazing, mowing) or combination of both – if possible, specified if it corresponds with </t>
    </r>
    <r>
      <rPr>
        <b/>
        <sz val="12"/>
        <rFont val="Calibri"/>
        <family val="2"/>
        <scheme val="minor"/>
      </rPr>
      <t>4a</t>
    </r>
    <r>
      <rPr>
        <sz val="12"/>
        <rFont val="Calibri"/>
        <family val="2"/>
        <scheme val="minor"/>
      </rPr>
      <t>.Natural</t>
    </r>
    <r>
      <rPr>
        <b/>
        <sz val="12"/>
        <rFont val="Calibri"/>
        <family val="2"/>
        <scheme val="minor"/>
      </rPr>
      <t xml:space="preserve"> </t>
    </r>
    <r>
      <rPr>
        <sz val="12"/>
        <rFont val="Calibri"/>
        <family val="2"/>
        <scheme val="minor"/>
      </rPr>
      <t xml:space="preserve">grasslands or </t>
    </r>
    <r>
      <rPr>
        <b/>
        <sz val="12"/>
        <rFont val="Calibri"/>
        <family val="2"/>
        <scheme val="minor"/>
      </rPr>
      <t>4b</t>
    </r>
    <r>
      <rPr>
        <sz val="12"/>
        <rFont val="Calibri"/>
        <family val="2"/>
        <scheme val="minor"/>
      </rPr>
      <t xml:space="preserve">.Human-maintained grasslands; </t>
    </r>
    <r>
      <rPr>
        <b/>
        <sz val="12"/>
        <rFont val="Calibri"/>
        <family val="2"/>
        <scheme val="minor"/>
      </rPr>
      <t>5</t>
    </r>
    <r>
      <rPr>
        <sz val="12"/>
        <rFont val="Calibri"/>
        <family val="2"/>
        <scheme val="minor"/>
      </rPr>
      <t xml:space="preserve">.Sandy: dunes and other habitats on unstable sandy substrate, stressed by low nutrients, drought and disturbed by sand movement; </t>
    </r>
    <r>
      <rPr>
        <b/>
        <sz val="12"/>
        <rFont val="Calibri"/>
        <family val="2"/>
        <scheme val="minor"/>
      </rPr>
      <t>6</t>
    </r>
    <r>
      <rPr>
        <sz val="12"/>
        <rFont val="Calibri"/>
        <family val="2"/>
        <scheme val="minor"/>
      </rPr>
      <t xml:space="preserve">.Rocky: cliffs and rock outcrops with very shallow or no soil; </t>
    </r>
    <r>
      <rPr>
        <b/>
        <sz val="12"/>
        <rFont val="Calibri"/>
        <family val="2"/>
        <scheme val="minor"/>
      </rPr>
      <t>7</t>
    </r>
    <r>
      <rPr>
        <sz val="12"/>
        <rFont val="Calibri"/>
        <family val="2"/>
        <scheme val="minor"/>
      </rPr>
      <t xml:space="preserve">.Dryland: habitats in which drought stress limits vegetation development; </t>
    </r>
    <r>
      <rPr>
        <b/>
        <sz val="12"/>
        <rFont val="Calibri"/>
        <family val="2"/>
        <scheme val="minor"/>
      </rPr>
      <t>8</t>
    </r>
    <r>
      <rPr>
        <sz val="12"/>
        <rFont val="Calibri"/>
        <family val="2"/>
        <scheme val="minor"/>
      </rPr>
      <t xml:space="preserve">.Saline: habitats stressed by high soil salinity; </t>
    </r>
    <r>
      <rPr>
        <b/>
        <sz val="12"/>
        <rFont val="Calibri"/>
        <family val="2"/>
        <scheme val="minor"/>
      </rPr>
      <t>9</t>
    </r>
    <r>
      <rPr>
        <sz val="12"/>
        <rFont val="Calibri"/>
        <family val="2"/>
        <scheme val="minor"/>
      </rPr>
      <t xml:space="preserve">.Riparian: a mosaic of wetlands, grasslands, tall-forb stands, scrub and woodlands in stream corridors; </t>
    </r>
    <r>
      <rPr>
        <b/>
        <sz val="12"/>
        <rFont val="Calibri"/>
        <family val="2"/>
        <scheme val="minor"/>
      </rPr>
      <t>10</t>
    </r>
    <r>
      <rPr>
        <sz val="12"/>
        <rFont val="Calibri"/>
        <family val="2"/>
        <scheme val="minor"/>
      </rPr>
      <t xml:space="preserve">.Wetland: sites with permanent or seasonal influence of moisture, ranging from oligotrophic to eutrophic; </t>
    </r>
    <r>
      <rPr>
        <b/>
        <sz val="12"/>
        <rFont val="Calibri"/>
        <family val="2"/>
        <scheme val="minor"/>
      </rPr>
      <t>11</t>
    </r>
    <r>
      <rPr>
        <sz val="12"/>
        <rFont val="Calibri"/>
        <family val="2"/>
        <scheme val="minor"/>
      </rPr>
      <t xml:space="preserve">.Aquatic: water bodies and streams with submerged and floating plant species; </t>
    </r>
    <r>
      <rPr>
        <b/>
        <sz val="12"/>
        <rFont val="Calibri"/>
        <family val="2"/>
        <scheme val="minor"/>
      </rPr>
      <t>12</t>
    </r>
    <r>
      <rPr>
        <sz val="12"/>
        <rFont val="Calibri"/>
        <family val="2"/>
        <scheme val="minor"/>
      </rPr>
      <t xml:space="preserve">.Man-made: habitats created by humans or where human factor is the main shaping force - if possible, specified if it corresponds with </t>
    </r>
    <r>
      <rPr>
        <b/>
        <sz val="12"/>
        <rFont val="Calibri"/>
        <family val="2"/>
        <scheme val="minor"/>
      </rPr>
      <t>12a</t>
    </r>
    <r>
      <rPr>
        <sz val="12"/>
        <rFont val="Calibri"/>
        <family val="2"/>
        <scheme val="minor"/>
      </rPr>
      <t>.Ruderal</t>
    </r>
    <r>
      <rPr>
        <b/>
        <sz val="12"/>
        <rFont val="Calibri"/>
        <family val="2"/>
        <scheme val="minor"/>
      </rPr>
      <t xml:space="preserve"> </t>
    </r>
    <r>
      <rPr>
        <sz val="12"/>
        <rFont val="Calibri"/>
        <family val="2"/>
        <scheme val="minor"/>
      </rPr>
      <t xml:space="preserve">(= urban) or </t>
    </r>
    <r>
      <rPr>
        <b/>
        <sz val="12"/>
        <rFont val="Calibri"/>
        <family val="2"/>
        <scheme val="minor"/>
      </rPr>
      <t>12b</t>
    </r>
    <r>
      <rPr>
        <sz val="12"/>
        <rFont val="Calibri"/>
        <family val="2"/>
        <scheme val="minor"/>
      </rPr>
      <t>.Agricultural</t>
    </r>
    <r>
      <rPr>
        <b/>
        <sz val="12"/>
        <rFont val="Calibri"/>
        <family val="2"/>
        <scheme val="minor"/>
      </rPr>
      <t xml:space="preserve"> </t>
    </r>
    <r>
      <rPr>
        <sz val="12"/>
        <rFont val="Calibri"/>
        <family val="2"/>
        <scheme val="minor"/>
      </rPr>
      <t xml:space="preserve">habitats  </t>
    </r>
  </si>
  <si>
    <t>Habitat_verbatim</t>
  </si>
  <si>
    <t>Copy from the original reference of the sentence/paragraph indicating the habitat typology of the studied area</t>
  </si>
  <si>
    <r>
      <t>Assessment of the geographical area where the cost occurred as an island (</t>
    </r>
    <r>
      <rPr>
        <b/>
        <sz val="12"/>
        <rFont val="Calibri"/>
        <family val="2"/>
        <scheme val="minor"/>
      </rPr>
      <t>Y</t>
    </r>
    <r>
      <rPr>
        <sz val="12"/>
        <color theme="1"/>
        <rFont val="Calibri"/>
        <family val="2"/>
        <scheme val="minor"/>
      </rPr>
      <t>) or not (</t>
    </r>
    <r>
      <rPr>
        <b/>
        <sz val="12"/>
        <rFont val="Calibri"/>
        <family val="2"/>
        <scheme val="minor"/>
      </rPr>
      <t>N</t>
    </r>
    <r>
      <rPr>
        <sz val="12"/>
        <color theme="1"/>
        <rFont val="Calibri"/>
        <family val="2"/>
        <scheme val="minor"/>
      </rPr>
      <t xml:space="preserve">); </t>
    </r>
    <r>
      <rPr>
        <b/>
        <sz val="12"/>
        <color theme="1"/>
        <rFont val="Calibri"/>
        <family val="2"/>
        <scheme val="minor"/>
      </rPr>
      <t>NA</t>
    </r>
    <r>
      <rPr>
        <sz val="12"/>
        <color theme="1"/>
        <rFont val="Calibri"/>
        <family val="2"/>
        <scheme val="minor"/>
      </rPr>
      <t xml:space="preserve"> is used when the information is not clearly provided or unknown</t>
    </r>
  </si>
  <si>
    <t>ProtectedArea</t>
  </si>
  <si>
    <r>
      <t>Assessment of the geographical area where the cost occurred as a protected area (</t>
    </r>
    <r>
      <rPr>
        <b/>
        <sz val="12"/>
        <rFont val="Calibri"/>
        <family val="2"/>
        <scheme val="minor"/>
      </rPr>
      <t>Y</t>
    </r>
    <r>
      <rPr>
        <sz val="12"/>
        <rFont val="Calibri"/>
        <family val="2"/>
        <scheme val="minor"/>
      </rPr>
      <t>) or not (</t>
    </r>
    <r>
      <rPr>
        <b/>
        <sz val="12"/>
        <rFont val="Calibri"/>
        <family val="2"/>
        <scheme val="minor"/>
      </rPr>
      <t>N</t>
    </r>
    <r>
      <rPr>
        <sz val="12"/>
        <rFont val="Calibri"/>
        <family val="2"/>
        <scheme val="minor"/>
      </rPr>
      <t xml:space="preserve">); </t>
    </r>
    <r>
      <rPr>
        <b/>
        <sz val="12"/>
        <rFont val="Calibri"/>
        <family val="2"/>
        <scheme val="minor"/>
      </rPr>
      <t xml:space="preserve">NA </t>
    </r>
    <r>
      <rPr>
        <sz val="12"/>
        <rFont val="Calibri"/>
        <family val="2"/>
        <scheme val="minor"/>
      </rPr>
      <t>is used if the area comprises both protected and unprotected areas, or if the protection status of the place is unknown</t>
    </r>
  </si>
  <si>
    <r>
      <t>Geographical region(s) where the cost occurred (</t>
    </r>
    <r>
      <rPr>
        <b/>
        <sz val="12"/>
        <rFont val="Calibri"/>
        <family val="2"/>
        <scheme val="minor"/>
      </rPr>
      <t>Africa, Antarctic-Subantarctic, Asia, Central America, Europe, North America, Oceania, Pacific islands, South America</t>
    </r>
    <r>
      <rPr>
        <sz val="12"/>
        <color theme="1"/>
        <rFont val="Calibri"/>
        <family val="2"/>
        <scheme val="minor"/>
      </rPr>
      <t>)</t>
    </r>
  </si>
  <si>
    <t>Country where the cost occurred; sometimes, this is not congruent with the geographic region as some territories (e.g., overseas areas) are located in another continent than their official country of attachment</t>
  </si>
  <si>
    <t>The second level of geographic division (state, province or territory) for the official country where the cost occurred</t>
  </si>
  <si>
    <t>When provided, the precise location (e.g., city, area) where the cost estimate occurred</t>
  </si>
  <si>
    <r>
      <t xml:space="preserve">Order of magnitude of the extent, size of the land/water area where the costs incurred. Options include: </t>
    </r>
    <r>
      <rPr>
        <b/>
        <sz val="12"/>
        <rFont val="Calibri"/>
        <family val="2"/>
        <scheme val="minor"/>
      </rPr>
      <t xml:space="preserve">global </t>
    </r>
    <r>
      <rPr>
        <sz val="12"/>
        <color theme="1"/>
        <rFont val="Calibri"/>
        <family val="2"/>
        <scheme val="minor"/>
      </rPr>
      <t>(worldwide-scale),</t>
    </r>
    <r>
      <rPr>
        <b/>
        <sz val="12"/>
        <rFont val="Calibri"/>
        <family val="2"/>
        <scheme val="minor"/>
      </rPr>
      <t xml:space="preserve"> intercontinental </t>
    </r>
    <r>
      <rPr>
        <sz val="12"/>
        <color theme="1"/>
        <rFont val="Calibri"/>
        <family val="2"/>
        <scheme val="minor"/>
      </rPr>
      <t>(areas from two or more geographic regions),</t>
    </r>
    <r>
      <rPr>
        <b/>
        <sz val="12"/>
        <rFont val="Calibri"/>
        <family val="2"/>
        <scheme val="minor"/>
      </rPr>
      <t xml:space="preserve"> continental </t>
    </r>
    <r>
      <rPr>
        <sz val="12"/>
        <color theme="1"/>
        <rFont val="Calibri"/>
        <family val="2"/>
        <scheme val="minor"/>
      </rPr>
      <t>('Geographic region' level),</t>
    </r>
    <r>
      <rPr>
        <b/>
        <sz val="12"/>
        <rFont val="Calibri"/>
        <family val="2"/>
        <scheme val="minor"/>
      </rPr>
      <t xml:space="preserve"> regional </t>
    </r>
    <r>
      <rPr>
        <sz val="12"/>
        <color theme="1"/>
        <rFont val="Calibri"/>
        <family val="2"/>
        <scheme val="minor"/>
      </rPr>
      <t xml:space="preserve">(several countries within a single 'Geographic region'), </t>
    </r>
    <r>
      <rPr>
        <b/>
        <sz val="12"/>
        <rFont val="Calibri"/>
        <family val="2"/>
        <scheme val="minor"/>
      </rPr>
      <t>country</t>
    </r>
    <r>
      <rPr>
        <sz val="12"/>
        <color theme="1"/>
        <rFont val="Calibri"/>
        <family val="2"/>
        <scheme val="minor"/>
      </rPr>
      <t>,</t>
    </r>
    <r>
      <rPr>
        <b/>
        <sz val="12"/>
        <rFont val="Calibri"/>
        <family val="2"/>
        <scheme val="minor"/>
      </rPr>
      <t xml:space="preserve"> site </t>
    </r>
    <r>
      <rPr>
        <sz val="12"/>
        <color theme="1"/>
        <rFont val="Calibri"/>
        <family val="2"/>
        <scheme val="minor"/>
      </rPr>
      <t xml:space="preserve">(area at intra-country level, including USA states) and </t>
    </r>
    <r>
      <rPr>
        <b/>
        <sz val="12"/>
        <rFont val="Calibri"/>
        <family val="2"/>
        <scheme val="minor"/>
      </rPr>
      <t xml:space="preserve">unit </t>
    </r>
    <r>
      <rPr>
        <sz val="12"/>
        <color theme="1"/>
        <rFont val="Calibri"/>
        <family val="2"/>
        <scheme val="minor"/>
      </rPr>
      <t>(well-defined surface area or entity)</t>
    </r>
  </si>
  <si>
    <t>If provided, the exact period of time covered by the cost, otherwise the raw formulation provided in the reference analyzed (e.g. late 90s, during 5 years)</t>
  </si>
  <si>
    <r>
      <t xml:space="preserve">Two options: </t>
    </r>
    <r>
      <rPr>
        <b/>
        <sz val="12"/>
        <color rgb="FF000000"/>
        <rFont val="Calibri"/>
        <family val="2"/>
        <scheme val="minor"/>
      </rPr>
      <t>period</t>
    </r>
    <r>
      <rPr>
        <sz val="12"/>
        <color rgb="FF000000"/>
        <rFont val="Calibri"/>
        <family val="2"/>
        <scheme val="minor"/>
      </rPr>
      <t xml:space="preserve"> if the cost is given for a period exceeding a year; or</t>
    </r>
    <r>
      <rPr>
        <b/>
        <sz val="12"/>
        <color rgb="FF000000"/>
        <rFont val="Calibri"/>
        <family val="2"/>
        <scheme val="minor"/>
      </rPr>
      <t xml:space="preserve"> year</t>
    </r>
    <r>
      <rPr>
        <sz val="12"/>
        <color rgb="FF000000"/>
        <rFont val="Calibri"/>
        <family val="2"/>
        <scheme val="minor"/>
      </rPr>
      <t xml:space="preserve"> if the cost is given yearly or for a period up to one year </t>
    </r>
  </si>
  <si>
    <r>
      <t>Probable_starting_year_</t>
    </r>
    <r>
      <rPr>
        <sz val="12"/>
        <color theme="1"/>
        <rFont val="Arial Narrow"/>
        <family val="2"/>
      </rPr>
      <t>&amp;</t>
    </r>
    <r>
      <rPr>
        <i/>
        <sz val="12"/>
        <color theme="1"/>
        <rFont val="Arial Narrow"/>
        <family val="2"/>
      </rPr>
      <t>_Probable_ending_year</t>
    </r>
  </si>
  <si>
    <r>
      <t xml:space="preserve">Year range in which the cost is known or assumed to have occurred. When not explicitly provided by the authors, we mentioned </t>
    </r>
    <r>
      <rPr>
        <b/>
        <sz val="12"/>
        <rFont val="Calibri"/>
        <family val="2"/>
        <scheme val="minor"/>
      </rPr>
      <t>unspecified</t>
    </r>
    <r>
      <rPr>
        <sz val="12"/>
        <color theme="1"/>
        <rFont val="Calibri"/>
        <family val="2"/>
        <scheme val="minor"/>
      </rPr>
      <t xml:space="preserve"> in one and/or the other column(s); in the case of a cost estimate provided for a one-year period straddling two calendar years, we mentioned the latest year of the cost occurrence in both columns. </t>
    </r>
  </si>
  <si>
    <t>Probable_starting_year_adjusted_&amp;_Probable_ending_year_adjusted</t>
  </si>
  <si>
    <r>
      <rPr>
        <i/>
        <sz val="12"/>
        <rFont val="Calibri"/>
        <family val="2"/>
        <scheme val="minor"/>
      </rPr>
      <t xml:space="preserve">Probable starting year </t>
    </r>
    <r>
      <rPr>
        <sz val="12"/>
        <color theme="1"/>
        <rFont val="Calibri"/>
        <family val="2"/>
        <scheme val="minor"/>
      </rPr>
      <t xml:space="preserve">and </t>
    </r>
    <r>
      <rPr>
        <i/>
        <sz val="12"/>
        <rFont val="Calibri"/>
        <family val="2"/>
        <scheme val="minor"/>
      </rPr>
      <t>Probable ending year</t>
    </r>
    <r>
      <rPr>
        <sz val="12"/>
        <color theme="1"/>
        <rFont val="Calibri"/>
        <family val="2"/>
        <scheme val="minor"/>
      </rPr>
      <t xml:space="preserve"> columns where the cells with </t>
    </r>
    <r>
      <rPr>
        <b/>
        <sz val="12"/>
        <rFont val="Calibri"/>
        <family val="2"/>
        <scheme val="minor"/>
      </rPr>
      <t xml:space="preserve">unspecified </t>
    </r>
    <r>
      <rPr>
        <sz val="12"/>
        <color theme="1"/>
        <rFont val="Calibri"/>
        <family val="2"/>
        <scheme val="minor"/>
      </rPr>
      <t xml:space="preserve">information are replaced, as much as possible, by a specific year from educated guesses based on the duration time provided in the original reference (see </t>
    </r>
    <r>
      <rPr>
        <i/>
        <sz val="12"/>
        <rFont val="Calibri"/>
        <family val="2"/>
        <scheme val="minor"/>
      </rPr>
      <t>Period of estimation</t>
    </r>
    <r>
      <rPr>
        <sz val="12"/>
        <color theme="1"/>
        <rFont val="Calibri"/>
        <family val="2"/>
        <scheme val="minor"/>
      </rPr>
      <t xml:space="preserve"> column). When relevant (e.g. the authors provide a cost that occurs "since/for a well-defined number of years"), we considered the ‘Publication year’ as a reference for the probable starting/ending year from which we added or subtracted the number of years provided; when vague formulations were used (e.g., early 90s), we still translated them in probable ending/starting year (e.g., 1990–1995); when annual costs were provided, but without clear information on the temporal range, we conservatively considered the year of the cost occurrence (or the publication year, if not provided) in both columns. When no relevant approximation is feasible, we leave blank in one and/or the other column(s). These columns are those used for obtaining the number of years by which the raw cost estimates are divided to get the cot estimates per year </t>
    </r>
  </si>
  <si>
    <t>Status of the cost estimate as potentially ongoing (if the cost can be expected to continue over time) or one-time (if the cost was deemed as unlikely to continue)</t>
  </si>
  <si>
    <t>Cost estimate directly retrieved from the analyzed reference</t>
  </si>
  <si>
    <t>Min Raw cost estimate local currency</t>
  </si>
  <si>
    <r>
      <t xml:space="preserve">Lower boundary of the </t>
    </r>
    <r>
      <rPr>
        <i/>
        <sz val="12"/>
        <rFont val="Calibri"/>
        <family val="2"/>
        <scheme val="minor"/>
      </rPr>
      <t>Raw cost estimate local currency</t>
    </r>
    <r>
      <rPr>
        <sz val="12"/>
        <color theme="1"/>
        <rFont val="Calibri"/>
        <family val="2"/>
        <scheme val="minor"/>
      </rPr>
      <t xml:space="preserve"> (if a range of estimates was provided by the authors)</t>
    </r>
  </si>
  <si>
    <t>Max Raw cost estimate local currency</t>
  </si>
  <si>
    <r>
      <t xml:space="preserve">Higher boundary of the </t>
    </r>
    <r>
      <rPr>
        <i/>
        <sz val="12"/>
        <rFont val="Calibri"/>
        <family val="2"/>
        <scheme val="minor"/>
      </rPr>
      <t>Raw cost estimate local currency</t>
    </r>
    <r>
      <rPr>
        <sz val="12"/>
        <color theme="1"/>
        <rFont val="Calibri"/>
        <family val="2"/>
        <scheme val="minor"/>
      </rPr>
      <t xml:space="preserve"> (if a range of estimates was provided by the authors)</t>
    </r>
  </si>
  <si>
    <r>
      <rPr>
        <i/>
        <sz val="12"/>
        <rFont val="Calibri"/>
        <family val="2"/>
        <scheme val="minor"/>
      </rPr>
      <t>Raw cost estimate local currency</t>
    </r>
    <r>
      <rPr>
        <sz val="12"/>
        <color theme="1"/>
        <rFont val="Calibri"/>
        <family val="2"/>
        <scheme val="minor"/>
      </rPr>
      <t xml:space="preserve"> standardised from local </t>
    </r>
    <r>
      <rPr>
        <i/>
        <sz val="12"/>
        <rFont val="Calibri"/>
        <family val="2"/>
        <scheme val="minor"/>
      </rPr>
      <t xml:space="preserve">Currency </t>
    </r>
    <r>
      <rPr>
        <sz val="12"/>
        <color theme="1"/>
        <rFont val="Calibri"/>
        <family val="2"/>
        <scheme val="minor"/>
      </rPr>
      <t xml:space="preserve">and </t>
    </r>
    <r>
      <rPr>
        <i/>
        <sz val="12"/>
        <rFont val="Calibri"/>
        <family val="2"/>
        <scheme val="minor"/>
      </rPr>
      <t>Applicable year</t>
    </r>
    <r>
      <rPr>
        <sz val="12"/>
        <color theme="1"/>
        <rFont val="Calibri"/>
        <family val="2"/>
        <scheme val="minor"/>
      </rPr>
      <t xml:space="preserve"> to 2017 US$ based on the official market exchange rate (local currency unit per US$) provided by the World Bank Open Data (available at https://data.worldbank.org/indicator/PA.NUS.FCRF?end=2017&amp;start=1960)</t>
    </r>
  </si>
  <si>
    <r>
      <rPr>
        <i/>
        <sz val="12"/>
        <rFont val="Calibri"/>
        <family val="2"/>
        <scheme val="minor"/>
      </rPr>
      <t>Raw cost estimate local currency</t>
    </r>
    <r>
      <rPr>
        <sz val="12"/>
        <color theme="1"/>
        <rFont val="Calibri"/>
        <family val="2"/>
        <scheme val="minor"/>
      </rPr>
      <t xml:space="preserve"> standardized to 2017 US$ based on the official Purchase Power Parity (PPP; local currency unit per US$) provided by the World Bank Open Data (available at https://data.worldbank.org/indicator/PA.NUS.PPP?end=2017&amp;start=1990) and the Organisation for Economic Cooperation and Development (available at https://data.oecd.org/conversion/purchasing-powerparities-ppp.htm)</t>
    </r>
  </si>
  <si>
    <r>
      <rPr>
        <i/>
        <sz val="12"/>
        <rFont val="Calibri"/>
        <family val="2"/>
        <scheme val="minor"/>
      </rPr>
      <t>Raw cost estimate local currency</t>
    </r>
    <r>
      <rPr>
        <sz val="12"/>
        <color theme="1"/>
        <rFont val="Calibri"/>
        <family val="2"/>
        <scheme val="minor"/>
      </rPr>
      <t xml:space="preserve"> transformed to a cost estimate per year of the </t>
    </r>
    <r>
      <rPr>
        <i/>
        <sz val="12"/>
        <rFont val="Calibri"/>
        <family val="2"/>
        <scheme val="minor"/>
      </rPr>
      <t>Period of estimation</t>
    </r>
    <r>
      <rPr>
        <sz val="12"/>
        <color theme="1"/>
        <rFont val="Calibri"/>
        <family val="2"/>
        <scheme val="minor"/>
      </rPr>
      <t xml:space="preserve">, which was obtained by dividing the raw cost estimate by the number of years between the </t>
    </r>
    <r>
      <rPr>
        <i/>
        <sz val="12"/>
        <rFont val="Calibri"/>
        <family val="2"/>
        <scheme val="minor"/>
      </rPr>
      <t xml:space="preserve">Probable starting year_completed </t>
    </r>
    <r>
      <rPr>
        <sz val="12"/>
        <color theme="1"/>
        <rFont val="Calibri"/>
        <family val="2"/>
        <scheme val="minor"/>
      </rPr>
      <t>and</t>
    </r>
    <r>
      <rPr>
        <i/>
        <sz val="12"/>
        <rFont val="Calibri"/>
        <family val="2"/>
        <scheme val="minor"/>
      </rPr>
      <t xml:space="preserve"> Probable ending year_completed</t>
    </r>
    <r>
      <rPr>
        <sz val="12"/>
        <color theme="1"/>
        <rFont val="Calibri"/>
        <family val="2"/>
        <scheme val="minor"/>
      </rPr>
      <t>. Blank cells are those that have no information in at least one of these two previous columns</t>
    </r>
  </si>
  <si>
    <r>
      <rPr>
        <i/>
        <sz val="12"/>
        <rFont val="Calibri"/>
        <family val="2"/>
        <scheme val="minor"/>
      </rPr>
      <t>Cost estimate per year local currency</t>
    </r>
    <r>
      <rPr>
        <sz val="12"/>
        <color theme="1"/>
        <rFont val="Calibri"/>
        <family val="2"/>
        <scheme val="minor"/>
      </rPr>
      <t xml:space="preserve"> standardized from local </t>
    </r>
    <r>
      <rPr>
        <i/>
        <sz val="12"/>
        <rFont val="Calibri"/>
        <family val="2"/>
        <scheme val="minor"/>
      </rPr>
      <t>Currency</t>
    </r>
    <r>
      <rPr>
        <sz val="12"/>
        <color theme="1"/>
        <rFont val="Calibri"/>
        <family val="2"/>
        <scheme val="minor"/>
      </rPr>
      <t xml:space="preserve"> and </t>
    </r>
    <r>
      <rPr>
        <i/>
        <sz val="12"/>
        <rFont val="Calibri"/>
        <family val="2"/>
        <scheme val="minor"/>
      </rPr>
      <t xml:space="preserve">Applicable year </t>
    </r>
    <r>
      <rPr>
        <sz val="12"/>
        <color theme="1"/>
        <rFont val="Calibri"/>
        <family val="2"/>
        <scheme val="minor"/>
      </rPr>
      <t>to 2017 USD based on the official market exchange rate (local currency unit per US$) provided by the World Bank Open Data (available at https://data.worldbank.org/indicator/PA.NUS.FCRF?end=2017&amp;start=1960). Blank cells are those that have no information in at least one of these two previous columns</t>
    </r>
  </si>
  <si>
    <r>
      <rPr>
        <i/>
        <sz val="12"/>
        <rFont val="Calibri"/>
        <family val="2"/>
        <scheme val="minor"/>
      </rPr>
      <t>Cost estimate per year local currency</t>
    </r>
    <r>
      <rPr>
        <sz val="12"/>
        <color theme="1"/>
        <rFont val="Calibri"/>
        <family val="2"/>
        <scheme val="minor"/>
      </rPr>
      <t xml:space="preserve"> standardized from local </t>
    </r>
    <r>
      <rPr>
        <i/>
        <sz val="12"/>
        <rFont val="Calibri"/>
        <family val="2"/>
        <scheme val="minor"/>
      </rPr>
      <t xml:space="preserve">Currency </t>
    </r>
    <r>
      <rPr>
        <sz val="12"/>
        <color theme="1"/>
        <rFont val="Calibri"/>
        <family val="2"/>
        <scheme val="minor"/>
      </rPr>
      <t xml:space="preserve">and </t>
    </r>
    <r>
      <rPr>
        <i/>
        <sz val="12"/>
        <rFont val="Calibri"/>
        <family val="2"/>
        <scheme val="minor"/>
      </rPr>
      <t>Applicable year</t>
    </r>
    <r>
      <rPr>
        <sz val="12"/>
        <color theme="1"/>
        <rFont val="Calibri"/>
        <family val="2"/>
        <scheme val="minor"/>
      </rPr>
      <t xml:space="preserve"> to 2017 USD based on Purchase Power Parity (PPP; local currency unit per US$) provided by the World Bank Open Data (available at https://data.worldbank.org/indicator/PA.NUS.PPP?end=2017&amp;start=1990) and the Organisation for Economic Cooperation and Development (available at https://data.oecd.org/conversion/purchasing-powerparities-ppp.htm). Blank cells are those that have no information in at least one of these two previous column</t>
    </r>
  </si>
  <si>
    <r>
      <t xml:space="preserve">Currency of the </t>
    </r>
    <r>
      <rPr>
        <i/>
        <sz val="12"/>
        <rFont val="Calibri"/>
        <family val="2"/>
        <scheme val="minor"/>
      </rPr>
      <t>Raw cost estimate local currency</t>
    </r>
    <r>
      <rPr>
        <sz val="12"/>
        <color theme="1"/>
        <rFont val="Calibri"/>
        <family val="2"/>
        <scheme val="minor"/>
      </rPr>
      <t xml:space="preserve"> as extracted in the original reference</t>
    </r>
  </si>
  <si>
    <r>
      <t xml:space="preserve">Year of the </t>
    </r>
    <r>
      <rPr>
        <i/>
        <sz val="12"/>
        <rFont val="Calibri"/>
        <family val="2"/>
        <scheme val="minor"/>
      </rPr>
      <t xml:space="preserve">Currency </t>
    </r>
    <r>
      <rPr>
        <sz val="12"/>
        <color theme="1"/>
        <rFont val="Calibri"/>
        <family val="2"/>
        <scheme val="minor"/>
      </rPr>
      <t>value (not the year of the cost occurrence) considered for the conversion/standardization of the cost estimate</t>
    </r>
  </si>
  <si>
    <r>
      <t xml:space="preserve">Assessment of the applicable year as </t>
    </r>
    <r>
      <rPr>
        <b/>
        <sz val="12"/>
        <rFont val="Calibri"/>
        <family val="2"/>
        <scheme val="minor"/>
      </rPr>
      <t>effective</t>
    </r>
    <r>
      <rPr>
        <sz val="12"/>
        <color theme="1"/>
        <rFont val="Calibri"/>
        <family val="2"/>
        <scheme val="minor"/>
      </rPr>
      <t xml:space="preserve"> if explicitly stated by the authors or </t>
    </r>
    <r>
      <rPr>
        <b/>
        <sz val="12"/>
        <rFont val="Calibri"/>
        <family val="2"/>
        <scheme val="minor"/>
      </rPr>
      <t>publication year</t>
    </r>
    <r>
      <rPr>
        <sz val="12"/>
        <color theme="1"/>
        <rFont val="Calibri"/>
        <family val="2"/>
        <scheme val="minor"/>
      </rPr>
      <t xml:space="preserve"> if no explicit information was provided in the reference analyzed</t>
    </r>
  </si>
  <si>
    <r>
      <t xml:space="preserve">This states — at the time of the estimation — whether the reported cost was actually </t>
    </r>
    <r>
      <rPr>
        <b/>
        <sz val="12"/>
        <rFont val="Calibri"/>
        <family val="2"/>
        <scheme val="minor"/>
      </rPr>
      <t>observed</t>
    </r>
    <r>
      <rPr>
        <sz val="12"/>
        <color theme="1"/>
        <rFont val="Calibri"/>
        <family val="2"/>
        <scheme val="minor"/>
      </rPr>
      <t xml:space="preserve"> (i.e., cost actually incurred) or </t>
    </r>
    <r>
      <rPr>
        <b/>
        <sz val="12"/>
        <rFont val="Calibri"/>
        <family val="2"/>
        <scheme val="minor"/>
      </rPr>
      <t>potential</t>
    </r>
    <r>
      <rPr>
        <sz val="12"/>
        <color theme="1"/>
        <rFont val="Calibri"/>
        <family val="2"/>
        <scheme val="minor"/>
      </rPr>
      <t xml:space="preserve"> (i.e., not incurred but expected cost)</t>
    </r>
  </si>
  <si>
    <r>
      <t xml:space="preserve">Method used to obtain the cost estimate: </t>
    </r>
    <r>
      <rPr>
        <b/>
        <sz val="12"/>
        <rFont val="Calibri"/>
        <family val="2"/>
        <scheme val="minor"/>
      </rPr>
      <t>report/estimation</t>
    </r>
    <r>
      <rPr>
        <sz val="12"/>
        <color theme="1"/>
        <rFont val="Calibri"/>
        <family val="2"/>
        <scheme val="minor"/>
      </rPr>
      <t xml:space="preserve"> directly obtained or derived (using inference methods) from field-based information or </t>
    </r>
    <r>
      <rPr>
        <b/>
        <sz val="12"/>
        <rFont val="Calibri"/>
        <family val="2"/>
        <scheme val="minor"/>
      </rPr>
      <t xml:space="preserve">extrapolation </t>
    </r>
    <r>
      <rPr>
        <sz val="12"/>
        <color theme="1"/>
        <rFont val="Calibri"/>
        <family val="2"/>
        <scheme val="minor"/>
      </rPr>
      <t>(cost predicted beyond the original spatial and/or temporal observation range from computational modelling)</t>
    </r>
  </si>
  <si>
    <r>
      <t xml:space="preserve">Sector impacted by the cost estimate in our socio-ecosystems: </t>
    </r>
    <r>
      <rPr>
        <b/>
        <sz val="12"/>
        <rFont val="Calibri"/>
        <family val="2"/>
        <scheme val="minor"/>
      </rPr>
      <t>Agriculture</t>
    </r>
    <r>
      <rPr>
        <sz val="12"/>
        <color theme="1"/>
        <rFont val="Calibri"/>
        <family val="2"/>
        <scheme val="minor"/>
      </rPr>
      <t xml:space="preserve"> (considered at its broadest sense, food and other useful products produced by human activities through using natural and/plant resources from their ecosystems such as crop growing, livestock breeding, beekeeping, land management); </t>
    </r>
    <r>
      <rPr>
        <b/>
        <sz val="12"/>
        <rFont val="Calibri"/>
        <family val="2"/>
        <scheme val="minor"/>
      </rPr>
      <t>Authorities-Stakeholders</t>
    </r>
    <r>
      <rPr>
        <sz val="12"/>
        <color theme="1"/>
        <rFont val="Calibri"/>
        <family val="2"/>
        <scheme val="minor"/>
      </rPr>
      <t xml:space="preserve"> (governmental services and/or official organisations such as conservation agencies, forest services, associations) that allocate efforts for the management sensu lato of biological invasions (e.g. control programs, eradication campaigns, research funding) ; </t>
    </r>
    <r>
      <rPr>
        <b/>
        <sz val="12"/>
        <rFont val="Calibri"/>
        <family val="2"/>
        <scheme val="minor"/>
      </rPr>
      <t>Environment</t>
    </r>
    <r>
      <rPr>
        <sz val="12"/>
        <color theme="1"/>
        <rFont val="Calibri"/>
        <family val="2"/>
        <scheme val="minor"/>
      </rPr>
      <t xml:space="preserve"> (impacts on natural resources, ecological processes and/or ecosystem services that have been valued by authors such as disruption of native habitats or degradation of local habitats);</t>
    </r>
    <r>
      <rPr>
        <b/>
        <sz val="12"/>
        <rFont val="Calibri"/>
        <family val="2"/>
        <scheme val="minor"/>
      </rPr>
      <t xml:space="preserve"> Fishery</t>
    </r>
    <r>
      <rPr>
        <sz val="12"/>
        <color theme="1"/>
        <rFont val="Calibri"/>
        <family val="2"/>
        <scheme val="minor"/>
      </rPr>
      <t xml:space="preserve"> (fish-based activities and services such as fishing and aquaculture); </t>
    </r>
    <r>
      <rPr>
        <b/>
        <sz val="12"/>
        <rFont val="Calibri"/>
        <family val="2"/>
        <scheme val="minor"/>
      </rPr>
      <t>Forestry</t>
    </r>
    <r>
      <rPr>
        <sz val="12"/>
        <color theme="1"/>
        <rFont val="Calibri"/>
        <family val="2"/>
        <scheme val="minor"/>
      </rPr>
      <t xml:space="preserve"> (forest-based activities and services such as timber production/industries and private forests); </t>
    </r>
    <r>
      <rPr>
        <b/>
        <sz val="12"/>
        <rFont val="Calibri"/>
        <family val="2"/>
        <scheme val="minor"/>
      </rPr>
      <t xml:space="preserve">Health </t>
    </r>
    <r>
      <rPr>
        <sz val="12"/>
        <color theme="1"/>
        <rFont val="Calibri"/>
        <family val="2"/>
        <scheme val="minor"/>
      </rPr>
      <t xml:space="preserve">(every item directly or indirectly related to the sanitary state of people such as vector control, medical care and other derived damage on human productivity and well-being); </t>
    </r>
    <r>
      <rPr>
        <b/>
        <sz val="12"/>
        <rFont val="Calibri"/>
        <family val="2"/>
        <scheme val="minor"/>
      </rPr>
      <t>Public and social welfare</t>
    </r>
    <r>
      <rPr>
        <sz val="12"/>
        <color theme="1"/>
        <rFont val="Calibri"/>
        <family val="2"/>
        <scheme val="minor"/>
      </rPr>
      <t xml:space="preserve"> (activities, goods or services contributing - directly or indirectly - to the human well-being and safety in our societies, including local infrastructures such as electric system, quality of life (e.g. income, recreational activities), personal goods (e.g. private properties, lands), public services (e.g. transports, water regulation), and market activities (e.g. tourism, trade))</t>
    </r>
  </si>
  <si>
    <r>
      <rPr>
        <sz val="12"/>
        <rFont val="Calibri"/>
        <family val="2"/>
        <scheme val="minor"/>
      </rPr>
      <t>Damage and losses</t>
    </r>
    <r>
      <rPr>
        <sz val="12"/>
        <color theme="1"/>
        <rFont val="Calibri"/>
        <family val="2"/>
        <scheme val="minor"/>
      </rPr>
      <t xml:space="preserve"> incurred by an invasion (e.g.</t>
    </r>
    <r>
      <rPr>
        <b/>
        <sz val="12"/>
        <rFont val="Calibri"/>
        <family val="2"/>
        <scheme val="minor"/>
      </rPr>
      <t xml:space="preserve"> damage-loss</t>
    </r>
    <r>
      <rPr>
        <sz val="12"/>
        <rFont val="Calibri"/>
        <family val="2"/>
        <scheme val="minor"/>
      </rPr>
      <t xml:space="preserve">, </t>
    </r>
    <r>
      <rPr>
        <b/>
        <sz val="12"/>
        <rFont val="Calibri"/>
        <family val="2"/>
        <scheme val="minor"/>
      </rPr>
      <t>damage repair</t>
    </r>
    <r>
      <rPr>
        <sz val="12"/>
        <rFont val="Calibri"/>
        <family val="2"/>
        <scheme val="minor"/>
      </rPr>
      <t>,</t>
    </r>
    <r>
      <rPr>
        <b/>
        <sz val="12"/>
        <rFont val="Calibri"/>
        <family val="2"/>
        <scheme val="minor"/>
      </rPr>
      <t xml:space="preserve"> medical care</t>
    </r>
    <r>
      <rPr>
        <sz val="12"/>
        <rFont val="Calibri"/>
        <family val="2"/>
        <scheme val="minor"/>
      </rPr>
      <t>,</t>
    </r>
    <r>
      <rPr>
        <b/>
        <sz val="12"/>
        <rFont val="Calibri"/>
        <family val="2"/>
        <scheme val="minor"/>
      </rPr>
      <t xml:space="preserve"> crop losses</t>
    </r>
    <r>
      <rPr>
        <sz val="12"/>
        <color theme="1"/>
        <rFont val="Calibri"/>
        <family val="2"/>
        <scheme val="minor"/>
      </rPr>
      <t xml:space="preserve">) or means dedicated to understand or predict (e.g., </t>
    </r>
    <r>
      <rPr>
        <b/>
        <sz val="12"/>
        <rFont val="Calibri"/>
        <family val="2"/>
        <scheme val="minor"/>
      </rPr>
      <t>research</t>
    </r>
    <r>
      <rPr>
        <sz val="12"/>
        <color theme="1"/>
        <rFont val="Calibri"/>
        <family val="2"/>
        <scheme val="minor"/>
      </rPr>
      <t xml:space="preserve">), prevent (e.g., </t>
    </r>
    <r>
      <rPr>
        <b/>
        <sz val="12"/>
        <rFont val="Calibri"/>
        <family val="2"/>
        <scheme val="minor"/>
      </rPr>
      <t>education</t>
    </r>
    <r>
      <rPr>
        <sz val="12"/>
        <rFont val="Calibri"/>
        <family val="2"/>
        <scheme val="minor"/>
      </rPr>
      <t>,</t>
    </r>
    <r>
      <rPr>
        <b/>
        <sz val="12"/>
        <rFont val="Calibri"/>
        <family val="2"/>
        <scheme val="minor"/>
      </rPr>
      <t xml:space="preserve"> biosecurity</t>
    </r>
    <r>
      <rPr>
        <sz val="12"/>
        <color theme="1"/>
        <rFont val="Calibri"/>
        <family val="2"/>
        <scheme val="minor"/>
      </rPr>
      <t>),</t>
    </r>
    <r>
      <rPr>
        <b/>
        <sz val="12"/>
        <rFont val="Calibri"/>
        <family val="2"/>
        <scheme val="minor"/>
      </rPr>
      <t xml:space="preserve"> </t>
    </r>
    <r>
      <rPr>
        <sz val="12"/>
        <rFont val="Calibri"/>
        <family val="2"/>
        <scheme val="minor"/>
      </rPr>
      <t>detect</t>
    </r>
    <r>
      <rPr>
        <sz val="12"/>
        <color theme="1"/>
        <rFont val="Calibri"/>
        <family val="2"/>
        <scheme val="minor"/>
      </rPr>
      <t xml:space="preserve"> (e.g., </t>
    </r>
    <r>
      <rPr>
        <b/>
        <sz val="12"/>
        <rFont val="Calibri"/>
        <family val="2"/>
        <scheme val="minor"/>
      </rPr>
      <t>monitoring</t>
    </r>
    <r>
      <rPr>
        <sz val="12"/>
        <rFont val="Calibri"/>
        <family val="2"/>
        <scheme val="minor"/>
      </rPr>
      <t>,</t>
    </r>
    <r>
      <rPr>
        <b/>
        <sz val="12"/>
        <rFont val="Calibri"/>
        <family val="2"/>
        <scheme val="minor"/>
      </rPr>
      <t xml:space="preserve"> surveillance</t>
    </r>
    <r>
      <rPr>
        <sz val="12"/>
        <color theme="1"/>
        <rFont val="Calibri"/>
        <family val="2"/>
        <scheme val="minor"/>
      </rPr>
      <t xml:space="preserve">) and/or manage (e.g., </t>
    </r>
    <r>
      <rPr>
        <b/>
        <sz val="12"/>
        <rFont val="Calibri"/>
        <family val="2"/>
        <scheme val="minor"/>
      </rPr>
      <t>control</t>
    </r>
    <r>
      <rPr>
        <sz val="12"/>
        <rFont val="Calibri"/>
        <family val="2"/>
        <scheme val="minor"/>
      </rPr>
      <t>,</t>
    </r>
    <r>
      <rPr>
        <b/>
        <sz val="12"/>
        <rFont val="Calibri"/>
        <family val="2"/>
        <scheme val="minor"/>
      </rPr>
      <t xml:space="preserve"> eradication</t>
    </r>
    <r>
      <rPr>
        <sz val="12"/>
        <color theme="1"/>
        <rFont val="Calibri"/>
        <family val="2"/>
        <scheme val="minor"/>
      </rPr>
      <t>) the invaders</t>
    </r>
  </si>
  <si>
    <r>
      <t xml:space="preserve">Categories of the </t>
    </r>
    <r>
      <rPr>
        <i/>
        <sz val="12"/>
        <rFont val="Calibri"/>
        <family val="2"/>
        <scheme val="minor"/>
      </rPr>
      <t xml:space="preserve">Type of cost </t>
    </r>
    <r>
      <rPr>
        <sz val="12"/>
        <color theme="1"/>
        <rFont val="Calibri"/>
        <family val="2"/>
        <scheme val="minor"/>
      </rPr>
      <t xml:space="preserve">column reassigned into </t>
    </r>
    <r>
      <rPr>
        <b/>
        <sz val="12"/>
        <rFont val="Calibri"/>
        <family val="2"/>
        <scheme val="minor"/>
      </rPr>
      <t>damage</t>
    </r>
    <r>
      <rPr>
        <sz val="12"/>
        <color theme="1"/>
        <rFont val="Calibri"/>
        <family val="2"/>
        <scheme val="minor"/>
      </rPr>
      <t xml:space="preserve"> (economic losses due to direct and/or indirect impacts of invaders, such as yield loss, health injury, land alteration, infrastructure damage, or income reduction), </t>
    </r>
    <r>
      <rPr>
        <b/>
        <sz val="12"/>
        <rFont val="Calibri"/>
        <family val="2"/>
        <scheme val="minor"/>
      </rPr>
      <t>management</t>
    </r>
    <r>
      <rPr>
        <sz val="12"/>
        <color theme="1"/>
        <rFont val="Calibri"/>
        <family val="2"/>
        <scheme val="minor"/>
      </rPr>
      <t xml:space="preserve"> (monetary resources allocated to mitigate the spread or impacts of invaders, such as prevention, control, research, long-term management, eradication) or </t>
    </r>
    <r>
      <rPr>
        <b/>
        <sz val="12"/>
        <rFont val="Calibri"/>
        <family val="2"/>
        <scheme val="minor"/>
      </rPr>
      <t>mixed</t>
    </r>
    <r>
      <rPr>
        <sz val="12"/>
        <color theme="1"/>
        <rFont val="Calibri"/>
        <family val="2"/>
        <scheme val="minor"/>
      </rPr>
      <t xml:space="preserve"> (when when costs included both ‘damage’ and ‘management’ components); every cost for which the exact nature of cost was not clearly defined was assigned to </t>
    </r>
    <r>
      <rPr>
        <b/>
        <sz val="12"/>
        <rFont val="Calibri"/>
        <family val="2"/>
        <scheme val="minor"/>
      </rPr>
      <t>unspecified</t>
    </r>
  </si>
  <si>
    <r>
      <rPr>
        <b/>
        <sz val="12"/>
        <rFont val="Calibri"/>
        <family val="2"/>
        <scheme val="minor"/>
      </rPr>
      <t>Pre-invasion management (</t>
    </r>
    <r>
      <rPr>
        <sz val="12"/>
        <color theme="1"/>
        <rFont val="Calibri"/>
        <family val="2"/>
        <scheme val="minor"/>
      </rPr>
      <t xml:space="preserve">monetary investments for preventing successful invasions in an area - including quarantine or border inspection, risk analyses, biosecurity management, etc.), </t>
    </r>
    <r>
      <rPr>
        <b/>
        <sz val="12"/>
        <rFont val="Calibri"/>
        <family val="2"/>
        <scheme val="minor"/>
      </rPr>
      <t>post-invasion management (</t>
    </r>
    <r>
      <rPr>
        <sz val="12"/>
        <color theme="1"/>
        <rFont val="Calibri"/>
        <family val="2"/>
        <scheme val="minor"/>
      </rPr>
      <t xml:space="preserve">money  spent for managing invasions in invaded areas - including control, eradication, containment), </t>
    </r>
    <r>
      <rPr>
        <b/>
        <sz val="12"/>
        <rFont val="Calibri"/>
        <family val="2"/>
        <scheme val="minor"/>
      </rPr>
      <t>knowledge/funding</t>
    </r>
    <r>
      <rPr>
        <sz val="12"/>
        <color theme="1"/>
        <rFont val="Calibri"/>
        <family val="2"/>
        <scheme val="minor"/>
      </rPr>
      <t xml:space="preserve"> (money allocated to all actions and operations that could be of interest at all steps of management at pre- and post-invasion stages - including administration, communication, education, research, etc.), or </t>
    </r>
    <r>
      <rPr>
        <b/>
        <sz val="12"/>
        <rFont val="Calibri"/>
        <family val="2"/>
        <scheme val="minor"/>
      </rPr>
      <t>mixed</t>
    </r>
    <r>
      <rPr>
        <sz val="12"/>
        <color theme="1"/>
        <rFont val="Calibri"/>
        <family val="2"/>
        <scheme val="minor"/>
      </rPr>
      <t xml:space="preserve"> was assigned when costs include at least (and without possibility to disentangle the specific proportion of) two of the previous categories; every cost for which the exact nature of cost was not clearly defined was assigned to </t>
    </r>
    <r>
      <rPr>
        <b/>
        <sz val="12"/>
        <rFont val="Calibri"/>
        <family val="2"/>
        <scheme val="minor"/>
      </rPr>
      <t>unspecified</t>
    </r>
    <r>
      <rPr>
        <sz val="12"/>
        <color theme="1"/>
        <rFont val="Calibri"/>
        <family val="2"/>
        <scheme val="minor"/>
      </rPr>
      <t xml:space="preserve">. Every entry that has partly or fully associated with damage costs was assigned to </t>
    </r>
    <r>
      <rPr>
        <b/>
        <sz val="12"/>
        <rFont val="Calibri"/>
        <family val="2"/>
        <scheme val="minor"/>
      </rPr>
      <t>NA</t>
    </r>
  </si>
  <si>
    <r>
      <t>Assessment of the methodological approach used for cost estimation as of (</t>
    </r>
    <r>
      <rPr>
        <i/>
        <sz val="12"/>
        <rFont val="Calibri"/>
        <family val="2"/>
        <scheme val="minor"/>
      </rPr>
      <t>i</t>
    </r>
    <r>
      <rPr>
        <sz val="12"/>
        <color theme="1"/>
        <rFont val="Calibri"/>
        <family val="2"/>
        <scheme val="minor"/>
      </rPr>
      <t xml:space="preserve">) </t>
    </r>
    <r>
      <rPr>
        <b/>
        <sz val="12"/>
        <rFont val="Calibri"/>
        <family val="2"/>
        <scheme val="minor"/>
      </rPr>
      <t xml:space="preserve">high </t>
    </r>
    <r>
      <rPr>
        <sz val="12"/>
        <color theme="1"/>
        <rFont val="Calibri"/>
        <family val="2"/>
        <scheme val="minor"/>
      </rPr>
      <t>reliability if either provided by officially pre-assessed materials (peer-reviewed articles and official reports) or the estimation method was documented, repeatable and/or traceable if provided by other grey literature, or (</t>
    </r>
    <r>
      <rPr>
        <i/>
        <sz val="12"/>
        <rFont val="Calibri"/>
        <family val="2"/>
        <scheme val="minor"/>
      </rPr>
      <t>ii</t>
    </r>
    <r>
      <rPr>
        <sz val="12"/>
        <color theme="1"/>
        <rFont val="Calibri"/>
        <family val="2"/>
        <scheme val="minor"/>
      </rPr>
      <t xml:space="preserve">) </t>
    </r>
    <r>
      <rPr>
        <b/>
        <sz val="12"/>
        <rFont val="Calibri"/>
        <family val="2"/>
        <scheme val="minor"/>
      </rPr>
      <t xml:space="preserve">low </t>
    </r>
    <r>
      <rPr>
        <sz val="12"/>
        <color theme="1"/>
        <rFont val="Calibri"/>
        <family val="2"/>
        <scheme val="minor"/>
      </rPr>
      <t>reliability if not</t>
    </r>
  </si>
  <si>
    <r>
      <t xml:space="preserve">Assessment of the methodological approach used for cost estimation as of </t>
    </r>
    <r>
      <rPr>
        <b/>
        <sz val="12"/>
        <rFont val="Calibri"/>
        <family val="2"/>
        <scheme val="minor"/>
      </rPr>
      <t xml:space="preserve">high </t>
    </r>
    <r>
      <rPr>
        <sz val="12"/>
        <color theme="1"/>
        <rFont val="Calibri"/>
        <family val="2"/>
        <scheme val="minor"/>
      </rPr>
      <t xml:space="preserve">or </t>
    </r>
    <r>
      <rPr>
        <b/>
        <sz val="12"/>
        <rFont val="Calibri"/>
        <family val="2"/>
        <scheme val="minor"/>
      </rPr>
      <t xml:space="preserve">low </t>
    </r>
    <r>
      <rPr>
        <sz val="12"/>
        <color theme="1"/>
        <rFont val="Calibri"/>
        <family val="2"/>
        <scheme val="minor"/>
      </rPr>
      <t>reliability based on the evaluation of the estimation methodology by expert contributors</t>
    </r>
  </si>
  <si>
    <t>Method_reliability_refined_Explanation</t>
  </si>
  <si>
    <r>
      <t>Detailed explanation why a particular methodological approach used for cost estimation was deemed as of high or low</t>
    </r>
    <r>
      <rPr>
        <b/>
        <sz val="12"/>
        <rFont val="Calibri"/>
        <family val="2"/>
        <scheme val="minor"/>
      </rPr>
      <t xml:space="preserve"> </t>
    </r>
    <r>
      <rPr>
        <sz val="12"/>
        <color theme="1"/>
        <rFont val="Calibri"/>
        <family val="2"/>
        <scheme val="minor"/>
      </rPr>
      <t>reliability based on expert opinion</t>
    </r>
  </si>
  <si>
    <t>Method_reliability_refined_Expert_Name</t>
  </si>
  <si>
    <t>Complete name and contact details of the expert had deemed the reliability of the cost entry</t>
  </si>
  <si>
    <t>Overlaps</t>
  </si>
  <si>
    <r>
      <t xml:space="preserve">List of cost estimates (individual </t>
    </r>
    <r>
      <rPr>
        <i/>
        <sz val="12"/>
        <rFont val="Calibri"/>
        <family val="2"/>
        <scheme val="minor"/>
      </rPr>
      <t>Cost ID</t>
    </r>
    <r>
      <rPr>
        <sz val="12"/>
        <color theme="1"/>
        <rFont val="Calibri"/>
        <family val="2"/>
        <scheme val="minor"/>
      </rPr>
      <t>) that might overlap with other cost entry(s). It is noted like this: Z(V/W) when the overlap is known and one or more entries (V,W) are included in another entry (Z); when the overlap is not clear the quotation is Z/V/W</t>
    </r>
  </si>
  <si>
    <t>Benefit_values</t>
  </si>
  <si>
    <r>
      <t>Mention (if any) of the benefit value in the analyzed material (</t>
    </r>
    <r>
      <rPr>
        <b/>
        <sz val="12"/>
        <rFont val="Calibri"/>
        <family val="2"/>
        <scheme val="minor"/>
      </rPr>
      <t>yes</t>
    </r>
    <r>
      <rPr>
        <sz val="12"/>
        <color theme="1"/>
        <rFont val="Calibri"/>
        <family val="2"/>
        <scheme val="minor"/>
      </rPr>
      <t>/</t>
    </r>
    <r>
      <rPr>
        <b/>
        <sz val="12"/>
        <rFont val="Calibri"/>
        <family val="2"/>
        <scheme val="minor"/>
      </rPr>
      <t>no</t>
    </r>
    <r>
      <rPr>
        <sz val="12"/>
        <color theme="1"/>
        <rFont val="Calibri"/>
        <family val="2"/>
        <scheme val="minor"/>
      </rPr>
      <t xml:space="preserve">); the figure was not recorded or described as being out of the scope of </t>
    </r>
    <r>
      <rPr>
        <i/>
        <sz val="12"/>
        <rFont val="Calibri"/>
        <family val="2"/>
        <scheme val="minor"/>
      </rPr>
      <t>InvaCost</t>
    </r>
  </si>
  <si>
    <t>When necessary, narrative elements deemed important either to understand the cost estimate or to support choices made for completing the database; this column was left unchanged from the original entries in order to allow trace-back investigations</t>
  </si>
  <si>
    <t>Initial_contributors_names</t>
  </si>
  <si>
    <t>Name of contributor(s) having collated the cost entry</t>
  </si>
  <si>
    <r>
      <t xml:space="preserve">Assessment of cost information collated (by at least) two contributors; </t>
    </r>
    <r>
      <rPr>
        <b/>
        <sz val="12"/>
        <rFont val="Calibri"/>
        <family val="2"/>
        <scheme val="minor"/>
      </rPr>
      <t>yes</t>
    </r>
    <r>
      <rPr>
        <sz val="12"/>
        <color theme="1"/>
        <rFont val="Calibri"/>
        <family val="2"/>
        <scheme val="minor"/>
      </rPr>
      <t xml:space="preserve"> if it has been double checked, </t>
    </r>
    <r>
      <rPr>
        <b/>
        <sz val="12"/>
        <rFont val="Calibri"/>
        <family val="2"/>
        <scheme val="minor"/>
      </rPr>
      <t xml:space="preserve">no </t>
    </r>
    <r>
      <rPr>
        <sz val="12"/>
        <color theme="1"/>
        <rFont val="Calibri"/>
        <family val="2"/>
        <scheme val="minor"/>
      </rPr>
      <t xml:space="preserve">if it has not. The names/contacts of each contributor are provided in the </t>
    </r>
    <r>
      <rPr>
        <i/>
        <sz val="12"/>
        <rFont val="Calibri"/>
        <family val="2"/>
        <scheme val="minor"/>
      </rPr>
      <t xml:space="preserve">Contributors </t>
    </r>
    <r>
      <rPr>
        <sz val="12"/>
        <color theme="1"/>
        <rFont val="Calibri"/>
        <family val="2"/>
        <scheme val="minor"/>
      </rPr>
      <t>column</t>
    </r>
  </si>
  <si>
    <t>Column_name</t>
  </si>
  <si>
    <t>Database version of first appearance</t>
  </si>
  <si>
    <t>Filling status</t>
  </si>
  <si>
    <t xml:space="preserve">Column names are in italic and presented in the same order as they appear in the database. The categories used for each descriptive variable are in bold. </t>
  </si>
  <si>
    <t>Highlights the duplicates among cost entries, both, cost entries existing in InvaCost and new cost entries collected for this project. The notation is Z/V/W</t>
  </si>
  <si>
    <t>Overlap2</t>
  </si>
  <si>
    <r>
      <t>Remove/keep</t>
    </r>
    <r>
      <rPr>
        <sz val="12"/>
        <color rgb="FF000000"/>
        <rFont val="Calibri"/>
        <family val="2"/>
      </rPr>
      <t xml:space="preserve">. The blanks are because there are unique to a place or time (neither overlap nor duplicate), or not need to review the data.  </t>
    </r>
  </si>
  <si>
    <t>Species 3</t>
  </si>
  <si>
    <t>Management_type2</t>
  </si>
  <si>
    <t>Impacted_sector2</t>
  </si>
  <si>
    <r>
      <t>Equal to the column Species but grouping costs for multiple species in the category "</t>
    </r>
    <r>
      <rPr>
        <b/>
        <sz val="12"/>
        <color rgb="FF000000"/>
        <rFont val="Calibri"/>
        <family val="2"/>
      </rPr>
      <t>diverse/unspecified</t>
    </r>
    <r>
      <rPr>
        <sz val="12"/>
        <color rgb="FF000000"/>
        <rFont val="Calibri"/>
        <family val="2"/>
      </rPr>
      <t xml:space="preserve">", and the three Solenopsis species are together </t>
    </r>
    <r>
      <rPr>
        <b/>
        <sz val="12"/>
        <color rgb="FF000000"/>
        <rFont val="Calibri"/>
        <family val="2"/>
      </rPr>
      <t>"Solenopsis spp.</t>
    </r>
    <r>
      <rPr>
        <sz val="12"/>
        <color rgb="FF000000"/>
        <rFont val="Calibri"/>
        <family val="2"/>
      </rPr>
      <t>"</t>
    </r>
  </si>
  <si>
    <r>
      <t>Equal to the column Species but grouping costs for multiple species in the category "</t>
    </r>
    <r>
      <rPr>
        <b/>
        <sz val="12"/>
        <color rgb="FF000000"/>
        <rFont val="Calibri"/>
        <family val="2"/>
      </rPr>
      <t>diverse/unspecified</t>
    </r>
    <r>
      <rPr>
        <sz val="12"/>
        <color rgb="FF000000"/>
        <rFont val="Calibri"/>
        <family val="2"/>
      </rPr>
      <t>", while "</t>
    </r>
    <r>
      <rPr>
        <b/>
        <sz val="12"/>
        <color rgb="FF000000"/>
        <rFont val="Calibri"/>
        <family val="2"/>
      </rPr>
      <t>Solenopsis spp</t>
    </r>
    <r>
      <rPr>
        <sz val="12"/>
        <color rgb="FF000000"/>
        <rFont val="Calibri"/>
        <family val="2"/>
      </rPr>
      <t>." groups S. invicta + S richteri, and "</t>
    </r>
    <r>
      <rPr>
        <b/>
        <sz val="12"/>
        <color rgb="FF000000"/>
        <rFont val="Calibri"/>
        <family val="2"/>
      </rPr>
      <t>S. geminata</t>
    </r>
    <r>
      <rPr>
        <sz val="12"/>
        <color rgb="FF000000"/>
        <rFont val="Calibri"/>
        <family val="2"/>
      </rPr>
      <t>" is alone</t>
    </r>
  </si>
  <si>
    <r>
      <t>Equal to Management_type column but the categories "Mixed" and "unspecified" are merged in a new category "</t>
    </r>
    <r>
      <rPr>
        <b/>
        <sz val="12"/>
        <color rgb="FF000000"/>
        <rFont val="Calibri"/>
        <family val="2"/>
      </rPr>
      <t>diverse/unspecified</t>
    </r>
    <r>
      <rPr>
        <sz val="12"/>
        <color rgb="FF000000"/>
        <rFont val="Calibri"/>
        <family val="2"/>
      </rPr>
      <t>"</t>
    </r>
  </si>
  <si>
    <r>
      <t>Equal to Impacted sector colum, but the categories "Mixed" and "unspecified" are merged in a new category "</t>
    </r>
    <r>
      <rPr>
        <b/>
        <sz val="12"/>
        <color rgb="FF000000"/>
        <rFont val="Calibri"/>
        <family val="2"/>
      </rPr>
      <t>diverse/unspecified</t>
    </r>
    <r>
      <rPr>
        <sz val="12"/>
        <color rgb="FF000000"/>
        <rFont val="Calibri"/>
        <family val="2"/>
      </rPr>
      <t>"</t>
    </r>
  </si>
  <si>
    <t>Impact_year</t>
  </si>
  <si>
    <t>State.Province.Administrative_area</t>
  </si>
  <si>
    <t>Benefit_value.s.</t>
  </si>
  <si>
    <t>Initial.contributors_names</t>
  </si>
  <si>
    <t>Double.checking</t>
  </si>
  <si>
    <t>USD2107million</t>
  </si>
  <si>
    <t>Species3</t>
  </si>
  <si>
    <t>1077</t>
  </si>
  <si>
    <t>304</t>
  </si>
  <si>
    <t>Eradication of the Little Fire Ant; Wasmannia Auropunctata (Hymenoptera: Formicidae); From Marchena Island; Gal&lt;87&gt;pagos: on the Edge of Success?</t>
  </si>
  <si>
    <t>2001</t>
  </si>
  <si>
    <t>2005</t>
  </si>
  <si>
    <t>267014.77</t>
  </si>
  <si>
    <t>677206.27</t>
  </si>
  <si>
    <t>135441.25</t>
  </si>
  <si>
    <t>1078</t>
  </si>
  <si>
    <t>4854</t>
  </si>
  <si>
    <t>2015</t>
  </si>
  <si>
    <t>28957198.57</t>
  </si>
  <si>
    <t>26206424.52</t>
  </si>
  <si>
    <t>Solenopsis spp.</t>
  </si>
  <si>
    <t>1079</t>
  </si>
  <si>
    <t>13961506.45</t>
  </si>
  <si>
    <t>12635240.39</t>
  </si>
  <si>
    <t>1080</t>
  </si>
  <si>
    <t>4411</t>
  </si>
  <si>
    <t>2050</t>
  </si>
  <si>
    <t>6308532545</t>
  </si>
  <si>
    <t>180243787</t>
  </si>
  <si>
    <t>1109</t>
  </si>
  <si>
    <t>362</t>
  </si>
  <si>
    <t>Imported fire ants. pp. 196&lt;d0&gt;217 IN Dahlsten DL; Garcia R; eds. 1989. Eradication of Exotic Pests: Analysis with Case Histories. New Haven; CT: Yale Univ. Press. 296 pp</t>
  </si>
  <si>
    <t>1957</t>
  </si>
  <si>
    <t>1989</t>
  </si>
  <si>
    <t>395460473.3</t>
  </si>
  <si>
    <t>1122</t>
  </si>
  <si>
    <t>1135</t>
  </si>
  <si>
    <t>2000</t>
  </si>
  <si>
    <t>2017</t>
  </si>
  <si>
    <t>229927681.9</t>
  </si>
  <si>
    <t>197859816.3</t>
  </si>
  <si>
    <t>10992212.02</t>
  </si>
  <si>
    <t>1123</t>
  </si>
  <si>
    <t>2027</t>
  </si>
  <si>
    <t>15328512.13</t>
  </si>
  <si>
    <t>13190654.42</t>
  </si>
  <si>
    <t>732814.13</t>
  </si>
  <si>
    <t>1137</t>
  </si>
  <si>
    <t>361</t>
  </si>
  <si>
    <t>2006</t>
  </si>
  <si>
    <t>7295527262</t>
  </si>
  <si>
    <t>1138</t>
  </si>
  <si>
    <t>332</t>
  </si>
  <si>
    <t xml:space="preserve">Fire ants-what&lt;d5&gt;s being done? </t>
  </si>
  <si>
    <t xml:space="preserve">Queensland Government; Department of Primary Industries And Fisheries </t>
  </si>
  <si>
    <t>2007</t>
  </si>
  <si>
    <t>201967011.4</t>
  </si>
  <si>
    <t>169148348.6</t>
  </si>
  <si>
    <t>24164049.81</t>
  </si>
  <si>
    <t>1139</t>
  </si>
  <si>
    <t>11817</t>
  </si>
  <si>
    <t>Potential economic impact of introduction and spread of the red imported fire ant; Solenopsis invicta; in Hawaii</t>
  </si>
  <si>
    <t>7819480.21</t>
  </si>
  <si>
    <t>7068179.5</t>
  </si>
  <si>
    <t>1009739.93</t>
  </si>
  <si>
    <t>1148</t>
  </si>
  <si>
    <t>230</t>
  </si>
  <si>
    <t>2012</t>
  </si>
  <si>
    <t>454330392.8</t>
  </si>
  <si>
    <t>284909089</t>
  </si>
  <si>
    <t>23742424.09</t>
  </si>
  <si>
    <t>1149</t>
  </si>
  <si>
    <t>2014</t>
  </si>
  <si>
    <t>2084</t>
  </si>
  <si>
    <t>18992336932</t>
  </si>
  <si>
    <t>11910031773</t>
  </si>
  <si>
    <t>170143311</t>
  </si>
  <si>
    <t>1150</t>
  </si>
  <si>
    <t>2025</t>
  </si>
  <si>
    <t>216469281.6</t>
  </si>
  <si>
    <t>135747171.6</t>
  </si>
  <si>
    <t>12340651.97</t>
  </si>
  <si>
    <t>1151</t>
  </si>
  <si>
    <t>5858761757</t>
  </si>
  <si>
    <t>3674010150</t>
  </si>
  <si>
    <t>52485859.29</t>
  </si>
  <si>
    <t>1152</t>
  </si>
  <si>
    <t>448</t>
  </si>
  <si>
    <t>7247887416</t>
  </si>
  <si>
    <t>1153</t>
  </si>
  <si>
    <t>490</t>
  </si>
  <si>
    <t>1988</t>
  </si>
  <si>
    <t>1554.560109</t>
  </si>
  <si>
    <t>#DIV/0!</t>
  </si>
  <si>
    <t>1170</t>
  </si>
  <si>
    <t>563</t>
  </si>
  <si>
    <t>The economic impact of the red imported fire ant on the homescape; landscape and the urbanscape of selected metroplexes of Texas: a part of the Texas fire ant initiative 1997&lt;d0&gt;1999</t>
  </si>
  <si>
    <t>1998</t>
  </si>
  <si>
    <t>874301805.8</t>
  </si>
  <si>
    <t>1171</t>
  </si>
  <si>
    <t>2255.59</t>
  </si>
  <si>
    <t>1172</t>
  </si>
  <si>
    <t>134.54</t>
  </si>
  <si>
    <t>1173</t>
  </si>
  <si>
    <t>2894.67</t>
  </si>
  <si>
    <t>1199</t>
  </si>
  <si>
    <t>329</t>
  </si>
  <si>
    <t>1981</t>
  </si>
  <si>
    <t>463685106.8</t>
  </si>
  <si>
    <t>1201</t>
  </si>
  <si>
    <t>257</t>
  </si>
  <si>
    <t>1979</t>
  </si>
  <si>
    <t>7213882.04</t>
  </si>
  <si>
    <t>1202</t>
  </si>
  <si>
    <t>317512413.6</t>
  </si>
  <si>
    <t>1208</t>
  </si>
  <si>
    <t>260</t>
  </si>
  <si>
    <t>Economic assessments of red imported fire ant on Texas&lt;d5&gt; urban and agricultural sectors</t>
  </si>
  <si>
    <t>792319556.3</t>
  </si>
  <si>
    <t>1209</t>
  </si>
  <si>
    <t>1999</t>
  </si>
  <si>
    <t>123424482.3</t>
  </si>
  <si>
    <t>1210</t>
  </si>
  <si>
    <t>121.28</t>
  </si>
  <si>
    <t>1211</t>
  </si>
  <si>
    <t>470</t>
  </si>
  <si>
    <t>151229457.3</t>
  </si>
  <si>
    <t>171973006.4</t>
  </si>
  <si>
    <t>28662167.73</t>
  </si>
  <si>
    <t>1217</t>
  </si>
  <si>
    <t>305</t>
  </si>
  <si>
    <t>2003</t>
  </si>
  <si>
    <t>57263.22</t>
  </si>
  <si>
    <t>57045.59</t>
  </si>
  <si>
    <t>19015.2</t>
  </si>
  <si>
    <t>1218</t>
  </si>
  <si>
    <t>2422</t>
  </si>
  <si>
    <t>1916.86</t>
  </si>
  <si>
    <t>1223</t>
  </si>
  <si>
    <t>632</t>
  </si>
  <si>
    <t>Yellow head disease caused by a newly discovered Mattesia sp. in populations of the red imported fire ant; Solenopsis invicta</t>
  </si>
  <si>
    <t>2002</t>
  </si>
  <si>
    <t>8857691684</t>
  </si>
  <si>
    <t>1237</t>
  </si>
  <si>
    <t>596</t>
  </si>
  <si>
    <t>1667026161</t>
  </si>
  <si>
    <t>1298</t>
  </si>
  <si>
    <t>13244</t>
  </si>
  <si>
    <t>753087689.4</t>
  </si>
  <si>
    <t>1299</t>
  </si>
  <si>
    <t>502058459.6</t>
  </si>
  <si>
    <t>1423</t>
  </si>
  <si>
    <t>346</t>
  </si>
  <si>
    <t>_Office of Technology Assessment</t>
  </si>
  <si>
    <t>1991</t>
  </si>
  <si>
    <t>18665004.33</t>
  </si>
  <si>
    <t>533285.84</t>
  </si>
  <si>
    <t>1455</t>
  </si>
  <si>
    <t>33</t>
  </si>
  <si>
    <t>125299109.9</t>
  </si>
  <si>
    <t>182496634.1</t>
  </si>
  <si>
    <t>30416105.68</t>
  </si>
  <si>
    <t>1456</t>
  </si>
  <si>
    <t>595</t>
  </si>
  <si>
    <t>The State of Australia's Birds 2006. Invasive Species. Wingspan 16; supplement</t>
  </si>
  <si>
    <t>1322746.82</t>
  </si>
  <si>
    <t>1457</t>
  </si>
  <si>
    <t>167739632.8</t>
  </si>
  <si>
    <t>158209116.4</t>
  </si>
  <si>
    <t>26368186.07</t>
  </si>
  <si>
    <t>1466</t>
  </si>
  <si>
    <t>302</t>
  </si>
  <si>
    <t>648126.25</t>
  </si>
  <si>
    <t>737027.17</t>
  </si>
  <si>
    <t>1469</t>
  </si>
  <si>
    <t>296</t>
  </si>
  <si>
    <t>Eradication of Exotic Pests : Analysis with Case Histories; Yale University Press</t>
  </si>
  <si>
    <t>1930</t>
  </si>
  <si>
    <t>1950</t>
  </si>
  <si>
    <t>415233496.9</t>
  </si>
  <si>
    <t>19773023.66</t>
  </si>
  <si>
    <t>1512</t>
  </si>
  <si>
    <t>1996</t>
  </si>
  <si>
    <t>312552863.7</t>
  </si>
  <si>
    <t>1555</t>
  </si>
  <si>
    <t>190</t>
  </si>
  <si>
    <t>Ant warfare: science fights fire with flies: natural enemy central to effort to limit spread of the insects. USA Today (Nation);18 November 2005;p 3A</t>
  </si>
  <si>
    <t>7530876894</t>
  </si>
  <si>
    <t>1616</t>
  </si>
  <si>
    <t>534</t>
  </si>
  <si>
    <t>2031</t>
  </si>
  <si>
    <t>6372354733</t>
  </si>
  <si>
    <t>9281257390</t>
  </si>
  <si>
    <t>309375246.3</t>
  </si>
  <si>
    <t>1617</t>
  </si>
  <si>
    <t>88783369.32</t>
  </si>
  <si>
    <t>129311900.7</t>
  </si>
  <si>
    <t>25862380.14</t>
  </si>
  <si>
    <t>1618</t>
  </si>
  <si>
    <t>482</t>
  </si>
  <si>
    <t>Queensland Government Submission. Senate Environment; Communications; Information Technology and Arts References Committee. Invasive Species Inquiry</t>
  </si>
  <si>
    <t>103700.2</t>
  </si>
  <si>
    <t>117924.35</t>
  </si>
  <si>
    <t>1619</t>
  </si>
  <si>
    <t>106638371.6</t>
  </si>
  <si>
    <t>121265537.1</t>
  </si>
  <si>
    <t>24253107.41</t>
  </si>
  <si>
    <t>1626</t>
  </si>
  <si>
    <t>253</t>
  </si>
  <si>
    <t>213449.58</t>
  </si>
  <si>
    <t>242727.61</t>
  </si>
  <si>
    <t>2036</t>
  </si>
  <si>
    <t>U.S. Congress; Office of Technology Assessment</t>
  </si>
  <si>
    <t>Parque Nacional Galapagos; Ministerio del ambiente</t>
  </si>
  <si>
    <t>2013</t>
  </si>
  <si>
    <t>455000</t>
  </si>
  <si>
    <t>Analyse &lt;8e&gt;conomique des esp&lt;8f&gt;ces exotiques envahissantes en France; Premi&lt;8f&gt;re enqu&lt;90&gt;te nationale (2009-2013)</t>
  </si>
  <si>
    <t>Annelaure Wittmann; Aheli FLores-Ferrer</t>
  </si>
  <si>
    <t>22367.71</t>
  </si>
  <si>
    <t>20750.08</t>
  </si>
  <si>
    <t>41923.74</t>
  </si>
  <si>
    <t>38891.82</t>
  </si>
  <si>
    <t>1985</t>
  </si>
  <si>
    <t>2009</t>
  </si>
  <si>
    <t>23904.16</t>
  </si>
  <si>
    <t>20206.18</t>
  </si>
  <si>
    <t>808.25</t>
  </si>
  <si>
    <t>_____________</t>
  </si>
  <si>
    <t>12</t>
  </si>
  <si>
    <t>2016</t>
  </si>
  <si>
    <t>37550.28</t>
  </si>
  <si>
    <t>39799.51</t>
  </si>
  <si>
    <t>2018</t>
  </si>
  <si>
    <t>26746.04</t>
  </si>
  <si>
    <t>29276.76</t>
  </si>
  <si>
    <t>25631.64</t>
  </si>
  <si>
    <t>29990.96</t>
  </si>
  <si>
    <t>29319.4</t>
  </si>
  <si>
    <t>30142.41</t>
  </si>
  <si>
    <t>18775.14</t>
  </si>
  <si>
    <t>19899.76</t>
  </si>
  <si>
    <t>17830.69</t>
  </si>
  <si>
    <t>19517.84</t>
  </si>
  <si>
    <t>8915.35</t>
  </si>
  <si>
    <t>9758.92</t>
  </si>
  <si>
    <t>9773.13</t>
  </si>
  <si>
    <t>10047.47</t>
  </si>
  <si>
    <t>8543.88</t>
  </si>
  <si>
    <t>9996.99</t>
  </si>
  <si>
    <t>9387.57</t>
  </si>
  <si>
    <t>9949.88</t>
  </si>
  <si>
    <t>_______</t>
  </si>
  <si>
    <t>668650.98</t>
  </si>
  <si>
    <t>731918.92</t>
  </si>
  <si>
    <t>410105.93</t>
  </si>
  <si>
    <t>448910.27</t>
  </si>
  <si>
    <t>276375.74</t>
  </si>
  <si>
    <t>302526.49</t>
  </si>
  <si>
    <t>133730.2</t>
  </si>
  <si>
    <t>146383.78</t>
  </si>
  <si>
    <t>62407.42</t>
  </si>
  <si>
    <t>68312.43</t>
  </si>
  <si>
    <t>35661.39</t>
  </si>
  <si>
    <t>39035.68</t>
  </si>
  <si>
    <t>19546.27</t>
  </si>
  <si>
    <t>20094.94</t>
  </si>
  <si>
    <t>The Damage Risk and Loss Assessment of Adventive Organism Red Fire Ant; Solenopsis invicta Buren; in Fujian</t>
  </si>
  <si>
    <t>___</t>
  </si>
  <si>
    <t>353222.37</t>
  </si>
  <si>
    <t>1023568.84</t>
  </si>
  <si>
    <t>Garcia-Llorente; M.; Martin-Lopez; B.; Gonzalez; J. A.; Alcorlo; P.; &amp; Montes; C.</t>
  </si>
  <si>
    <t>10</t>
  </si>
  <si>
    <t>June 2006&lt;d0&gt;September 2007</t>
  </si>
  <si>
    <t>8.77</t>
  </si>
  <si>
    <t>8.73</t>
  </si>
  <si>
    <t>Cacho OJ; Reeve I; Tramell J et al</t>
  </si>
  <si>
    <t>2010</t>
  </si>
  <si>
    <t>442.17</t>
  </si>
  <si>
    <t>277.28</t>
  </si>
  <si>
    <t>55.46</t>
  </si>
  <si>
    <t>Ciruna; K. A.; Meyerson; L. A.; &amp; Gutierrez; A.</t>
  </si>
  <si>
    <t>11</t>
  </si>
  <si>
    <t>2004</t>
  </si>
  <si>
    <t>235733.58</t>
  </si>
  <si>
    <t>234730.88</t>
  </si>
  <si>
    <t>951772.43</t>
  </si>
  <si>
    <t>596853.35</t>
  </si>
  <si>
    <t>149213.34</t>
  </si>
  <si>
    <t>Davidson; N A;; and N D Stone</t>
  </si>
  <si>
    <t>1963</t>
  </si>
  <si>
    <t>14646684.19</t>
  </si>
  <si>
    <t>Cusack; Chris; Michael Harte; and Samuel Chan</t>
  </si>
  <si>
    <t>381393901.2</t>
  </si>
  <si>
    <t>86</t>
  </si>
  <si>
    <t>854075203.3</t>
  </si>
  <si>
    <t>569383468.8</t>
  </si>
  <si>
    <t>Mejora del conocimiento de los efectos de especies ex&lt;97&gt;ticas sobre la biodiversidad nativa y los ecosistemas; as&lt;92&gt; como de sus v&lt;92&gt;as de entrada; con el objetivo de adoptar las medidas de gesti&lt;97&gt;n oportunas.</t>
  </si>
  <si>
    <t>Consejeria de Transicion Ecologica; Lucha contra el Cambio Climatico y Planificacion Territorial/Gobierno de Canarias</t>
  </si>
  <si>
    <t>19218.18324</t>
  </si>
  <si>
    <t>26486.54965</t>
  </si>
  <si>
    <t>39889.04234</t>
  </si>
  <si>
    <t>55066.04494</t>
  </si>
  <si>
    <t>4613.261014</t>
  </si>
  <si>
    <t>6029.727891</t>
  </si>
  <si>
    <t>2196.631618</t>
  </si>
  <si>
    <t>2570.225276</t>
  </si>
  <si>
    <t>66881.75133</t>
  </si>
  <si>
    <t>70887.91078</t>
  </si>
  <si>
    <t>69287.39747</t>
  </si>
  <si>
    <t>75843.39066</t>
  </si>
  <si>
    <t>2019</t>
  </si>
  <si>
    <t>56100.24704</t>
  </si>
  <si>
    <t>61108.43817</t>
  </si>
  <si>
    <t>2020</t>
  </si>
  <si>
    <t>58035.77755</t>
  </si>
  <si>
    <t>63216.75707</t>
  </si>
  <si>
    <t>2021</t>
  </si>
  <si>
    <t>56351.31602</t>
  </si>
  <si>
    <t>61381.91941</t>
  </si>
  <si>
    <t>Wendy Craik; David Palmer; Richard Sheldrake</t>
  </si>
  <si>
    <t>648100</t>
  </si>
  <si>
    <t>Servi&lt;8d&gt;o do Parque Natural da Madeira</t>
  </si>
  <si>
    <t>2825.312813</t>
  </si>
  <si>
    <t>4354.459435</t>
  </si>
  <si>
    <t>3672.916983</t>
  </si>
  <si>
    <t>5660.813182</t>
  </si>
  <si>
    <t>2830.406591</t>
  </si>
  <si>
    <t>24147.65283</t>
  </si>
  <si>
    <t>74177.41905</t>
  </si>
  <si>
    <t>48605.29243</t>
  </si>
  <si>
    <t>143353.1208</t>
  </si>
  <si>
    <t>71991.2</t>
  </si>
  <si>
    <t>208616.3124</t>
  </si>
  <si>
    <t>82348.09453</t>
  </si>
  <si>
    <t>230181.7072</t>
  </si>
  <si>
    <t>74591.14514</t>
  </si>
  <si>
    <t>189583.7663</t>
  </si>
  <si>
    <t>2008</t>
  </si>
  <si>
    <t>37683.91569</t>
  </si>
  <si>
    <t>82738.48953</t>
  </si>
  <si>
    <t>97004.76415</t>
  </si>
  <si>
    <t>211430.776</t>
  </si>
  <si>
    <t>239093.3681</t>
  </si>
  <si>
    <t>488841.5635</t>
  </si>
  <si>
    <t>2011</t>
  </si>
  <si>
    <t>210810.4773</t>
  </si>
  <si>
    <t>388569.3211</t>
  </si>
  <si>
    <t>84566.38143</t>
  </si>
  <si>
    <t>151655.7035</t>
  </si>
  <si>
    <t>487404.4788</t>
  </si>
  <si>
    <t>854525.9964</t>
  </si>
  <si>
    <t>205618.4238</t>
  </si>
  <si>
    <t>361352.9133</t>
  </si>
  <si>
    <t>131193.6026</t>
  </si>
  <si>
    <t>236064.7586</t>
  </si>
  <si>
    <t>381192.7428</t>
  </si>
  <si>
    <t>731981.7723</t>
  </si>
  <si>
    <t>239689.1113</t>
  </si>
  <si>
    <t>459238.1138</t>
  </si>
  <si>
    <t>135742.1177</t>
  </si>
  <si>
    <t>253353.3115</t>
  </si>
  <si>
    <t>91299.30624</t>
  </si>
  <si>
    <t>170403.8655</t>
  </si>
  <si>
    <t>697738.9357</t>
  </si>
  <si>
    <t>646780.2654</t>
  </si>
  <si>
    <t>79695.88555</t>
  </si>
  <si>
    <t>73875.37569</t>
  </si>
  <si>
    <t>National Red Imported Fire Ant Eradication Program &lt;d0&gt;  Brisbane Airport (2015) - Proof of freedom from the Brisbane Airport (2015) incursion report - June 2018</t>
  </si>
  <si>
    <t>606794.2427</t>
  </si>
  <si>
    <t>566862.697</t>
  </si>
  <si>
    <t>141715.6743</t>
  </si>
  <si>
    <t>1367988.786</t>
  </si>
  <si>
    <t>1235291.02</t>
  </si>
  <si>
    <t>411763.6734</t>
  </si>
  <si>
    <t>2749826.639</t>
  </si>
  <si>
    <t>2483087.72</t>
  </si>
  <si>
    <t>620771.93</t>
  </si>
  <si>
    <t>Lepisiota frauenfeldi (Browsing Ant) Response Plan Western Australia; Version 2.3 May 2019; and email of costings with Marc Widmer</t>
  </si>
  <si>
    <t>52406.07488</t>
  </si>
  <si>
    <t>40026.03516</t>
  </si>
  <si>
    <t>24278.79514</t>
  </si>
  <si>
    <t>21923.70137</t>
  </si>
  <si>
    <t>50752.48879</t>
  </si>
  <si>
    <t>47045.83117</t>
  </si>
  <si>
    <t>24917.26289</t>
  </si>
  <si>
    <t>22507.40416</t>
  </si>
  <si>
    <t>11337.57924</t>
  </si>
  <si>
    <t>10591.48274</t>
  </si>
  <si>
    <t>2348685.15</t>
  </si>
  <si>
    <t>2194122.778</t>
  </si>
  <si>
    <t>Personal records; Ben Hoffmann</t>
  </si>
  <si>
    <t>2</t>
  </si>
  <si>
    <t>14807.66665</t>
  </si>
  <si>
    <t>20392.54761</t>
  </si>
  <si>
    <t>1401040.085</t>
  </si>
  <si>
    <t>1395080.672</t>
  </si>
  <si>
    <t>707765.3991</t>
  </si>
  <si>
    <t>667552.0662</t>
  </si>
  <si>
    <t>676095.0139</t>
  </si>
  <si>
    <t>639815.789</t>
  </si>
  <si>
    <t>197845.2356</t>
  </si>
  <si>
    <t>165692.6258</t>
  </si>
  <si>
    <t>90721.72881</t>
  </si>
  <si>
    <t>73124.50396</t>
  </si>
  <si>
    <t>679014.1042</t>
  </si>
  <si>
    <t>603965.6155</t>
  </si>
  <si>
    <t>121386.7209</t>
  </si>
  <si>
    <t>88109.80677</t>
  </si>
  <si>
    <t>224807.9134</t>
  </si>
  <si>
    <t>144232.6269</t>
  </si>
  <si>
    <t>1048396.675</t>
  </si>
  <si>
    <t>657446.093</t>
  </si>
  <si>
    <t>855989.0778</t>
  </si>
  <si>
    <t>612712.5178</t>
  </si>
  <si>
    <t>506499.9677</t>
  </si>
  <si>
    <t>386848.005</t>
  </si>
  <si>
    <t>421629.3369</t>
  </si>
  <si>
    <t>380730.4119</t>
  </si>
  <si>
    <t>412004.7698</t>
  </si>
  <si>
    <t>381914.4105</t>
  </si>
  <si>
    <t>306570.2425</t>
  </si>
  <si>
    <t>276920.4781</t>
  </si>
  <si>
    <t>291735.7155</t>
  </si>
  <si>
    <t>272537.3493</t>
  </si>
  <si>
    <t>143271.4776</t>
  </si>
  <si>
    <t>133843.0621</t>
  </si>
  <si>
    <t>107453.6082</t>
  </si>
  <si>
    <t>100382.2265</t>
  </si>
  <si>
    <t>250387.9841</t>
  </si>
  <si>
    <t>209696.4449</t>
  </si>
  <si>
    <t>41939.28897</t>
  </si>
  <si>
    <t>109400.8933</t>
  </si>
  <si>
    <t>102201.506</t>
  </si>
  <si>
    <t>34067.16866</t>
  </si>
  <si>
    <t>25493.01036</t>
  </si>
  <si>
    <t>23815.34863</t>
  </si>
  <si>
    <t>Personal records; Ben Hoffmann and Hank Bower</t>
  </si>
  <si>
    <t>45781.08166</t>
  </si>
  <si>
    <t>43324.47109</t>
  </si>
  <si>
    <t>49461.30891</t>
  </si>
  <si>
    <t>41423.15644</t>
  </si>
  <si>
    <t>47748.27832</t>
  </si>
  <si>
    <t>38486.58103</t>
  </si>
  <si>
    <t>44554.73124</t>
  </si>
  <si>
    <t>39630.28973</t>
  </si>
  <si>
    <t>51557.39078</t>
  </si>
  <si>
    <t>37423.46533</t>
  </si>
  <si>
    <t>56201.97834</t>
  </si>
  <si>
    <t>36058.15674</t>
  </si>
  <si>
    <t>55271.33733</t>
  </si>
  <si>
    <t>34660.47312</t>
  </si>
  <si>
    <t>50789.98889</t>
  </si>
  <si>
    <t>36355.20917</t>
  </si>
  <si>
    <t>46666.97081</t>
  </si>
  <si>
    <t>35642.69637</t>
  </si>
  <si>
    <t>38847.31533</t>
  </si>
  <si>
    <t>35079.04472</t>
  </si>
  <si>
    <t>22776.3267</t>
  </si>
  <si>
    <t>21112.8803</t>
  </si>
  <si>
    <t>22992.76819</t>
  </si>
  <si>
    <t>20769.03586</t>
  </si>
  <si>
    <t>21880.17866</t>
  </si>
  <si>
    <t>20440.3012</t>
  </si>
  <si>
    <t>21490.72164</t>
  </si>
  <si>
    <t>20076.45931</t>
  </si>
  <si>
    <t>14327.14776</t>
  </si>
  <si>
    <t>13384.29687</t>
  </si>
  <si>
    <t>Michelle Glover; Department of Environment</t>
  </si>
  <si>
    <t>86241.04003</t>
  </si>
  <si>
    <t>77875.47928</t>
  </si>
  <si>
    <t>38321.28031</t>
  </si>
  <si>
    <t>34615.05977</t>
  </si>
  <si>
    <t>283878.822</t>
  </si>
  <si>
    <t>265197.3124</t>
  </si>
  <si>
    <t>Claire Quintal; Department of Infrastructure</t>
  </si>
  <si>
    <t>3654.653223</t>
  </si>
  <si>
    <t>2945.762912</t>
  </si>
  <si>
    <t>8473.418788</t>
  </si>
  <si>
    <t>7536.888501</t>
  </si>
  <si>
    <t>22593.47979</t>
  </si>
  <si>
    <t>16399.71098</t>
  </si>
  <si>
    <t>266297.3378</t>
  </si>
  <si>
    <t>170851.4794</t>
  </si>
  <si>
    <t>191682.1033</t>
  </si>
  <si>
    <t>120203.214</t>
  </si>
  <si>
    <t>89794.66876</t>
  </si>
  <si>
    <t>64274.55561</t>
  </si>
  <si>
    <t>151241.119</t>
  </si>
  <si>
    <t>115512.9889</t>
  </si>
  <si>
    <t>210613.0509</t>
  </si>
  <si>
    <t>190183.1457</t>
  </si>
  <si>
    <t>223111.5819</t>
  </si>
  <si>
    <t>206816.8491</t>
  </si>
  <si>
    <t>229927.6819</t>
  </si>
  <si>
    <t>207690.3586</t>
  </si>
  <si>
    <t>268248.9622</t>
  </si>
  <si>
    <t>242305.4184</t>
  </si>
  <si>
    <t>409888.6802</t>
  </si>
  <si>
    <t>382914.9758</t>
  </si>
  <si>
    <t>531537.1818</t>
  </si>
  <si>
    <t>496557.7603</t>
  </si>
  <si>
    <t>Lucy Karger; Wet Tropics Management Authority</t>
  </si>
  <si>
    <t>296254.3681</t>
  </si>
  <si>
    <t>185780.1359</t>
  </si>
  <si>
    <t>457109.9</t>
  </si>
  <si>
    <t>327196.8826</t>
  </si>
  <si>
    <t>532003.4672</t>
  </si>
  <si>
    <t>406326.7386</t>
  </si>
  <si>
    <t>388473.1533</t>
  </si>
  <si>
    <t>350790.4472</t>
  </si>
  <si>
    <t>2237903.164</t>
  </si>
  <si>
    <t>2074460.129</t>
  </si>
  <si>
    <t>3104943.416</t>
  </si>
  <si>
    <t>2804650.603</t>
  </si>
  <si>
    <t>2917357.155</t>
  </si>
  <si>
    <t>2725373.493</t>
  </si>
  <si>
    <t>4298144.327</t>
  </si>
  <si>
    <t>4015291.863</t>
  </si>
  <si>
    <t>4015289.06</t>
  </si>
  <si>
    <t>2022</t>
  </si>
  <si>
    <t>Scott Charlton; Director Invasive Species Biosecurity; New South Wales Department of Primary Industries</t>
  </si>
  <si>
    <t>362160.6596</t>
  </si>
  <si>
    <t>338327.5755</t>
  </si>
  <si>
    <t>169163.7878</t>
  </si>
  <si>
    <t>9</t>
  </si>
  <si>
    <t>56100.99502</t>
  </si>
  <si>
    <t>46983.80097</t>
  </si>
  <si>
    <t>69802.25311</t>
  </si>
  <si>
    <t>56262.76308</t>
  </si>
  <si>
    <t>Kurt Zietlow; Queensland parks and wildlife</t>
  </si>
  <si>
    <t>1577.13915</t>
  </si>
  <si>
    <t>1461.954359</t>
  </si>
  <si>
    <t>15252.90424</t>
  </si>
  <si>
    <t>13777.72839</t>
  </si>
  <si>
    <t>7528.473526</t>
  </si>
  <si>
    <t>7033.044329</t>
  </si>
  <si>
    <t>Melissa Green; Townsville City Council</t>
  </si>
  <si>
    <t>212579.0492</t>
  </si>
  <si>
    <t>197053.5494</t>
  </si>
  <si>
    <t>91971.07275</t>
  </si>
  <si>
    <t>83076.14344</t>
  </si>
  <si>
    <t>72933.92887</t>
  </si>
  <si>
    <t>68134.33733</t>
  </si>
  <si>
    <t>80227.32175</t>
  </si>
  <si>
    <t>74947.77106</t>
  </si>
  <si>
    <t>18736.94277</t>
  </si>
  <si>
    <t>71635.73879</t>
  </si>
  <si>
    <t>66921.53104</t>
  </si>
  <si>
    <t>66921.48433</t>
  </si>
  <si>
    <t>Gary Morton; Biosecurity Queenslandq</t>
  </si>
  <si>
    <t>1577593.178</t>
  </si>
  <si>
    <t>1321212.286</t>
  </si>
  <si>
    <t>183068.809</t>
  </si>
  <si>
    <t>147559.0911</t>
  </si>
  <si>
    <t>1256284.806</t>
  </si>
  <si>
    <t>1117433.087</t>
  </si>
  <si>
    <t>1501897.728</t>
  </si>
  <si>
    <t>1090167.999</t>
  </si>
  <si>
    <t>1059188.104</t>
  </si>
  <si>
    <t>679555.6276</t>
  </si>
  <si>
    <t>1285436.649</t>
  </si>
  <si>
    <t>806093.0776</t>
  </si>
  <si>
    <t>1370619.656</t>
  </si>
  <si>
    <t>981082.4019</t>
  </si>
  <si>
    <t>1130159.232</t>
  </si>
  <si>
    <t>863178.4249</t>
  </si>
  <si>
    <t>953313.1182</t>
  </si>
  <si>
    <t>860839.7574</t>
  </si>
  <si>
    <t>941508.8129</t>
  </si>
  <si>
    <t>872746.6517</t>
  </si>
  <si>
    <t>989532.1003</t>
  </si>
  <si>
    <t>893830.0733</t>
  </si>
  <si>
    <t>1507544.31</t>
  </si>
  <si>
    <t>1408336.753</t>
  </si>
  <si>
    <t>2060243.848</t>
  </si>
  <si>
    <t>1924663.233</t>
  </si>
  <si>
    <t>1680574.432</t>
  </si>
  <si>
    <t>1569978.022</t>
  </si>
  <si>
    <t>1745046.597</t>
  </si>
  <si>
    <t>1630207.358</t>
  </si>
  <si>
    <t>1752210.171</t>
  </si>
  <si>
    <t>1636899.507</t>
  </si>
  <si>
    <t>Ross Miller; University of Guam</t>
  </si>
  <si>
    <t>70931.82011</t>
  </si>
  <si>
    <t>68309.35544</t>
  </si>
  <si>
    <t>Caroline Blanvillain; Soci&lt;8e&gt;t&lt;8e&gt; d'Ornithologie de Polyn&lt;8e&gt;sie; Tahiti</t>
  </si>
  <si>
    <t>6492.189488</t>
  </si>
  <si>
    <t>723079.0061</t>
  </si>
  <si>
    <t>5734.909616</t>
  </si>
  <si>
    <t>763231.8797</t>
  </si>
  <si>
    <t>15887.80451</t>
  </si>
  <si>
    <t>2156749.084</t>
  </si>
  <si>
    <t>52617.0149</t>
  </si>
  <si>
    <t>7184175.849</t>
  </si>
  <si>
    <t>49121.3929</t>
  </si>
  <si>
    <t>6410080.692</t>
  </si>
  <si>
    <t>30547.47236</t>
  </si>
  <si>
    <t>3986277.637</t>
  </si>
  <si>
    <t>28451.55976</t>
  </si>
  <si>
    <t>3712767.743</t>
  </si>
  <si>
    <t>170709.3585</t>
  </si>
  <si>
    <t>22276606.46</t>
  </si>
  <si>
    <t>Cas Vanderwoude; Hawaii ant labq</t>
  </si>
  <si>
    <t>28469.17344</t>
  </si>
  <si>
    <t>27686.69992</t>
  </si>
  <si>
    <t>27254.43595</t>
  </si>
  <si>
    <t>26649.46772</t>
  </si>
  <si>
    <t>25954.60161</t>
  </si>
  <si>
    <t>25102.92298</t>
  </si>
  <si>
    <t>24318.42421</t>
  </si>
  <si>
    <t>23643.94004</t>
  </si>
  <si>
    <t>74001.80173</t>
  </si>
  <si>
    <t>212800.2274</t>
  </si>
  <si>
    <t>345665.5387</t>
  </si>
  <si>
    <t>467215.305</t>
  </si>
  <si>
    <t>587192.2601</t>
  </si>
  <si>
    <t>706295.417</t>
  </si>
  <si>
    <t>820564.3968</t>
  </si>
  <si>
    <t>944987.1497</t>
  </si>
  <si>
    <t>1057046.639</t>
  </si>
  <si>
    <t>1156250</t>
  </si>
  <si>
    <t>1247040.009</t>
  </si>
  <si>
    <t>1341095.524</t>
  </si>
  <si>
    <t>670547.762</t>
  </si>
  <si>
    <t>1457347.772</t>
  </si>
  <si>
    <t>485782.5908</t>
  </si>
  <si>
    <t xml:space="preserve">Marnie Meuser; Pacific Marine National Monuments </t>
  </si>
  <si>
    <t>618263.5652</t>
  </si>
  <si>
    <t>599343.2484</t>
  </si>
  <si>
    <t>578715.053</t>
  </si>
  <si>
    <t>569476.8684</t>
  </si>
  <si>
    <t>568802.1148</t>
  </si>
  <si>
    <t>561715.605</t>
  </si>
  <si>
    <t>550000</t>
  </si>
  <si>
    <t>536886.1096</t>
  </si>
  <si>
    <t>527329.7861</t>
  </si>
  <si>
    <t>263664.893</t>
  </si>
  <si>
    <t>175776.5954</t>
  </si>
  <si>
    <t>Chris Green; NZ Department of Conservation.</t>
  </si>
  <si>
    <t>3</t>
  </si>
  <si>
    <t>298600.0675</t>
  </si>
  <si>
    <t>291853.9201</t>
  </si>
  <si>
    <t>18240.87001</t>
  </si>
  <si>
    <t>Tricia Ho; Island Parks; Christmas Island National Park; Parks Australia; Department of Agriculture; the Environment and Energy</t>
  </si>
  <si>
    <t>245032.3136</t>
  </si>
  <si>
    <t>205211.1455</t>
  </si>
  <si>
    <t>304101.1449</t>
  </si>
  <si>
    <t>245114.8767</t>
  </si>
  <si>
    <t>516640.6238</t>
  </si>
  <si>
    <t>459538.5728</t>
  </si>
  <si>
    <t>1479144.42</t>
  </si>
  <si>
    <t>1073652.275</t>
  </si>
  <si>
    <t>1219729.055</t>
  </si>
  <si>
    <t>782555.7524</t>
  </si>
  <si>
    <t>866074.2202</t>
  </si>
  <si>
    <t>543112.2835</t>
  </si>
  <si>
    <t>1650292.698</t>
  </si>
  <si>
    <t>1181270.907</t>
  </si>
  <si>
    <t>841938.4205</t>
  </si>
  <si>
    <t>643044.8551</t>
  </si>
  <si>
    <t>836250.6182</t>
  </si>
  <si>
    <t>755132.564</t>
  </si>
  <si>
    <t>166558.7219</t>
  </si>
  <si>
    <t>154394.271</t>
  </si>
  <si>
    <t>144219.8392</t>
  </si>
  <si>
    <t>130271.7005</t>
  </si>
  <si>
    <t>177971.9145</t>
  </si>
  <si>
    <t>166260.0473</t>
  </si>
  <si>
    <t>58656.05928</t>
  </si>
  <si>
    <t>54796.01883</t>
  </si>
  <si>
    <t>815340.07</t>
  </si>
  <si>
    <t>761683.6043</t>
  </si>
  <si>
    <t>Hawaii; Big Island</t>
  </si>
  <si>
    <t>43666681.27</t>
  </si>
  <si>
    <t>2038</t>
  </si>
  <si>
    <t>1148423195</t>
  </si>
  <si>
    <t>44170122.9</t>
  </si>
  <si>
    <t>7255929335</t>
  </si>
  <si>
    <t>80031030.79</t>
  </si>
  <si>
    <t>3078116.569</t>
  </si>
  <si>
    <t>192826.8035</t>
  </si>
  <si>
    <t>317114804.9</t>
  </si>
  <si>
    <t>12196723.26</t>
  </si>
  <si>
    <t>1094.823659</t>
  </si>
  <si>
    <t>341704933.6</t>
  </si>
  <si>
    <t>13142497.45</t>
  </si>
  <si>
    <t>473.4941343</t>
  </si>
  <si>
    <t>411.4137922</t>
  </si>
  <si>
    <t>3153439368</t>
  </si>
  <si>
    <t>121286129.5</t>
  </si>
  <si>
    <t>1113542461</t>
  </si>
  <si>
    <t>42828556.19</t>
  </si>
  <si>
    <t>6402903347</t>
  </si>
  <si>
    <t>246265513.3</t>
  </si>
  <si>
    <t>26019014.04</t>
  </si>
  <si>
    <t>3717834.739</t>
  </si>
  <si>
    <t>29404689.51</t>
  </si>
  <si>
    <t>1307115.301</t>
  </si>
  <si>
    <t>1848111.478</t>
  </si>
  <si>
    <t>2568542.363</t>
  </si>
  <si>
    <t>14350585.43</t>
  </si>
  <si>
    <t>1676632.541</t>
  </si>
  <si>
    <t>3154865.65</t>
  </si>
  <si>
    <t>7887443.787</t>
  </si>
  <si>
    <t>192558.1466</t>
  </si>
  <si>
    <t>372437.8827</t>
  </si>
  <si>
    <t>27150319.3</t>
  </si>
  <si>
    <t>136235107.6</t>
  </si>
  <si>
    <t>93666.0586</t>
  </si>
  <si>
    <t>Mise en place d&lt;d5&gt;une strat&lt;8e&gt;gie relative aux esp&lt;8f&gt;ces exotiques envahissantes en Nouvelle-Cal&lt;8e&gt;donie. ETAT DES LIEUX BIBLIOGRAPHIQUE</t>
  </si>
  <si>
    <t>14159.45236</t>
  </si>
  <si>
    <t>1577033.874</t>
  </si>
  <si>
    <t>131419.4895</t>
  </si>
  <si>
    <t>Not clear they report similar costs. This is a very specific study. Pg. 37. Etudes et recherches sur les EEE qui menacent la for&lt;90&gt;t s&lt;8f&gt;che : 2013 -fourmis &lt;8e&gt;lectriques &lt;88&gt; la pointe Maa - Only cost of invasive ants here</t>
  </si>
  <si>
    <t>115117.4988</t>
  </si>
  <si>
    <t>12821413.61</t>
  </si>
  <si>
    <t>3205353.402</t>
  </si>
  <si>
    <t>Not clear they report similar costs. This is a very specific study.  Pg. 41. Distribution de la fourmi &lt;8e&gt;lectrique et &lt;8e&gt;tude de l&lt;d5&gt;impact des insecticides au PPRB - Acquisition de connaissances</t>
  </si>
  <si>
    <t>38103.89212</t>
  </si>
  <si>
    <t>4243887.904</t>
  </si>
  <si>
    <t>2121943.952</t>
  </si>
  <si>
    <t xml:space="preserve">Not clear they report similar costs. This is a very specific study. Pg. 42. Etude sur la fourmi &lt;8e&gt;lectrique - - Acquisition de connaissances </t>
  </si>
  <si>
    <t>41212.06459</t>
  </si>
  <si>
    <t>4590066.072</t>
  </si>
  <si>
    <t>1530022.024</t>
  </si>
  <si>
    <t>PIAT; Pacific Invasive Ant Toolkit</t>
  </si>
  <si>
    <t>Navy Blue; Channel Islands; California</t>
  </si>
  <si>
    <t>22877.14464</t>
  </si>
  <si>
    <t>7625.71488</t>
  </si>
  <si>
    <t>Canada Del Puerto; Channel Islands; California</t>
  </si>
  <si>
    <t>28596.4308</t>
  </si>
  <si>
    <t>14298.2154</t>
  </si>
  <si>
    <t>Valley Anchorage; Channel Islands; California</t>
  </si>
  <si>
    <t>480420.0375</t>
  </si>
  <si>
    <t>240210.0187</t>
  </si>
  <si>
    <t>Mature coast live oak (Q. agrifolia) and island scrub oak (Q. pacifica) woodland, coastal sage scrub, annual grassland, and several stands of mature Tasmanian blue gum (Eucalyptus globulus)</t>
  </si>
  <si>
    <t>Field Station; Channel Islands; California</t>
  </si>
  <si>
    <t>54333.21852</t>
  </si>
  <si>
    <t>18111.07284</t>
  </si>
  <si>
    <t>4760.794968</t>
  </si>
  <si>
    <t>5211.262737</t>
  </si>
  <si>
    <t>1737.087579</t>
  </si>
  <si>
    <t>4564.657347</t>
  </si>
  <si>
    <t>4996.56652</t>
  </si>
  <si>
    <t>999.3133039</t>
  </si>
  <si>
    <t xml:space="preserve">Csurhes &amp; Hankamer 2016; Department of Agriculture and Fisheries; Biosecurity Queensland; Queensland Governement </t>
  </si>
  <si>
    <t>1</t>
  </si>
  <si>
    <t>3244915.728</t>
  </si>
  <si>
    <t>3231113.274</t>
  </si>
  <si>
    <t>538518.8789</t>
  </si>
  <si>
    <t>60445810.26</t>
  </si>
  <si>
    <t>306480398.5</t>
  </si>
  <si>
    <t>14702427.77</t>
  </si>
  <si>
    <t>352223781</t>
  </si>
  <si>
    <t>116119683.1</t>
  </si>
  <si>
    <t>250806525.6</t>
  </si>
  <si>
    <t>35215482.16</t>
  </si>
  <si>
    <t>331710726.6</t>
  </si>
  <si>
    <t>69864890.38</t>
  </si>
  <si>
    <t>297061318.4</t>
  </si>
  <si>
    <t>44547771.16</t>
  </si>
  <si>
    <t>322378437.6</t>
  </si>
  <si>
    <t>54935838.03</t>
  </si>
  <si>
    <t>311990370.7</t>
  </si>
  <si>
    <t>50914.26978</t>
  </si>
  <si>
    <t>366875294.5</t>
  </si>
  <si>
    <t>2308948.185</t>
  </si>
  <si>
    <t>364617260.6</t>
  </si>
  <si>
    <t>7492102.84</t>
  </si>
  <si>
    <t>359434105.9</t>
  </si>
  <si>
    <t>35163276.81</t>
  </si>
  <si>
    <t>331762932</t>
  </si>
  <si>
    <t>36317472.62</t>
  </si>
  <si>
    <t>330608736.2</t>
  </si>
  <si>
    <t>3558646.68</t>
  </si>
  <si>
    <t>363367562.1</t>
  </si>
  <si>
    <t>128925544.4</t>
  </si>
  <si>
    <t>238000664.4</t>
  </si>
  <si>
    <t>2410126.204</t>
  </si>
  <si>
    <t>364516082.6</t>
  </si>
  <si>
    <t>the spring and summer periods of 2001&lt;d0&gt;2002</t>
  </si>
  <si>
    <t>22549.69372</t>
  </si>
  <si>
    <t>32126.15646</t>
  </si>
  <si>
    <t>16063.07823</t>
  </si>
  <si>
    <t>Son street; Leiden</t>
  </si>
  <si>
    <t>1593.610827</t>
  </si>
  <si>
    <t>1347.078483</t>
  </si>
  <si>
    <t>Gaigher R; Sawways MJ; Jolliffe KG; Jolliffe S</t>
  </si>
  <si>
    <t>2941.135985</t>
  </si>
  <si>
    <t>Fourmi manioc: nouvelle m&lt;8e&gt;thode de lutte biologique</t>
  </si>
  <si>
    <t>2024</t>
  </si>
  <si>
    <t>3396831.758</t>
  </si>
  <si>
    <t>928191.9358</t>
  </si>
  <si>
    <t>214791.4597</t>
  </si>
  <si>
    <t>244175.4528</t>
  </si>
  <si>
    <t>40695.90879</t>
  </si>
  <si>
    <t>Ross Wylie; RIFA program; Queensland Biosecurity</t>
  </si>
  <si>
    <t>20808473.56</t>
  </si>
  <si>
    <t>28656627.52</t>
  </si>
  <si>
    <t>32989625.89</t>
  </si>
  <si>
    <t>37518612.11</t>
  </si>
  <si>
    <t>40315214.76</t>
  </si>
  <si>
    <t>40143731.44</t>
  </si>
  <si>
    <t>31037583.14</t>
  </si>
  <si>
    <t>29274110.85</t>
  </si>
  <si>
    <t>22131490.49</t>
  </si>
  <si>
    <t>20943915.81</t>
  </si>
  <si>
    <t>12748157.76</t>
  </si>
  <si>
    <t>10676404.34</t>
  </si>
  <si>
    <t>12149071.94</t>
  </si>
  <si>
    <t>9792525.678</t>
  </si>
  <si>
    <t>10988978.91</t>
  </si>
  <si>
    <t>9774414.659</t>
  </si>
  <si>
    <t>14995982.68</t>
  </si>
  <si>
    <t>10884989.13</t>
  </si>
  <si>
    <t>23268743.07</t>
  </si>
  <si>
    <t>14928798.05</t>
  </si>
  <si>
    <t>23966757.29</t>
  </si>
  <si>
    <t>15029474.35</t>
  </si>
  <si>
    <t>18637894.32</t>
  </si>
  <si>
    <t>13340907.56</t>
  </si>
  <si>
    <t>16794509.45</t>
  </si>
  <si>
    <t>12827093.57</t>
  </si>
  <si>
    <t>13543728.02</t>
  </si>
  <si>
    <t>12229958.15</t>
  </si>
  <si>
    <t>14235963.4</t>
  </si>
  <si>
    <t>13196253.95</t>
  </si>
  <si>
    <t>14693911.72</t>
  </si>
  <si>
    <t>13272798.52</t>
  </si>
  <si>
    <t>1373432.45</t>
  </si>
  <si>
    <t>1299734.133</t>
  </si>
  <si>
    <t>PROPOSITIONS POUR LA MISE EN PLACE D&lt;d5&gt;UNE CELLULE DE VEILLE ET DE D&lt;83&gt;TECTION PR&lt;83&gt;COCE DES ESP&lt;e9&gt;CES ENVAHISSANTES EN NOUVELLE-CAL&lt;83&gt;DONIE</t>
  </si>
  <si>
    <t>637444.331</t>
  </si>
  <si>
    <t>529701.4945</t>
  </si>
  <si>
    <t>1960141.318</t>
  </si>
  <si>
    <t>1628832.095</t>
  </si>
  <si>
    <t>252920450.1</t>
  </si>
  <si>
    <t>228459394.5</t>
  </si>
  <si>
    <t>14278712.15</t>
  </si>
  <si>
    <t>1982</t>
  </si>
  <si>
    <t>136587.7196</t>
  </si>
  <si>
    <t>13795660.91</t>
  </si>
  <si>
    <t>12461421.52</t>
  </si>
  <si>
    <t>239299462.4</t>
  </si>
  <si>
    <t>216086915.5</t>
  </si>
  <si>
    <t>99060654.09</t>
  </si>
  <si>
    <t>89451564.03</t>
  </si>
  <si>
    <t>1986</t>
  </si>
  <si>
    <t>6.708967536</t>
  </si>
  <si>
    <t>128140510.6</t>
  </si>
  <si>
    <t>82212597.36</t>
  </si>
  <si>
    <t>103566942.7</t>
  </si>
  <si>
    <t>93520733.22</t>
  </si>
  <si>
    <t>170063239.4</t>
  </si>
  <si>
    <t>157642839.6</t>
  </si>
  <si>
    <t>253409410.9</t>
  </si>
  <si>
    <t>234901906.2</t>
  </si>
  <si>
    <t>6405796.332</t>
  </si>
  <si>
    <t>5937955.358</t>
  </si>
  <si>
    <t>138606</t>
  </si>
  <si>
    <t>72808</t>
  </si>
  <si>
    <t>245390</t>
  </si>
  <si>
    <t>2631615</t>
  </si>
  <si>
    <t>1116817</t>
  </si>
  <si>
    <t>619188</t>
  </si>
  <si>
    <t>270625</t>
  </si>
  <si>
    <t>26410</t>
  </si>
  <si>
    <t>1159025</t>
  </si>
  <si>
    <t>7281</t>
  </si>
  <si>
    <t>Commonwealth of Northern &lt;d0&gt; Marianas</t>
  </si>
  <si>
    <t>233109</t>
  </si>
  <si>
    <t>85748</t>
  </si>
  <si>
    <t>21717681</t>
  </si>
  <si>
    <t>397150</t>
  </si>
  <si>
    <t>595494</t>
  </si>
  <si>
    <t>1550588</t>
  </si>
  <si>
    <t>3117851</t>
  </si>
  <si>
    <t>3488</t>
  </si>
  <si>
    <t>264365</t>
  </si>
  <si>
    <t>26021</t>
  </si>
  <si>
    <t>802834</t>
  </si>
  <si>
    <t>35689</t>
  </si>
  <si>
    <t>1566681</t>
  </si>
  <si>
    <t>451221</t>
  </si>
  <si>
    <t>2261194</t>
  </si>
  <si>
    <t>17566180</t>
  </si>
  <si>
    <t>3519844</t>
  </si>
  <si>
    <t>2448919</t>
  </si>
  <si>
    <t>1690260</t>
  </si>
  <si>
    <t>214312</t>
  </si>
  <si>
    <t>3435868</t>
  </si>
  <si>
    <t>35549</t>
  </si>
  <si>
    <t>955188</t>
  </si>
  <si>
    <t>461009</t>
  </si>
  <si>
    <t>15273420</t>
  </si>
  <si>
    <t>3039232</t>
  </si>
  <si>
    <t>4904253</t>
  </si>
  <si>
    <t>11061423</t>
  </si>
  <si>
    <t>10691840</t>
  </si>
  <si>
    <t>38886</t>
  </si>
  <si>
    <t>2257219</t>
  </si>
  <si>
    <t>362264</t>
  </si>
  <si>
    <t>9553947</t>
  </si>
  <si>
    <t>328649</t>
  </si>
  <si>
    <t>25409</t>
  </si>
  <si>
    <t>35098</t>
  </si>
  <si>
    <t>1249484</t>
  </si>
  <si>
    <t>400505</t>
  </si>
  <si>
    <t>2968862</t>
  </si>
  <si>
    <t>6877</t>
  </si>
  <si>
    <t>258904</t>
  </si>
  <si>
    <t>1414276</t>
  </si>
  <si>
    <t>247548</t>
  </si>
  <si>
    <t>22875</t>
  </si>
  <si>
    <t>225720</t>
  </si>
  <si>
    <t>33244</t>
  </si>
  <si>
    <t>90771</t>
  </si>
  <si>
    <t>78010</t>
  </si>
  <si>
    <t>2964</t>
  </si>
  <si>
    <t>161558</t>
  </si>
  <si>
    <t>108527</t>
  </si>
  <si>
    <t>329302</t>
  </si>
  <si>
    <t>569175</t>
  </si>
  <si>
    <t>7639070</t>
  </si>
  <si>
    <t>540126</t>
  </si>
  <si>
    <t>64576</t>
  </si>
  <si>
    <t>135458</t>
  </si>
  <si>
    <t>28925</t>
  </si>
  <si>
    <t>1317703</t>
  </si>
  <si>
    <t>22324</t>
  </si>
  <si>
    <t>21301360</t>
  </si>
  <si>
    <t>2278200</t>
  </si>
  <si>
    <t>666217</t>
  </si>
  <si>
    <t>8997393</t>
  </si>
  <si>
    <t>9540</t>
  </si>
  <si>
    <t>1136492</t>
  </si>
  <si>
    <t>136308</t>
  </si>
  <si>
    <t>2960252</t>
  </si>
  <si>
    <t>308380</t>
  </si>
  <si>
    <t>497792</t>
  </si>
  <si>
    <t>130686</t>
  </si>
  <si>
    <t>1524413</t>
  </si>
  <si>
    <t>10905275</t>
  </si>
  <si>
    <t>2023191</t>
  </si>
  <si>
    <t>687701</t>
  </si>
  <si>
    <t>2110695</t>
  </si>
  <si>
    <t>35193</t>
  </si>
  <si>
    <t>1652231</t>
  </si>
  <si>
    <t>440067</t>
  </si>
  <si>
    <t>87029077</t>
  </si>
  <si>
    <t>500378</t>
  </si>
  <si>
    <t>3932857</t>
  </si>
  <si>
    <t>8662400</t>
  </si>
  <si>
    <t>14989515</t>
  </si>
  <si>
    <t>48204</t>
  </si>
  <si>
    <t>1858655</t>
  </si>
  <si>
    <t>148502</t>
  </si>
  <si>
    <t>8543344</t>
  </si>
  <si>
    <t>50833</t>
  </si>
  <si>
    <t>1363</t>
  </si>
  <si>
    <t>90</t>
  </si>
  <si>
    <t>Eradication of populations of an invasive ant in northern Australia: Successes; failures and lessons for management</t>
  </si>
  <si>
    <t>78120.74989</t>
  </si>
  <si>
    <t>50120.83786</t>
  </si>
  <si>
    <t>12530.20947</t>
  </si>
  <si>
    <t>Mise en place d'un dispositif permanent de veille et d'intervention pour la pr&lt;8e&gt;vention des invasions biologiques &lt;88&gt; la R&lt;8e&gt;union. CC CVIIB Cahier des Charges : Cellule de &lt;d4&gt;Veille et d&lt;d5&gt;Intervention des Invasions Biologiques&lt;d5&gt;</t>
  </si>
  <si>
    <t>SALAMOLARD M.; LAVERGNE C.; CAMBERT H.; VALLADE P.; RICHARSON M.; COUZI F.-X.; BOULLET V.; TRIOLO J.; &amp; BARET S</t>
  </si>
  <si>
    <t>190838.6552</t>
  </si>
  <si>
    <t>169704.4063</t>
  </si>
  <si>
    <t>42426.10159</t>
  </si>
  <si>
    <t>Ten Year Eradication Plan National Red Imported Fire Ant Eradication Program. South East Queensland. 2017&lt;d0&gt;18 to 2026&lt;d0&gt;27</t>
  </si>
  <si>
    <t>Sharon Janssen; Biosecurity Queensland Control Center (BQCC)</t>
  </si>
  <si>
    <t>238283.2538</t>
  </si>
  <si>
    <t>215237.8262</t>
  </si>
  <si>
    <t>107618.9131</t>
  </si>
  <si>
    <t>230930.933</t>
  </si>
  <si>
    <t>208596.5809</t>
  </si>
  <si>
    <t>104298.2904</t>
  </si>
  <si>
    <t>234972.2952</t>
  </si>
  <si>
    <t>212247.0851</t>
  </si>
  <si>
    <t>106123.5425</t>
  </si>
  <si>
    <t>239114.0592</t>
  </si>
  <si>
    <t>215988.2807</t>
  </si>
  <si>
    <t>107994.1404</t>
  </si>
  <si>
    <t>243357.7578</t>
  </si>
  <si>
    <t>219821.5524</t>
  </si>
  <si>
    <t>109910.7762</t>
  </si>
  <si>
    <t>2023</t>
  </si>
  <si>
    <t>247705.6902</t>
  </si>
  <si>
    <t>223748.9771</t>
  </si>
  <si>
    <t>111874.4886</t>
  </si>
  <si>
    <t>252160.9223</t>
  </si>
  <si>
    <t>227773.324</t>
  </si>
  <si>
    <t>113886.662</t>
  </si>
  <si>
    <t>256726.5196</t>
  </si>
  <si>
    <t>231897.3622</t>
  </si>
  <si>
    <t>115948.6811</t>
  </si>
  <si>
    <t>2026</t>
  </si>
  <si>
    <t>261404.0151</t>
  </si>
  <si>
    <t>236122.4764</t>
  </si>
  <si>
    <t>118061.2382</t>
  </si>
  <si>
    <t>266197.2409</t>
  </si>
  <si>
    <t>240452.1281</t>
  </si>
  <si>
    <t>120226.064</t>
  </si>
  <si>
    <t>16462974.54</t>
  </si>
  <si>
    <t>14870767.44</t>
  </si>
  <si>
    <t>7435383.722</t>
  </si>
  <si>
    <t>17233971.88</t>
  </si>
  <si>
    <t>15567198.22</t>
  </si>
  <si>
    <t>7783599.108</t>
  </si>
  <si>
    <t>18508615.07</t>
  </si>
  <si>
    <t>16718565.03</t>
  </si>
  <si>
    <t>8359282.513</t>
  </si>
  <si>
    <t>18834821.14</t>
  </si>
  <si>
    <t>17013222.26</t>
  </si>
  <si>
    <t>8506611.13</t>
  </si>
  <si>
    <t>19169073.9</t>
  </si>
  <si>
    <t>17315147.97</t>
  </si>
  <si>
    <t>8657573.983</t>
  </si>
  <si>
    <t>19575087.1</t>
  </si>
  <si>
    <t>17681893.83</t>
  </si>
  <si>
    <t>8840946.916</t>
  </si>
  <si>
    <t>19936876.78</t>
  </si>
  <si>
    <t>18008693.23</t>
  </si>
  <si>
    <t>9004346.613</t>
  </si>
  <si>
    <t>20337325.73</t>
  </si>
  <si>
    <t>18370412.99</t>
  </si>
  <si>
    <t>9185206.493</t>
  </si>
  <si>
    <t>20808442.18</t>
  </si>
  <si>
    <t>18795965.68</t>
  </si>
  <si>
    <t>9397982.842</t>
  </si>
  <si>
    <t>21599539.79</t>
  </si>
  <si>
    <t>19510552.75</t>
  </si>
  <si>
    <t>9755276.374</t>
  </si>
  <si>
    <t>2231368.444</t>
  </si>
  <si>
    <t>2015562.931</t>
  </si>
  <si>
    <t>1007781.465</t>
  </si>
  <si>
    <t>1977717.591</t>
  </si>
  <si>
    <t>1786443.773</t>
  </si>
  <si>
    <t>893221.8867</t>
  </si>
  <si>
    <t>2313576.788</t>
  </si>
  <si>
    <t>2089820.542</t>
  </si>
  <si>
    <t>1044910.271</t>
  </si>
  <si>
    <t>2354352.929</t>
  </si>
  <si>
    <t>2126653.042</t>
  </si>
  <si>
    <t>1063326.521</t>
  </si>
  <si>
    <t>2396134.621</t>
  </si>
  <si>
    <t>2164393.842</t>
  </si>
  <si>
    <t>1082196.921</t>
  </si>
  <si>
    <t>2438946.389</t>
  </si>
  <si>
    <t>2203065.094</t>
  </si>
  <si>
    <t>1101532.547</t>
  </si>
  <si>
    <t>2482815.058</t>
  </si>
  <si>
    <t>2242691.03</t>
  </si>
  <si>
    <t>1121345.515</t>
  </si>
  <si>
    <t>2527765.92</t>
  </si>
  <si>
    <t>2283294.495</t>
  </si>
  <si>
    <t>1141647.248</t>
  </si>
  <si>
    <t>2573825.8</t>
  </si>
  <si>
    <t>2324899.72</t>
  </si>
  <si>
    <t>1162449.86</t>
  </si>
  <si>
    <t>2621021.522</t>
  </si>
  <si>
    <t>2367530.935</t>
  </si>
  <si>
    <t>1183765.468</t>
  </si>
  <si>
    <t>395275.5758</t>
  </si>
  <si>
    <t>357046.7262</t>
  </si>
  <si>
    <t>178523.3631</t>
  </si>
  <si>
    <t>461861.866</t>
  </si>
  <si>
    <t>417193.1617</t>
  </si>
  <si>
    <t>602494.0669</t>
  </si>
  <si>
    <t>544224.2004</t>
  </si>
  <si>
    <t>272112.1002</t>
  </si>
  <si>
    <t>613112.8937</t>
  </si>
  <si>
    <t>553816.0334</t>
  </si>
  <si>
    <t>276908.0167</t>
  </si>
  <si>
    <t>623993.0716</t>
  </si>
  <si>
    <t>563643.9412</t>
  </si>
  <si>
    <t>281821.9706</t>
  </si>
  <si>
    <t>635142.2649</t>
  </si>
  <si>
    <t>573714.8467</t>
  </si>
  <si>
    <t>286857.4233</t>
  </si>
  <si>
    <t>646566.605</t>
  </si>
  <si>
    <t>584034.2883</t>
  </si>
  <si>
    <t>292017.1441</t>
  </si>
  <si>
    <t>658272.2233</t>
  </si>
  <si>
    <t>594607.8044</t>
  </si>
  <si>
    <t>297303.9022</t>
  </si>
  <si>
    <t>670266.784</t>
  </si>
  <si>
    <t>605442.3182</t>
  </si>
  <si>
    <t>302721.1591</t>
  </si>
  <si>
    <t>682557.9515</t>
  </si>
  <si>
    <t>616544.7524</t>
  </si>
  <si>
    <t>308272.3762</t>
  </si>
  <si>
    <t>776754.7242</t>
  </si>
  <si>
    <t>701631.3385</t>
  </si>
  <si>
    <t>350815.6693</t>
  </si>
  <si>
    <t>1036228.88</t>
  </si>
  <si>
    <t>936010.6005</t>
  </si>
  <si>
    <t>468005.3003</t>
  </si>
  <si>
    <t>1054364.809</t>
  </si>
  <si>
    <t>952392.5237</t>
  </si>
  <si>
    <t>476196.2619</t>
  </si>
  <si>
    <t>1072946.798</t>
  </si>
  <si>
    <t>969177.3662</t>
  </si>
  <si>
    <t>484588.6831</t>
  </si>
  <si>
    <t>1091988.642</t>
  </si>
  <si>
    <t>986377.5894</t>
  </si>
  <si>
    <t>493188.7947</t>
  </si>
  <si>
    <t>1032106.276</t>
  </si>
  <si>
    <t>932286.7124</t>
  </si>
  <si>
    <t>466143.3562</t>
  </si>
  <si>
    <t>1008643.689</t>
  </si>
  <si>
    <t>911093.2959</t>
  </si>
  <si>
    <t>455546.6479</t>
  </si>
  <si>
    <t>987408.3349</t>
  </si>
  <si>
    <t>891911.7067</t>
  </si>
  <si>
    <t>445955.8533</t>
  </si>
  <si>
    <t>988643.813</t>
  </si>
  <si>
    <t>893027.6962</t>
  </si>
  <si>
    <t>446513.8481</t>
  </si>
  <si>
    <t>1136144.72</t>
  </si>
  <si>
    <t>1026263.138</t>
  </si>
  <si>
    <t>513131.5691</t>
  </si>
  <si>
    <t>1332294.493</t>
  </si>
  <si>
    <t>1203442.398</t>
  </si>
  <si>
    <t>601721.1992</t>
  </si>
  <si>
    <t>1370674.021</t>
  </si>
  <si>
    <t>1238110.073</t>
  </si>
  <si>
    <t>619055.0366</t>
  </si>
  <si>
    <t>1394830.99</t>
  </si>
  <si>
    <t>1259930.714</t>
  </si>
  <si>
    <t>629965.3572</t>
  </si>
  <si>
    <t>1419585.004</t>
  </si>
  <si>
    <t>1282290.659</t>
  </si>
  <si>
    <t>641145.3293</t>
  </si>
  <si>
    <t>1444949.093</t>
  </si>
  <si>
    <t>1305201.674</t>
  </si>
  <si>
    <t>652600.8371</t>
  </si>
  <si>
    <t>1470938.586</t>
  </si>
  <si>
    <t>1328677.608</t>
  </si>
  <si>
    <t>664338.8039</t>
  </si>
  <si>
    <t>1497569.576</t>
  </si>
  <si>
    <t>1352732.997</t>
  </si>
  <si>
    <t>676366.4987</t>
  </si>
  <si>
    <t>1524857.393</t>
  </si>
  <si>
    <t>1377381.689</t>
  </si>
  <si>
    <t>688690.8446</t>
  </si>
  <si>
    <t>1552818.899</t>
  </si>
  <si>
    <t>1402638.914</t>
  </si>
  <si>
    <t>701319.4568</t>
  </si>
  <si>
    <t>1166456.087</t>
  </si>
  <si>
    <t>1053642.958</t>
  </si>
  <si>
    <t>526821.4791</t>
  </si>
  <si>
    <t>962212.8595</t>
  </si>
  <si>
    <t>869152.9972</t>
  </si>
  <si>
    <t>434576.4986</t>
  </si>
  <si>
    <t>979052.763</t>
  </si>
  <si>
    <t>884364.239</t>
  </si>
  <si>
    <t>442182.1195</t>
  </si>
  <si>
    <t>996308.0691</t>
  </si>
  <si>
    <t>899950.7082</t>
  </si>
  <si>
    <t>449975.3541</t>
  </si>
  <si>
    <t>1013988.741</t>
  </si>
  <si>
    <t>915921.4044</t>
  </si>
  <si>
    <t>457960.7022</t>
  </si>
  <si>
    <t>1050670.637</t>
  </si>
  <si>
    <t>949055.6319</t>
  </si>
  <si>
    <t>474527.816</t>
  </si>
  <si>
    <t>1069692.554</t>
  </si>
  <si>
    <t>966237.8553</t>
  </si>
  <si>
    <t>483118.9277</t>
  </si>
  <si>
    <t>1005400.942</t>
  </si>
  <si>
    <t>908164.1695</t>
  </si>
  <si>
    <t>454082.0848</t>
  </si>
  <si>
    <t>938516.5126</t>
  </si>
  <si>
    <t>847748.4288</t>
  </si>
  <si>
    <t>423874.2144</t>
  </si>
  <si>
    <t>800014.9749</t>
  </si>
  <si>
    <t>722641.9875</t>
  </si>
  <si>
    <t>361320.9938</t>
  </si>
  <si>
    <t>592131.2263</t>
  </si>
  <si>
    <t>534863.5959</t>
  </si>
  <si>
    <t>267431.7979</t>
  </si>
  <si>
    <t>854198.1996</t>
  </si>
  <si>
    <t>771584.9128</t>
  </si>
  <si>
    <t>385792.4564</t>
  </si>
  <si>
    <t>386746.0252</t>
  </si>
  <si>
    <t>349342.1062</t>
  </si>
  <si>
    <t>174671.0531</t>
  </si>
  <si>
    <t>879314.7331</t>
  </si>
  <si>
    <t>794272.3153</t>
  </si>
  <si>
    <t>397136.1576</t>
  </si>
  <si>
    <t>614287.0577</t>
  </si>
  <si>
    <t>554876.6389</t>
  </si>
  <si>
    <t>277438.3194</t>
  </si>
  <si>
    <t>666147.2464</t>
  </si>
  <si>
    <t>300860.5996</t>
  </si>
  <si>
    <t>677806.1127</t>
  </si>
  <si>
    <t>612252.485</t>
  </si>
  <si>
    <t>306126.2425</t>
  </si>
  <si>
    <t>689751.6222</t>
  </si>
  <si>
    <t>623042.6914</t>
  </si>
  <si>
    <t>311521.3457</t>
  </si>
  <si>
    <t>701992.2056</t>
  </si>
  <si>
    <t>634099.4338</t>
  </si>
  <si>
    <t>317049.7169</t>
  </si>
  <si>
    <t>714534.7606</t>
  </si>
  <si>
    <t>645428.9429</t>
  </si>
  <si>
    <t>322714.4714</t>
  </si>
  <si>
    <t>727386.9516</t>
  </si>
  <si>
    <t>657038.1416</t>
  </si>
  <si>
    <t>328519.0708</t>
  </si>
  <si>
    <t>740556.4428</t>
  </si>
  <si>
    <t>668933.9531</t>
  </si>
  <si>
    <t>334466.9765</t>
  </si>
  <si>
    <t>754050.132</t>
  </si>
  <si>
    <t>681122.6079</t>
  </si>
  <si>
    <t>340561.304</t>
  </si>
  <si>
    <t>767877.2164</t>
  </si>
  <si>
    <t>693612.4138</t>
  </si>
  <si>
    <t>346806.2069</t>
  </si>
  <si>
    <t>1103960.21</t>
  </si>
  <si>
    <t>997191.3341</t>
  </si>
  <si>
    <t>498595.667</t>
  </si>
  <si>
    <t>1051032.39</t>
  </si>
  <si>
    <t>949382.3981</t>
  </si>
  <si>
    <t>474691.1991</t>
  </si>
  <si>
    <t>1069426.605</t>
  </si>
  <si>
    <t>965997.6268</t>
  </si>
  <si>
    <t>482998.8134</t>
  </si>
  <si>
    <t>1088275.31</t>
  </si>
  <si>
    <t>983023.3901</t>
  </si>
  <si>
    <t>491511.695</t>
  </si>
  <si>
    <t>1107588.469</t>
  </si>
  <si>
    <t>1000468.688</t>
  </si>
  <si>
    <t>500234.344</t>
  </si>
  <si>
    <t>1143256.383</t>
  </si>
  <si>
    <t>1032687.001</t>
  </si>
  <si>
    <t>516343.5005</t>
  </si>
  <si>
    <t>1163819.582</t>
  </si>
  <si>
    <t>1051261.442</t>
  </si>
  <si>
    <t>525630.721</t>
  </si>
  <si>
    <t>1184890.155</t>
  </si>
  <si>
    <t>1070294.186</t>
  </si>
  <si>
    <t>535147.0932</t>
  </si>
  <si>
    <t>1206481.131</t>
  </si>
  <si>
    <t>1089797.003</t>
  </si>
  <si>
    <t>544898.5017</t>
  </si>
  <si>
    <t>1228604.006</t>
  </si>
  <si>
    <t>1109780.277</t>
  </si>
  <si>
    <t>554890.1387</t>
  </si>
  <si>
    <t>1985591.081</t>
  </si>
  <si>
    <t>1793555.784</t>
  </si>
  <si>
    <t>896777.8918</t>
  </si>
  <si>
    <t>2205687.822</t>
  </si>
  <si>
    <t>1992365.995</t>
  </si>
  <si>
    <t>996182.9974</t>
  </si>
  <si>
    <t>2319601.66</t>
  </si>
  <si>
    <t>2095262.721</t>
  </si>
  <si>
    <t>1047631.361</t>
  </si>
  <si>
    <t>2360483.568</t>
  </si>
  <si>
    <t>2132190.759</t>
  </si>
  <si>
    <t>1066095.38</t>
  </si>
  <si>
    <t>2402374.092</t>
  </si>
  <si>
    <t>2170029.866</t>
  </si>
  <si>
    <t>1085014.933</t>
  </si>
  <si>
    <t>2445297.758</t>
  </si>
  <si>
    <t>2208802.194</t>
  </si>
  <si>
    <t>1104401.097</t>
  </si>
  <si>
    <t>2489280.624</t>
  </si>
  <si>
    <t>2248531.283</t>
  </si>
  <si>
    <t>1124265.642</t>
  </si>
  <si>
    <t>2534348.749</t>
  </si>
  <si>
    <t>2289240.67</t>
  </si>
  <si>
    <t>1144620.335</t>
  </si>
  <si>
    <t>2580528.191</t>
  </si>
  <si>
    <t>2330953.894</t>
  </si>
  <si>
    <t>1165476.947</t>
  </si>
  <si>
    <t>2627847.308</t>
  </si>
  <si>
    <t>2373696.57</t>
  </si>
  <si>
    <t>1186848.285</t>
  </si>
  <si>
    <t>862432.6763</t>
  </si>
  <si>
    <t>779022.9969</t>
  </si>
  <si>
    <t>389511.4984</t>
  </si>
  <si>
    <t>888196.8395</t>
  </si>
  <si>
    <t>802295.3938</t>
  </si>
  <si>
    <t>401147.6969</t>
  </si>
  <si>
    <t>903740.7172</t>
  </si>
  <si>
    <t>816335.9544</t>
  </si>
  <si>
    <t>408167.9772</t>
  </si>
  <si>
    <t>919669.3406</t>
  </si>
  <si>
    <t>830724.0501</t>
  </si>
  <si>
    <t>415362.0251</t>
  </si>
  <si>
    <t>935989.6074</t>
  </si>
  <si>
    <t>845465.9118</t>
  </si>
  <si>
    <t>422732.9559</t>
  </si>
  <si>
    <t>952713.7806</t>
  </si>
  <si>
    <t>860572.6162</t>
  </si>
  <si>
    <t>430286.3081</t>
  </si>
  <si>
    <t>1002178.123</t>
  </si>
  <si>
    <t>905253.043</t>
  </si>
  <si>
    <t>452626.5215</t>
  </si>
  <si>
    <t>1020322.483</t>
  </si>
  <si>
    <t>921642.5815</t>
  </si>
  <si>
    <t>460821.2908</t>
  </si>
  <si>
    <t>1038913.669</t>
  </si>
  <si>
    <t>938435.7316</t>
  </si>
  <si>
    <t>469217.8658</t>
  </si>
  <si>
    <t>1057964.71</t>
  </si>
  <si>
    <t>955644.2624</t>
  </si>
  <si>
    <t>477822.1312</t>
  </si>
  <si>
    <t>86386.12936</t>
  </si>
  <si>
    <t>78031.34463</t>
  </si>
  <si>
    <t>39015.67231</t>
  </si>
  <si>
    <t>88820.29709</t>
  </si>
  <si>
    <t>80230.09323</t>
  </si>
  <si>
    <t>40115.04661</t>
  </si>
  <si>
    <t>90374.60822</t>
  </si>
  <si>
    <t>81634.08005</t>
  </si>
  <si>
    <t>40817.04002</t>
  </si>
  <si>
    <t>91966.4742</t>
  </si>
  <si>
    <t>83071.98963</t>
  </si>
  <si>
    <t>41535.99482</t>
  </si>
  <si>
    <t>93598.96074</t>
  </si>
  <si>
    <t>84546.59118</t>
  </si>
  <si>
    <t>42273.29559</t>
  </si>
  <si>
    <t>95271.30141</t>
  </si>
  <si>
    <t>86057.19239</t>
  </si>
  <si>
    <t>43028.59619</t>
  </si>
  <si>
    <t>96985.02907</t>
  </si>
  <si>
    <t>87605.17786</t>
  </si>
  <si>
    <t>43802.58893</t>
  </si>
  <si>
    <t>98740.91013</t>
  </si>
  <si>
    <t>89191.2399</t>
  </si>
  <si>
    <t>44595.61995</t>
  </si>
  <si>
    <t>102074.0951</t>
  </si>
  <si>
    <t>92202.0578</t>
  </si>
  <si>
    <t>46101.0289</t>
  </si>
  <si>
    <t>102383.731</t>
  </si>
  <si>
    <t>92481.74748</t>
  </si>
  <si>
    <t>46240.87374</t>
  </si>
  <si>
    <t>Esp&lt;8f&gt;ces exotiques envahissantes dans les collectivit&lt;8e&gt;s fran&lt;8d&gt;aises d&lt;d5&gt;outre-mer. Etat des lieux et recommandations</t>
  </si>
  <si>
    <t>694892.3101</t>
  </si>
  <si>
    <t>535760.258</t>
  </si>
  <si>
    <t>267880.129</t>
  </si>
  <si>
    <t>House-infesting ants of the Eastern United States. Their recognition; biology; and economic importance</t>
  </si>
  <si>
    <t>1965</t>
  </si>
  <si>
    <t>31118.064</t>
  </si>
  <si>
    <t>Vanderwoude; Fatal; Bule</t>
  </si>
  <si>
    <t>50.15800466</t>
  </si>
  <si>
    <t>#N/A</t>
  </si>
  <si>
    <t>387.8196237</t>
  </si>
  <si>
    <t>7668088.191</t>
  </si>
  <si>
    <t>6926473.459</t>
  </si>
  <si>
    <t>1990</t>
  </si>
  <si>
    <t>1500.827859</t>
  </si>
  <si>
    <t>5242351.147</t>
  </si>
  <si>
    <t>4735340.176</t>
  </si>
  <si>
    <t>389344208</t>
  </si>
  <si>
    <t>351689007.2</t>
  </si>
  <si>
    <t>98760.16983</t>
  </si>
  <si>
    <t>91044.31353</t>
  </si>
  <si>
    <t>98760.17</t>
  </si>
  <si>
    <t>91044.31</t>
  </si>
  <si>
    <t>49210472.42</t>
  </si>
  <si>
    <t>6808798.83</t>
  </si>
  <si>
    <t>24952623.23</t>
  </si>
  <si>
    <t>10875813.54</t>
  </si>
  <si>
    <t>13326876.94</t>
  </si>
  <si>
    <t>826050.42</t>
  </si>
  <si>
    <t>1266772.71</t>
  </si>
  <si>
    <t>23573472.96</t>
  </si>
  <si>
    <t>2438294.958</t>
  </si>
  <si>
    <t>2438294.96</t>
  </si>
  <si>
    <t>12706388.71</t>
  </si>
  <si>
    <t>65471976.91</t>
  </si>
  <si>
    <t>58492889.4</t>
  </si>
  <si>
    <t>1560794.79</t>
  </si>
  <si>
    <t>88490023.67</t>
  </si>
  <si>
    <t>13089341.45</t>
  </si>
  <si>
    <t>63538719.86</t>
  </si>
  <si>
    <t>181061.33</t>
  </si>
  <si>
    <t>7648258.43</t>
  </si>
  <si>
    <t>972296915.4</t>
  </si>
  <si>
    <t>18510591.1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</si>
</sst>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4">
    <font>
      <sz val="12"/>
      <color theme="1"/>
      <name val="Calibri"/>
      <family val="2"/>
      <scheme val="minor"/>
    </font>
    <font>
      <b/>
      <sz val="11"/>
      <color theme="1"/>
      <name val="Calibri"/>
      <family val="2"/>
    </font>
    <font>
      <sz val="11"/>
      <color theme="1"/>
      <name val="Calibri"/>
      <family val="2"/>
    </font>
    <font>
      <sz val="11"/>
      <name val="Calibri"/>
      <family val="2"/>
    </font>
    <font>
      <sz val="11"/>
      <name val="Calibri"/>
      <family val="2"/>
      <scheme val="minor"/>
    </font>
    <font>
      <sz val="11"/>
      <color rgb="FFFF0000"/>
      <name val="Calibri"/>
      <family val="2"/>
    </font>
    <font>
      <sz val="12"/>
      <color rgb="FFFF0000"/>
      <name val="Calibri"/>
      <family val="2"/>
      <scheme val="minor"/>
    </font>
    <font>
      <sz val="12"/>
      <color rgb="FF222222"/>
      <name val="Arial"/>
      <family val="2"/>
    </font>
    <font>
      <sz val="10"/>
      <name val="Arial"/>
      <family val="2"/>
    </font>
    <font>
      <sz val="12"/>
      <color theme="1"/>
      <name val="Calibri"/>
      <family val="2"/>
      <scheme val="minor"/>
    </font>
    <font>
      <sz val="12"/>
      <color theme="1"/>
      <name val="Calibri"/>
      <family val="2"/>
    </font>
    <font>
      <sz val="12"/>
      <color rgb="FF000000"/>
      <name val="Calibri"/>
      <family val="2"/>
    </font>
    <font>
      <sz val="11"/>
      <color rgb="FF000000"/>
      <name val="Calibri"/>
      <family val="2"/>
    </font>
    <font>
      <i/>
      <sz val="11"/>
      <color rgb="FF222222"/>
      <name val="Calibri"/>
      <family val="2"/>
    </font>
    <font>
      <sz val="11"/>
      <color rgb="FF222222"/>
      <name val="Calibri"/>
      <family val="2"/>
    </font>
    <font>
      <i/>
      <sz val="11"/>
      <color theme="1"/>
      <name val="Calibri"/>
      <family val="2"/>
    </font>
    <font>
      <sz val="12"/>
      <name val="Arial"/>
      <family val="2"/>
    </font>
    <font>
      <sz val="12"/>
      <color theme="1"/>
      <name val="Arial"/>
      <family val="2"/>
    </font>
    <font>
      <sz val="11"/>
      <color theme="1"/>
      <name val="Arial"/>
      <family val="2"/>
    </font>
    <font>
      <sz val="12"/>
      <color rgb="FFFF0000"/>
      <name val="Calibri"/>
      <family val="2"/>
    </font>
    <font>
      <sz val="12"/>
      <color rgb="FF000000"/>
      <name val="Roboto"/>
    </font>
    <font>
      <sz val="12"/>
      <color rgb="FF000000"/>
      <name val="Arial"/>
      <family val="2"/>
    </font>
    <font>
      <sz val="11"/>
      <color rgb="FF00B050"/>
      <name val="Calibri"/>
      <family val="2"/>
    </font>
    <font>
      <sz val="12"/>
      <color rgb="FF00B050"/>
      <name val="Calibri"/>
      <family val="2"/>
      <scheme val="minor"/>
    </font>
    <font>
      <sz val="12"/>
      <color rgb="FF00B050"/>
      <name val="Calibri"/>
      <family val="2"/>
    </font>
    <font>
      <sz val="8"/>
      <name val="Calibri"/>
      <family val="2"/>
      <scheme val="minor"/>
    </font>
    <font>
      <sz val="12"/>
      <name val="Calibri"/>
      <family val="2"/>
      <scheme val="minor"/>
    </font>
    <font>
      <sz val="12"/>
      <name val="Calibri"/>
      <family val="2"/>
    </font>
    <font>
      <sz val="12"/>
      <color rgb="FF000000"/>
      <name val="Calibri"/>
      <family val="2"/>
      <scheme val="minor"/>
    </font>
    <font>
      <sz val="12"/>
      <color rgb="FF00B050"/>
      <name val="Calibri (Cuerpo)"/>
    </font>
    <font>
      <sz val="11"/>
      <color rgb="FF00B050"/>
      <name val="Calibri (Cuerpo)"/>
    </font>
    <font>
      <b/>
      <sz val="12"/>
      <color theme="1"/>
      <name val="Calibri"/>
      <family val="2"/>
      <scheme val="minor"/>
    </font>
    <font>
      <sz val="14"/>
      <color rgb="FF000000"/>
      <name val="Calibri"/>
      <family val="2"/>
    </font>
    <font>
      <b/>
      <sz val="14"/>
      <color indexed="8"/>
      <name val="Calibri"/>
      <family val="2"/>
    </font>
    <font>
      <sz val="14"/>
      <color indexed="8"/>
      <name val="Calibri"/>
      <family val="2"/>
    </font>
    <font>
      <b/>
      <sz val="14"/>
      <color theme="1"/>
      <name val="Calibri"/>
      <family val="2"/>
    </font>
    <font>
      <i/>
      <sz val="12"/>
      <color theme="1"/>
      <name val="Calibri"/>
      <family val="2"/>
    </font>
    <font>
      <b/>
      <sz val="12"/>
      <color rgb="FF000000"/>
      <name val="Calibri"/>
      <family val="2"/>
    </font>
    <font>
      <i/>
      <sz val="12"/>
      <color theme="1"/>
      <name val="Arial Narrow"/>
      <family val="2"/>
    </font>
    <font>
      <sz val="12"/>
      <color theme="1"/>
      <name val="Arial Narrow"/>
      <family val="2"/>
    </font>
    <font>
      <b/>
      <sz val="12"/>
      <name val="Calibri"/>
      <family val="2"/>
      <scheme val="minor"/>
    </font>
    <font>
      <b/>
      <sz val="12"/>
      <color rgb="FF000000"/>
      <name val="Calibri"/>
      <family val="2"/>
      <scheme val="minor"/>
    </font>
    <font>
      <i/>
      <sz val="12"/>
      <name val="Calibri"/>
      <family val="2"/>
      <scheme val="minor"/>
    </font>
    <font>
      <b/>
      <sz val="12"/>
      <color theme="1"/>
      <name val="Arial Narrow"/>
      <family val="2"/>
    </font>
  </fonts>
  <fills count="8">
    <fill>
      <patternFill patternType="none"/>
    </fill>
    <fill>
      <patternFill patternType="gray125"/>
    </fill>
    <fill>
      <patternFill patternType="solid">
        <fgColor theme="9" tint="0.79998168889431442"/>
        <bgColor indexed="64"/>
      </patternFill>
    </fill>
    <fill>
      <patternFill patternType="solid">
        <fgColor rgb="FFFFFFFF"/>
        <bgColor rgb="FFFFFFFF"/>
      </patternFill>
    </fill>
    <fill>
      <patternFill patternType="solid">
        <fgColor rgb="FF00B050"/>
        <bgColor indexed="64"/>
      </patternFill>
    </fill>
    <fill>
      <patternFill patternType="solid">
        <fgColor rgb="FF00B0F0"/>
        <bgColor indexed="64"/>
      </patternFill>
    </fill>
    <fill>
      <patternFill patternType="solid">
        <fgColor rgb="FFD9E2F3"/>
        <bgColor rgb="FFD9E2F3"/>
      </patternFill>
    </fill>
    <fill>
      <patternFill patternType="solid">
        <fgColor rgb="FF92D050"/>
        <bgColor indexed="64"/>
      </patternFill>
    </fill>
  </fills>
  <borders count="4">
    <border>
      <left/>
      <right/>
      <top/>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s>
  <cellStyleXfs count="1">
    <xf numFmtId="0" fontId="0" fillId="0" borderId="0"/>
  </cellStyleXfs>
  <cellXfs count="93">
    <xf numFmtId="0" fontId="0" fillId="0" borderId="0" xfId="0"/>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2" xfId="0" applyFont="1" applyBorder="1"/>
    <xf numFmtId="2" fontId="1" fillId="0" borderId="2" xfId="0" applyNumberFormat="1" applyFont="1" applyBorder="1"/>
    <xf numFmtId="2" fontId="1" fillId="0" borderId="2" xfId="0" applyNumberFormat="1" applyFont="1" applyBorder="1" applyAlignment="1">
      <alignment horizontal="left" vertical="center"/>
    </xf>
    <xf numFmtId="0" fontId="0" fillId="0" borderId="2" xfId="0" applyBorder="1"/>
    <xf numFmtId="0" fontId="2" fillId="0" borderId="0" xfId="0" applyFont="1"/>
    <xf numFmtId="1" fontId="2" fillId="0" borderId="0" xfId="0" applyNumberFormat="1" applyFont="1"/>
    <xf numFmtId="164" fontId="2" fillId="0" borderId="0" xfId="0" applyNumberFormat="1" applyFont="1"/>
    <xf numFmtId="2" fontId="2" fillId="0" borderId="0" xfId="0" applyNumberFormat="1" applyFont="1"/>
    <xf numFmtId="0" fontId="2" fillId="0" borderId="0" xfId="0" applyFont="1" applyAlignment="1">
      <alignment horizontal="left" vertical="center"/>
    </xf>
    <xf numFmtId="0" fontId="3" fillId="0" borderId="0" xfId="0" applyFont="1"/>
    <xf numFmtId="2" fontId="0" fillId="0" borderId="0" xfId="0" applyNumberFormat="1"/>
    <xf numFmtId="0" fontId="0" fillId="2" borderId="0" xfId="0" applyFill="1"/>
    <xf numFmtId="0" fontId="4" fillId="0" borderId="0" xfId="0" applyFont="1" applyAlignment="1">
      <alignment horizontal="left" vertical="center"/>
    </xf>
    <xf numFmtId="0" fontId="1" fillId="0" borderId="2" xfId="0" applyFont="1" applyFill="1" applyBorder="1" applyAlignment="1">
      <alignment horizontal="left" vertical="center"/>
    </xf>
    <xf numFmtId="0" fontId="5" fillId="0" borderId="0" xfId="0" applyFont="1"/>
    <xf numFmtId="0" fontId="7" fillId="0" borderId="0" xfId="0" applyFont="1"/>
    <xf numFmtId="0" fontId="8" fillId="0" borderId="0" xfId="0" applyFont="1"/>
    <xf numFmtId="2" fontId="6" fillId="0" borderId="0" xfId="0" applyNumberFormat="1" applyFont="1"/>
    <xf numFmtId="0" fontId="10" fillId="0" borderId="0" xfId="0" applyFont="1"/>
    <xf numFmtId="0" fontId="9" fillId="0" borderId="0" xfId="0" applyFont="1"/>
    <xf numFmtId="2" fontId="10" fillId="0" borderId="0" xfId="0" applyNumberFormat="1" applyFont="1"/>
    <xf numFmtId="0" fontId="11" fillId="0" borderId="0" xfId="0" applyFont="1"/>
    <xf numFmtId="2" fontId="11" fillId="0" borderId="0" xfId="0" applyNumberFormat="1" applyFont="1"/>
    <xf numFmtId="0" fontId="11" fillId="0" borderId="0" xfId="0" applyFont="1" applyAlignment="1">
      <alignment vertical="center"/>
    </xf>
    <xf numFmtId="0" fontId="10" fillId="0" borderId="0" xfId="0" applyFont="1" applyAlignment="1">
      <alignment vertical="center"/>
    </xf>
    <xf numFmtId="4" fontId="2" fillId="0" borderId="0" xfId="0" applyNumberFormat="1" applyFont="1"/>
    <xf numFmtId="0" fontId="2" fillId="0" borderId="0" xfId="0" applyFont="1" applyAlignment="1">
      <alignment vertical="center"/>
    </xf>
    <xf numFmtId="0" fontId="10" fillId="0" borderId="3" xfId="0" applyFont="1" applyBorder="1"/>
    <xf numFmtId="0" fontId="2" fillId="0" borderId="0" xfId="0" applyFont="1" applyAlignment="1">
      <alignment wrapText="1"/>
    </xf>
    <xf numFmtId="0" fontId="10" fillId="0" borderId="0" xfId="0" applyFont="1" applyAlignment="1">
      <alignment wrapText="1"/>
    </xf>
    <xf numFmtId="0" fontId="10" fillId="0" borderId="0" xfId="0" applyFont="1" applyAlignment="1">
      <alignment vertical="top" wrapText="1"/>
    </xf>
    <xf numFmtId="0" fontId="12" fillId="0" borderId="0" xfId="0" applyFont="1"/>
    <xf numFmtId="0" fontId="16" fillId="0" borderId="0" xfId="0" applyFont="1"/>
    <xf numFmtId="0" fontId="17" fillId="0" borderId="0" xfId="0" applyFont="1"/>
    <xf numFmtId="0" fontId="18" fillId="0" borderId="0" xfId="0" applyFont="1"/>
    <xf numFmtId="2" fontId="17" fillId="0" borderId="0" xfId="0" applyNumberFormat="1" applyFont="1"/>
    <xf numFmtId="0" fontId="19" fillId="0" borderId="0" xfId="0" applyFont="1"/>
    <xf numFmtId="0" fontId="11" fillId="0" borderId="0" xfId="0" applyFont="1" applyAlignment="1">
      <alignment horizontal="right"/>
    </xf>
    <xf numFmtId="0" fontId="20" fillId="3" borderId="0" xfId="0" applyFont="1" applyFill="1"/>
    <xf numFmtId="0" fontId="21" fillId="0" borderId="0" xfId="0" applyFont="1"/>
    <xf numFmtId="0" fontId="22" fillId="0" borderId="0" xfId="0" applyFont="1"/>
    <xf numFmtId="0" fontId="23" fillId="0" borderId="0" xfId="0" applyFont="1"/>
    <xf numFmtId="0" fontId="24" fillId="0" borderId="0" xfId="0" applyFont="1"/>
    <xf numFmtId="164" fontId="22" fillId="0" borderId="0" xfId="0" applyNumberFormat="1" applyFont="1"/>
    <xf numFmtId="0" fontId="26" fillId="0" borderId="0" xfId="0" applyFont="1" applyAlignment="1">
      <alignment wrapText="1"/>
    </xf>
    <xf numFmtId="0" fontId="26" fillId="0" borderId="0" xfId="0" applyFont="1"/>
    <xf numFmtId="0" fontId="2" fillId="0" borderId="0" xfId="0" applyFont="1" applyFill="1"/>
    <xf numFmtId="1" fontId="2" fillId="0" borderId="0" xfId="0" applyNumberFormat="1" applyFont="1" applyFill="1"/>
    <xf numFmtId="164" fontId="2" fillId="0" borderId="0" xfId="0" applyNumberFormat="1" applyFont="1" applyFill="1"/>
    <xf numFmtId="2" fontId="2" fillId="0" borderId="0" xfId="0" applyNumberFormat="1" applyFont="1" applyFill="1"/>
    <xf numFmtId="0" fontId="2" fillId="0" borderId="0" xfId="0" applyFont="1" applyFill="1" applyAlignment="1">
      <alignment horizontal="left" vertical="center"/>
    </xf>
    <xf numFmtId="0" fontId="3" fillId="0" borderId="0" xfId="0" applyFont="1" applyFill="1"/>
    <xf numFmtId="0" fontId="4" fillId="0" borderId="0" xfId="0" applyFont="1" applyFill="1" applyAlignment="1">
      <alignment horizontal="left" vertical="center"/>
    </xf>
    <xf numFmtId="0" fontId="0" fillId="0" borderId="0" xfId="0" applyFill="1"/>
    <xf numFmtId="0" fontId="27" fillId="0" borderId="0" xfId="0" applyFont="1"/>
    <xf numFmtId="0" fontId="22" fillId="0" borderId="0" xfId="0" applyFont="1" applyAlignment="1">
      <alignment horizontal="left" vertical="center"/>
    </xf>
    <xf numFmtId="0" fontId="4" fillId="0" borderId="0" xfId="0" applyFont="1"/>
    <xf numFmtId="2" fontId="4" fillId="0" borderId="0" xfId="0" applyNumberFormat="1" applyFont="1"/>
    <xf numFmtId="164" fontId="3" fillId="0" borderId="0" xfId="0" applyNumberFormat="1" applyFont="1" applyFill="1"/>
    <xf numFmtId="0" fontId="0" fillId="4" borderId="0" xfId="0" applyFill="1"/>
    <xf numFmtId="0" fontId="0" fillId="5" borderId="0" xfId="0" applyFill="1"/>
    <xf numFmtId="0" fontId="29" fillId="0" borderId="0" xfId="0" applyFont="1"/>
    <xf numFmtId="1" fontId="4" fillId="0" borderId="0" xfId="0" applyNumberFormat="1" applyFont="1"/>
    <xf numFmtId="2" fontId="26" fillId="0" borderId="0" xfId="0" applyNumberFormat="1" applyFont="1"/>
    <xf numFmtId="0" fontId="26" fillId="0" borderId="0" xfId="0" applyFont="1" applyFill="1"/>
    <xf numFmtId="2" fontId="22" fillId="0" borderId="0" xfId="0" applyNumberFormat="1" applyFont="1" applyFill="1"/>
    <xf numFmtId="0" fontId="30" fillId="0" borderId="0" xfId="0" applyFont="1"/>
    <xf numFmtId="0" fontId="10" fillId="0" borderId="0" xfId="0" applyFont="1" applyFill="1"/>
    <xf numFmtId="0" fontId="9" fillId="0" borderId="0" xfId="0" applyFont="1" applyFill="1"/>
    <xf numFmtId="0" fontId="20" fillId="0" borderId="0" xfId="0" applyFont="1" applyFill="1"/>
    <xf numFmtId="0" fontId="7" fillId="0" borderId="0" xfId="0" applyFont="1" applyFill="1"/>
    <xf numFmtId="0" fontId="2" fillId="0" borderId="0" xfId="0" applyNumberFormat="1" applyFont="1"/>
    <xf numFmtId="0" fontId="2" fillId="0" borderId="0" xfId="0" applyNumberFormat="1" applyFont="1" applyFill="1"/>
    <xf numFmtId="0" fontId="10" fillId="0" borderId="0" xfId="0" applyFont="1" applyFill="1" applyAlignment="1">
      <alignment wrapText="1"/>
    </xf>
    <xf numFmtId="164" fontId="5" fillId="0" borderId="0" xfId="0" applyNumberFormat="1" applyFont="1" applyFill="1"/>
    <xf numFmtId="0" fontId="24" fillId="0" borderId="0" xfId="0" applyFont="1" applyFill="1"/>
    <xf numFmtId="0" fontId="32" fillId="0" borderId="0" xfId="0" applyFont="1"/>
    <xf numFmtId="0" fontId="35" fillId="0" borderId="0" xfId="0" applyFont="1"/>
    <xf numFmtId="0" fontId="36" fillId="0" borderId="0" xfId="0" applyFont="1"/>
    <xf numFmtId="0" fontId="37" fillId="0" borderId="0" xfId="0" applyFont="1"/>
    <xf numFmtId="0" fontId="38" fillId="0" borderId="0" xfId="0" applyFont="1"/>
    <xf numFmtId="0" fontId="39" fillId="0" borderId="0" xfId="0" applyFont="1"/>
    <xf numFmtId="0" fontId="28" fillId="0" borderId="0" xfId="0" applyFont="1"/>
    <xf numFmtId="0" fontId="28" fillId="0" borderId="0" xfId="0" applyFont="1" applyAlignment="1">
      <alignment horizontal="left"/>
    </xf>
    <xf numFmtId="0" fontId="43" fillId="0" borderId="0" xfId="0" applyFont="1"/>
    <xf numFmtId="0" fontId="31" fillId="0" borderId="0" xfId="0" applyFont="1"/>
    <xf numFmtId="0" fontId="9" fillId="6" borderId="0" xfId="0" applyFont="1" applyFill="1"/>
    <xf numFmtId="0" fontId="1" fillId="0" borderId="0" xfId="0" applyFont="1" applyAlignment="1">
      <alignment horizontal="center"/>
    </xf>
    <xf numFmtId="2" fontId="1" fillId="0" borderId="0" xfId="0" applyNumberFormat="1" applyFont="1" applyAlignment="1">
      <alignment horizontal="center"/>
    </xf>
    <xf numFmtId="0" fontId="1" fillId="7" borderId="0" xfId="0"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NewData/InvaCostV3_updates_template_ANTS_NewEntrie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elenaangulo/Downloads/InvaCostV3_updates_template_ANTS_NewEntries_Converte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to use the template"/>
      <sheetName val="InvaCost_Template"/>
      <sheetName val="InformationCategories"/>
      <sheetName val="TAXONOMY"/>
      <sheetName val="Terminology"/>
      <sheetName val="Lists_Taxonomy"/>
      <sheetName val="PivotTableTax"/>
    </sheetNames>
    <sheetDataSet>
      <sheetData sheetId="0" refreshError="1"/>
      <sheetData sheetId="1" refreshError="1"/>
      <sheetData sheetId="2" refreshError="1"/>
      <sheetData sheetId="3">
        <row r="1">
          <cell r="A1" t="str">
            <v>Accepted_species_name</v>
          </cell>
          <cell r="B1" t="str">
            <v>genus</v>
          </cell>
          <cell r="C1" t="str">
            <v>family</v>
          </cell>
          <cell r="D1" t="str">
            <v>order</v>
          </cell>
          <cell r="E1" t="str">
            <v>class</v>
          </cell>
          <cell r="F1" t="str">
            <v>phylum</v>
          </cell>
          <cell r="G1" t="str">
            <v>kingdom</v>
          </cell>
          <cell r="H1" t="str">
            <v>status</v>
          </cell>
        </row>
        <row r="2">
          <cell r="A2" t="str">
            <v>Abutilon theophrasti</v>
          </cell>
          <cell r="B2" t="str">
            <v>Abutilon</v>
          </cell>
          <cell r="C2" t="str">
            <v>Malvaceae</v>
          </cell>
          <cell r="D2" t="str">
            <v>Malvales</v>
          </cell>
          <cell r="E2" t="str">
            <v>Magnoliopsida</v>
          </cell>
          <cell r="F2" t="str">
            <v>Tracheophyta</v>
          </cell>
          <cell r="G2" t="str">
            <v>Plantae</v>
          </cell>
          <cell r="H2" t="str">
            <v>ACCEPTED</v>
          </cell>
        </row>
        <row r="3">
          <cell r="A3" t="str">
            <v>Acacia cyclops</v>
          </cell>
          <cell r="B3" t="str">
            <v>Acacia</v>
          </cell>
          <cell r="C3" t="str">
            <v>Fabaceae</v>
          </cell>
          <cell r="D3" t="str">
            <v>Fabales</v>
          </cell>
          <cell r="E3" t="str">
            <v>Magnoliopsida</v>
          </cell>
          <cell r="F3" t="str">
            <v>Tracheophyta</v>
          </cell>
          <cell r="G3" t="str">
            <v>Plantae</v>
          </cell>
          <cell r="H3" t="str">
            <v>ACCEPTED</v>
          </cell>
        </row>
        <row r="4">
          <cell r="A4" t="str">
            <v>Acacia dealbata</v>
          </cell>
          <cell r="B4" t="str">
            <v>Acacia</v>
          </cell>
          <cell r="C4" t="str">
            <v>Fabaceae</v>
          </cell>
          <cell r="D4" t="str">
            <v>Fabales</v>
          </cell>
          <cell r="E4" t="str">
            <v>Magnoliopsida</v>
          </cell>
          <cell r="F4" t="str">
            <v>Tracheophyta</v>
          </cell>
          <cell r="G4" t="str">
            <v>Plantae</v>
          </cell>
          <cell r="H4" t="str">
            <v>ACCEPTED</v>
          </cell>
        </row>
        <row r="5">
          <cell r="A5" t="str">
            <v>Acacia mangium</v>
          </cell>
          <cell r="B5" t="str">
            <v>Acacia</v>
          </cell>
          <cell r="C5" t="str">
            <v>Fabaceae</v>
          </cell>
          <cell r="D5" t="str">
            <v>Fabales</v>
          </cell>
          <cell r="E5" t="str">
            <v>Magnoliopsida</v>
          </cell>
          <cell r="F5" t="str">
            <v>Tracheophyta</v>
          </cell>
          <cell r="G5" t="str">
            <v>Plantae</v>
          </cell>
          <cell r="H5" t="str">
            <v>ACCEPTED</v>
          </cell>
        </row>
        <row r="6">
          <cell r="A6" t="str">
            <v>Acacia mearnsii</v>
          </cell>
          <cell r="B6" t="str">
            <v>Acacia</v>
          </cell>
          <cell r="C6" t="str">
            <v>Fabaceae</v>
          </cell>
          <cell r="D6" t="str">
            <v>Fabales</v>
          </cell>
          <cell r="E6" t="str">
            <v>Magnoliopsida</v>
          </cell>
          <cell r="F6" t="str">
            <v>Tracheophyta</v>
          </cell>
          <cell r="G6" t="str">
            <v>Plantae</v>
          </cell>
          <cell r="H6" t="str">
            <v>ACCEPTED</v>
          </cell>
        </row>
        <row r="7">
          <cell r="A7" t="str">
            <v>Acacia melanoxylon</v>
          </cell>
          <cell r="B7" t="str">
            <v>Acacia</v>
          </cell>
          <cell r="C7" t="str">
            <v>Fabaceae</v>
          </cell>
          <cell r="D7" t="str">
            <v>Fabales</v>
          </cell>
          <cell r="E7" t="str">
            <v>Magnoliopsida</v>
          </cell>
          <cell r="F7" t="str">
            <v>Tracheophyta</v>
          </cell>
          <cell r="G7" t="str">
            <v>Plantae</v>
          </cell>
          <cell r="H7" t="str">
            <v>ACCEPTED</v>
          </cell>
        </row>
        <row r="8">
          <cell r="A8" t="str">
            <v>Acacia nilotica</v>
          </cell>
          <cell r="B8" t="str">
            <v>Acacia</v>
          </cell>
          <cell r="C8" t="str">
            <v>Fabaceae</v>
          </cell>
          <cell r="D8" t="str">
            <v>Fabales</v>
          </cell>
          <cell r="E8" t="str">
            <v>Magnoliopsida</v>
          </cell>
          <cell r="F8" t="str">
            <v>Tracheophyta</v>
          </cell>
          <cell r="G8" t="str">
            <v>Plantae</v>
          </cell>
          <cell r="H8" t="str">
            <v>ACCEPTED</v>
          </cell>
        </row>
        <row r="9">
          <cell r="A9" t="str">
            <v>Acacia saligna</v>
          </cell>
          <cell r="B9" t="str">
            <v>Acacia</v>
          </cell>
          <cell r="C9" t="str">
            <v>Fabaceae</v>
          </cell>
          <cell r="D9" t="str">
            <v>Fabales</v>
          </cell>
          <cell r="E9" t="str">
            <v>Magnoliopsida</v>
          </cell>
          <cell r="F9" t="str">
            <v>Tracheophyta</v>
          </cell>
          <cell r="G9" t="str">
            <v>Plantae</v>
          </cell>
          <cell r="H9" t="str">
            <v>ACCEPTED</v>
          </cell>
        </row>
        <row r="10">
          <cell r="A10" t="str">
            <v>Acaciella angustissima</v>
          </cell>
          <cell r="B10" t="str">
            <v>Acaciella</v>
          </cell>
          <cell r="C10" t="str">
            <v>Fabaceae</v>
          </cell>
          <cell r="D10" t="str">
            <v>Fabales</v>
          </cell>
          <cell r="E10" t="str">
            <v>Magnoliopsida</v>
          </cell>
          <cell r="F10" t="str">
            <v>Tracheophyta</v>
          </cell>
          <cell r="G10" t="str">
            <v>Plantae</v>
          </cell>
          <cell r="H10" t="str">
            <v>ACCEPTED</v>
          </cell>
        </row>
        <row r="11">
          <cell r="A11" t="str">
            <v>Acanthus mollis</v>
          </cell>
          <cell r="B11" t="str">
            <v>Acanthus</v>
          </cell>
          <cell r="C11" t="str">
            <v>Acanthaceae</v>
          </cell>
          <cell r="D11" t="str">
            <v>Lamiales</v>
          </cell>
          <cell r="E11" t="str">
            <v>Magnoliopsida</v>
          </cell>
          <cell r="F11" t="str">
            <v>Tracheophyta</v>
          </cell>
          <cell r="G11" t="str">
            <v>Plantae</v>
          </cell>
          <cell r="H11" t="str">
            <v>ACCEPTED</v>
          </cell>
        </row>
        <row r="12">
          <cell r="A12" t="str">
            <v>Acarapis woodi</v>
          </cell>
          <cell r="B12" t="str">
            <v>Acarapis</v>
          </cell>
          <cell r="C12" t="str">
            <v>Tarsonemidae</v>
          </cell>
          <cell r="D12" t="str">
            <v>Prostigmata</v>
          </cell>
          <cell r="E12" t="str">
            <v>Arachnida</v>
          </cell>
          <cell r="F12" t="str">
            <v>Arthropoda</v>
          </cell>
          <cell r="G12" t="str">
            <v>Animalia</v>
          </cell>
          <cell r="H12" t="str">
            <v>ACCEPTED</v>
          </cell>
        </row>
        <row r="13">
          <cell r="A13" t="str">
            <v>Acer negundo</v>
          </cell>
          <cell r="B13" t="str">
            <v>Acer</v>
          </cell>
          <cell r="C13" t="str">
            <v>Sapindaceae</v>
          </cell>
          <cell r="D13" t="str">
            <v>Sapindales</v>
          </cell>
          <cell r="E13" t="str">
            <v>Magnoliopsida</v>
          </cell>
          <cell r="F13" t="str">
            <v>Tracheophyta</v>
          </cell>
          <cell r="G13" t="str">
            <v>Plantae</v>
          </cell>
          <cell r="H13" t="str">
            <v>ACCEPTED</v>
          </cell>
        </row>
        <row r="14">
          <cell r="A14" t="str">
            <v>Achatina fulica</v>
          </cell>
          <cell r="B14" t="str">
            <v>Achatina</v>
          </cell>
          <cell r="C14" t="str">
            <v>Achatinidae</v>
          </cell>
          <cell r="D14" t="str">
            <v>Stylommatophora</v>
          </cell>
          <cell r="E14" t="str">
            <v>Gastropoda</v>
          </cell>
          <cell r="F14" t="str">
            <v>Mollusca</v>
          </cell>
          <cell r="G14" t="str">
            <v>Animalia</v>
          </cell>
          <cell r="H14" t="str">
            <v>ACCEPTED</v>
          </cell>
        </row>
        <row r="15">
          <cell r="A15" t="str">
            <v>Acridotheres tristis</v>
          </cell>
          <cell r="B15" t="str">
            <v>Acridotheres</v>
          </cell>
          <cell r="C15" t="str">
            <v>Sturnidae</v>
          </cell>
          <cell r="D15" t="str">
            <v>Passeriformes</v>
          </cell>
          <cell r="E15" t="str">
            <v>Aves</v>
          </cell>
          <cell r="F15" t="str">
            <v>Chordata</v>
          </cell>
          <cell r="G15" t="str">
            <v>Animalia</v>
          </cell>
          <cell r="H15" t="str">
            <v>ACCEPTED</v>
          </cell>
        </row>
        <row r="16">
          <cell r="A16" t="str">
            <v>Adelges piceae</v>
          </cell>
          <cell r="B16" t="str">
            <v>Adelges</v>
          </cell>
          <cell r="C16" t="str">
            <v>Adelgidae</v>
          </cell>
          <cell r="D16" t="str">
            <v>Hemiptera</v>
          </cell>
          <cell r="E16" t="str">
            <v>Insecta</v>
          </cell>
          <cell r="F16" t="str">
            <v>Arthropoda</v>
          </cell>
          <cell r="G16" t="str">
            <v>Animalia</v>
          </cell>
          <cell r="H16" t="str">
            <v>ACCEPTED</v>
          </cell>
        </row>
        <row r="17">
          <cell r="A17" t="str">
            <v>Adelges tsugae</v>
          </cell>
          <cell r="B17" t="str">
            <v>Adelges</v>
          </cell>
          <cell r="C17" t="str">
            <v>Adelgidae</v>
          </cell>
          <cell r="D17" t="str">
            <v>Hemiptera</v>
          </cell>
          <cell r="E17" t="str">
            <v>Insecta</v>
          </cell>
          <cell r="F17" t="str">
            <v>Arthropoda</v>
          </cell>
          <cell r="G17" t="str">
            <v>Animalia</v>
          </cell>
          <cell r="H17" t="str">
            <v>ACCEPTED</v>
          </cell>
        </row>
        <row r="18">
          <cell r="A18" t="str">
            <v>Aedes aegypti</v>
          </cell>
          <cell r="B18" t="str">
            <v>Aedes</v>
          </cell>
          <cell r="C18" t="str">
            <v>Culicidae</v>
          </cell>
          <cell r="D18" t="str">
            <v>Diptera</v>
          </cell>
          <cell r="E18" t="str">
            <v>Insecta</v>
          </cell>
          <cell r="F18" t="str">
            <v>Arthropoda</v>
          </cell>
          <cell r="G18" t="str">
            <v>Animalia</v>
          </cell>
          <cell r="H18" t="str">
            <v>ACCEPTED</v>
          </cell>
        </row>
        <row r="19">
          <cell r="A19" t="str">
            <v>Aedes albopictus</v>
          </cell>
          <cell r="B19" t="str">
            <v>Aedes</v>
          </cell>
          <cell r="C19" t="str">
            <v>Culicidae</v>
          </cell>
          <cell r="D19" t="str">
            <v>Diptera</v>
          </cell>
          <cell r="E19" t="str">
            <v>Insecta</v>
          </cell>
          <cell r="F19" t="str">
            <v>Arthropoda</v>
          </cell>
          <cell r="G19" t="str">
            <v>Animalia</v>
          </cell>
          <cell r="H19" t="str">
            <v>ACCEPTED</v>
          </cell>
        </row>
        <row r="20">
          <cell r="A20" t="str">
            <v>Aedes japonicus</v>
          </cell>
          <cell r="B20" t="str">
            <v>Aedes</v>
          </cell>
          <cell r="C20" t="str">
            <v>Culicidae</v>
          </cell>
          <cell r="D20" t="str">
            <v>Diptera</v>
          </cell>
          <cell r="E20" t="str">
            <v>Insecta</v>
          </cell>
          <cell r="F20" t="str">
            <v>Arthropoda</v>
          </cell>
          <cell r="G20" t="str">
            <v>Animalia</v>
          </cell>
          <cell r="H20" t="str">
            <v>ACCEPTED</v>
          </cell>
        </row>
        <row r="21">
          <cell r="A21" t="str">
            <v>Aeromonas salmonicida</v>
          </cell>
          <cell r="B21" t="str">
            <v>Aeromonas</v>
          </cell>
          <cell r="C21" t="str">
            <v>Aeromonadaceae</v>
          </cell>
          <cell r="D21" t="str">
            <v>Aeromonadales</v>
          </cell>
          <cell r="E21" t="str">
            <v>Gammaproteobacteria</v>
          </cell>
          <cell r="F21" t="str">
            <v>Proteobacteria</v>
          </cell>
          <cell r="G21" t="str">
            <v>Bacteria</v>
          </cell>
          <cell r="H21" t="str">
            <v>ACCEPTED</v>
          </cell>
        </row>
        <row r="22">
          <cell r="A22" t="str">
            <v>Aeschynomene brasiliana</v>
          </cell>
          <cell r="B22" t="str">
            <v>Aeschynomene</v>
          </cell>
          <cell r="C22" t="str">
            <v>Fabaceae</v>
          </cell>
          <cell r="D22" t="str">
            <v>Fabales</v>
          </cell>
          <cell r="E22" t="str">
            <v>Magnoliopsida</v>
          </cell>
          <cell r="F22" t="str">
            <v>Tracheophyta</v>
          </cell>
          <cell r="G22" t="str">
            <v>Plantae</v>
          </cell>
          <cell r="H22" t="str">
            <v>ACCEPTED</v>
          </cell>
        </row>
        <row r="23">
          <cell r="A23" t="str">
            <v>Aeschynomene paniculata</v>
          </cell>
          <cell r="B23" t="str">
            <v>Aeschynomene</v>
          </cell>
          <cell r="C23" t="str">
            <v>Fabaceae</v>
          </cell>
          <cell r="D23" t="str">
            <v>Fabales</v>
          </cell>
          <cell r="E23" t="str">
            <v>Magnoliopsida</v>
          </cell>
          <cell r="F23" t="str">
            <v>Tracheophyta</v>
          </cell>
          <cell r="G23" t="str">
            <v>Plantae</v>
          </cell>
          <cell r="H23" t="str">
            <v>ACCEPTED</v>
          </cell>
        </row>
        <row r="24">
          <cell r="A24" t="str">
            <v>Agave americana</v>
          </cell>
          <cell r="B24" t="str">
            <v>Agave</v>
          </cell>
          <cell r="C24" t="str">
            <v>Asparagaceae</v>
          </cell>
          <cell r="D24" t="str">
            <v>Asparagales</v>
          </cell>
          <cell r="E24" t="str">
            <v>Liliopsida</v>
          </cell>
          <cell r="F24" t="str">
            <v>Tracheophyta</v>
          </cell>
          <cell r="G24" t="str">
            <v>Plantae</v>
          </cell>
          <cell r="H24" t="str">
            <v>ACCEPTED</v>
          </cell>
        </row>
        <row r="25">
          <cell r="A25" t="str">
            <v>Agave sisalana</v>
          </cell>
          <cell r="B25" t="str">
            <v>Agave</v>
          </cell>
          <cell r="C25" t="str">
            <v>Asparagaceae</v>
          </cell>
          <cell r="D25" t="str">
            <v>Asparagales</v>
          </cell>
          <cell r="E25" t="str">
            <v>Liliopsida</v>
          </cell>
          <cell r="F25" t="str">
            <v>Tracheophyta</v>
          </cell>
          <cell r="G25" t="str">
            <v>Plantae</v>
          </cell>
          <cell r="H25" t="str">
            <v>ACCEPTED</v>
          </cell>
        </row>
        <row r="26">
          <cell r="A26" t="str">
            <v>Agave tequilana</v>
          </cell>
          <cell r="B26" t="str">
            <v>Agave</v>
          </cell>
          <cell r="C26" t="str">
            <v>Asparagaceae</v>
          </cell>
          <cell r="D26" t="str">
            <v>Asparagales</v>
          </cell>
          <cell r="E26" t="str">
            <v>Liliopsida</v>
          </cell>
          <cell r="F26" t="str">
            <v>Tracheophyta</v>
          </cell>
          <cell r="G26" t="str">
            <v>Plantae</v>
          </cell>
          <cell r="H26" t="str">
            <v>ACCEPTED</v>
          </cell>
        </row>
        <row r="27">
          <cell r="A27" t="str">
            <v>Agrilus planipennis</v>
          </cell>
          <cell r="B27" t="str">
            <v>Agrilus</v>
          </cell>
          <cell r="C27" t="str">
            <v>Buprestidae</v>
          </cell>
          <cell r="D27" t="str">
            <v>Coleoptera</v>
          </cell>
          <cell r="E27" t="str">
            <v>Insecta</v>
          </cell>
          <cell r="F27" t="str">
            <v>Arthropoda</v>
          </cell>
          <cell r="G27" t="str">
            <v>Animalia</v>
          </cell>
          <cell r="H27" t="str">
            <v>ACCEPTED</v>
          </cell>
        </row>
        <row r="28">
          <cell r="A28" t="str">
            <v>Ailanthus altissima</v>
          </cell>
          <cell r="B28" t="str">
            <v>Ailanthus</v>
          </cell>
          <cell r="C28" t="str">
            <v>Simaroubaceae</v>
          </cell>
          <cell r="D28" t="str">
            <v>Sapindales</v>
          </cell>
          <cell r="E28" t="str">
            <v>Magnoliopsida</v>
          </cell>
          <cell r="F28" t="str">
            <v>Tracheophyta</v>
          </cell>
          <cell r="G28" t="str">
            <v>Plantae</v>
          </cell>
          <cell r="H28" t="str">
            <v>ACCEPTED</v>
          </cell>
        </row>
        <row r="29">
          <cell r="A29" t="str">
            <v>Alburnus alburnus</v>
          </cell>
          <cell r="B29" t="str">
            <v>Alburnus</v>
          </cell>
          <cell r="C29" t="str">
            <v>Cyprinidae</v>
          </cell>
          <cell r="D29" t="str">
            <v>Cypriniformes</v>
          </cell>
          <cell r="E29" t="str">
            <v>Actinopterygii</v>
          </cell>
          <cell r="F29" t="str">
            <v>Chordata</v>
          </cell>
          <cell r="G29" t="str">
            <v>Animalia</v>
          </cell>
          <cell r="H29" t="str">
            <v>ACCEPTED</v>
          </cell>
        </row>
        <row r="30">
          <cell r="A30" t="str">
            <v>Aleurocanthus woglumi</v>
          </cell>
          <cell r="B30" t="str">
            <v>Aleurocanthus</v>
          </cell>
          <cell r="C30" t="str">
            <v>Aleyrodidae</v>
          </cell>
          <cell r="D30" t="str">
            <v>Hemiptera</v>
          </cell>
          <cell r="E30" t="str">
            <v>Insecta</v>
          </cell>
          <cell r="F30" t="str">
            <v>Arthropoda</v>
          </cell>
          <cell r="G30" t="str">
            <v>Animalia</v>
          </cell>
          <cell r="H30" t="str">
            <v>ACCEPTED</v>
          </cell>
        </row>
        <row r="31">
          <cell r="A31" t="str">
            <v>Aloe arborescens</v>
          </cell>
          <cell r="B31" t="str">
            <v>Aloe</v>
          </cell>
          <cell r="C31" t="str">
            <v>Asphodelaceae</v>
          </cell>
          <cell r="D31" t="str">
            <v>Asparagales</v>
          </cell>
          <cell r="E31" t="str">
            <v>Liliopsida</v>
          </cell>
          <cell r="F31" t="str">
            <v>Tracheophyta</v>
          </cell>
          <cell r="G31" t="str">
            <v>Plantae</v>
          </cell>
          <cell r="H31" t="str">
            <v>ACCEPTED</v>
          </cell>
        </row>
        <row r="32">
          <cell r="A32" t="str">
            <v>Aloe maculata</v>
          </cell>
          <cell r="B32" t="str">
            <v>Aloe</v>
          </cell>
          <cell r="C32" t="str">
            <v>Asphodelaceae</v>
          </cell>
          <cell r="D32" t="str">
            <v>Asparagales</v>
          </cell>
          <cell r="E32" t="str">
            <v>Liliopsida</v>
          </cell>
          <cell r="F32" t="str">
            <v>Tracheophyta</v>
          </cell>
          <cell r="G32" t="str">
            <v>Plantae</v>
          </cell>
          <cell r="H32" t="str">
            <v>ACCEPTED</v>
          </cell>
        </row>
        <row r="33">
          <cell r="A33" t="str">
            <v>Aloe microstigma</v>
          </cell>
          <cell r="B33" t="str">
            <v>Aloe</v>
          </cell>
          <cell r="C33" t="str">
            <v>Asphodelaceae</v>
          </cell>
          <cell r="D33" t="str">
            <v>Asparagales</v>
          </cell>
          <cell r="E33" t="str">
            <v>Liliopsida</v>
          </cell>
          <cell r="F33" t="str">
            <v>Tracheophyta</v>
          </cell>
          <cell r="G33" t="str">
            <v>Plantae</v>
          </cell>
          <cell r="H33" t="str">
            <v>ACCEPTED</v>
          </cell>
        </row>
        <row r="34">
          <cell r="A34" t="str">
            <v>Aloe vera</v>
          </cell>
          <cell r="B34" t="str">
            <v>Aloe</v>
          </cell>
          <cell r="C34" t="str">
            <v>Asphodelaceae</v>
          </cell>
          <cell r="D34" t="str">
            <v>Asparagales</v>
          </cell>
          <cell r="E34" t="str">
            <v>Liliopsida</v>
          </cell>
          <cell r="F34" t="str">
            <v>Tracheophyta</v>
          </cell>
          <cell r="G34" t="str">
            <v>Plantae</v>
          </cell>
          <cell r="H34" t="str">
            <v>ACCEPTED</v>
          </cell>
        </row>
        <row r="35">
          <cell r="A35" t="str">
            <v>Alopochen aegyptiaca</v>
          </cell>
          <cell r="B35" t="str">
            <v>Alopochen</v>
          </cell>
          <cell r="C35" t="str">
            <v>Anatidae</v>
          </cell>
          <cell r="D35" t="str">
            <v>Anseriformes</v>
          </cell>
          <cell r="E35" t="str">
            <v>Aves</v>
          </cell>
          <cell r="F35" t="str">
            <v>Chordata</v>
          </cell>
          <cell r="G35" t="str">
            <v>Animalia</v>
          </cell>
          <cell r="H35" t="str">
            <v>ACCEPTED</v>
          </cell>
        </row>
        <row r="36">
          <cell r="A36" t="str">
            <v>Alternanthera philoxeroides</v>
          </cell>
          <cell r="B36" t="str">
            <v>Alternanthera</v>
          </cell>
          <cell r="C36" t="str">
            <v>Amaranthaceae</v>
          </cell>
          <cell r="D36" t="str">
            <v>Caryophyllales</v>
          </cell>
          <cell r="E36" t="str">
            <v>Magnoliopsida</v>
          </cell>
          <cell r="F36" t="str">
            <v>Tracheophyta</v>
          </cell>
          <cell r="G36" t="str">
            <v>Plantae</v>
          </cell>
          <cell r="H36" t="str">
            <v>ACCEPTED</v>
          </cell>
        </row>
        <row r="37">
          <cell r="A37" t="str">
            <v>Amandava amandava</v>
          </cell>
          <cell r="B37" t="str">
            <v>Amandava</v>
          </cell>
          <cell r="C37" t="str">
            <v>Estrildidae</v>
          </cell>
          <cell r="D37" t="str">
            <v>Passeriformes</v>
          </cell>
          <cell r="E37" t="str">
            <v>Aves</v>
          </cell>
          <cell r="F37" t="str">
            <v>Chordata</v>
          </cell>
          <cell r="G37" t="str">
            <v>Animalia</v>
          </cell>
          <cell r="H37" t="str">
            <v>ACCEPTED</v>
          </cell>
        </row>
        <row r="38">
          <cell r="A38" t="str">
            <v>Amauromyza maculosa</v>
          </cell>
          <cell r="B38" t="str">
            <v>Amauromyza</v>
          </cell>
          <cell r="C38" t="str">
            <v>Agromyzidae</v>
          </cell>
          <cell r="D38" t="str">
            <v>Diptera</v>
          </cell>
          <cell r="E38" t="str">
            <v>Insecta</v>
          </cell>
          <cell r="F38" t="str">
            <v>Arthropoda</v>
          </cell>
          <cell r="G38" t="str">
            <v>Animalia</v>
          </cell>
          <cell r="H38" t="str">
            <v>ACCEPTED</v>
          </cell>
        </row>
        <row r="39">
          <cell r="A39" t="str">
            <v>Ambrosia artemisiifolia</v>
          </cell>
          <cell r="B39" t="str">
            <v>Ambrosia</v>
          </cell>
          <cell r="C39" t="str">
            <v>Asteraceae</v>
          </cell>
          <cell r="D39" t="str">
            <v>Asterales</v>
          </cell>
          <cell r="E39" t="str">
            <v>Magnoliopsida</v>
          </cell>
          <cell r="F39" t="str">
            <v>Tracheophyta</v>
          </cell>
          <cell r="G39" t="str">
            <v>Plantae</v>
          </cell>
          <cell r="H39" t="str">
            <v>ACCEPTED</v>
          </cell>
        </row>
        <row r="40">
          <cell r="A40" t="str">
            <v>Ambrosia polystachya</v>
          </cell>
          <cell r="B40" t="str">
            <v>Ambrosia</v>
          </cell>
          <cell r="C40" t="str">
            <v>Asteraceae</v>
          </cell>
          <cell r="D40" t="str">
            <v>Asterales</v>
          </cell>
          <cell r="E40" t="str">
            <v>Magnoliopsida</v>
          </cell>
          <cell r="F40" t="str">
            <v>Tracheophyta</v>
          </cell>
          <cell r="G40" t="str">
            <v>Plantae</v>
          </cell>
          <cell r="H40" t="str">
            <v>ACCEPTED</v>
          </cell>
        </row>
        <row r="41">
          <cell r="A41" t="str">
            <v>Ameiurus nebulosus</v>
          </cell>
          <cell r="B41" t="str">
            <v>Ameiurus</v>
          </cell>
          <cell r="C41" t="str">
            <v>Ictaluridae</v>
          </cell>
          <cell r="D41" t="str">
            <v>Siluriformes</v>
          </cell>
          <cell r="E41" t="str">
            <v>Actinopterygii</v>
          </cell>
          <cell r="F41" t="str">
            <v>Chordata</v>
          </cell>
          <cell r="G41" t="str">
            <v>Animalia</v>
          </cell>
          <cell r="H41" t="str">
            <v>ACCEPTED</v>
          </cell>
        </row>
        <row r="42">
          <cell r="A42" t="str">
            <v>Ammotragus lervia</v>
          </cell>
          <cell r="B42" t="str">
            <v xml:space="preserve">Ammotragus </v>
          </cell>
          <cell r="C42" t="str">
            <v>Bovidae</v>
          </cell>
          <cell r="D42" t="str">
            <v>Artiodactyla</v>
          </cell>
          <cell r="E42" t="str">
            <v>Mammalia</v>
          </cell>
          <cell r="F42" t="str">
            <v>Chordata</v>
          </cell>
          <cell r="G42" t="str">
            <v>Animalia</v>
          </cell>
          <cell r="H42" t="str">
            <v>ACCEPTED</v>
          </cell>
        </row>
        <row r="43">
          <cell r="A43" t="str">
            <v>Anastrepha fraterculus</v>
          </cell>
          <cell r="B43" t="str">
            <v>Anastrepha</v>
          </cell>
          <cell r="C43" t="str">
            <v>Tephritidae</v>
          </cell>
          <cell r="D43" t="str">
            <v>Diptera</v>
          </cell>
          <cell r="E43" t="str">
            <v>Insecta</v>
          </cell>
          <cell r="F43" t="str">
            <v>Arthropoda</v>
          </cell>
          <cell r="G43" t="str">
            <v>Animalia</v>
          </cell>
          <cell r="H43" t="str">
            <v>ACCEPTED</v>
          </cell>
        </row>
        <row r="44">
          <cell r="A44" t="str">
            <v>Anastrepha ludens</v>
          </cell>
          <cell r="B44" t="str">
            <v>Anastrepha</v>
          </cell>
          <cell r="C44" t="str">
            <v>Tephritidae</v>
          </cell>
          <cell r="D44" t="str">
            <v>Diptera</v>
          </cell>
          <cell r="E44" t="str">
            <v>Insecta</v>
          </cell>
          <cell r="F44" t="str">
            <v>Arthropoda</v>
          </cell>
          <cell r="G44" t="str">
            <v>Animalia</v>
          </cell>
          <cell r="H44" t="str">
            <v>ACCEPTED</v>
          </cell>
        </row>
        <row r="45">
          <cell r="A45" t="str">
            <v>Andropogon gayanus</v>
          </cell>
          <cell r="B45" t="str">
            <v>Andropogon</v>
          </cell>
          <cell r="C45" t="str">
            <v>Poaceae</v>
          </cell>
          <cell r="D45" t="str">
            <v>Poales</v>
          </cell>
          <cell r="E45" t="str">
            <v>Liliopsida</v>
          </cell>
          <cell r="F45" t="str">
            <v>Tracheophyta</v>
          </cell>
          <cell r="G45" t="str">
            <v>Plantae</v>
          </cell>
          <cell r="H45" t="str">
            <v>ACCEPTED</v>
          </cell>
        </row>
        <row r="46">
          <cell r="A46" t="str">
            <v>Anguillicoloides crassus</v>
          </cell>
          <cell r="B46" t="str">
            <v>Anguillicoloides</v>
          </cell>
          <cell r="C46" t="str">
            <v>Anguillicolidae</v>
          </cell>
          <cell r="D46" t="str">
            <v>Spirurida</v>
          </cell>
          <cell r="E46" t="str">
            <v>Secernentea</v>
          </cell>
          <cell r="F46" t="str">
            <v>Nematoda</v>
          </cell>
          <cell r="G46" t="str">
            <v>Animalia</v>
          </cell>
          <cell r="H46" t="str">
            <v>ACCEPTED</v>
          </cell>
        </row>
        <row r="47">
          <cell r="A47" t="str">
            <v>Anolis carolinensis</v>
          </cell>
          <cell r="B47" t="str">
            <v>Anolis</v>
          </cell>
          <cell r="C47" t="str">
            <v>Dactyloidae</v>
          </cell>
          <cell r="D47" t="str">
            <v>Squamata</v>
          </cell>
          <cell r="E47" t="str">
            <v>Reptilia</v>
          </cell>
          <cell r="F47" t="str">
            <v>Chordata</v>
          </cell>
          <cell r="G47" t="str">
            <v>Animalia</v>
          </cell>
          <cell r="H47" t="str">
            <v>ACCEPTED</v>
          </cell>
        </row>
        <row r="48">
          <cell r="A48" t="str">
            <v>Anolis sagrei</v>
          </cell>
          <cell r="B48" t="str">
            <v>Anolis</v>
          </cell>
          <cell r="C48" t="str">
            <v>Dactyloidae</v>
          </cell>
          <cell r="D48" t="str">
            <v>Squamata</v>
          </cell>
          <cell r="E48" t="str">
            <v>Reptilia</v>
          </cell>
          <cell r="F48" t="str">
            <v>Chordata</v>
          </cell>
          <cell r="G48" t="str">
            <v>Animalia</v>
          </cell>
          <cell r="H48" t="str">
            <v>ACCEPTED</v>
          </cell>
        </row>
        <row r="49">
          <cell r="A49" t="str">
            <v>Anopheles darlingi</v>
          </cell>
          <cell r="B49" t="str">
            <v>Anopheles</v>
          </cell>
          <cell r="C49" t="str">
            <v>Culicidae</v>
          </cell>
          <cell r="D49" t="str">
            <v>Diptera</v>
          </cell>
          <cell r="E49" t="str">
            <v>Insecta</v>
          </cell>
          <cell r="F49" t="str">
            <v>Arthropoda</v>
          </cell>
          <cell r="G49" t="str">
            <v>Animalia</v>
          </cell>
          <cell r="H49" t="str">
            <v>ACCEPTED</v>
          </cell>
        </row>
        <row r="50">
          <cell r="A50" t="str">
            <v>Anoplolepis gracilipes</v>
          </cell>
          <cell r="B50" t="str">
            <v>Anoplolepis</v>
          </cell>
          <cell r="C50" t="str">
            <v>Formicidae</v>
          </cell>
          <cell r="D50" t="str">
            <v>Hymenoptera</v>
          </cell>
          <cell r="E50" t="str">
            <v>Insecta</v>
          </cell>
          <cell r="F50" t="str">
            <v>Arthropoda</v>
          </cell>
          <cell r="G50" t="str">
            <v>Animalia</v>
          </cell>
          <cell r="H50" t="str">
            <v>ACCEPTED</v>
          </cell>
        </row>
        <row r="51">
          <cell r="A51" t="str">
            <v>Anoplophora chinensis</v>
          </cell>
          <cell r="B51" t="str">
            <v>Anoplophora</v>
          </cell>
          <cell r="C51" t="str">
            <v>Cerambycidae</v>
          </cell>
          <cell r="D51" t="str">
            <v>Coleoptera</v>
          </cell>
          <cell r="E51" t="str">
            <v>Insecta</v>
          </cell>
          <cell r="F51" t="str">
            <v>Arthropoda</v>
          </cell>
          <cell r="G51" t="str">
            <v>Animalia</v>
          </cell>
          <cell r="H51" t="str">
            <v>ACCEPTED</v>
          </cell>
        </row>
        <row r="52">
          <cell r="A52" t="str">
            <v>Anoplophora glabripennis</v>
          </cell>
          <cell r="B52" t="str">
            <v>Anoplophora</v>
          </cell>
          <cell r="C52" t="str">
            <v>Cerambycidae</v>
          </cell>
          <cell r="D52" t="str">
            <v>Coleoptera</v>
          </cell>
          <cell r="E52" t="str">
            <v>Insecta</v>
          </cell>
          <cell r="F52" t="str">
            <v>Arthropoda</v>
          </cell>
          <cell r="G52" t="str">
            <v>Animalia</v>
          </cell>
          <cell r="H52" t="str">
            <v>ACCEPTED</v>
          </cell>
        </row>
        <row r="53">
          <cell r="A53" t="str">
            <v>Anredera cordifolia</v>
          </cell>
          <cell r="B53" t="str">
            <v>Anredera</v>
          </cell>
          <cell r="C53" t="str">
            <v>Basellaceae</v>
          </cell>
          <cell r="D53" t="str">
            <v>Caryophyllales</v>
          </cell>
          <cell r="E53" t="str">
            <v>Magnoliopsida</v>
          </cell>
          <cell r="F53" t="str">
            <v>Tracheophyta</v>
          </cell>
          <cell r="G53" t="str">
            <v>Plantae</v>
          </cell>
          <cell r="H53" t="str">
            <v>ACCEPTED</v>
          </cell>
        </row>
        <row r="54">
          <cell r="A54" t="str">
            <v>Anthemis cotula</v>
          </cell>
          <cell r="B54" t="str">
            <v>Anthemis</v>
          </cell>
          <cell r="C54" t="str">
            <v>Asteraceae</v>
          </cell>
          <cell r="D54" t="str">
            <v>Asterales</v>
          </cell>
          <cell r="E54" t="str">
            <v>Magnoliopsida</v>
          </cell>
          <cell r="F54" t="str">
            <v>Tracheophyta</v>
          </cell>
          <cell r="G54" t="str">
            <v>Plantae</v>
          </cell>
          <cell r="H54" t="str">
            <v>ACCEPTED</v>
          </cell>
        </row>
        <row r="55">
          <cell r="A55" t="str">
            <v>Anthonomus grandis</v>
          </cell>
          <cell r="B55" t="str">
            <v>Anthonomus</v>
          </cell>
          <cell r="C55" t="str">
            <v>Curculionidae</v>
          </cell>
          <cell r="D55" t="str">
            <v>Coleoptera</v>
          </cell>
          <cell r="E55" t="str">
            <v>Insecta</v>
          </cell>
          <cell r="F55" t="str">
            <v>Arthropoda</v>
          </cell>
          <cell r="G55" t="str">
            <v>Animalia</v>
          </cell>
          <cell r="H55" t="str">
            <v>DOUBTFUL</v>
          </cell>
        </row>
        <row r="56">
          <cell r="A56" t="str">
            <v>Aphanomyces astaci</v>
          </cell>
          <cell r="B56" t="str">
            <v>Aphanomyces</v>
          </cell>
          <cell r="C56" t="str">
            <v>Leptolegniaceae</v>
          </cell>
          <cell r="D56" t="str">
            <v>Saprolegniales</v>
          </cell>
          <cell r="E56" t="str">
            <v>Peronosporea</v>
          </cell>
          <cell r="F56" t="str">
            <v>Oomycota</v>
          </cell>
          <cell r="G56" t="str">
            <v>Chromista</v>
          </cell>
          <cell r="H56" t="str">
            <v>ACCEPTED</v>
          </cell>
        </row>
        <row r="57">
          <cell r="A57" t="str">
            <v>Aphelenchoides ritzemabosi</v>
          </cell>
          <cell r="B57" t="str">
            <v>Aphelenchoides</v>
          </cell>
          <cell r="C57" t="str">
            <v>Aphelenchoididae</v>
          </cell>
          <cell r="D57" t="str">
            <v>Aphelenchida</v>
          </cell>
          <cell r="E57" t="str">
            <v>Secernentea</v>
          </cell>
          <cell r="F57" t="str">
            <v>Nematoda</v>
          </cell>
          <cell r="G57" t="str">
            <v>Animalia</v>
          </cell>
          <cell r="H57" t="str">
            <v>ACCEPTED</v>
          </cell>
        </row>
        <row r="58">
          <cell r="A58" t="str">
            <v>Aphis glycines</v>
          </cell>
          <cell r="B58" t="str">
            <v>Aphis</v>
          </cell>
          <cell r="C58" t="str">
            <v>Aphididae</v>
          </cell>
          <cell r="D58" t="str">
            <v>Hemiptera</v>
          </cell>
          <cell r="E58" t="str">
            <v>Insecta</v>
          </cell>
          <cell r="F58" t="str">
            <v>Arthropoda</v>
          </cell>
          <cell r="G58" t="str">
            <v>Animalia</v>
          </cell>
          <cell r="H58" t="str">
            <v>ACCEPTED</v>
          </cell>
        </row>
        <row r="59">
          <cell r="A59" t="str">
            <v>Apis mellifera</v>
          </cell>
          <cell r="B59" t="str">
            <v>Apis</v>
          </cell>
          <cell r="C59" t="str">
            <v>Apidae</v>
          </cell>
          <cell r="D59" t="str">
            <v>Hymenoptera</v>
          </cell>
          <cell r="E59" t="str">
            <v>Insecta</v>
          </cell>
          <cell r="F59" t="str">
            <v>Arthropoda</v>
          </cell>
          <cell r="G59" t="str">
            <v>Animalia</v>
          </cell>
          <cell r="H59" t="str">
            <v>ACCEPTED</v>
          </cell>
        </row>
        <row r="60">
          <cell r="A60" t="str">
            <v>Apis mellifera</v>
          </cell>
          <cell r="B60" t="str">
            <v>Apis</v>
          </cell>
          <cell r="C60" t="str">
            <v>Apidae</v>
          </cell>
          <cell r="D60" t="str">
            <v>Hymenoptera</v>
          </cell>
          <cell r="E60" t="str">
            <v>Insecta</v>
          </cell>
          <cell r="F60" t="str">
            <v>Arthropoda</v>
          </cell>
          <cell r="G60" t="str">
            <v>Animalia</v>
          </cell>
          <cell r="H60" t="str">
            <v>ACCEPTED</v>
          </cell>
        </row>
        <row r="61">
          <cell r="A61" t="str">
            <v>Aquila chrysaetos</v>
          </cell>
          <cell r="B61" t="str">
            <v>Aquila</v>
          </cell>
          <cell r="C61" t="str">
            <v>Accipitridae</v>
          </cell>
          <cell r="D61" t="str">
            <v>Accipitriformes</v>
          </cell>
          <cell r="E61" t="str">
            <v>Aves</v>
          </cell>
          <cell r="F61" t="str">
            <v>Chordata</v>
          </cell>
          <cell r="G61" t="str">
            <v>Animalia</v>
          </cell>
          <cell r="H61" t="str">
            <v>ACCEPTED</v>
          </cell>
        </row>
        <row r="62">
          <cell r="A62" t="str">
            <v>Araujia sericifera</v>
          </cell>
          <cell r="B62" t="str">
            <v>Araujia</v>
          </cell>
          <cell r="C62" t="str">
            <v>Apocynaceae</v>
          </cell>
          <cell r="D62" t="str">
            <v>Gentianales</v>
          </cell>
          <cell r="E62" t="str">
            <v>Magnoliopsida</v>
          </cell>
          <cell r="F62" t="str">
            <v>Tracheophyta</v>
          </cell>
          <cell r="G62" t="str">
            <v>Plantae</v>
          </cell>
          <cell r="H62" t="str">
            <v>ACCEPTED</v>
          </cell>
        </row>
        <row r="63">
          <cell r="A63" t="str">
            <v>Arctotheca calendula</v>
          </cell>
          <cell r="B63" t="str">
            <v>Arctotheca</v>
          </cell>
          <cell r="C63" t="str">
            <v>Asteraceae</v>
          </cell>
          <cell r="D63" t="str">
            <v>Asterales</v>
          </cell>
          <cell r="E63" t="str">
            <v>Magnoliopsida</v>
          </cell>
          <cell r="F63" t="str">
            <v>Tracheophyta</v>
          </cell>
          <cell r="G63" t="str">
            <v>Plantae</v>
          </cell>
          <cell r="H63" t="str">
            <v>ACCEPTED</v>
          </cell>
        </row>
        <row r="64">
          <cell r="A64" t="str">
            <v>Arion vulgaris</v>
          </cell>
          <cell r="B64" t="str">
            <v>Arion</v>
          </cell>
          <cell r="C64" t="str">
            <v>Arionidae</v>
          </cell>
          <cell r="D64" t="str">
            <v>Stylommatophora</v>
          </cell>
          <cell r="E64" t="str">
            <v>Gastropoda</v>
          </cell>
          <cell r="F64" t="str">
            <v>Mollusca</v>
          </cell>
          <cell r="G64" t="str">
            <v>Animalia</v>
          </cell>
          <cell r="H64" t="str">
            <v>ACCEPTED</v>
          </cell>
        </row>
        <row r="65">
          <cell r="A65" t="str">
            <v>Aristolochia elegans</v>
          </cell>
          <cell r="B65" t="str">
            <v>Aristolochia</v>
          </cell>
          <cell r="C65" t="str">
            <v>Aristolochiaceae</v>
          </cell>
          <cell r="D65" t="str">
            <v>Piperales</v>
          </cell>
          <cell r="E65" t="str">
            <v>Magnoliopsida</v>
          </cell>
          <cell r="F65" t="str">
            <v>Tracheophyta</v>
          </cell>
          <cell r="G65" t="str">
            <v>Plantae</v>
          </cell>
          <cell r="H65" t="str">
            <v>ACCEPTED</v>
          </cell>
        </row>
        <row r="66">
          <cell r="A66" t="str">
            <v>Aristolochia odoratissima</v>
          </cell>
          <cell r="B66" t="str">
            <v>Aristolochia</v>
          </cell>
          <cell r="C66" t="str">
            <v>Aristolochiaceae</v>
          </cell>
          <cell r="D66" t="str">
            <v>Piperales</v>
          </cell>
          <cell r="E66" t="str">
            <v>Magnoliopsida</v>
          </cell>
          <cell r="F66" t="str">
            <v>Tracheophyta</v>
          </cell>
          <cell r="G66" t="str">
            <v>Plantae</v>
          </cell>
          <cell r="H66" t="str">
            <v>ACCEPTED</v>
          </cell>
        </row>
        <row r="67">
          <cell r="A67" t="str">
            <v>Artemisia vulgaris</v>
          </cell>
          <cell r="B67" t="str">
            <v>Artemisia</v>
          </cell>
          <cell r="C67" t="str">
            <v>Asteraceae</v>
          </cell>
          <cell r="D67" t="str">
            <v>Asterales</v>
          </cell>
          <cell r="E67" t="str">
            <v>Magnoliopsida</v>
          </cell>
          <cell r="F67" t="str">
            <v>Tracheophyta</v>
          </cell>
          <cell r="G67" t="str">
            <v>Plantae</v>
          </cell>
          <cell r="H67" t="str">
            <v>ACCEPTED</v>
          </cell>
        </row>
        <row r="68">
          <cell r="A68" t="str">
            <v>Artocarpus heterophyllus</v>
          </cell>
          <cell r="B68" t="str">
            <v>Artocarpus</v>
          </cell>
          <cell r="C68" t="str">
            <v>Moraceae</v>
          </cell>
          <cell r="D68" t="str">
            <v>Rosales</v>
          </cell>
          <cell r="E68" t="str">
            <v>Magnoliopsida</v>
          </cell>
          <cell r="F68" t="str">
            <v>Tracheophyta</v>
          </cell>
          <cell r="G68" t="str">
            <v>Plantae</v>
          </cell>
          <cell r="H68" t="str">
            <v>ACCEPTED</v>
          </cell>
        </row>
        <row r="69">
          <cell r="A69" t="str">
            <v>Arundo donax</v>
          </cell>
          <cell r="B69" t="str">
            <v>Arundo</v>
          </cell>
          <cell r="C69" t="str">
            <v>Poaceae</v>
          </cell>
          <cell r="D69" t="str">
            <v>Poales</v>
          </cell>
          <cell r="E69" t="str">
            <v>Liliopsida</v>
          </cell>
          <cell r="F69" t="str">
            <v>Tracheophyta</v>
          </cell>
          <cell r="G69" t="str">
            <v>Plantae</v>
          </cell>
          <cell r="H69" t="str">
            <v>ACCEPTED</v>
          </cell>
        </row>
        <row r="70">
          <cell r="A70" t="str">
            <v>Aster squamatus</v>
          </cell>
          <cell r="B70" t="str">
            <v>Aster</v>
          </cell>
          <cell r="C70" t="str">
            <v>Asteraceae</v>
          </cell>
          <cell r="D70" t="str">
            <v>Asterales</v>
          </cell>
          <cell r="E70" t="str">
            <v>Magnoliopsida</v>
          </cell>
          <cell r="F70" t="str">
            <v>Tracheophyta</v>
          </cell>
          <cell r="G70" t="str">
            <v>Plantae</v>
          </cell>
          <cell r="H70" t="str">
            <v>ACCEPTED</v>
          </cell>
        </row>
        <row r="71">
          <cell r="A71" t="str">
            <v>Atelerix albiventris</v>
          </cell>
          <cell r="B71" t="str">
            <v>Atelerix</v>
          </cell>
          <cell r="C71" t="str">
            <v>Erinaceidae</v>
          </cell>
          <cell r="D71" t="str">
            <v>Erinaceomorpha</v>
          </cell>
          <cell r="E71" t="str">
            <v>Mammalia</v>
          </cell>
          <cell r="F71" t="str">
            <v>Chordata</v>
          </cell>
          <cell r="G71" t="str">
            <v>Animalia</v>
          </cell>
          <cell r="H71" t="str">
            <v>ACCEPTED</v>
          </cell>
        </row>
        <row r="72">
          <cell r="A72" t="str">
            <v>Atlantoxerus getulus</v>
          </cell>
          <cell r="B72" t="str">
            <v>Atlantoxerus</v>
          </cell>
          <cell r="C72" t="str">
            <v>Sciuridae</v>
          </cell>
          <cell r="D72" t="str">
            <v>Rodentia</v>
          </cell>
          <cell r="E72" t="str">
            <v>Mammalia</v>
          </cell>
          <cell r="F72" t="str">
            <v>Chordata</v>
          </cell>
          <cell r="G72" t="str">
            <v>Animalia</v>
          </cell>
          <cell r="H72" t="str">
            <v>ACCEPTED</v>
          </cell>
        </row>
        <row r="73">
          <cell r="A73" t="str">
            <v>Atriplex semibaccata</v>
          </cell>
          <cell r="B73" t="str">
            <v>Atriplex</v>
          </cell>
          <cell r="C73" t="str">
            <v>Amaranthaceae</v>
          </cell>
          <cell r="D73" t="str">
            <v>Caryophyllales</v>
          </cell>
          <cell r="E73" t="str">
            <v>Magnoliopsida</v>
          </cell>
          <cell r="F73" t="str">
            <v>Tracheophyta</v>
          </cell>
          <cell r="G73" t="str">
            <v>Plantae</v>
          </cell>
          <cell r="H73" t="str">
            <v>ACCEPTED</v>
          </cell>
        </row>
        <row r="74">
          <cell r="A74" t="str">
            <v>Austrocylindropuntia cylindrica</v>
          </cell>
          <cell r="B74" t="str">
            <v>Austrocylindropuntia</v>
          </cell>
          <cell r="C74" t="str">
            <v>Cactaceae</v>
          </cell>
          <cell r="D74" t="str">
            <v>Caryophyllales</v>
          </cell>
          <cell r="E74" t="str">
            <v>Magnoliopsida</v>
          </cell>
          <cell r="F74" t="str">
            <v>Tracheophyta</v>
          </cell>
          <cell r="G74" t="str">
            <v>Plantae</v>
          </cell>
          <cell r="H74" t="str">
            <v>ACCEPTED</v>
          </cell>
        </row>
        <row r="75">
          <cell r="A75" t="str">
            <v>Austrocylindropuntia subulata</v>
          </cell>
          <cell r="B75" t="str">
            <v>Austrocylindropuntia</v>
          </cell>
          <cell r="C75" t="str">
            <v>Cactaceae</v>
          </cell>
          <cell r="D75" t="str">
            <v>Caryophyllales</v>
          </cell>
          <cell r="E75" t="str">
            <v>Magnoliopsida</v>
          </cell>
          <cell r="F75" t="str">
            <v>Tracheophyta</v>
          </cell>
          <cell r="G75" t="str">
            <v>Plantae</v>
          </cell>
          <cell r="H75" t="str">
            <v>ACCEPTED</v>
          </cell>
        </row>
        <row r="76">
          <cell r="A76" t="str">
            <v>Austropuccinia psidii</v>
          </cell>
          <cell r="B76" t="str">
            <v>Austropuccinia</v>
          </cell>
          <cell r="C76" t="str">
            <v>Sphaerophragmiaceae</v>
          </cell>
          <cell r="D76" t="str">
            <v>Pucciniales</v>
          </cell>
          <cell r="E76" t="str">
            <v>Pucciniomycetes</v>
          </cell>
          <cell r="F76" t="str">
            <v>Basidiomycota</v>
          </cell>
          <cell r="G76" t="str">
            <v>Fungi</v>
          </cell>
          <cell r="H76" t="str">
            <v>ACCEPTED</v>
          </cell>
        </row>
        <row r="77">
          <cell r="A77" t="str">
            <v>Azolla filiculoides</v>
          </cell>
          <cell r="B77" t="str">
            <v>Azolla</v>
          </cell>
          <cell r="C77" t="str">
            <v>Salviniaceae</v>
          </cell>
          <cell r="D77" t="str">
            <v>Salviniales</v>
          </cell>
          <cell r="E77" t="str">
            <v>Polypodiopsida</v>
          </cell>
          <cell r="F77" t="str">
            <v>Tracheophyta</v>
          </cell>
          <cell r="G77" t="str">
            <v>Plantae</v>
          </cell>
          <cell r="H77" t="str">
            <v>ACCEPTED</v>
          </cell>
        </row>
        <row r="78">
          <cell r="A78" t="str">
            <v>Baccharis halimifolia</v>
          </cell>
          <cell r="B78" t="str">
            <v>Baccharis</v>
          </cell>
          <cell r="C78" t="str">
            <v>Asteraceae</v>
          </cell>
          <cell r="D78" t="str">
            <v>Asterales</v>
          </cell>
          <cell r="E78" t="str">
            <v>Magnoliopsida</v>
          </cell>
          <cell r="F78" t="str">
            <v>Tracheophyta</v>
          </cell>
          <cell r="G78" t="str">
            <v>Plantae</v>
          </cell>
          <cell r="H78" t="str">
            <v>ACCEPTED</v>
          </cell>
        </row>
        <row r="79">
          <cell r="A79" t="str">
            <v>Bactrocera cucurbitae</v>
          </cell>
          <cell r="B79" t="str">
            <v>Bactrocera</v>
          </cell>
          <cell r="C79" t="str">
            <v>Tephritidae</v>
          </cell>
          <cell r="D79" t="str">
            <v>Diptera</v>
          </cell>
          <cell r="E79" t="str">
            <v>Insecta</v>
          </cell>
          <cell r="F79" t="str">
            <v>Arthropoda</v>
          </cell>
          <cell r="G79" t="str">
            <v>Animalia</v>
          </cell>
          <cell r="H79" t="str">
            <v>ACCEPTED</v>
          </cell>
        </row>
        <row r="80">
          <cell r="A80" t="str">
            <v>Bactrocera dorsalis</v>
          </cell>
          <cell r="B80" t="str">
            <v>Bactrocera</v>
          </cell>
          <cell r="C80" t="str">
            <v>Tephritidae</v>
          </cell>
          <cell r="D80" t="str">
            <v>Diptera</v>
          </cell>
          <cell r="E80" t="str">
            <v>Insecta</v>
          </cell>
          <cell r="F80" t="str">
            <v>Arthropoda</v>
          </cell>
          <cell r="G80" t="str">
            <v>Animalia</v>
          </cell>
          <cell r="H80" t="str">
            <v>ACCEPTED</v>
          </cell>
        </row>
        <row r="81">
          <cell r="A81" t="str">
            <v>Bactrocera papayae</v>
          </cell>
          <cell r="B81" t="str">
            <v>Bactrocera</v>
          </cell>
          <cell r="C81" t="str">
            <v>Tephritidae</v>
          </cell>
          <cell r="D81" t="str">
            <v>Diptera</v>
          </cell>
          <cell r="E81" t="str">
            <v>Insecta</v>
          </cell>
          <cell r="F81" t="str">
            <v>Arthropoda</v>
          </cell>
          <cell r="G81" t="str">
            <v>Animalia</v>
          </cell>
          <cell r="H81" t="str">
            <v>ACCEPTED</v>
          </cell>
        </row>
        <row r="82">
          <cell r="A82" t="str">
            <v>Bactrocera philippinensis</v>
          </cell>
          <cell r="B82" t="str">
            <v>Bactrocera</v>
          </cell>
          <cell r="C82" t="str">
            <v>Tephritidae</v>
          </cell>
          <cell r="D82" t="str">
            <v>Diptera</v>
          </cell>
          <cell r="E82" t="str">
            <v>Insecta</v>
          </cell>
          <cell r="F82" t="str">
            <v>Arthropoda</v>
          </cell>
          <cell r="G82" t="str">
            <v>Animalia</v>
          </cell>
          <cell r="H82" t="str">
            <v>ACCEPTED</v>
          </cell>
        </row>
        <row r="83">
          <cell r="A83" t="str">
            <v>Bactrocera tryoni</v>
          </cell>
          <cell r="B83" t="str">
            <v>Bactrocera</v>
          </cell>
          <cell r="C83" t="str">
            <v>Tephritidae</v>
          </cell>
          <cell r="D83" t="str">
            <v>Diptera</v>
          </cell>
          <cell r="E83" t="str">
            <v>Insecta</v>
          </cell>
          <cell r="F83" t="str">
            <v>Arthropoda</v>
          </cell>
          <cell r="G83" t="str">
            <v>Animalia</v>
          </cell>
          <cell r="H83" t="str">
            <v>ACCEPTED</v>
          </cell>
        </row>
        <row r="84">
          <cell r="A84" t="str">
            <v>Balanus improvisus</v>
          </cell>
          <cell r="B84" t="str">
            <v>Balanus</v>
          </cell>
          <cell r="C84" t="str">
            <v>Balanidae</v>
          </cell>
          <cell r="D84" t="str">
            <v>Sessilia</v>
          </cell>
          <cell r="E84" t="str">
            <v>Maxillopoda</v>
          </cell>
          <cell r="F84" t="str">
            <v>Arthropoda</v>
          </cell>
          <cell r="G84" t="str">
            <v>Animalia</v>
          </cell>
          <cell r="H84" t="str">
            <v>ACCEPTED</v>
          </cell>
        </row>
        <row r="85">
          <cell r="A85" t="str">
            <v>Balclutha rubrostriatus</v>
          </cell>
          <cell r="B85" t="str">
            <v>Balclutha</v>
          </cell>
          <cell r="C85" t="str">
            <v>Cicadellidae</v>
          </cell>
          <cell r="D85" t="str">
            <v>Hemiptera</v>
          </cell>
          <cell r="E85" t="str">
            <v>Insecta</v>
          </cell>
          <cell r="F85" t="str">
            <v>Arthropoda</v>
          </cell>
          <cell r="G85" t="str">
            <v>Animalia</v>
          </cell>
          <cell r="H85" t="str">
            <v>ACCEPTED</v>
          </cell>
        </row>
        <row r="86">
          <cell r="A86" t="str">
            <v>Bemisia tabaci</v>
          </cell>
          <cell r="B86" t="str">
            <v>Bemisia</v>
          </cell>
          <cell r="C86" t="str">
            <v>Aleyrodidae</v>
          </cell>
          <cell r="D86" t="str">
            <v>Hemiptera</v>
          </cell>
          <cell r="E86" t="str">
            <v>Insecta</v>
          </cell>
          <cell r="F86" t="str">
            <v>Arthropoda</v>
          </cell>
          <cell r="G86" t="str">
            <v>Animalia</v>
          </cell>
          <cell r="H86" t="str">
            <v>ACCEPTED</v>
          </cell>
        </row>
        <row r="87">
          <cell r="A87" t="str">
            <v>Bidens pilosa</v>
          </cell>
          <cell r="B87" t="str">
            <v>Bidens</v>
          </cell>
          <cell r="C87" t="str">
            <v>Asteraceae</v>
          </cell>
          <cell r="D87" t="str">
            <v>Asterales</v>
          </cell>
          <cell r="E87" t="str">
            <v>Magnoliopsida</v>
          </cell>
          <cell r="F87" t="str">
            <v>Tracheophyta</v>
          </cell>
          <cell r="G87" t="str">
            <v>Plantae</v>
          </cell>
          <cell r="H87" t="str">
            <v>ACCEPTED</v>
          </cell>
        </row>
        <row r="88">
          <cell r="A88" t="str">
            <v>Blissus leucopterus</v>
          </cell>
          <cell r="B88" t="str">
            <v>Blissus</v>
          </cell>
          <cell r="C88" t="str">
            <v>Blissidae</v>
          </cell>
          <cell r="D88" t="str">
            <v>Hemiptera</v>
          </cell>
          <cell r="E88" t="str">
            <v>Insecta</v>
          </cell>
          <cell r="F88" t="str">
            <v>Arthropoda</v>
          </cell>
          <cell r="G88" t="str">
            <v>Animalia</v>
          </cell>
          <cell r="H88" t="str">
            <v>ACCEPTED</v>
          </cell>
        </row>
        <row r="89">
          <cell r="A89" t="str">
            <v>Boiga irregularis</v>
          </cell>
          <cell r="B89" t="str">
            <v>Boiga</v>
          </cell>
          <cell r="C89" t="str">
            <v>Colubridae</v>
          </cell>
          <cell r="D89" t="str">
            <v>Squamata</v>
          </cell>
          <cell r="E89" t="str">
            <v>Reptilia</v>
          </cell>
          <cell r="F89" t="str">
            <v>Chordata</v>
          </cell>
          <cell r="G89" t="str">
            <v>Animalia</v>
          </cell>
          <cell r="H89" t="str">
            <v>ACCEPTED</v>
          </cell>
        </row>
        <row r="90">
          <cell r="A90" t="str">
            <v>Bombus terrestris</v>
          </cell>
          <cell r="B90" t="str">
            <v>Bombus</v>
          </cell>
          <cell r="C90" t="str">
            <v>Apidae</v>
          </cell>
          <cell r="D90" t="str">
            <v>Hymenoptera</v>
          </cell>
          <cell r="E90" t="str">
            <v>Insecta</v>
          </cell>
          <cell r="F90" t="str">
            <v>Arthropoda</v>
          </cell>
          <cell r="G90" t="str">
            <v>Animalia</v>
          </cell>
          <cell r="H90" t="str">
            <v>ACCEPTED</v>
          </cell>
        </row>
        <row r="91">
          <cell r="A91" t="str">
            <v>Bos taurus</v>
          </cell>
          <cell r="B91" t="str">
            <v>Bos</v>
          </cell>
          <cell r="C91" t="str">
            <v>Bovidae</v>
          </cell>
          <cell r="D91" t="str">
            <v>Artiodactyla</v>
          </cell>
          <cell r="E91" t="str">
            <v>Mammalia</v>
          </cell>
          <cell r="F91" t="str">
            <v>Chordata</v>
          </cell>
          <cell r="G91" t="str">
            <v>Animalia</v>
          </cell>
          <cell r="H91" t="str">
            <v>ACCEPTED</v>
          </cell>
        </row>
        <row r="92">
          <cell r="A92" t="str">
            <v>Bostrichus concinnus</v>
          </cell>
          <cell r="B92" t="str">
            <v>Bostrichus</v>
          </cell>
          <cell r="C92" t="str">
            <v>Curculionidae</v>
          </cell>
          <cell r="D92" t="str">
            <v>Coleoptera</v>
          </cell>
          <cell r="E92" t="str">
            <v>Insecta</v>
          </cell>
          <cell r="F92" t="str">
            <v>Arthropoda</v>
          </cell>
          <cell r="G92" t="str">
            <v>Animalia</v>
          </cell>
          <cell r="H92" t="str">
            <v>DOUBTFUL</v>
          </cell>
        </row>
        <row r="93">
          <cell r="A93" t="str">
            <v>Brachiaria eminii</v>
          </cell>
          <cell r="B93" t="str">
            <v>Brachiaria</v>
          </cell>
          <cell r="C93" t="str">
            <v>Poaceae</v>
          </cell>
          <cell r="D93" t="str">
            <v>Poales</v>
          </cell>
          <cell r="E93" t="str">
            <v>Liliopsida</v>
          </cell>
          <cell r="F93" t="str">
            <v>Tracheophyta</v>
          </cell>
          <cell r="G93" t="str">
            <v>Plantae</v>
          </cell>
          <cell r="H93" t="str">
            <v>ACCEPTED</v>
          </cell>
        </row>
        <row r="94">
          <cell r="A94" t="str">
            <v>Brachychiton populneus</v>
          </cell>
          <cell r="B94" t="str">
            <v>Brachychiton</v>
          </cell>
          <cell r="C94" t="str">
            <v>Malvaceae</v>
          </cell>
          <cell r="D94" t="str">
            <v>Malvales</v>
          </cell>
          <cell r="E94" t="str">
            <v>Magnoliopsida</v>
          </cell>
          <cell r="F94" t="str">
            <v>Tracheophyta</v>
          </cell>
          <cell r="G94" t="str">
            <v>Plantae</v>
          </cell>
          <cell r="H94" t="str">
            <v>ACCEPTED</v>
          </cell>
        </row>
        <row r="95">
          <cell r="A95" t="str">
            <v>Branta canadensis</v>
          </cell>
          <cell r="B95" t="str">
            <v>Branta</v>
          </cell>
          <cell r="C95" t="str">
            <v>Anatidae</v>
          </cell>
          <cell r="D95" t="str">
            <v>Anseriformes</v>
          </cell>
          <cell r="E95" t="str">
            <v>Aves</v>
          </cell>
          <cell r="F95" t="str">
            <v>Chordata</v>
          </cell>
          <cell r="G95" t="str">
            <v>Animalia</v>
          </cell>
          <cell r="H95" t="str">
            <v>ACCEPTED</v>
          </cell>
        </row>
        <row r="96">
          <cell r="A96" t="str">
            <v>Bromus tectorum</v>
          </cell>
          <cell r="B96" t="str">
            <v>Bromus</v>
          </cell>
          <cell r="C96" t="str">
            <v>Poaceae</v>
          </cell>
          <cell r="D96" t="str">
            <v>Poales</v>
          </cell>
          <cell r="E96" t="str">
            <v>Liliopsida</v>
          </cell>
          <cell r="F96" t="str">
            <v>Tracheophyta</v>
          </cell>
          <cell r="G96" t="str">
            <v>Plantae</v>
          </cell>
          <cell r="H96" t="str">
            <v>ACCEPTED</v>
          </cell>
        </row>
        <row r="97">
          <cell r="A97" t="str">
            <v>Brontispa longissima</v>
          </cell>
          <cell r="B97" t="str">
            <v>Brontispa</v>
          </cell>
          <cell r="C97" t="str">
            <v>Chrysomelidae</v>
          </cell>
          <cell r="D97" t="str">
            <v>Coleoptera</v>
          </cell>
          <cell r="E97" t="str">
            <v>Insecta</v>
          </cell>
          <cell r="F97" t="str">
            <v>Arthropoda</v>
          </cell>
          <cell r="G97" t="str">
            <v>Animalia</v>
          </cell>
          <cell r="H97" t="str">
            <v>ACCEPTED</v>
          </cell>
        </row>
        <row r="98">
          <cell r="A98" t="str">
            <v>Bruchus pisorum</v>
          </cell>
          <cell r="B98" t="str">
            <v>Bruchus</v>
          </cell>
          <cell r="C98" t="str">
            <v>Chrysomelidae</v>
          </cell>
          <cell r="D98" t="str">
            <v>Coleoptera</v>
          </cell>
          <cell r="E98" t="str">
            <v>Insecta</v>
          </cell>
          <cell r="F98" t="str">
            <v>Arthropoda</v>
          </cell>
          <cell r="G98" t="str">
            <v>Animalia</v>
          </cell>
          <cell r="H98" t="str">
            <v>ACCEPTED</v>
          </cell>
        </row>
        <row r="99">
          <cell r="A99" t="str">
            <v>Bryophyllum houghtonii</v>
          </cell>
          <cell r="B99" t="str">
            <v>Kalanchoe</v>
          </cell>
          <cell r="C99" t="str">
            <v>Crassulaceae</v>
          </cell>
          <cell r="D99" t="str">
            <v>Saxifragales</v>
          </cell>
          <cell r="E99" t="str">
            <v>Magnoliopsida</v>
          </cell>
          <cell r="F99" t="str">
            <v>Tracheophyta</v>
          </cell>
          <cell r="G99" t="str">
            <v>Plantae</v>
          </cell>
          <cell r="H99" t="str">
            <v>DOUBTFUL</v>
          </cell>
        </row>
        <row r="100">
          <cell r="A100" t="str">
            <v>Bubalus bubalis</v>
          </cell>
          <cell r="B100" t="str">
            <v>Bubalus</v>
          </cell>
          <cell r="C100" t="str">
            <v>Bovidae</v>
          </cell>
          <cell r="D100" t="str">
            <v>Artiodactyla</v>
          </cell>
          <cell r="E100" t="str">
            <v>Mammalia</v>
          </cell>
          <cell r="F100" t="str">
            <v>Chordata</v>
          </cell>
          <cell r="G100" t="str">
            <v>Animalia</v>
          </cell>
          <cell r="H100" t="str">
            <v>ACCEPTED</v>
          </cell>
        </row>
        <row r="101">
          <cell r="A101" t="str">
            <v>Buddleja davidii</v>
          </cell>
          <cell r="B101" t="str">
            <v>Buddleja</v>
          </cell>
          <cell r="C101" t="str">
            <v>Scrophulariaceae</v>
          </cell>
          <cell r="D101" t="str">
            <v>Lamiales</v>
          </cell>
          <cell r="E101" t="str">
            <v>Magnoliopsida</v>
          </cell>
          <cell r="F101" t="str">
            <v>Tracheophyta</v>
          </cell>
          <cell r="G101" t="str">
            <v>Plantae</v>
          </cell>
          <cell r="H101" t="str">
            <v>ACCEPTED</v>
          </cell>
        </row>
        <row r="102">
          <cell r="A102" t="str">
            <v>Bursaphelenchus mucronatus</v>
          </cell>
          <cell r="B102" t="str">
            <v>Bursaphelenchus</v>
          </cell>
          <cell r="C102" t="str">
            <v>Aphelenchidae</v>
          </cell>
          <cell r="D102" t="str">
            <v>Aphelenchida</v>
          </cell>
          <cell r="E102" t="str">
            <v>Secernentea</v>
          </cell>
          <cell r="F102" t="str">
            <v>Nematoda</v>
          </cell>
          <cell r="G102" t="str">
            <v>Animalia</v>
          </cell>
          <cell r="H102" t="str">
            <v>ACCEPTED</v>
          </cell>
        </row>
        <row r="103">
          <cell r="A103" t="str">
            <v>Bursaphelenchus mucronatus</v>
          </cell>
          <cell r="B103" t="str">
            <v>Bursaphelenchus</v>
          </cell>
          <cell r="C103" t="str">
            <v>Aphelenchidae</v>
          </cell>
          <cell r="D103" t="str">
            <v>Aphelenchida</v>
          </cell>
          <cell r="E103" t="str">
            <v>Secernentea</v>
          </cell>
          <cell r="F103" t="str">
            <v>Nematoda</v>
          </cell>
          <cell r="G103" t="str">
            <v>Animalia</v>
          </cell>
          <cell r="H103" t="str">
            <v>SYNONYM</v>
          </cell>
        </row>
        <row r="104">
          <cell r="A104" t="str">
            <v>Bythotrephes cederstroemi</v>
          </cell>
          <cell r="B104" t="str">
            <v>Bythotrephes</v>
          </cell>
          <cell r="C104" t="str">
            <v>Cercopagidae</v>
          </cell>
          <cell r="D104" t="str">
            <v>Diplostraca</v>
          </cell>
          <cell r="E104" t="str">
            <v>Branchiopoda</v>
          </cell>
          <cell r="F104" t="str">
            <v>Arthropoda</v>
          </cell>
          <cell r="G104" t="str">
            <v>Animalia</v>
          </cell>
          <cell r="H104" t="str">
            <v>ACCEPTED</v>
          </cell>
        </row>
        <row r="105">
          <cell r="A105" t="str">
            <v>Bythotrephes longimanus</v>
          </cell>
          <cell r="B105" t="str">
            <v>Bythotrephes</v>
          </cell>
          <cell r="C105" t="str">
            <v>Cercopagidae</v>
          </cell>
          <cell r="D105" t="str">
            <v>Diplostraca</v>
          </cell>
          <cell r="E105" t="str">
            <v>Branchiopoda</v>
          </cell>
          <cell r="F105" t="str">
            <v>Arthropoda</v>
          </cell>
          <cell r="G105" t="str">
            <v>Animalia</v>
          </cell>
          <cell r="H105" t="str">
            <v>ACCEPTED</v>
          </cell>
        </row>
        <row r="106">
          <cell r="A106" t="str">
            <v>Cabomba caroliniana</v>
          </cell>
          <cell r="B106" t="str">
            <v>Cabomba</v>
          </cell>
          <cell r="C106" t="str">
            <v>Cabombaceae</v>
          </cell>
          <cell r="D106" t="str">
            <v>Nymphaeales</v>
          </cell>
          <cell r="E106" t="str">
            <v>Magnoliopsida</v>
          </cell>
          <cell r="F106" t="str">
            <v>Tracheophyta</v>
          </cell>
          <cell r="G106" t="str">
            <v>Plantae</v>
          </cell>
          <cell r="H106" t="str">
            <v>ACCEPTED</v>
          </cell>
        </row>
        <row r="107">
          <cell r="A107" t="str">
            <v>Cactoblastis cactorum</v>
          </cell>
          <cell r="B107" t="str">
            <v>Cactoblastis</v>
          </cell>
          <cell r="C107" t="str">
            <v>Pyralidae</v>
          </cell>
          <cell r="D107" t="str">
            <v>Lepidoptera</v>
          </cell>
          <cell r="E107" t="str">
            <v>Insecta</v>
          </cell>
          <cell r="F107" t="str">
            <v>Arthropoda</v>
          </cell>
          <cell r="G107" t="str">
            <v>Animalia</v>
          </cell>
          <cell r="H107" t="str">
            <v>ACCEPTED</v>
          </cell>
        </row>
        <row r="108">
          <cell r="A108" t="str">
            <v>Caesalpinia decapetala</v>
          </cell>
          <cell r="B108" t="str">
            <v>Caesalpinia</v>
          </cell>
          <cell r="C108" t="str">
            <v>Fabaceae</v>
          </cell>
          <cell r="D108" t="str">
            <v>Fabales</v>
          </cell>
          <cell r="E108" t="str">
            <v>Magnoliopsida</v>
          </cell>
          <cell r="F108" t="str">
            <v>Tracheophyta</v>
          </cell>
          <cell r="G108" t="str">
            <v>Plantae</v>
          </cell>
          <cell r="H108" t="str">
            <v>ACCEPTED</v>
          </cell>
        </row>
        <row r="109">
          <cell r="A109" t="str">
            <v>Calandra obscura</v>
          </cell>
          <cell r="B109" t="str">
            <v>Calandra</v>
          </cell>
          <cell r="C109" t="str">
            <v>Dryophthoridae</v>
          </cell>
          <cell r="D109" t="str">
            <v>Coleoptera</v>
          </cell>
          <cell r="E109" t="str">
            <v>Insecta</v>
          </cell>
          <cell r="F109" t="str">
            <v>Arthropoda</v>
          </cell>
          <cell r="G109" t="str">
            <v>Animalia</v>
          </cell>
          <cell r="H109" t="str">
            <v>DOUBTFUL</v>
          </cell>
        </row>
        <row r="110">
          <cell r="A110" t="str">
            <v>Callinectes sapidus</v>
          </cell>
          <cell r="B110" t="str">
            <v>Callinectes</v>
          </cell>
          <cell r="C110" t="str">
            <v>Portunidae</v>
          </cell>
          <cell r="D110" t="str">
            <v>Decapoda</v>
          </cell>
          <cell r="E110" t="str">
            <v>Malacostraca</v>
          </cell>
          <cell r="F110" t="str">
            <v>Arthropoda</v>
          </cell>
          <cell r="G110" t="str">
            <v>Animalia</v>
          </cell>
          <cell r="H110" t="str">
            <v>ACCEPTED</v>
          </cell>
        </row>
        <row r="111">
          <cell r="A111" t="str">
            <v>Callosciurus erythraeus</v>
          </cell>
          <cell r="B111" t="str">
            <v>Callosciurus</v>
          </cell>
          <cell r="C111" t="str">
            <v>Sciuridae</v>
          </cell>
          <cell r="D111" t="str">
            <v>Rodentia</v>
          </cell>
          <cell r="E111" t="str">
            <v>Mammalia</v>
          </cell>
          <cell r="F111" t="str">
            <v>Chordata</v>
          </cell>
          <cell r="G111" t="str">
            <v>Animalia</v>
          </cell>
          <cell r="H111" t="str">
            <v>ACCEPTED</v>
          </cell>
        </row>
        <row r="112">
          <cell r="A112" t="str">
            <v>Calotropis procera</v>
          </cell>
          <cell r="B112" t="str">
            <v>Calotropis</v>
          </cell>
          <cell r="C112" t="str">
            <v>Apocynaceae</v>
          </cell>
          <cell r="D112" t="str">
            <v>Gentianales</v>
          </cell>
          <cell r="E112" t="str">
            <v>Magnoliopsida</v>
          </cell>
          <cell r="F112" t="str">
            <v>Tracheophyta</v>
          </cell>
          <cell r="G112" t="str">
            <v>Plantae</v>
          </cell>
          <cell r="H112" t="str">
            <v>ACCEPTED</v>
          </cell>
        </row>
        <row r="113">
          <cell r="A113" t="str">
            <v>Camelus dromedarius</v>
          </cell>
          <cell r="B113" t="str">
            <v>Camelus</v>
          </cell>
          <cell r="C113" t="str">
            <v>Camelidae</v>
          </cell>
          <cell r="D113" t="str">
            <v>Artiodactyla</v>
          </cell>
          <cell r="E113" t="str">
            <v>Mammalia</v>
          </cell>
          <cell r="F113" t="str">
            <v>Chordata</v>
          </cell>
          <cell r="G113" t="str">
            <v>Animalia</v>
          </cell>
          <cell r="H113" t="str">
            <v>ACCEPTED</v>
          </cell>
        </row>
        <row r="114">
          <cell r="A114" t="str">
            <v>Cameraria ohridella</v>
          </cell>
          <cell r="B114" t="str">
            <v>Cameraria</v>
          </cell>
          <cell r="C114" t="str">
            <v>Gracillariidae</v>
          </cell>
          <cell r="D114" t="str">
            <v>Lepidoptera</v>
          </cell>
          <cell r="E114" t="str">
            <v>Insecta</v>
          </cell>
          <cell r="F114" t="str">
            <v>Arthropoda</v>
          </cell>
          <cell r="G114" t="str">
            <v>Animalia</v>
          </cell>
          <cell r="H114" t="str">
            <v>ACCEPTED</v>
          </cell>
        </row>
        <row r="115">
          <cell r="A115" t="str">
            <v>Canis lupus</v>
          </cell>
          <cell r="B115" t="str">
            <v>Canis</v>
          </cell>
          <cell r="C115" t="str">
            <v>Canidae</v>
          </cell>
          <cell r="D115" t="str">
            <v>Carnivora</v>
          </cell>
          <cell r="E115" t="str">
            <v>Mammalia</v>
          </cell>
          <cell r="F115" t="str">
            <v>Chordata</v>
          </cell>
          <cell r="G115" t="str">
            <v>Animalia</v>
          </cell>
          <cell r="H115" t="str">
            <v>ACCEPTED</v>
          </cell>
        </row>
        <row r="116">
          <cell r="A116" t="str">
            <v>Canis lupus</v>
          </cell>
          <cell r="B116" t="str">
            <v>Canis</v>
          </cell>
          <cell r="C116" t="str">
            <v>Canidae</v>
          </cell>
          <cell r="D116" t="str">
            <v>Carnivora</v>
          </cell>
          <cell r="E116" t="str">
            <v>Mammalia</v>
          </cell>
          <cell r="F116" t="str">
            <v>Chordata</v>
          </cell>
          <cell r="G116" t="str">
            <v>Animalia</v>
          </cell>
          <cell r="H116" t="str">
            <v>ACCEPTED</v>
          </cell>
        </row>
        <row r="117">
          <cell r="A117" t="str">
            <v>Canis lupus</v>
          </cell>
          <cell r="B117" t="str">
            <v>Canis</v>
          </cell>
          <cell r="C117" t="str">
            <v>Canidae</v>
          </cell>
          <cell r="D117" t="str">
            <v>Carnivora</v>
          </cell>
          <cell r="E117" t="str">
            <v>Mammalia</v>
          </cell>
          <cell r="F117" t="str">
            <v>Chordata</v>
          </cell>
          <cell r="G117" t="str">
            <v>Animalia</v>
          </cell>
          <cell r="H117" t="str">
            <v>ACCEPTED</v>
          </cell>
        </row>
        <row r="118">
          <cell r="A118" t="str">
            <v>Capra hircus</v>
          </cell>
          <cell r="B118" t="str">
            <v>Capra</v>
          </cell>
          <cell r="C118" t="str">
            <v>Bovidae</v>
          </cell>
          <cell r="D118" t="str">
            <v>Artiodactyla</v>
          </cell>
          <cell r="E118" t="str">
            <v>Mammalia</v>
          </cell>
          <cell r="F118" t="str">
            <v>Chordata</v>
          </cell>
          <cell r="G118" t="str">
            <v>Animalia</v>
          </cell>
          <cell r="H118" t="str">
            <v>ACCEPTED</v>
          </cell>
        </row>
        <row r="119">
          <cell r="A119" t="str">
            <v>Carassius auratus</v>
          </cell>
          <cell r="B119" t="str">
            <v>Carassius</v>
          </cell>
          <cell r="C119" t="str">
            <v>Cyprinidae</v>
          </cell>
          <cell r="D119" t="str">
            <v>Cypriniformes</v>
          </cell>
          <cell r="E119" t="str">
            <v>Actinopterygii</v>
          </cell>
          <cell r="F119" t="str">
            <v>Chordata</v>
          </cell>
          <cell r="G119" t="str">
            <v>Animalia</v>
          </cell>
          <cell r="H119" t="str">
            <v>ACCEPTED</v>
          </cell>
        </row>
        <row r="120">
          <cell r="A120" t="str">
            <v>Carpobrotus acinaciformis</v>
          </cell>
          <cell r="B120" t="str">
            <v>Carpobrotus</v>
          </cell>
          <cell r="C120" t="str">
            <v>Aizoaceae</v>
          </cell>
          <cell r="D120" t="str">
            <v>Caryophyllales</v>
          </cell>
          <cell r="E120" t="str">
            <v>Magnoliopsida</v>
          </cell>
          <cell r="F120" t="str">
            <v>Tracheophyta</v>
          </cell>
          <cell r="G120" t="str">
            <v>Plantae</v>
          </cell>
          <cell r="H120" t="str">
            <v>ACCEPTED</v>
          </cell>
        </row>
        <row r="121">
          <cell r="A121" t="str">
            <v>Carpobrotus edulis</v>
          </cell>
          <cell r="B121" t="str">
            <v>Carpobrotus</v>
          </cell>
          <cell r="C121" t="str">
            <v>Aizoaceae</v>
          </cell>
          <cell r="D121" t="str">
            <v>Caryophyllales</v>
          </cell>
          <cell r="E121" t="str">
            <v>Magnoliopsida</v>
          </cell>
          <cell r="F121" t="str">
            <v>Tracheophyta</v>
          </cell>
          <cell r="G121" t="str">
            <v>Plantae</v>
          </cell>
          <cell r="H121" t="str">
            <v>ACCEPTED</v>
          </cell>
        </row>
        <row r="122">
          <cell r="A122" t="str">
            <v>Castor canadensis</v>
          </cell>
          <cell r="B122" t="str">
            <v>Castor</v>
          </cell>
          <cell r="C122" t="str">
            <v>Castoridae</v>
          </cell>
          <cell r="D122" t="str">
            <v>Rodentia</v>
          </cell>
          <cell r="E122" t="str">
            <v>Mammalia</v>
          </cell>
          <cell r="F122" t="str">
            <v>Chordata</v>
          </cell>
          <cell r="G122" t="str">
            <v>Animalia</v>
          </cell>
          <cell r="H122" t="str">
            <v>ACCEPTED</v>
          </cell>
        </row>
        <row r="123">
          <cell r="A123" t="str">
            <v>Casuarina cunninghamiana</v>
          </cell>
          <cell r="B123" t="str">
            <v>Casuarina</v>
          </cell>
          <cell r="C123" t="str">
            <v>Casuarinaceae</v>
          </cell>
          <cell r="D123" t="str">
            <v>Fagales</v>
          </cell>
          <cell r="E123" t="str">
            <v>Magnoliopsida</v>
          </cell>
          <cell r="F123" t="str">
            <v>Tracheophyta</v>
          </cell>
          <cell r="G123" t="str">
            <v>Plantae</v>
          </cell>
          <cell r="H123" t="str">
            <v>ACCEPTED</v>
          </cell>
        </row>
        <row r="124">
          <cell r="A124" t="str">
            <v>Casuarina equisetifolia</v>
          </cell>
          <cell r="B124" t="str">
            <v>Casuarina</v>
          </cell>
          <cell r="C124" t="str">
            <v>Casuarinaceae</v>
          </cell>
          <cell r="D124" t="str">
            <v>Fagales</v>
          </cell>
          <cell r="E124" t="str">
            <v>Magnoliopsida</v>
          </cell>
          <cell r="F124" t="str">
            <v>Tracheophyta</v>
          </cell>
          <cell r="G124" t="str">
            <v>Plantae</v>
          </cell>
          <cell r="H124" t="str">
            <v>ACCEPTED</v>
          </cell>
        </row>
        <row r="125">
          <cell r="A125" t="str">
            <v>Caulerpa racemosa</v>
          </cell>
          <cell r="B125" t="str">
            <v>Caulerpa</v>
          </cell>
          <cell r="C125" t="str">
            <v>Caulerpaceae</v>
          </cell>
          <cell r="D125" t="str">
            <v>Bryopsidales</v>
          </cell>
          <cell r="E125" t="str">
            <v>Ulvophyceae</v>
          </cell>
          <cell r="F125" t="str">
            <v>Chlorophyta</v>
          </cell>
          <cell r="G125" t="str">
            <v>Plantae</v>
          </cell>
          <cell r="H125" t="str">
            <v>ACCEPTED</v>
          </cell>
        </row>
        <row r="126">
          <cell r="A126" t="str">
            <v>Caulerpa taxifolia</v>
          </cell>
          <cell r="B126" t="str">
            <v>Caulerpa</v>
          </cell>
          <cell r="C126" t="str">
            <v>Caulerpaceae</v>
          </cell>
          <cell r="D126" t="str">
            <v>Bryopsidales</v>
          </cell>
          <cell r="E126" t="str">
            <v>Ulvophyceae</v>
          </cell>
          <cell r="F126" t="str">
            <v>Chlorophyta</v>
          </cell>
          <cell r="G126" t="str">
            <v>Plantae</v>
          </cell>
          <cell r="H126" t="str">
            <v>ACCEPTED</v>
          </cell>
        </row>
        <row r="127">
          <cell r="A127" t="str">
            <v>Cenchrus ciliaris</v>
          </cell>
          <cell r="B127" t="str">
            <v>Cenchrus</v>
          </cell>
          <cell r="C127" t="str">
            <v>Poaceae</v>
          </cell>
          <cell r="D127" t="str">
            <v>Poales</v>
          </cell>
          <cell r="E127" t="str">
            <v>Liliopsida</v>
          </cell>
          <cell r="F127" t="str">
            <v>Tracheophyta</v>
          </cell>
          <cell r="G127" t="str">
            <v>Plantae</v>
          </cell>
          <cell r="H127" t="str">
            <v>ACCEPTED</v>
          </cell>
        </row>
        <row r="128">
          <cell r="A128" t="str">
            <v>Cenchrus clandestinus</v>
          </cell>
          <cell r="B128" t="str">
            <v>Cenchrus</v>
          </cell>
          <cell r="C128" t="str">
            <v>Poaceae</v>
          </cell>
          <cell r="D128" t="str">
            <v>Poales</v>
          </cell>
          <cell r="E128" t="str">
            <v>Liliopsida</v>
          </cell>
          <cell r="F128" t="str">
            <v>Tracheophyta</v>
          </cell>
          <cell r="G128" t="str">
            <v>Plantae</v>
          </cell>
          <cell r="H128" t="str">
            <v>ACCEPTED</v>
          </cell>
        </row>
        <row r="129">
          <cell r="A129" t="str">
            <v>Cenchrus longisetus</v>
          </cell>
          <cell r="B129" t="str">
            <v>Cenchrus</v>
          </cell>
          <cell r="C129" t="str">
            <v>Poaceae</v>
          </cell>
          <cell r="D129" t="str">
            <v>Poales</v>
          </cell>
          <cell r="E129" t="str">
            <v>Liliopsida</v>
          </cell>
          <cell r="F129" t="str">
            <v>Tracheophyta</v>
          </cell>
          <cell r="G129" t="str">
            <v>Plantae</v>
          </cell>
          <cell r="H129" t="str">
            <v>ACCEPTED</v>
          </cell>
        </row>
        <row r="130">
          <cell r="A130" t="str">
            <v>Cenchrus pilosus</v>
          </cell>
          <cell r="B130" t="str">
            <v>Cenchrus</v>
          </cell>
          <cell r="C130" t="str">
            <v>Poaceae</v>
          </cell>
          <cell r="D130" t="str">
            <v>Poales</v>
          </cell>
          <cell r="E130" t="str">
            <v>Liliopsida</v>
          </cell>
          <cell r="F130" t="str">
            <v>Tracheophyta</v>
          </cell>
          <cell r="G130" t="str">
            <v>Plantae</v>
          </cell>
          <cell r="H130" t="str">
            <v>ACCEPTED</v>
          </cell>
        </row>
        <row r="131">
          <cell r="A131" t="str">
            <v>Cenchrus polystachios</v>
          </cell>
          <cell r="B131" t="str">
            <v>Cenchrus</v>
          </cell>
          <cell r="C131" t="str">
            <v>Poaceae</v>
          </cell>
          <cell r="D131" t="str">
            <v>Poales</v>
          </cell>
          <cell r="E131" t="str">
            <v>Liliopsida</v>
          </cell>
          <cell r="F131" t="str">
            <v>Tracheophyta</v>
          </cell>
          <cell r="G131" t="str">
            <v>Plantae</v>
          </cell>
          <cell r="H131" t="str">
            <v>ACCEPTED</v>
          </cell>
        </row>
        <row r="132">
          <cell r="A132" t="str">
            <v>Cenchrus setaceus</v>
          </cell>
          <cell r="B132" t="str">
            <v>Cenchrus</v>
          </cell>
          <cell r="C132" t="str">
            <v>Poaceae</v>
          </cell>
          <cell r="D132" t="str">
            <v>Poales</v>
          </cell>
          <cell r="E132" t="str">
            <v>Liliopsida</v>
          </cell>
          <cell r="F132" t="str">
            <v>Tracheophyta</v>
          </cell>
          <cell r="G132" t="str">
            <v>Plantae</v>
          </cell>
          <cell r="H132" t="str">
            <v>ACCEPTED</v>
          </cell>
        </row>
        <row r="133">
          <cell r="A133" t="str">
            <v>Cenchrus spinifex</v>
          </cell>
          <cell r="B133" t="str">
            <v>Cenchrus</v>
          </cell>
          <cell r="C133" t="str">
            <v>Poaceae</v>
          </cell>
          <cell r="D133" t="str">
            <v>Poales</v>
          </cell>
          <cell r="E133" t="str">
            <v>Liliopsida</v>
          </cell>
          <cell r="F133" t="str">
            <v>Tracheophyta</v>
          </cell>
          <cell r="G133" t="str">
            <v>Plantae</v>
          </cell>
          <cell r="H133" t="str">
            <v>ACCEPTED</v>
          </cell>
        </row>
        <row r="134">
          <cell r="A134" t="str">
            <v>Centaurea diffusa</v>
          </cell>
          <cell r="B134" t="str">
            <v>Centaurea</v>
          </cell>
          <cell r="C134" t="str">
            <v>Asteraceae</v>
          </cell>
          <cell r="D134" t="str">
            <v>Asterales</v>
          </cell>
          <cell r="E134" t="str">
            <v>Magnoliopsida</v>
          </cell>
          <cell r="F134" t="str">
            <v>Tracheophyta</v>
          </cell>
          <cell r="G134" t="str">
            <v>Plantae</v>
          </cell>
          <cell r="H134" t="str">
            <v>ACCEPTED</v>
          </cell>
        </row>
        <row r="135">
          <cell r="A135" t="str">
            <v>Centaurea stoebe</v>
          </cell>
          <cell r="B135" t="str">
            <v>Centaurea</v>
          </cell>
          <cell r="C135" t="str">
            <v>Asteraceae</v>
          </cell>
          <cell r="D135" t="str">
            <v>Asterales</v>
          </cell>
          <cell r="E135" t="str">
            <v>Magnoliopsida</v>
          </cell>
          <cell r="F135" t="str">
            <v>Tracheophyta</v>
          </cell>
          <cell r="G135" t="str">
            <v>Plantae</v>
          </cell>
          <cell r="H135" t="str">
            <v>ACCEPTED</v>
          </cell>
        </row>
        <row r="136">
          <cell r="A136" t="str">
            <v>Ceratitis capitata</v>
          </cell>
          <cell r="B136" t="str">
            <v>Ceratitis</v>
          </cell>
          <cell r="C136" t="str">
            <v>Tephritidae</v>
          </cell>
          <cell r="D136" t="str">
            <v>Diptera</v>
          </cell>
          <cell r="E136" t="str">
            <v>Insecta</v>
          </cell>
          <cell r="F136" t="str">
            <v>Arthropoda</v>
          </cell>
          <cell r="G136" t="str">
            <v>Animalia</v>
          </cell>
          <cell r="H136" t="str">
            <v>ACCEPTED</v>
          </cell>
        </row>
        <row r="137">
          <cell r="A137" t="str">
            <v>Ceratocystis platani</v>
          </cell>
          <cell r="B137" t="str">
            <v>Ceratocystis</v>
          </cell>
          <cell r="C137" t="str">
            <v>Ceratocystidaceae</v>
          </cell>
          <cell r="D137" t="str">
            <v>Microascales</v>
          </cell>
          <cell r="E137" t="str">
            <v>Sordariomycetes</v>
          </cell>
          <cell r="F137" t="str">
            <v>Ascomycota</v>
          </cell>
          <cell r="G137" t="str">
            <v>Fungi</v>
          </cell>
          <cell r="H137" t="str">
            <v>ACCEPTED</v>
          </cell>
        </row>
        <row r="138">
          <cell r="A138" t="str">
            <v>Cercopagis pengoi</v>
          </cell>
          <cell r="B138" t="str">
            <v>Cercopagis</v>
          </cell>
          <cell r="C138" t="str">
            <v>Cercopagidae</v>
          </cell>
          <cell r="D138" t="str">
            <v>Diplostraca</v>
          </cell>
          <cell r="E138" t="str">
            <v>Branchiopoda</v>
          </cell>
          <cell r="F138" t="str">
            <v>Arthropoda</v>
          </cell>
          <cell r="G138" t="str">
            <v>Animalia</v>
          </cell>
          <cell r="H138" t="str">
            <v>ACCEPTED</v>
          </cell>
        </row>
        <row r="139">
          <cell r="A139" t="str">
            <v>Cereus jamacaru</v>
          </cell>
          <cell r="B139" t="str">
            <v>Cereus</v>
          </cell>
          <cell r="C139" t="str">
            <v>Cactaceae</v>
          </cell>
          <cell r="D139" t="str">
            <v>Caryophyllales</v>
          </cell>
          <cell r="E139" t="str">
            <v>Magnoliopsida</v>
          </cell>
          <cell r="F139" t="str">
            <v>Tracheophyta</v>
          </cell>
          <cell r="G139" t="str">
            <v>Plantae</v>
          </cell>
          <cell r="H139" t="str">
            <v>ACCEPTED</v>
          </cell>
        </row>
        <row r="140">
          <cell r="A140" t="str">
            <v>Cervus elaphus</v>
          </cell>
          <cell r="B140" t="str">
            <v>Cervus</v>
          </cell>
          <cell r="C140" t="str">
            <v>Cervidae</v>
          </cell>
          <cell r="D140" t="str">
            <v>Artiodactyla</v>
          </cell>
          <cell r="E140" t="str">
            <v>Mammalia</v>
          </cell>
          <cell r="F140" t="str">
            <v>Chordata</v>
          </cell>
          <cell r="G140" t="str">
            <v>Animalia</v>
          </cell>
          <cell r="H140" t="str">
            <v>ACCEPTED</v>
          </cell>
        </row>
        <row r="141">
          <cell r="A141" t="str">
            <v>Cervus nippon</v>
          </cell>
          <cell r="B141" t="str">
            <v>Cervus</v>
          </cell>
          <cell r="C141" t="str">
            <v>Cervidae</v>
          </cell>
          <cell r="D141" t="str">
            <v>Artiodactyla</v>
          </cell>
          <cell r="E141" t="str">
            <v>Mammalia</v>
          </cell>
          <cell r="F141" t="str">
            <v>Chordata</v>
          </cell>
          <cell r="G141" t="str">
            <v>Animalia</v>
          </cell>
          <cell r="H141" t="str">
            <v>ACCEPTED</v>
          </cell>
        </row>
        <row r="142">
          <cell r="A142" t="str">
            <v>Ceutorhynchus obstrictus</v>
          </cell>
          <cell r="B142" t="str">
            <v>Ceutorhynchus</v>
          </cell>
          <cell r="C142" t="str">
            <v>Curculionidae</v>
          </cell>
          <cell r="D142" t="str">
            <v>Coleoptera</v>
          </cell>
          <cell r="E142" t="str">
            <v>Insecta</v>
          </cell>
          <cell r="F142" t="str">
            <v>Arthropoda</v>
          </cell>
          <cell r="G142" t="str">
            <v>Animalia</v>
          </cell>
          <cell r="H142" t="str">
            <v>ACCEPTED</v>
          </cell>
        </row>
        <row r="143">
          <cell r="A143" t="str">
            <v>Channa argus</v>
          </cell>
          <cell r="B143" t="str">
            <v>Channa</v>
          </cell>
          <cell r="C143" t="str">
            <v>Channidae</v>
          </cell>
          <cell r="D143" t="str">
            <v>Perciformes</v>
          </cell>
          <cell r="E143" t="str">
            <v>Actinopterygii</v>
          </cell>
          <cell r="F143" t="str">
            <v>Chordata</v>
          </cell>
          <cell r="G143" t="str">
            <v>Animalia</v>
          </cell>
          <cell r="H143" t="str">
            <v>ACCEPTED</v>
          </cell>
        </row>
        <row r="144">
          <cell r="A144" t="str">
            <v>Chasmanthe bicolor</v>
          </cell>
          <cell r="B144" t="str">
            <v>Chasmanthe</v>
          </cell>
          <cell r="C144" t="str">
            <v>Iridaceae</v>
          </cell>
          <cell r="D144" t="str">
            <v>Asparagales</v>
          </cell>
          <cell r="E144" t="str">
            <v>Liliopsida</v>
          </cell>
          <cell r="F144" t="str">
            <v>Tracheophyta</v>
          </cell>
          <cell r="G144" t="str">
            <v>Plantae</v>
          </cell>
          <cell r="H144" t="str">
            <v>ACCEPTED</v>
          </cell>
        </row>
        <row r="145">
          <cell r="A145" t="str">
            <v>Chasmanthe bicolor</v>
          </cell>
          <cell r="B145" t="str">
            <v>Chasmanthe</v>
          </cell>
          <cell r="C145" t="str">
            <v>Iridaceae</v>
          </cell>
          <cell r="D145" t="str">
            <v>Asparagales</v>
          </cell>
          <cell r="E145" t="str">
            <v>Liliopsida</v>
          </cell>
          <cell r="F145" t="str">
            <v>Tracheophyta</v>
          </cell>
          <cell r="G145" t="str">
            <v>Plantae</v>
          </cell>
          <cell r="H145" t="str">
            <v>ACCEPTED</v>
          </cell>
        </row>
        <row r="146">
          <cell r="A146" t="str">
            <v>Chelydra serpentina</v>
          </cell>
          <cell r="B146" t="str">
            <v>Chelydra</v>
          </cell>
          <cell r="C146" t="str">
            <v>Chelydridae</v>
          </cell>
          <cell r="D146" t="str">
            <v>Testudines</v>
          </cell>
          <cell r="E146" t="str">
            <v>Reptilia</v>
          </cell>
          <cell r="F146" t="str">
            <v>Chordata</v>
          </cell>
          <cell r="G146" t="str">
            <v>Animalia</v>
          </cell>
          <cell r="H146" t="str">
            <v>ACCEPTED</v>
          </cell>
        </row>
        <row r="147">
          <cell r="A147" t="str">
            <v>Chilo partellus</v>
          </cell>
          <cell r="B147" t="str">
            <v>Chilo</v>
          </cell>
          <cell r="C147" t="str">
            <v>Crambidae</v>
          </cell>
          <cell r="D147" t="str">
            <v>Lepidoptera</v>
          </cell>
          <cell r="E147" t="str">
            <v>Insecta</v>
          </cell>
          <cell r="F147" t="str">
            <v>Arthropoda</v>
          </cell>
          <cell r="G147" t="str">
            <v>Animalia</v>
          </cell>
          <cell r="H147" t="str">
            <v>ACCEPTED</v>
          </cell>
        </row>
        <row r="148">
          <cell r="A148" t="str">
            <v>Chilo suppressalis</v>
          </cell>
          <cell r="B148" t="str">
            <v>Chilo</v>
          </cell>
          <cell r="C148" t="str">
            <v>Crambidae</v>
          </cell>
          <cell r="D148" t="str">
            <v>Lepidoptera</v>
          </cell>
          <cell r="E148" t="str">
            <v>Insecta</v>
          </cell>
          <cell r="F148" t="str">
            <v>Arthropoda</v>
          </cell>
          <cell r="G148" t="str">
            <v>Animalia</v>
          </cell>
          <cell r="H148" t="str">
            <v>ACCEPTED</v>
          </cell>
        </row>
        <row r="149">
          <cell r="A149" t="str">
            <v>Chlorophytum comosum</v>
          </cell>
          <cell r="B149" t="str">
            <v>Chlorophytum</v>
          </cell>
          <cell r="C149" t="str">
            <v>Asparagaceae</v>
          </cell>
          <cell r="D149" t="str">
            <v>Asparagales</v>
          </cell>
          <cell r="E149" t="str">
            <v>Liliopsida</v>
          </cell>
          <cell r="F149" t="str">
            <v>Tracheophyta</v>
          </cell>
          <cell r="G149" t="str">
            <v>Plantae</v>
          </cell>
          <cell r="H149" t="str">
            <v>ACCEPTED</v>
          </cell>
        </row>
        <row r="150">
          <cell r="A150" t="str">
            <v>Choristoneura fumiferana</v>
          </cell>
          <cell r="B150" t="str">
            <v>Choristoneura</v>
          </cell>
          <cell r="C150" t="str">
            <v>Tortricidae</v>
          </cell>
          <cell r="D150" t="str">
            <v>Lepidoptera</v>
          </cell>
          <cell r="E150" t="str">
            <v>Insecta</v>
          </cell>
          <cell r="F150" t="str">
            <v>Arthropoda</v>
          </cell>
          <cell r="G150" t="str">
            <v>Animalia</v>
          </cell>
          <cell r="H150" t="str">
            <v>ACCEPTED</v>
          </cell>
        </row>
        <row r="151">
          <cell r="A151" t="str">
            <v>Chromolaena odorata</v>
          </cell>
          <cell r="B151" t="str">
            <v>Chromolaena</v>
          </cell>
          <cell r="C151" t="str">
            <v>Asteraceae</v>
          </cell>
          <cell r="D151" t="str">
            <v>Asterales</v>
          </cell>
          <cell r="E151" t="str">
            <v>Magnoliopsida</v>
          </cell>
          <cell r="F151" t="str">
            <v>Tracheophyta</v>
          </cell>
          <cell r="G151" t="str">
            <v>Plantae</v>
          </cell>
          <cell r="H151" t="str">
            <v>ACCEPTED</v>
          </cell>
        </row>
        <row r="152">
          <cell r="A152" t="str">
            <v>Chrysemys picta</v>
          </cell>
          <cell r="B152" t="str">
            <v>Chrysemys</v>
          </cell>
          <cell r="C152" t="str">
            <v>Emydidae</v>
          </cell>
          <cell r="D152" t="str">
            <v>Testudines</v>
          </cell>
          <cell r="E152" t="str">
            <v>Reptilia</v>
          </cell>
          <cell r="F152" t="str">
            <v>Chordata</v>
          </cell>
          <cell r="G152" t="str">
            <v>Animalia</v>
          </cell>
          <cell r="H152" t="str">
            <v>ACCEPTED</v>
          </cell>
        </row>
        <row r="153">
          <cell r="A153" t="str">
            <v>Prymnesium polylepis</v>
          </cell>
          <cell r="B153" t="str">
            <v>Prymnesium</v>
          </cell>
          <cell r="C153" t="str">
            <v>Prymnesiaceae</v>
          </cell>
          <cell r="D153" t="str">
            <v>Prymnesiales</v>
          </cell>
          <cell r="E153" t="str">
            <v>Prymnesiophyceae</v>
          </cell>
          <cell r="F153" t="str">
            <v>Haptophyta</v>
          </cell>
          <cell r="G153" t="str">
            <v>Chromista</v>
          </cell>
          <cell r="H153" t="str">
            <v>SYNONYM</v>
          </cell>
        </row>
        <row r="154">
          <cell r="A154" t="str">
            <v>Chrysomya bezziana</v>
          </cell>
          <cell r="B154" t="str">
            <v>Chrysomya</v>
          </cell>
          <cell r="C154" t="str">
            <v>Calliphoridae</v>
          </cell>
          <cell r="D154" t="str">
            <v>Diptera</v>
          </cell>
          <cell r="E154" t="str">
            <v>Insecta</v>
          </cell>
          <cell r="F154" t="str">
            <v>Arthropoda</v>
          </cell>
          <cell r="G154" t="str">
            <v>Animalia</v>
          </cell>
          <cell r="H154" t="str">
            <v>ACCEPTED</v>
          </cell>
        </row>
        <row r="155">
          <cell r="A155" t="str">
            <v>Cinara cupressi</v>
          </cell>
          <cell r="B155" t="str">
            <v>Cinara</v>
          </cell>
          <cell r="C155" t="str">
            <v>Aphididae</v>
          </cell>
          <cell r="D155" t="str">
            <v>Hemiptera</v>
          </cell>
          <cell r="E155" t="str">
            <v>Insecta</v>
          </cell>
          <cell r="F155" t="str">
            <v>Arthropoda</v>
          </cell>
          <cell r="G155" t="str">
            <v>Animalia</v>
          </cell>
          <cell r="H155" t="str">
            <v>ACCEPTED</v>
          </cell>
        </row>
        <row r="156">
          <cell r="A156" t="str">
            <v>Citharexylum gentryi</v>
          </cell>
          <cell r="B156" t="str">
            <v>Citharexylum</v>
          </cell>
          <cell r="C156" t="str">
            <v>Verbenaceae</v>
          </cell>
          <cell r="D156" t="str">
            <v>Lamiales</v>
          </cell>
          <cell r="E156" t="str">
            <v>Magnoliopsida</v>
          </cell>
          <cell r="F156" t="str">
            <v>Tracheophyta</v>
          </cell>
          <cell r="G156" t="str">
            <v>Plantae</v>
          </cell>
          <cell r="H156" t="str">
            <v>ACCEPTED</v>
          </cell>
        </row>
        <row r="157">
          <cell r="A157" t="str">
            <v>Citrus aurantium</v>
          </cell>
          <cell r="B157" t="str">
            <v>Citrus</v>
          </cell>
          <cell r="C157" t="str">
            <v>Rutaceae</v>
          </cell>
          <cell r="D157" t="str">
            <v>Sapindales</v>
          </cell>
          <cell r="E157" t="str">
            <v>Magnoliopsida</v>
          </cell>
          <cell r="F157" t="str">
            <v>Tracheophyta</v>
          </cell>
          <cell r="G157" t="str">
            <v>Plantae</v>
          </cell>
          <cell r="H157" t="str">
            <v>ACCEPTED</v>
          </cell>
        </row>
        <row r="158">
          <cell r="A158" t="str">
            <v>Citrus limon</v>
          </cell>
          <cell r="B158" t="str">
            <v>Citrus</v>
          </cell>
          <cell r="C158" t="str">
            <v>Rutaceae</v>
          </cell>
          <cell r="D158" t="str">
            <v>Sapindales</v>
          </cell>
          <cell r="E158" t="str">
            <v>Magnoliopsida</v>
          </cell>
          <cell r="F158" t="str">
            <v>Tracheophyta</v>
          </cell>
          <cell r="G158" t="str">
            <v>Plantae</v>
          </cell>
          <cell r="H158" t="str">
            <v>ACCEPTED</v>
          </cell>
        </row>
        <row r="159">
          <cell r="A159" t="str">
            <v>Citrus taitensis</v>
          </cell>
          <cell r="B159" t="str">
            <v>Citrus</v>
          </cell>
          <cell r="C159" t="str">
            <v>Rutaceae</v>
          </cell>
          <cell r="D159" t="str">
            <v>Sapindales</v>
          </cell>
          <cell r="E159" t="str">
            <v>Magnoliopsida</v>
          </cell>
          <cell r="F159" t="str">
            <v>Tracheophyta</v>
          </cell>
          <cell r="G159" t="str">
            <v>Plantae</v>
          </cell>
          <cell r="H159" t="str">
            <v>ACCEPTED</v>
          </cell>
        </row>
        <row r="160">
          <cell r="A160" t="str">
            <v>Clarias gariepinus</v>
          </cell>
          <cell r="B160" t="str">
            <v>Clarias</v>
          </cell>
          <cell r="C160" t="str">
            <v>Clariidae</v>
          </cell>
          <cell r="D160" t="str">
            <v>Siluriformes</v>
          </cell>
          <cell r="E160" t="str">
            <v>Actinopterygii</v>
          </cell>
          <cell r="F160" t="str">
            <v>Chordata</v>
          </cell>
          <cell r="G160" t="str">
            <v>Animalia</v>
          </cell>
          <cell r="H160" t="str">
            <v>ACCEPTED</v>
          </cell>
        </row>
        <row r="161">
          <cell r="A161" t="str">
            <v>Clidemia hirta</v>
          </cell>
          <cell r="B161" t="str">
            <v>Clidemia</v>
          </cell>
          <cell r="C161" t="str">
            <v>Melastomataceae</v>
          </cell>
          <cell r="D161" t="str">
            <v>Myrtales</v>
          </cell>
          <cell r="E161" t="str">
            <v>Magnoliopsida</v>
          </cell>
          <cell r="F161" t="str">
            <v>Tracheophyta</v>
          </cell>
          <cell r="G161" t="str">
            <v>Plantae</v>
          </cell>
          <cell r="H161" t="str">
            <v>ACCEPTED</v>
          </cell>
        </row>
        <row r="162">
          <cell r="A162" t="str">
            <v>Cochliomyia hominivorax</v>
          </cell>
          <cell r="B162" t="str">
            <v>Cochliomyia</v>
          </cell>
          <cell r="C162" t="str">
            <v>Calliphoridae</v>
          </cell>
          <cell r="D162" t="str">
            <v>Diptera</v>
          </cell>
          <cell r="E162" t="str">
            <v>Insecta</v>
          </cell>
          <cell r="F162" t="str">
            <v>Arthropoda</v>
          </cell>
          <cell r="G162" t="str">
            <v>Animalia</v>
          </cell>
          <cell r="H162" t="str">
            <v>ACCEPTED</v>
          </cell>
        </row>
        <row r="163">
          <cell r="A163" t="str">
            <v>Colocasia esculenta</v>
          </cell>
          <cell r="B163" t="str">
            <v>Colocasia</v>
          </cell>
          <cell r="C163" t="str">
            <v>Araceae</v>
          </cell>
          <cell r="D163" t="str">
            <v>Alismatales</v>
          </cell>
          <cell r="E163" t="str">
            <v>Liliopsida</v>
          </cell>
          <cell r="F163" t="str">
            <v>Tracheophyta</v>
          </cell>
          <cell r="G163" t="str">
            <v>Plantae</v>
          </cell>
          <cell r="H163" t="str">
            <v>ACCEPTED</v>
          </cell>
        </row>
        <row r="164">
          <cell r="A164" t="str">
            <v>Colubrina asiatica</v>
          </cell>
          <cell r="B164" t="str">
            <v>Colubrina</v>
          </cell>
          <cell r="C164" t="str">
            <v>Rhamnaceae</v>
          </cell>
          <cell r="D164" t="str">
            <v>Rosales</v>
          </cell>
          <cell r="E164" t="str">
            <v>Magnoliopsida</v>
          </cell>
          <cell r="F164" t="str">
            <v>Tracheophyta</v>
          </cell>
          <cell r="G164" t="str">
            <v>Plantae</v>
          </cell>
          <cell r="H164" t="str">
            <v>ACCEPTED</v>
          </cell>
        </row>
        <row r="165">
          <cell r="A165" t="str">
            <v>Columba livia</v>
          </cell>
          <cell r="B165" t="str">
            <v>Columba</v>
          </cell>
          <cell r="C165" t="str">
            <v>Columbidae</v>
          </cell>
          <cell r="D165" t="str">
            <v>Columbiformes</v>
          </cell>
          <cell r="E165" t="str">
            <v>Aves</v>
          </cell>
          <cell r="F165" t="str">
            <v>Chordata</v>
          </cell>
          <cell r="G165" t="str">
            <v>Animalia</v>
          </cell>
          <cell r="H165" t="str">
            <v>ACCEPTED</v>
          </cell>
        </row>
        <row r="166">
          <cell r="A166" t="str">
            <v>Coptodon zillii</v>
          </cell>
          <cell r="B166" t="str">
            <v>Coptodon</v>
          </cell>
          <cell r="C166" t="str">
            <v>Cichlidae</v>
          </cell>
          <cell r="D166" t="str">
            <v>Perciformes</v>
          </cell>
          <cell r="E166" t="str">
            <v>Actinopterygii</v>
          </cell>
          <cell r="F166" t="str">
            <v>Chordata</v>
          </cell>
          <cell r="G166" t="str">
            <v>Animalia</v>
          </cell>
          <cell r="H166" t="str">
            <v>ACCEPTED</v>
          </cell>
        </row>
        <row r="167">
          <cell r="A167" t="str">
            <v>Coptotermes formosanus</v>
          </cell>
          <cell r="B167" t="str">
            <v>Coptotermes</v>
          </cell>
          <cell r="C167" t="str">
            <v>Rhinotermitidae</v>
          </cell>
          <cell r="D167" t="str">
            <v>Blattodea</v>
          </cell>
          <cell r="E167" t="str">
            <v>Insecta</v>
          </cell>
          <cell r="F167" t="str">
            <v>Arthropoda</v>
          </cell>
          <cell r="G167" t="str">
            <v>Animalia</v>
          </cell>
          <cell r="H167" t="str">
            <v>ACCEPTED</v>
          </cell>
        </row>
        <row r="168">
          <cell r="A168" t="str">
            <v>Corbicula fluminea</v>
          </cell>
          <cell r="B168" t="str">
            <v>Corbicula</v>
          </cell>
          <cell r="C168" t="str">
            <v>Cyrenidae</v>
          </cell>
          <cell r="D168" t="str">
            <v>Venerida</v>
          </cell>
          <cell r="E168" t="str">
            <v>Bivalvia</v>
          </cell>
          <cell r="F168" t="str">
            <v>Mollusca</v>
          </cell>
          <cell r="G168" t="str">
            <v>Animalia</v>
          </cell>
          <cell r="H168" t="str">
            <v>ACCEPTED</v>
          </cell>
        </row>
        <row r="169">
          <cell r="A169" t="str">
            <v>Coreopsis lanceolata</v>
          </cell>
          <cell r="B169" t="str">
            <v>Coreopsis</v>
          </cell>
          <cell r="C169" t="str">
            <v>Asteraceae</v>
          </cell>
          <cell r="D169" t="str">
            <v>Asterales</v>
          </cell>
          <cell r="E169" t="str">
            <v>Magnoliopsida</v>
          </cell>
          <cell r="F169" t="str">
            <v>Tracheophyta</v>
          </cell>
          <cell r="G169" t="str">
            <v>Plantae</v>
          </cell>
          <cell r="H169" t="str">
            <v>ACCEPTED</v>
          </cell>
        </row>
        <row r="170">
          <cell r="A170" t="str">
            <v>Cortaderia selloana</v>
          </cell>
          <cell r="B170" t="str">
            <v>Cortaderia</v>
          </cell>
          <cell r="C170" t="str">
            <v>Poaceae</v>
          </cell>
          <cell r="D170" t="str">
            <v>Poales</v>
          </cell>
          <cell r="E170" t="str">
            <v>Liliopsida</v>
          </cell>
          <cell r="F170" t="str">
            <v>Tracheophyta</v>
          </cell>
          <cell r="G170" t="str">
            <v>Plantae</v>
          </cell>
          <cell r="H170" t="str">
            <v>ACCEPTED</v>
          </cell>
        </row>
        <row r="171">
          <cell r="A171" t="str">
            <v>Corvus splendens</v>
          </cell>
          <cell r="B171" t="str">
            <v>Corvus</v>
          </cell>
          <cell r="C171" t="str">
            <v>Corvidae</v>
          </cell>
          <cell r="D171" t="str">
            <v>Passeriformes</v>
          </cell>
          <cell r="E171" t="str">
            <v>Aves</v>
          </cell>
          <cell r="F171" t="str">
            <v>Chordata</v>
          </cell>
          <cell r="G171" t="str">
            <v>Animalia</v>
          </cell>
          <cell r="H171" t="str">
            <v>ACCEPTED</v>
          </cell>
        </row>
        <row r="172">
          <cell r="A172" t="str">
            <v>Corythucha ciliata</v>
          </cell>
          <cell r="B172" t="str">
            <v>Corythucha</v>
          </cell>
          <cell r="C172" t="str">
            <v>Tingidae</v>
          </cell>
          <cell r="D172" t="str">
            <v>Hemiptera</v>
          </cell>
          <cell r="E172" t="str">
            <v>Insecta</v>
          </cell>
          <cell r="F172" t="str">
            <v>Arthropoda</v>
          </cell>
          <cell r="G172" t="str">
            <v>Animalia</v>
          </cell>
          <cell r="H172" t="str">
            <v>ACCEPTED</v>
          </cell>
        </row>
        <row r="173">
          <cell r="A173" t="str">
            <v>Cosmopolites sordidus</v>
          </cell>
          <cell r="B173" t="str">
            <v>Cosmopolites</v>
          </cell>
          <cell r="C173" t="str">
            <v>Dryophthoridae</v>
          </cell>
          <cell r="D173" t="str">
            <v>Coleoptera</v>
          </cell>
          <cell r="E173" t="str">
            <v>Insecta</v>
          </cell>
          <cell r="F173" t="str">
            <v>Arthropoda</v>
          </cell>
          <cell r="G173" t="str">
            <v>Animalia</v>
          </cell>
          <cell r="H173" t="str">
            <v>ACCEPTED</v>
          </cell>
        </row>
        <row r="174">
          <cell r="A174" t="str">
            <v>Crassula helmsii</v>
          </cell>
          <cell r="B174" t="str">
            <v>Crassula</v>
          </cell>
          <cell r="C174" t="str">
            <v>Crassulaceae</v>
          </cell>
          <cell r="D174" t="str">
            <v>Saxifragales</v>
          </cell>
          <cell r="E174" t="str">
            <v>Magnoliopsida</v>
          </cell>
          <cell r="F174" t="str">
            <v>Tracheophyta</v>
          </cell>
          <cell r="G174" t="str">
            <v>Plantae</v>
          </cell>
          <cell r="H174" t="str">
            <v>ACCEPTED</v>
          </cell>
        </row>
        <row r="175">
          <cell r="A175" t="str">
            <v>Crocosmia crocosmiiflora</v>
          </cell>
          <cell r="B175" t="str">
            <v>Crocosmia</v>
          </cell>
          <cell r="C175" t="str">
            <v>Iridaceae</v>
          </cell>
          <cell r="D175" t="str">
            <v>Asparagales</v>
          </cell>
          <cell r="E175" t="str">
            <v>Liliopsida</v>
          </cell>
          <cell r="F175" t="str">
            <v>Tracheophyta</v>
          </cell>
          <cell r="G175" t="str">
            <v>Plantae</v>
          </cell>
          <cell r="H175" t="str">
            <v>ACCEPTED</v>
          </cell>
        </row>
        <row r="176">
          <cell r="A176" t="str">
            <v>Cryptostegia grandiflora</v>
          </cell>
          <cell r="B176" t="str">
            <v>Cryptostegia</v>
          </cell>
          <cell r="C176" t="str">
            <v>Apocynaceae</v>
          </cell>
          <cell r="D176" t="str">
            <v>Gentianales</v>
          </cell>
          <cell r="E176" t="str">
            <v>Magnoliopsida</v>
          </cell>
          <cell r="F176" t="str">
            <v>Tracheophyta</v>
          </cell>
          <cell r="G176" t="str">
            <v>Plantae</v>
          </cell>
          <cell r="H176" t="str">
            <v>ACCEPTED</v>
          </cell>
        </row>
        <row r="177">
          <cell r="A177" t="str">
            <v>Cryptotermes brevis</v>
          </cell>
          <cell r="B177" t="str">
            <v>Cryptotermes</v>
          </cell>
          <cell r="C177" t="str">
            <v>Kalotermitidae</v>
          </cell>
          <cell r="D177" t="str">
            <v>Blattodea</v>
          </cell>
          <cell r="E177" t="str">
            <v>Insecta</v>
          </cell>
          <cell r="F177" t="str">
            <v>Arthropoda</v>
          </cell>
          <cell r="G177" t="str">
            <v>Animalia</v>
          </cell>
          <cell r="H177" t="str">
            <v>ACCEPTED</v>
          </cell>
        </row>
        <row r="178">
          <cell r="A178" t="str">
            <v>Culicoides imicola</v>
          </cell>
          <cell r="B178" t="str">
            <v>Culicoides</v>
          </cell>
          <cell r="C178" t="str">
            <v>Ceratopogonidae</v>
          </cell>
          <cell r="D178" t="str">
            <v>Diptera</v>
          </cell>
          <cell r="E178" t="str">
            <v>Insecta</v>
          </cell>
          <cell r="F178" t="str">
            <v>Arthropoda</v>
          </cell>
          <cell r="G178" t="str">
            <v>Animalia</v>
          </cell>
          <cell r="H178" t="str">
            <v>ACCEPTED</v>
          </cell>
        </row>
        <row r="179">
          <cell r="A179" t="str">
            <v>Cupressus sempervirens</v>
          </cell>
          <cell r="B179" t="str">
            <v>Cupressus</v>
          </cell>
          <cell r="C179" t="str">
            <v>Cupressaceae</v>
          </cell>
          <cell r="D179" t="str">
            <v>Pinales</v>
          </cell>
          <cell r="E179" t="str">
            <v>Pinopsida</v>
          </cell>
          <cell r="F179" t="str">
            <v>Tracheophyta</v>
          </cell>
          <cell r="G179" t="str">
            <v>Plantae</v>
          </cell>
          <cell r="H179" t="str">
            <v>ACCEPTED</v>
          </cell>
        </row>
        <row r="180">
          <cell r="A180" t="str">
            <v>Cydalima perspectalis</v>
          </cell>
          <cell r="B180" t="str">
            <v>Cydalima</v>
          </cell>
          <cell r="C180" t="str">
            <v>Crambidae</v>
          </cell>
          <cell r="D180" t="str">
            <v>Lepidoptera</v>
          </cell>
          <cell r="E180" t="str">
            <v>Insecta</v>
          </cell>
          <cell r="F180" t="str">
            <v>Arthropoda</v>
          </cell>
          <cell r="G180" t="str">
            <v>Animalia</v>
          </cell>
          <cell r="H180" t="str">
            <v>ACCEPTED</v>
          </cell>
        </row>
        <row r="181">
          <cell r="A181" t="str">
            <v>Cydia pomonella</v>
          </cell>
          <cell r="B181" t="str">
            <v>Cydia</v>
          </cell>
          <cell r="C181" t="str">
            <v>Tortricidae</v>
          </cell>
          <cell r="D181" t="str">
            <v>Lepidoptera</v>
          </cell>
          <cell r="E181" t="str">
            <v>Insecta</v>
          </cell>
          <cell r="F181" t="str">
            <v>Arthropoda</v>
          </cell>
          <cell r="G181" t="str">
            <v>Animalia</v>
          </cell>
          <cell r="H181" t="str">
            <v>ACCEPTED</v>
          </cell>
        </row>
        <row r="182">
          <cell r="A182" t="str">
            <v>Cygnus atratus</v>
          </cell>
          <cell r="B182" t="str">
            <v>Cygnus</v>
          </cell>
          <cell r="C182" t="str">
            <v>Anatidae</v>
          </cell>
          <cell r="D182" t="str">
            <v>Anseriformes</v>
          </cell>
          <cell r="E182" t="str">
            <v>Aves</v>
          </cell>
          <cell r="F182" t="str">
            <v>Chordata</v>
          </cell>
          <cell r="G182" t="str">
            <v>Animalia</v>
          </cell>
          <cell r="H182" t="str">
            <v>ACCEPTED</v>
          </cell>
        </row>
        <row r="183">
          <cell r="A183" t="str">
            <v>Cygnus olor</v>
          </cell>
          <cell r="B183" t="str">
            <v>Cygnus</v>
          </cell>
          <cell r="C183" t="str">
            <v>Anatidae</v>
          </cell>
          <cell r="D183" t="str">
            <v>Anseriformes</v>
          </cell>
          <cell r="E183" t="str">
            <v>Aves</v>
          </cell>
          <cell r="F183" t="str">
            <v>Chordata</v>
          </cell>
          <cell r="G183" t="str">
            <v>Animalia</v>
          </cell>
          <cell r="H183" t="str">
            <v>ACCEPTED</v>
          </cell>
        </row>
        <row r="184">
          <cell r="A184" t="str">
            <v>Cylas formicarius</v>
          </cell>
          <cell r="B184" t="str">
            <v>Cylas</v>
          </cell>
          <cell r="C184" t="str">
            <v>Brentidae</v>
          </cell>
          <cell r="D184" t="str">
            <v>Coleoptera</v>
          </cell>
          <cell r="E184" t="str">
            <v>Insecta</v>
          </cell>
          <cell r="F184" t="str">
            <v>Arthropoda</v>
          </cell>
          <cell r="G184" t="str">
            <v>Animalia</v>
          </cell>
          <cell r="H184" t="str">
            <v>ACCEPTED</v>
          </cell>
        </row>
        <row r="185">
          <cell r="A185" t="str">
            <v>Cylindropuntia imbricata</v>
          </cell>
          <cell r="B185" t="str">
            <v>Cylindropuntia</v>
          </cell>
          <cell r="C185" t="str">
            <v>Cactaceae</v>
          </cell>
          <cell r="D185" t="str">
            <v>Caryophyllales</v>
          </cell>
          <cell r="E185" t="str">
            <v>Magnoliopsida</v>
          </cell>
          <cell r="F185" t="str">
            <v>Tracheophyta</v>
          </cell>
          <cell r="G185" t="str">
            <v>Plantae</v>
          </cell>
          <cell r="H185" t="str">
            <v>ACCEPTED</v>
          </cell>
        </row>
        <row r="186">
          <cell r="A186" t="str">
            <v>Cylindropuntia leptocaulis</v>
          </cell>
          <cell r="B186" t="str">
            <v>Cylindropuntia</v>
          </cell>
          <cell r="C186" t="str">
            <v>Cactaceae</v>
          </cell>
          <cell r="D186" t="str">
            <v>Caryophyllales</v>
          </cell>
          <cell r="E186" t="str">
            <v>Magnoliopsida</v>
          </cell>
          <cell r="F186" t="str">
            <v>Tracheophyta</v>
          </cell>
          <cell r="G186" t="str">
            <v>Plantae</v>
          </cell>
          <cell r="H186" t="str">
            <v>ACCEPTED</v>
          </cell>
        </row>
        <row r="187">
          <cell r="A187" t="str">
            <v>Cylindropuntia pallida</v>
          </cell>
          <cell r="B187" t="str">
            <v>Cylindropuntia</v>
          </cell>
          <cell r="C187" t="str">
            <v>Cactaceae</v>
          </cell>
          <cell r="D187" t="str">
            <v>Caryophyllales</v>
          </cell>
          <cell r="E187" t="str">
            <v>Magnoliopsida</v>
          </cell>
          <cell r="F187" t="str">
            <v>Tracheophyta</v>
          </cell>
          <cell r="G187" t="str">
            <v>Plantae</v>
          </cell>
          <cell r="H187" t="str">
            <v>ACCEPTED</v>
          </cell>
        </row>
        <row r="188">
          <cell r="A188" t="str">
            <v>Cylindropuntia rosea</v>
          </cell>
          <cell r="B188" t="str">
            <v>Cylindropuntia</v>
          </cell>
          <cell r="C188" t="str">
            <v>Cactaceae</v>
          </cell>
          <cell r="D188" t="str">
            <v>Caryophyllales</v>
          </cell>
          <cell r="E188" t="str">
            <v>Magnoliopsida</v>
          </cell>
          <cell r="F188" t="str">
            <v>Tracheophyta</v>
          </cell>
          <cell r="G188" t="str">
            <v>Plantae</v>
          </cell>
          <cell r="H188" t="str">
            <v>ACCEPTED</v>
          </cell>
        </row>
        <row r="189">
          <cell r="A189" t="str">
            <v>Cymbopogon citratus</v>
          </cell>
          <cell r="B189" t="str">
            <v>Cymbopogon</v>
          </cell>
          <cell r="C189" t="str">
            <v>Poaceae</v>
          </cell>
          <cell r="D189" t="str">
            <v>Poales</v>
          </cell>
          <cell r="E189" t="str">
            <v>Liliopsida</v>
          </cell>
          <cell r="F189" t="str">
            <v>Tracheophyta</v>
          </cell>
          <cell r="G189" t="str">
            <v>Plantae</v>
          </cell>
          <cell r="H189" t="str">
            <v>ACCEPTED</v>
          </cell>
        </row>
        <row r="190">
          <cell r="A190" t="str">
            <v>Cyperus alterniflorus</v>
          </cell>
          <cell r="B190" t="str">
            <v>Cyperus</v>
          </cell>
          <cell r="C190" t="str">
            <v>Cyperaceae</v>
          </cell>
          <cell r="D190" t="str">
            <v>Poales</v>
          </cell>
          <cell r="E190" t="str">
            <v>Liliopsida</v>
          </cell>
          <cell r="F190" t="str">
            <v>Tracheophyta</v>
          </cell>
          <cell r="G190" t="str">
            <v>Plantae</v>
          </cell>
          <cell r="H190" t="str">
            <v>ACCEPTED</v>
          </cell>
        </row>
        <row r="191">
          <cell r="A191" t="str">
            <v>Cyprinus carpio</v>
          </cell>
          <cell r="B191" t="str">
            <v>Cyprinus</v>
          </cell>
          <cell r="C191" t="str">
            <v>Cyprinidae</v>
          </cell>
          <cell r="D191" t="str">
            <v>Cypriniformes</v>
          </cell>
          <cell r="E191" t="str">
            <v>Actinopterygii</v>
          </cell>
          <cell r="F191" t="str">
            <v>Chordata</v>
          </cell>
          <cell r="G191" t="str">
            <v>Animalia</v>
          </cell>
          <cell r="H191" t="str">
            <v>ACCEPTED</v>
          </cell>
        </row>
        <row r="192">
          <cell r="A192" t="str">
            <v>Dactylopius opuntiae</v>
          </cell>
          <cell r="B192" t="str">
            <v>Dactylopius</v>
          </cell>
          <cell r="C192" t="str">
            <v>Dactylopiidae</v>
          </cell>
          <cell r="D192" t="str">
            <v>Hemiptera</v>
          </cell>
          <cell r="E192" t="str">
            <v>Insecta</v>
          </cell>
          <cell r="F192" t="str">
            <v>Arthropoda</v>
          </cell>
          <cell r="G192" t="str">
            <v>Animalia</v>
          </cell>
          <cell r="H192" t="str">
            <v>ACCEPTED</v>
          </cell>
        </row>
        <row r="193">
          <cell r="A193" t="str">
            <v>Daktulosphaira vitifoliae</v>
          </cell>
          <cell r="B193" t="str">
            <v>Daktulosphaira</v>
          </cell>
          <cell r="C193" t="str">
            <v>Phylloxeridae</v>
          </cell>
          <cell r="D193" t="str">
            <v>Hemiptera</v>
          </cell>
          <cell r="E193" t="str">
            <v>Insecta</v>
          </cell>
          <cell r="F193" t="str">
            <v>Arthropoda</v>
          </cell>
          <cell r="G193" t="str">
            <v>Animalia</v>
          </cell>
          <cell r="H193" t="str">
            <v>ACCEPTED</v>
          </cell>
        </row>
        <row r="194">
          <cell r="A194" t="str">
            <v>Dama dama</v>
          </cell>
          <cell r="B194" t="str">
            <v>Dama</v>
          </cell>
          <cell r="C194" t="str">
            <v>Cervidae</v>
          </cell>
          <cell r="D194" t="str">
            <v>Artiodactyla</v>
          </cell>
          <cell r="E194" t="str">
            <v>Mammalia</v>
          </cell>
          <cell r="F194" t="str">
            <v>Chordata</v>
          </cell>
          <cell r="G194" t="str">
            <v>Animalia</v>
          </cell>
          <cell r="H194" t="str">
            <v>ACCEPTED</v>
          </cell>
        </row>
        <row r="195">
          <cell r="A195" t="str">
            <v>Danio rerio</v>
          </cell>
          <cell r="B195" t="str">
            <v>Danio</v>
          </cell>
          <cell r="C195" t="str">
            <v>Cyprinidae</v>
          </cell>
          <cell r="D195" t="str">
            <v>Cypriniformes</v>
          </cell>
          <cell r="E195" t="str">
            <v>Actinopterygii</v>
          </cell>
          <cell r="F195" t="str">
            <v>Chordata</v>
          </cell>
          <cell r="G195" t="str">
            <v>Animalia</v>
          </cell>
          <cell r="H195" t="str">
            <v>ACCEPTED</v>
          </cell>
        </row>
        <row r="196">
          <cell r="A196" t="str">
            <v>Dendroctonus micans</v>
          </cell>
          <cell r="B196" t="str">
            <v>Dendroctonus</v>
          </cell>
          <cell r="C196" t="str">
            <v>Curculionidae</v>
          </cell>
          <cell r="D196" t="str">
            <v>Coleoptera</v>
          </cell>
          <cell r="E196" t="str">
            <v>Insecta</v>
          </cell>
          <cell r="F196" t="str">
            <v>Arthropoda</v>
          </cell>
          <cell r="G196" t="str">
            <v>Animalia</v>
          </cell>
          <cell r="H196" t="str">
            <v>DOUBTFUL</v>
          </cell>
        </row>
        <row r="197">
          <cell r="A197" t="str">
            <v>Dendroctonus valens</v>
          </cell>
          <cell r="B197" t="str">
            <v>Dendroctonus</v>
          </cell>
          <cell r="C197" t="str">
            <v>Curculionidae</v>
          </cell>
          <cell r="D197" t="str">
            <v>Coleoptera</v>
          </cell>
          <cell r="E197" t="str">
            <v>Insecta</v>
          </cell>
          <cell r="F197" t="str">
            <v>Arthropoda</v>
          </cell>
          <cell r="G197" t="str">
            <v>Animalia</v>
          </cell>
          <cell r="H197" t="str">
            <v>DOUBTFUL</v>
          </cell>
        </row>
        <row r="198">
          <cell r="A198" t="str">
            <v>Diabrotica barberi</v>
          </cell>
          <cell r="B198" t="str">
            <v>Diabrotica</v>
          </cell>
          <cell r="C198" t="str">
            <v>Chrysomelidae</v>
          </cell>
          <cell r="D198" t="str">
            <v>Coleoptera</v>
          </cell>
          <cell r="E198" t="str">
            <v>Insecta</v>
          </cell>
          <cell r="F198" t="str">
            <v>Arthropoda</v>
          </cell>
          <cell r="G198" t="str">
            <v>Animalia</v>
          </cell>
          <cell r="H198" t="str">
            <v>ACCEPTED</v>
          </cell>
        </row>
        <row r="199">
          <cell r="A199" t="str">
            <v>Diabrotica undecimpunctata</v>
          </cell>
          <cell r="B199" t="str">
            <v>Diabrotica</v>
          </cell>
          <cell r="C199" t="str">
            <v>Chrysomelidae</v>
          </cell>
          <cell r="D199" t="str">
            <v>Coleoptera</v>
          </cell>
          <cell r="E199" t="str">
            <v>Insecta</v>
          </cell>
          <cell r="F199" t="str">
            <v>Arthropoda</v>
          </cell>
          <cell r="G199" t="str">
            <v>Animalia</v>
          </cell>
          <cell r="H199" t="str">
            <v>ACCEPTED</v>
          </cell>
        </row>
        <row r="200">
          <cell r="A200" t="str">
            <v>Diabrotica virgifera</v>
          </cell>
          <cell r="B200" t="str">
            <v>Diabrotica</v>
          </cell>
          <cell r="C200" t="str">
            <v>Chrysomelidae</v>
          </cell>
          <cell r="D200" t="str">
            <v>Coleoptera</v>
          </cell>
          <cell r="E200" t="str">
            <v>Insecta</v>
          </cell>
          <cell r="F200" t="str">
            <v>Arthropoda</v>
          </cell>
          <cell r="G200" t="str">
            <v>Animalia</v>
          </cell>
          <cell r="H200" t="str">
            <v>ACCEPTED</v>
          </cell>
        </row>
        <row r="201">
          <cell r="A201" t="str">
            <v>Diaspidiotus perniciosus</v>
          </cell>
          <cell r="B201" t="str">
            <v>Diaspidiotus</v>
          </cell>
          <cell r="C201" t="str">
            <v>Diaspididae</v>
          </cell>
          <cell r="D201" t="str">
            <v>Hemiptera</v>
          </cell>
          <cell r="E201" t="str">
            <v>Insecta</v>
          </cell>
          <cell r="F201" t="str">
            <v>Arthropoda</v>
          </cell>
          <cell r="G201" t="str">
            <v>Animalia</v>
          </cell>
          <cell r="H201" t="str">
            <v>ACCEPTED</v>
          </cell>
        </row>
        <row r="202">
          <cell r="A202" t="str">
            <v>Dichrostachys cinerea</v>
          </cell>
          <cell r="B202" t="str">
            <v>Dichrostachys</v>
          </cell>
          <cell r="C202" t="str">
            <v>Fabaceae</v>
          </cell>
          <cell r="D202" t="str">
            <v>Fabales</v>
          </cell>
          <cell r="E202" t="str">
            <v>Magnoliopsida</v>
          </cell>
          <cell r="F202" t="str">
            <v>Tracheophyta</v>
          </cell>
          <cell r="G202" t="str">
            <v>Plantae</v>
          </cell>
          <cell r="H202" t="str">
            <v>ACCEPTED</v>
          </cell>
        </row>
        <row r="203">
          <cell r="A203" t="str">
            <v>Didymosphenia geminata</v>
          </cell>
          <cell r="B203" t="str">
            <v>Didymosphenia</v>
          </cell>
          <cell r="C203" t="str">
            <v>Gomphonemataceae</v>
          </cell>
          <cell r="D203" t="str">
            <v>Cymbellales</v>
          </cell>
          <cell r="E203" t="str">
            <v>Bacillariophyceae</v>
          </cell>
          <cell r="F203" t="str">
            <v>Ochrophyta</v>
          </cell>
          <cell r="G203" t="str">
            <v>Chromista</v>
          </cell>
          <cell r="H203" t="str">
            <v>ACCEPTED</v>
          </cell>
        </row>
        <row r="204">
          <cell r="A204" t="str">
            <v>Dioscorea bulbifera</v>
          </cell>
          <cell r="B204" t="str">
            <v>Dioscorea</v>
          </cell>
          <cell r="C204" t="str">
            <v>Dioscoreaceae</v>
          </cell>
          <cell r="D204" t="str">
            <v>Dioscoreales</v>
          </cell>
          <cell r="E204" t="str">
            <v>Liliopsida</v>
          </cell>
          <cell r="F204" t="str">
            <v>Tracheophyta</v>
          </cell>
          <cell r="G204" t="str">
            <v>Plantae</v>
          </cell>
          <cell r="H204" t="str">
            <v>ACCEPTED</v>
          </cell>
        </row>
        <row r="205">
          <cell r="A205" t="str">
            <v>Diospyros kaki</v>
          </cell>
          <cell r="B205" t="str">
            <v>Diospyros</v>
          </cell>
          <cell r="C205" t="str">
            <v>Ebenaceae</v>
          </cell>
          <cell r="D205" t="str">
            <v>Ericales</v>
          </cell>
          <cell r="E205" t="str">
            <v>Magnoliopsida</v>
          </cell>
          <cell r="F205" t="str">
            <v>Tracheophyta</v>
          </cell>
          <cell r="G205" t="str">
            <v>Plantae</v>
          </cell>
          <cell r="H205" t="str">
            <v>ACCEPTED</v>
          </cell>
        </row>
        <row r="206">
          <cell r="A206" t="str">
            <v>Ditylenchus dipsaci</v>
          </cell>
          <cell r="B206" t="str">
            <v>Ditylenchus</v>
          </cell>
          <cell r="C206" t="str">
            <v>Anguinidae</v>
          </cell>
          <cell r="D206" t="str">
            <v>Tylenchida</v>
          </cell>
          <cell r="E206" t="str">
            <v>Secernentea</v>
          </cell>
          <cell r="F206" t="str">
            <v>Nematoda</v>
          </cell>
          <cell r="G206" t="str">
            <v>Animalia</v>
          </cell>
          <cell r="H206" t="str">
            <v>ACCEPTED</v>
          </cell>
        </row>
        <row r="207">
          <cell r="A207" t="str">
            <v>Diuraphis noxia</v>
          </cell>
          <cell r="B207" t="str">
            <v>Diuraphis</v>
          </cell>
          <cell r="C207" t="str">
            <v>Aphididae</v>
          </cell>
          <cell r="D207" t="str">
            <v>Hemiptera</v>
          </cell>
          <cell r="E207" t="str">
            <v>Insecta</v>
          </cell>
          <cell r="F207" t="str">
            <v>Arthropoda</v>
          </cell>
          <cell r="G207" t="str">
            <v>Animalia</v>
          </cell>
          <cell r="H207" t="str">
            <v>ACCEPTED</v>
          </cell>
        </row>
        <row r="208">
          <cell r="A208" t="str">
            <v>Diverse/Unspecified</v>
          </cell>
          <cell r="B208" t="str">
            <v>Diverse/Unspecified</v>
          </cell>
          <cell r="C208" t="str">
            <v>Diverse/Unspecified</v>
          </cell>
          <cell r="D208" t="str">
            <v>Diverse/Unspecified</v>
          </cell>
          <cell r="E208" t="str">
            <v>Diverse/Unspecified</v>
          </cell>
          <cell r="F208" t="str">
            <v>Diverse/Unspecified</v>
          </cell>
          <cell r="G208" t="str">
            <v>Diverse/Unspecified</v>
          </cell>
          <cell r="H208" t="str">
            <v>Diverse/Unspecified</v>
          </cell>
        </row>
        <row r="209">
          <cell r="A209" t="str">
            <v>Dreissena bugensis</v>
          </cell>
          <cell r="B209" t="str">
            <v>Dreissena</v>
          </cell>
          <cell r="C209" t="str">
            <v>Dreissenidae</v>
          </cell>
          <cell r="D209" t="str">
            <v>Myida</v>
          </cell>
          <cell r="E209" t="str">
            <v>Bivalvia</v>
          </cell>
          <cell r="F209" t="str">
            <v>Mollusca</v>
          </cell>
          <cell r="G209" t="str">
            <v>Animalia</v>
          </cell>
          <cell r="H209" t="str">
            <v>ACCEPTED</v>
          </cell>
        </row>
        <row r="210">
          <cell r="A210" t="str">
            <v>Dreissena polymorpha</v>
          </cell>
          <cell r="B210" t="str">
            <v>Dreissena</v>
          </cell>
          <cell r="C210" t="str">
            <v>Dreissenidae</v>
          </cell>
          <cell r="D210" t="str">
            <v>Myida</v>
          </cell>
          <cell r="E210" t="str">
            <v>Bivalvia</v>
          </cell>
          <cell r="F210" t="str">
            <v>Mollusca</v>
          </cell>
          <cell r="G210" t="str">
            <v>Animalia</v>
          </cell>
          <cell r="H210" t="str">
            <v>ACCEPTED</v>
          </cell>
        </row>
        <row r="211">
          <cell r="A211" t="str">
            <v>Dreissena bugensis</v>
          </cell>
          <cell r="B211" t="str">
            <v>Dreissena</v>
          </cell>
          <cell r="C211" t="str">
            <v>Dreissenidae</v>
          </cell>
          <cell r="D211" t="str">
            <v>Myida</v>
          </cell>
          <cell r="E211" t="str">
            <v>Bivalvia</v>
          </cell>
          <cell r="F211" t="str">
            <v>Mollusca</v>
          </cell>
          <cell r="G211" t="str">
            <v>Animalia</v>
          </cell>
          <cell r="H211" t="str">
            <v>ACCEPTED</v>
          </cell>
        </row>
        <row r="212">
          <cell r="A212" t="str">
            <v>Drosanthemum floribundum</v>
          </cell>
          <cell r="B212" t="str">
            <v>Drosanthemum</v>
          </cell>
          <cell r="C212" t="str">
            <v>Aizoaceae</v>
          </cell>
          <cell r="D212" t="str">
            <v>Caryophyllales</v>
          </cell>
          <cell r="E212" t="str">
            <v>Magnoliopsida</v>
          </cell>
          <cell r="F212" t="str">
            <v>Tracheophyta</v>
          </cell>
          <cell r="G212" t="str">
            <v>Plantae</v>
          </cell>
          <cell r="H212" t="str">
            <v>ACCEPTED</v>
          </cell>
        </row>
        <row r="213">
          <cell r="A213" t="str">
            <v>Drosophila suzukii</v>
          </cell>
          <cell r="B213" t="str">
            <v>Drosophila</v>
          </cell>
          <cell r="C213" t="str">
            <v>Drosophilidae</v>
          </cell>
          <cell r="D213" t="str">
            <v>Diptera</v>
          </cell>
          <cell r="E213" t="str">
            <v>Insecta</v>
          </cell>
          <cell r="F213" t="str">
            <v>Arthropoda</v>
          </cell>
          <cell r="G213" t="str">
            <v>Animalia</v>
          </cell>
          <cell r="H213" t="str">
            <v>ACCEPTED</v>
          </cell>
        </row>
        <row r="214">
          <cell r="A214" t="str">
            <v>Dryocosmus kuriphilus</v>
          </cell>
          <cell r="B214" t="str">
            <v>Dryocosmus</v>
          </cell>
          <cell r="C214" t="str">
            <v>Cynipidae</v>
          </cell>
          <cell r="D214" t="str">
            <v>Hymenoptera</v>
          </cell>
          <cell r="E214" t="str">
            <v>Insecta</v>
          </cell>
          <cell r="F214" t="str">
            <v>Arthropoda</v>
          </cell>
          <cell r="G214" t="str">
            <v>Animalia</v>
          </cell>
          <cell r="H214" t="str">
            <v>ACCEPTED</v>
          </cell>
        </row>
        <row r="215">
          <cell r="A215" t="str">
            <v>Echium vulgare</v>
          </cell>
          <cell r="B215" t="str">
            <v>Echium</v>
          </cell>
          <cell r="C215" t="str">
            <v>Boraginaceae</v>
          </cell>
          <cell r="D215" t="str">
            <v>Boraginales</v>
          </cell>
          <cell r="E215" t="str">
            <v>Magnoliopsida</v>
          </cell>
          <cell r="F215" t="str">
            <v>Tracheophyta</v>
          </cell>
          <cell r="G215" t="str">
            <v>Plantae</v>
          </cell>
          <cell r="H215" t="str">
            <v>ACCEPTED</v>
          </cell>
        </row>
        <row r="216">
          <cell r="A216" t="str">
            <v>Egeria densa</v>
          </cell>
          <cell r="B216" t="str">
            <v>Egeria</v>
          </cell>
          <cell r="C216" t="str">
            <v>Hydrocharitaceae</v>
          </cell>
          <cell r="D216" t="str">
            <v>Alismatales</v>
          </cell>
          <cell r="E216" t="str">
            <v>Liliopsida</v>
          </cell>
          <cell r="F216" t="str">
            <v>Tracheophyta</v>
          </cell>
          <cell r="G216" t="str">
            <v>Plantae</v>
          </cell>
          <cell r="H216" t="str">
            <v>ACCEPTED</v>
          </cell>
        </row>
        <row r="217">
          <cell r="A217" t="str">
            <v>Eichhornia crassipes</v>
          </cell>
          <cell r="B217" t="str">
            <v>Eichhornia</v>
          </cell>
          <cell r="C217" t="str">
            <v>Pontederiaceae</v>
          </cell>
          <cell r="D217" t="str">
            <v>Commelinales</v>
          </cell>
          <cell r="E217" t="str">
            <v>Liliopsida</v>
          </cell>
          <cell r="F217" t="str">
            <v>Tracheophyta</v>
          </cell>
          <cell r="G217" t="str">
            <v>Plantae</v>
          </cell>
          <cell r="H217" t="str">
            <v>ACCEPTED</v>
          </cell>
        </row>
        <row r="218">
          <cell r="A218" t="str">
            <v>Elaeagnus angustifolia</v>
          </cell>
          <cell r="B218" t="str">
            <v>Elaeagnus</v>
          </cell>
          <cell r="C218" t="str">
            <v>Elaeagnaceae</v>
          </cell>
          <cell r="D218" t="str">
            <v>Rosales</v>
          </cell>
          <cell r="E218" t="str">
            <v>Magnoliopsida</v>
          </cell>
          <cell r="F218" t="str">
            <v>Tracheophyta</v>
          </cell>
          <cell r="G218" t="str">
            <v>Plantae</v>
          </cell>
          <cell r="H218" t="str">
            <v>ACCEPTED</v>
          </cell>
        </row>
        <row r="219">
          <cell r="A219" t="str">
            <v>Elaeis guineensis</v>
          </cell>
          <cell r="B219" t="str">
            <v>Elaeis</v>
          </cell>
          <cell r="C219" t="str">
            <v>Arecaceae</v>
          </cell>
          <cell r="D219" t="str">
            <v>Arecales</v>
          </cell>
          <cell r="E219" t="str">
            <v>Liliopsida</v>
          </cell>
          <cell r="F219" t="str">
            <v>Tracheophyta</v>
          </cell>
          <cell r="G219" t="str">
            <v>Plantae</v>
          </cell>
          <cell r="H219" t="str">
            <v>ACCEPTED</v>
          </cell>
        </row>
        <row r="220">
          <cell r="A220" t="str">
            <v>Elasmopalpus lignosella</v>
          </cell>
          <cell r="B220" t="str">
            <v>Elasmopalpus</v>
          </cell>
          <cell r="C220" t="str">
            <v>Pyralidae</v>
          </cell>
          <cell r="D220" t="str">
            <v>Lepidoptera</v>
          </cell>
          <cell r="E220" t="str">
            <v>Insecta</v>
          </cell>
          <cell r="F220" t="str">
            <v>Arthropoda</v>
          </cell>
          <cell r="G220" t="str">
            <v>Animalia</v>
          </cell>
          <cell r="H220" t="str">
            <v>ACCEPTED</v>
          </cell>
        </row>
        <row r="221">
          <cell r="A221" t="str">
            <v>Elatobium abietinum</v>
          </cell>
          <cell r="B221" t="str">
            <v>Elatobium</v>
          </cell>
          <cell r="C221" t="str">
            <v>Aphididae</v>
          </cell>
          <cell r="D221" t="str">
            <v>Hemiptera</v>
          </cell>
          <cell r="E221" t="str">
            <v>Insecta</v>
          </cell>
          <cell r="F221" t="str">
            <v>Arthropoda</v>
          </cell>
          <cell r="G221" t="str">
            <v>Animalia</v>
          </cell>
          <cell r="H221" t="str">
            <v>ACCEPTED</v>
          </cell>
        </row>
        <row r="222">
          <cell r="A222" t="str">
            <v>Eleutherodactylus coqui</v>
          </cell>
          <cell r="B222" t="str">
            <v>Eleutherodactylus</v>
          </cell>
          <cell r="C222" t="str">
            <v>Eleutherodactylidae</v>
          </cell>
          <cell r="D222" t="str">
            <v>Anura</v>
          </cell>
          <cell r="E222" t="str">
            <v>Amphibia</v>
          </cell>
          <cell r="F222" t="str">
            <v>Chordata</v>
          </cell>
          <cell r="G222" t="str">
            <v>Animalia</v>
          </cell>
          <cell r="H222" t="str">
            <v>ACCEPTED</v>
          </cell>
        </row>
        <row r="223">
          <cell r="A223" t="str">
            <v>Elodea canadensis</v>
          </cell>
          <cell r="B223" t="str">
            <v>Elodea</v>
          </cell>
          <cell r="C223" t="str">
            <v>Hydrocharitaceae</v>
          </cell>
          <cell r="D223" t="str">
            <v>Alismatales</v>
          </cell>
          <cell r="E223" t="str">
            <v>Liliopsida</v>
          </cell>
          <cell r="F223" t="str">
            <v>Tracheophyta</v>
          </cell>
          <cell r="G223" t="str">
            <v>Plantae</v>
          </cell>
          <cell r="H223" t="str">
            <v>ACCEPTED</v>
          </cell>
        </row>
        <row r="224">
          <cell r="A224" t="str">
            <v>Elodea nuttallii</v>
          </cell>
          <cell r="B224" t="str">
            <v>Elodea</v>
          </cell>
          <cell r="C224" t="str">
            <v>Hydrocharitaceae</v>
          </cell>
          <cell r="D224" t="str">
            <v>Alismatales</v>
          </cell>
          <cell r="E224" t="str">
            <v>Liliopsida</v>
          </cell>
          <cell r="F224" t="str">
            <v>Tracheophyta</v>
          </cell>
          <cell r="G224" t="str">
            <v>Plantae</v>
          </cell>
          <cell r="H224" t="str">
            <v>ACCEPTED</v>
          </cell>
        </row>
        <row r="225">
          <cell r="A225" t="str">
            <v>Eoreuma loftini</v>
          </cell>
          <cell r="B225" t="str">
            <v>Eoreuma</v>
          </cell>
          <cell r="C225" t="str">
            <v>Crambidae</v>
          </cell>
          <cell r="D225" t="str">
            <v>Lepidoptera</v>
          </cell>
          <cell r="E225" t="str">
            <v>Insecta</v>
          </cell>
          <cell r="F225" t="str">
            <v>Arthropoda</v>
          </cell>
          <cell r="G225" t="str">
            <v>Animalia</v>
          </cell>
          <cell r="H225" t="str">
            <v>ACCEPTED</v>
          </cell>
        </row>
        <row r="226">
          <cell r="A226" t="str">
            <v>Ephestia kuehniella</v>
          </cell>
          <cell r="B226" t="str">
            <v>Ephestia</v>
          </cell>
          <cell r="C226" t="str">
            <v>Pyralidae</v>
          </cell>
          <cell r="D226" t="str">
            <v>Lepidoptera</v>
          </cell>
          <cell r="E226" t="str">
            <v>Insecta</v>
          </cell>
          <cell r="F226" t="str">
            <v>Arthropoda</v>
          </cell>
          <cell r="G226" t="str">
            <v>Animalia</v>
          </cell>
          <cell r="H226" t="str">
            <v>ACCEPTED</v>
          </cell>
        </row>
        <row r="227">
          <cell r="A227" t="str">
            <v>Epiphyas postvittana</v>
          </cell>
          <cell r="B227" t="str">
            <v>Epiphyas</v>
          </cell>
          <cell r="C227" t="str">
            <v>Tortricidae</v>
          </cell>
          <cell r="D227" t="str">
            <v>Lepidoptera</v>
          </cell>
          <cell r="E227" t="str">
            <v>Insecta</v>
          </cell>
          <cell r="F227" t="str">
            <v>Arthropoda</v>
          </cell>
          <cell r="G227" t="str">
            <v>Animalia</v>
          </cell>
          <cell r="H227" t="str">
            <v>ACCEPTED</v>
          </cell>
        </row>
        <row r="228">
          <cell r="A228" t="str">
            <v>Epitrix tuberis</v>
          </cell>
          <cell r="B228" t="str">
            <v>Epitrix</v>
          </cell>
          <cell r="C228" t="str">
            <v>Chrysomelidae</v>
          </cell>
          <cell r="D228" t="str">
            <v>Coleoptera</v>
          </cell>
          <cell r="E228" t="str">
            <v>Insecta</v>
          </cell>
          <cell r="F228" t="str">
            <v>Arthropoda</v>
          </cell>
          <cell r="G228" t="str">
            <v>Animalia</v>
          </cell>
          <cell r="H228" t="str">
            <v>ACCEPTED</v>
          </cell>
        </row>
        <row r="229">
          <cell r="A229" t="str">
            <v>Equus asinus</v>
          </cell>
          <cell r="B229" t="str">
            <v>Equus</v>
          </cell>
          <cell r="C229" t="str">
            <v>Equidae</v>
          </cell>
          <cell r="D229" t="str">
            <v>Perissodactyla</v>
          </cell>
          <cell r="E229" t="str">
            <v>Mammalia</v>
          </cell>
          <cell r="F229" t="str">
            <v>Chordata</v>
          </cell>
          <cell r="G229" t="str">
            <v>Animalia</v>
          </cell>
          <cell r="H229" t="str">
            <v>ACCEPTED</v>
          </cell>
        </row>
        <row r="230">
          <cell r="A230" t="str">
            <v>Equus caballus</v>
          </cell>
          <cell r="B230" t="str">
            <v>Equus</v>
          </cell>
          <cell r="C230" t="str">
            <v>Equidae</v>
          </cell>
          <cell r="D230" t="str">
            <v>Perissodactyla</v>
          </cell>
          <cell r="E230" t="str">
            <v>Mammalia</v>
          </cell>
          <cell r="F230" t="str">
            <v>Chordata</v>
          </cell>
          <cell r="G230" t="str">
            <v>Animalia</v>
          </cell>
          <cell r="H230" t="str">
            <v>ACCEPTED</v>
          </cell>
        </row>
        <row r="231">
          <cell r="A231" t="str">
            <v>Eragrostis plana</v>
          </cell>
          <cell r="B231" t="str">
            <v>Eragrostis</v>
          </cell>
          <cell r="C231" t="str">
            <v>Poaceae</v>
          </cell>
          <cell r="D231" t="str">
            <v>Poales</v>
          </cell>
          <cell r="E231" t="str">
            <v>Liliopsida</v>
          </cell>
          <cell r="F231" t="str">
            <v>Tracheophyta</v>
          </cell>
          <cell r="G231" t="str">
            <v>Plantae</v>
          </cell>
          <cell r="H231" t="str">
            <v>ACCEPTED</v>
          </cell>
        </row>
        <row r="232">
          <cell r="A232" t="str">
            <v>Erigeron canadensis</v>
          </cell>
          <cell r="B232" t="str">
            <v>Erigeron</v>
          </cell>
          <cell r="C232" t="str">
            <v>Asteraceae</v>
          </cell>
          <cell r="D232" t="str">
            <v>Asterales</v>
          </cell>
          <cell r="E232" t="str">
            <v>Magnoliopsida</v>
          </cell>
          <cell r="F232" t="str">
            <v>Tracheophyta</v>
          </cell>
          <cell r="G232" t="str">
            <v>Plantae</v>
          </cell>
          <cell r="H232" t="str">
            <v>ACCEPTED</v>
          </cell>
        </row>
        <row r="233">
          <cell r="A233" t="str">
            <v>Erinaceus europaeus</v>
          </cell>
          <cell r="B233" t="str">
            <v>Erinaceus</v>
          </cell>
          <cell r="C233" t="str">
            <v>Erinaceidae</v>
          </cell>
          <cell r="D233" t="str">
            <v>Erinaceomorpha</v>
          </cell>
          <cell r="E233" t="str">
            <v>Mammalia</v>
          </cell>
          <cell r="F233" t="str">
            <v>Chordata</v>
          </cell>
          <cell r="G233" t="str">
            <v>Animalia</v>
          </cell>
          <cell r="H233" t="str">
            <v>ACCEPTED</v>
          </cell>
        </row>
        <row r="234">
          <cell r="A234" t="str">
            <v>Eriocheir sinensis</v>
          </cell>
          <cell r="B234" t="str">
            <v>Eriocheir</v>
          </cell>
          <cell r="C234" t="str">
            <v>Varunidae</v>
          </cell>
          <cell r="D234" t="str">
            <v>Decapoda</v>
          </cell>
          <cell r="E234" t="str">
            <v>Malacostraca</v>
          </cell>
          <cell r="F234" t="str">
            <v>Arthropoda</v>
          </cell>
          <cell r="G234" t="str">
            <v>Animalia</v>
          </cell>
          <cell r="H234" t="str">
            <v>ACCEPTED</v>
          </cell>
        </row>
        <row r="235">
          <cell r="A235" t="str">
            <v>Erionota thrax</v>
          </cell>
          <cell r="B235" t="str">
            <v>Erionota</v>
          </cell>
          <cell r="C235" t="str">
            <v>Hesperiidae</v>
          </cell>
          <cell r="D235" t="str">
            <v>Lepidoptera</v>
          </cell>
          <cell r="E235" t="str">
            <v>Insecta</v>
          </cell>
          <cell r="F235" t="str">
            <v>Arthropoda</v>
          </cell>
          <cell r="G235" t="str">
            <v>Animalia</v>
          </cell>
          <cell r="H235" t="str">
            <v>ACCEPTED</v>
          </cell>
        </row>
        <row r="236">
          <cell r="A236" t="str">
            <v>Eriosoma lanigerum</v>
          </cell>
          <cell r="B236" t="str">
            <v>Eriosoma</v>
          </cell>
          <cell r="C236" t="str">
            <v>Aphididae</v>
          </cell>
          <cell r="D236" t="str">
            <v>Hemiptera</v>
          </cell>
          <cell r="E236" t="str">
            <v>Insecta</v>
          </cell>
          <cell r="F236" t="str">
            <v>Arthropoda</v>
          </cell>
          <cell r="G236" t="str">
            <v>Animalia</v>
          </cell>
          <cell r="H236" t="str">
            <v>ACCEPTED</v>
          </cell>
        </row>
        <row r="237">
          <cell r="A237" t="str">
            <v>Erwinia amylovora</v>
          </cell>
          <cell r="B237" t="str">
            <v>Erwinia</v>
          </cell>
          <cell r="C237" t="str">
            <v>Enterobacteriaceae</v>
          </cell>
          <cell r="D237" t="str">
            <v>Enterobacteriales</v>
          </cell>
          <cell r="E237" t="str">
            <v>Gammaproteobacteria</v>
          </cell>
          <cell r="F237" t="str">
            <v>Proteobacteria</v>
          </cell>
          <cell r="G237" t="str">
            <v>Bacteria</v>
          </cell>
          <cell r="H237" t="str">
            <v>ACCEPTED</v>
          </cell>
        </row>
        <row r="238">
          <cell r="A238" t="str">
            <v>Erythrocebus patas</v>
          </cell>
          <cell r="B238" t="str">
            <v>Erythrocebus</v>
          </cell>
          <cell r="C238" t="str">
            <v>Cercopithecidae</v>
          </cell>
          <cell r="D238" t="str">
            <v>Primates</v>
          </cell>
          <cell r="E238" t="str">
            <v>Mammalia</v>
          </cell>
          <cell r="F238" t="str">
            <v>Chordata</v>
          </cell>
          <cell r="G238" t="str">
            <v>Animalia</v>
          </cell>
          <cell r="H238" t="str">
            <v>ACCEPTED</v>
          </cell>
        </row>
        <row r="239">
          <cell r="A239" t="str">
            <v>Esox lucius</v>
          </cell>
          <cell r="B239" t="str">
            <v>Esox</v>
          </cell>
          <cell r="C239" t="str">
            <v>Esocidae</v>
          </cell>
          <cell r="D239" t="str">
            <v>Esociformes</v>
          </cell>
          <cell r="E239" t="str">
            <v>Actinopterygii</v>
          </cell>
          <cell r="F239" t="str">
            <v>Chordata</v>
          </cell>
          <cell r="G239" t="str">
            <v>Animalia</v>
          </cell>
          <cell r="H239" t="str">
            <v>ACCEPTED</v>
          </cell>
        </row>
        <row r="240">
          <cell r="A240" t="str">
            <v>Estrilda astrild</v>
          </cell>
          <cell r="B240" t="str">
            <v>Estrilda</v>
          </cell>
          <cell r="C240" t="str">
            <v>Estrildidae</v>
          </cell>
          <cell r="D240" t="str">
            <v>Passeriformes</v>
          </cell>
          <cell r="E240" t="str">
            <v>Aves</v>
          </cell>
          <cell r="F240" t="str">
            <v>Chordata</v>
          </cell>
          <cell r="G240" t="str">
            <v>Animalia</v>
          </cell>
          <cell r="H240" t="str">
            <v>ACCEPTED</v>
          </cell>
        </row>
        <row r="241">
          <cell r="A241" t="str">
            <v>Eucalyptus camaldulensis</v>
          </cell>
          <cell r="B241" t="str">
            <v>Eucalyptus</v>
          </cell>
          <cell r="C241" t="str">
            <v>Myrtaceae</v>
          </cell>
          <cell r="D241" t="str">
            <v>Myrtales</v>
          </cell>
          <cell r="E241" t="str">
            <v>Magnoliopsida</v>
          </cell>
          <cell r="F241" t="str">
            <v>Tracheophyta</v>
          </cell>
          <cell r="G241" t="str">
            <v>Plantae</v>
          </cell>
          <cell r="H241" t="str">
            <v>ACCEPTED</v>
          </cell>
        </row>
        <row r="242">
          <cell r="A242" t="str">
            <v>Eucalyptus globulus</v>
          </cell>
          <cell r="B242" t="str">
            <v>Eucalyptus</v>
          </cell>
          <cell r="C242" t="str">
            <v>Myrtaceae</v>
          </cell>
          <cell r="D242" t="str">
            <v>Myrtales</v>
          </cell>
          <cell r="E242" t="str">
            <v>Magnoliopsida</v>
          </cell>
          <cell r="F242" t="str">
            <v>Tracheophyta</v>
          </cell>
          <cell r="G242" t="str">
            <v>Plantae</v>
          </cell>
          <cell r="H242" t="str">
            <v>ACCEPTED</v>
          </cell>
        </row>
        <row r="243">
          <cell r="A243" t="str">
            <v>Eucalyptus spp.</v>
          </cell>
          <cell r="B243" t="str">
            <v>Eucalyptus</v>
          </cell>
          <cell r="C243" t="str">
            <v>Myrtaceae</v>
          </cell>
          <cell r="D243" t="str">
            <v>Myrtales</v>
          </cell>
          <cell r="E243" t="str">
            <v>Magnoliopsida</v>
          </cell>
          <cell r="F243" t="str">
            <v>Tracheophyta</v>
          </cell>
          <cell r="G243" t="str">
            <v>Plantae</v>
          </cell>
          <cell r="H243" t="str">
            <v>ACCEPTED</v>
          </cell>
        </row>
        <row r="244">
          <cell r="A244" t="str">
            <v>Eupatorium adenophorum</v>
          </cell>
          <cell r="B244" t="str">
            <v>Eupatorium</v>
          </cell>
          <cell r="C244" t="str">
            <v>Asteraceae</v>
          </cell>
          <cell r="D244" t="str">
            <v>Asterales</v>
          </cell>
          <cell r="E244" t="str">
            <v>Magnoliopsida</v>
          </cell>
          <cell r="F244" t="str">
            <v>Tracheophyta</v>
          </cell>
          <cell r="G244" t="str">
            <v>Plantae</v>
          </cell>
          <cell r="H244" t="str">
            <v>ACCEPTED</v>
          </cell>
        </row>
        <row r="245">
          <cell r="A245" t="str">
            <v>Euphorbia esula</v>
          </cell>
          <cell r="B245" t="str">
            <v>Euphorbia</v>
          </cell>
          <cell r="C245" t="str">
            <v>Euphorbiaceae</v>
          </cell>
          <cell r="D245" t="str">
            <v>Malpighiales</v>
          </cell>
          <cell r="E245" t="str">
            <v>Magnoliopsida</v>
          </cell>
          <cell r="F245" t="str">
            <v>Tracheophyta</v>
          </cell>
          <cell r="G245" t="str">
            <v>Plantae</v>
          </cell>
          <cell r="H245" t="str">
            <v>ACCEPTED</v>
          </cell>
        </row>
        <row r="246">
          <cell r="A246" t="str">
            <v>Euphorbia stenoclada</v>
          </cell>
          <cell r="B246" t="str">
            <v>Euphorbia</v>
          </cell>
          <cell r="C246" t="str">
            <v>Euphorbiaceae</v>
          </cell>
          <cell r="D246" t="str">
            <v>Malpighiales</v>
          </cell>
          <cell r="E246" t="str">
            <v>Magnoliopsida</v>
          </cell>
          <cell r="F246" t="str">
            <v>Tracheophyta</v>
          </cell>
          <cell r="G246" t="str">
            <v>Plantae</v>
          </cell>
          <cell r="H246" t="str">
            <v>ACCEPTED</v>
          </cell>
        </row>
        <row r="247">
          <cell r="A247" t="str">
            <v>Eutetranychus orientalis</v>
          </cell>
          <cell r="B247" t="str">
            <v>Eutetranychus</v>
          </cell>
          <cell r="C247" t="str">
            <v>Tetranychidae</v>
          </cell>
          <cell r="D247" t="str">
            <v>Prostigmata</v>
          </cell>
          <cell r="E247" t="str">
            <v>Arachnida</v>
          </cell>
          <cell r="F247" t="str">
            <v>Arthropoda</v>
          </cell>
          <cell r="G247" t="str">
            <v>Animalia</v>
          </cell>
          <cell r="H247" t="str">
            <v>ACCEPTED</v>
          </cell>
        </row>
        <row r="248">
          <cell r="A248" t="str">
            <v>Felis catus</v>
          </cell>
          <cell r="B248" t="str">
            <v>Felis</v>
          </cell>
          <cell r="C248" t="str">
            <v>Felidae</v>
          </cell>
          <cell r="D248" t="str">
            <v>Carnivora</v>
          </cell>
          <cell r="E248" t="str">
            <v>Mammalia</v>
          </cell>
          <cell r="F248" t="str">
            <v>Chordata</v>
          </cell>
          <cell r="G248" t="str">
            <v>Animalia</v>
          </cell>
          <cell r="H248" t="str">
            <v>ACCEPTED</v>
          </cell>
        </row>
        <row r="249">
          <cell r="A249" t="str">
            <v>Ficopomatus enigmaticus</v>
          </cell>
          <cell r="B249" t="str">
            <v>Ficopomatus</v>
          </cell>
          <cell r="C249" t="str">
            <v>Serpulidae</v>
          </cell>
          <cell r="D249" t="str">
            <v>Sabellida</v>
          </cell>
          <cell r="E249" t="str">
            <v>Polychaeta</v>
          </cell>
          <cell r="F249" t="str">
            <v>Annelida</v>
          </cell>
          <cell r="G249" t="str">
            <v>Animalia</v>
          </cell>
          <cell r="H249" t="str">
            <v>ACCEPTED</v>
          </cell>
        </row>
        <row r="250">
          <cell r="A250" t="str">
            <v>Flemingia strobilifera</v>
          </cell>
          <cell r="B250" t="str">
            <v>Flemingia</v>
          </cell>
          <cell r="C250" t="str">
            <v>Fabaceae</v>
          </cell>
          <cell r="D250" t="str">
            <v>Fabales</v>
          </cell>
          <cell r="E250" t="str">
            <v>Magnoliopsida</v>
          </cell>
          <cell r="F250" t="str">
            <v>Tracheophyta</v>
          </cell>
          <cell r="G250" t="str">
            <v>Plantae</v>
          </cell>
          <cell r="H250" t="str">
            <v>ACCEPTED</v>
          </cell>
        </row>
        <row r="251">
          <cell r="A251" t="str">
            <v>Frankliniella occidentalis</v>
          </cell>
          <cell r="B251" t="str">
            <v>Frankliniella</v>
          </cell>
          <cell r="C251" t="str">
            <v>Thripidae</v>
          </cell>
          <cell r="D251" t="str">
            <v>Thysanoptera</v>
          </cell>
          <cell r="E251" t="str">
            <v>Insecta</v>
          </cell>
          <cell r="F251" t="str">
            <v>Arthropoda</v>
          </cell>
          <cell r="G251" t="str">
            <v>Animalia</v>
          </cell>
          <cell r="H251" t="str">
            <v>ACCEPTED</v>
          </cell>
        </row>
        <row r="252">
          <cell r="A252" t="str">
            <v>Frankliniella schultzei</v>
          </cell>
          <cell r="B252" t="str">
            <v>Frankliniella</v>
          </cell>
          <cell r="C252" t="str">
            <v>Thripidae</v>
          </cell>
          <cell r="D252" t="str">
            <v>Thysanoptera</v>
          </cell>
          <cell r="E252" t="str">
            <v>Insecta</v>
          </cell>
          <cell r="F252" t="str">
            <v>Arthropoda</v>
          </cell>
          <cell r="G252" t="str">
            <v>Animalia</v>
          </cell>
          <cell r="H252" t="str">
            <v>ACCEPTED</v>
          </cell>
        </row>
        <row r="253">
          <cell r="A253" t="str">
            <v>Fraxinus floribunda</v>
          </cell>
          <cell r="B253" t="str">
            <v>Fraxinus</v>
          </cell>
          <cell r="C253" t="str">
            <v>Oleaceae</v>
          </cell>
          <cell r="D253" t="str">
            <v>Lamiales</v>
          </cell>
          <cell r="E253" t="str">
            <v>Magnoliopsida</v>
          </cell>
          <cell r="F253" t="str">
            <v>Tracheophyta</v>
          </cell>
          <cell r="G253" t="str">
            <v>Plantae</v>
          </cell>
          <cell r="H253" t="str">
            <v>ACCEPTED</v>
          </cell>
        </row>
        <row r="254">
          <cell r="A254" t="str">
            <v>Freesia refracta</v>
          </cell>
          <cell r="B254" t="str">
            <v>Freesia</v>
          </cell>
          <cell r="C254" t="str">
            <v>Iridaceae</v>
          </cell>
          <cell r="D254" t="str">
            <v>Asparagales</v>
          </cell>
          <cell r="E254" t="str">
            <v>Liliopsida</v>
          </cell>
          <cell r="F254" t="str">
            <v>Tracheophyta</v>
          </cell>
          <cell r="G254" t="str">
            <v>Plantae</v>
          </cell>
          <cell r="H254" t="str">
            <v>ACCEPTED</v>
          </cell>
        </row>
        <row r="255">
          <cell r="A255" t="str">
            <v>Fundulus heteroclitus</v>
          </cell>
          <cell r="B255" t="str">
            <v>Fundulus</v>
          </cell>
          <cell r="C255" t="str">
            <v>Fundulidae</v>
          </cell>
          <cell r="D255" t="str">
            <v>Cyprinodontiformes</v>
          </cell>
          <cell r="E255" t="str">
            <v>Actinopterygii</v>
          </cell>
          <cell r="F255" t="str">
            <v>Chordata</v>
          </cell>
          <cell r="G255" t="str">
            <v>Animalia</v>
          </cell>
          <cell r="H255" t="str">
            <v>ACCEPTED</v>
          </cell>
        </row>
        <row r="256">
          <cell r="A256" t="str">
            <v>Furcraea foetida</v>
          </cell>
          <cell r="B256" t="str">
            <v>Furcraea</v>
          </cell>
          <cell r="C256" t="str">
            <v>Asparagaceae</v>
          </cell>
          <cell r="D256" t="str">
            <v>Asparagales</v>
          </cell>
          <cell r="E256" t="str">
            <v>Liliopsida</v>
          </cell>
          <cell r="F256" t="str">
            <v>Tracheophyta</v>
          </cell>
          <cell r="G256" t="str">
            <v>Plantae</v>
          </cell>
          <cell r="H256" t="str">
            <v>ACCEPTED</v>
          </cell>
        </row>
        <row r="257">
          <cell r="A257" t="str">
            <v>Fusarium oxysporum</v>
          </cell>
          <cell r="B257" t="str">
            <v>Fusarium</v>
          </cell>
          <cell r="C257" t="str">
            <v>Nectriaceae</v>
          </cell>
          <cell r="D257" t="str">
            <v>Hypocreales</v>
          </cell>
          <cell r="E257" t="str">
            <v>Sordariomycetes</v>
          </cell>
          <cell r="F257" t="str">
            <v>Ascomycota</v>
          </cell>
          <cell r="G257" t="str">
            <v>Fungi</v>
          </cell>
          <cell r="H257" t="str">
            <v>ACCEPTED</v>
          </cell>
        </row>
        <row r="258">
          <cell r="A258" t="str">
            <v>Gallirallus australis</v>
          </cell>
          <cell r="B258" t="str">
            <v>Gallirallus</v>
          </cell>
          <cell r="C258" t="str">
            <v>Rallidae</v>
          </cell>
          <cell r="D258" t="str">
            <v>Gruiformes</v>
          </cell>
          <cell r="E258" t="str">
            <v>Aves</v>
          </cell>
          <cell r="F258" t="str">
            <v>Chordata</v>
          </cell>
          <cell r="G258" t="str">
            <v>Animalia</v>
          </cell>
          <cell r="H258" t="str">
            <v>ACCEPTED</v>
          </cell>
        </row>
        <row r="259">
          <cell r="A259" t="str">
            <v>Gambusia holbrooki</v>
          </cell>
          <cell r="B259" t="str">
            <v>Gambusia</v>
          </cell>
          <cell r="C259" t="str">
            <v>Poeciliidae</v>
          </cell>
          <cell r="D259" t="str">
            <v>Cyprinodontiformes</v>
          </cell>
          <cell r="E259" t="str">
            <v>Actinopterygii</v>
          </cell>
          <cell r="F259" t="str">
            <v>Chordata</v>
          </cell>
          <cell r="G259" t="str">
            <v>Animalia</v>
          </cell>
          <cell r="H259" t="str">
            <v>ACCEPTED</v>
          </cell>
        </row>
        <row r="260">
          <cell r="A260" t="str">
            <v>Genetta genetta</v>
          </cell>
          <cell r="B260" t="str">
            <v>Genetta</v>
          </cell>
          <cell r="C260" t="str">
            <v>Viverridae</v>
          </cell>
          <cell r="D260" t="str">
            <v>Carnivora</v>
          </cell>
          <cell r="E260" t="str">
            <v>Mammalia</v>
          </cell>
          <cell r="F260" t="str">
            <v>Chordata</v>
          </cell>
          <cell r="G260" t="str">
            <v>Animalia</v>
          </cell>
          <cell r="H260" t="str">
            <v>ACCEPTED</v>
          </cell>
        </row>
        <row r="261">
          <cell r="A261" t="str">
            <v>Gleditsia triacanthos</v>
          </cell>
          <cell r="B261" t="str">
            <v>Gleditsia</v>
          </cell>
          <cell r="C261" t="str">
            <v>Fabaceae</v>
          </cell>
          <cell r="D261" t="str">
            <v>Fabales</v>
          </cell>
          <cell r="E261" t="str">
            <v>Magnoliopsida</v>
          </cell>
          <cell r="F261" t="str">
            <v>Tracheophyta</v>
          </cell>
          <cell r="G261" t="str">
            <v>Plantae</v>
          </cell>
          <cell r="H261" t="str">
            <v>ACCEPTED</v>
          </cell>
        </row>
        <row r="262">
          <cell r="A262" t="str">
            <v>Glis glis</v>
          </cell>
          <cell r="B262" t="str">
            <v>Glis</v>
          </cell>
          <cell r="C262" t="str">
            <v>Gliridae</v>
          </cell>
          <cell r="D262" t="str">
            <v>Rodentia</v>
          </cell>
          <cell r="E262" t="str">
            <v>Mammalia</v>
          </cell>
          <cell r="F262" t="str">
            <v>Chordata</v>
          </cell>
          <cell r="G262" t="str">
            <v>Animalia</v>
          </cell>
          <cell r="H262" t="str">
            <v>ACCEPTED</v>
          </cell>
        </row>
        <row r="263">
          <cell r="A263" t="str">
            <v>Gonipterus scutellatus</v>
          </cell>
          <cell r="B263" t="str">
            <v>Gonipterus</v>
          </cell>
          <cell r="C263" t="str">
            <v>Curculionidae</v>
          </cell>
          <cell r="D263" t="str">
            <v>Coleoptera</v>
          </cell>
          <cell r="E263" t="str">
            <v>Insecta</v>
          </cell>
          <cell r="F263" t="str">
            <v>Arthropoda</v>
          </cell>
          <cell r="G263" t="str">
            <v>Animalia</v>
          </cell>
          <cell r="H263" t="str">
            <v>ACCEPTED</v>
          </cell>
        </row>
        <row r="264">
          <cell r="A264" t="str">
            <v>Grapholita molesta</v>
          </cell>
          <cell r="B264" t="str">
            <v>Grapholita</v>
          </cell>
          <cell r="C264" t="str">
            <v>Tortricidae</v>
          </cell>
          <cell r="D264" t="str">
            <v>Lepidoptera</v>
          </cell>
          <cell r="E264" t="str">
            <v>Insecta</v>
          </cell>
          <cell r="F264" t="str">
            <v>Arthropoda</v>
          </cell>
          <cell r="G264" t="str">
            <v>Animalia</v>
          </cell>
          <cell r="H264" t="str">
            <v>ACCEPTED</v>
          </cell>
        </row>
        <row r="265">
          <cell r="A265" t="str">
            <v>Grapholita prunivora</v>
          </cell>
          <cell r="B265" t="str">
            <v>Grapholita</v>
          </cell>
          <cell r="C265" t="str">
            <v>Tortricidae</v>
          </cell>
          <cell r="D265" t="str">
            <v>Lepidoptera</v>
          </cell>
          <cell r="E265" t="str">
            <v>Insecta</v>
          </cell>
          <cell r="F265" t="str">
            <v>Arthropoda</v>
          </cell>
          <cell r="G265" t="str">
            <v>Animalia</v>
          </cell>
          <cell r="H265" t="str">
            <v>ACCEPTED</v>
          </cell>
        </row>
        <row r="266">
          <cell r="A266" t="str">
            <v>Graptemys ouachitensis</v>
          </cell>
          <cell r="B266" t="str">
            <v>Graptemys</v>
          </cell>
          <cell r="C266" t="str">
            <v>Emydidae</v>
          </cell>
          <cell r="D266" t="str">
            <v>Testudines</v>
          </cell>
          <cell r="E266" t="str">
            <v>Reptilia</v>
          </cell>
          <cell r="F266" t="str">
            <v>Chordata</v>
          </cell>
          <cell r="G266" t="str">
            <v>Animalia</v>
          </cell>
          <cell r="H266" t="str">
            <v>ACCEPTED</v>
          </cell>
        </row>
        <row r="267">
          <cell r="A267" t="str">
            <v>Graptemys pseudogeographica</v>
          </cell>
          <cell r="B267" t="str">
            <v>Graptemys</v>
          </cell>
          <cell r="C267" t="str">
            <v>Emydidae</v>
          </cell>
          <cell r="D267" t="str">
            <v>Testudines</v>
          </cell>
          <cell r="E267" t="str">
            <v>Reptilia</v>
          </cell>
          <cell r="F267" t="str">
            <v>Chordata</v>
          </cell>
          <cell r="G267" t="str">
            <v>Animalia</v>
          </cell>
          <cell r="H267" t="str">
            <v>ACCEPTED</v>
          </cell>
        </row>
        <row r="268">
          <cell r="A268" t="str">
            <v>Gymnocephalus cernua</v>
          </cell>
          <cell r="B268" t="str">
            <v>Gymnocephalus</v>
          </cell>
          <cell r="C268" t="str">
            <v>Percidae</v>
          </cell>
          <cell r="D268" t="str">
            <v>Perciformes</v>
          </cell>
          <cell r="E268" t="str">
            <v>Actinopterygii</v>
          </cell>
          <cell r="F268" t="str">
            <v>Chordata</v>
          </cell>
          <cell r="G268" t="str">
            <v>Animalia</v>
          </cell>
          <cell r="H268" t="str">
            <v>ACCEPTED</v>
          </cell>
        </row>
        <row r="269">
          <cell r="A269" t="str">
            <v>Gymnocoronis spilanthoides</v>
          </cell>
          <cell r="B269" t="str">
            <v>Gymnocoronis</v>
          </cell>
          <cell r="C269" t="str">
            <v>Asteraceae</v>
          </cell>
          <cell r="D269" t="str">
            <v>Asterales</v>
          </cell>
          <cell r="E269" t="str">
            <v>Magnoliopsida</v>
          </cell>
          <cell r="F269" t="str">
            <v>Tracheophyta</v>
          </cell>
          <cell r="G269" t="str">
            <v>Plantae</v>
          </cell>
          <cell r="H269" t="str">
            <v>ACCEPTED</v>
          </cell>
        </row>
        <row r="270">
          <cell r="A270" t="str">
            <v>Gyrodactylus salaris</v>
          </cell>
          <cell r="B270" t="str">
            <v>Gyrodactylus</v>
          </cell>
          <cell r="C270" t="str">
            <v>Gyrodactylidae</v>
          </cell>
          <cell r="D270" t="str">
            <v>Gyrodactylidea</v>
          </cell>
          <cell r="E270" t="str">
            <v>Monogenea</v>
          </cell>
          <cell r="F270" t="str">
            <v>Platyhelminthes</v>
          </cell>
          <cell r="G270" t="str">
            <v>Animalia</v>
          </cell>
          <cell r="H270" t="str">
            <v>ACCEPTED</v>
          </cell>
        </row>
        <row r="271">
          <cell r="A271" t="str">
            <v>Haematobia irritans</v>
          </cell>
          <cell r="B271" t="str">
            <v>Haematobia</v>
          </cell>
          <cell r="C271" t="str">
            <v>Muscidae</v>
          </cell>
          <cell r="D271" t="str">
            <v>Diptera</v>
          </cell>
          <cell r="E271" t="str">
            <v>Insecta</v>
          </cell>
          <cell r="F271" t="str">
            <v>Arthropoda</v>
          </cell>
          <cell r="G271" t="str">
            <v>Animalia</v>
          </cell>
          <cell r="H271" t="str">
            <v>ACCEPTED</v>
          </cell>
        </row>
        <row r="272">
          <cell r="A272" t="str">
            <v>Hakea sericea</v>
          </cell>
          <cell r="B272" t="str">
            <v>Hakea</v>
          </cell>
          <cell r="C272" t="str">
            <v>Proteaceae</v>
          </cell>
          <cell r="D272" t="str">
            <v>Proteales</v>
          </cell>
          <cell r="E272" t="str">
            <v>Magnoliopsida</v>
          </cell>
          <cell r="F272" t="str">
            <v>Tracheophyta</v>
          </cell>
          <cell r="G272" t="str">
            <v>Plantae</v>
          </cell>
          <cell r="H272" t="str">
            <v>ACCEPTED</v>
          </cell>
        </row>
        <row r="273">
          <cell r="A273" t="str">
            <v>Halotydeus destructor</v>
          </cell>
          <cell r="B273" t="str">
            <v>Halotydeus</v>
          </cell>
          <cell r="C273" t="str">
            <v>Penthaleidae</v>
          </cell>
          <cell r="D273" t="str">
            <v>Prostigmata</v>
          </cell>
          <cell r="E273" t="str">
            <v>Arachnida</v>
          </cell>
          <cell r="F273" t="str">
            <v>Arthropoda</v>
          </cell>
          <cell r="G273" t="str">
            <v>Animalia</v>
          </cell>
          <cell r="H273" t="str">
            <v>ACCEPTED</v>
          </cell>
        </row>
        <row r="274">
          <cell r="A274" t="str">
            <v>Halyomorpha halys</v>
          </cell>
          <cell r="B274" t="str">
            <v>Halyomorpha</v>
          </cell>
          <cell r="C274" t="str">
            <v>Pentatomidae</v>
          </cell>
          <cell r="D274" t="str">
            <v>Hemiptera</v>
          </cell>
          <cell r="E274" t="str">
            <v>Insecta</v>
          </cell>
          <cell r="F274" t="str">
            <v>Arthropoda</v>
          </cell>
          <cell r="G274" t="str">
            <v>Animalia</v>
          </cell>
          <cell r="H274" t="str">
            <v>ACCEPTED</v>
          </cell>
        </row>
        <row r="275">
          <cell r="A275" t="str">
            <v>Harmonia axyridis</v>
          </cell>
          <cell r="B275" t="str">
            <v>Harmonia</v>
          </cell>
          <cell r="C275" t="str">
            <v>Coccinellidae</v>
          </cell>
          <cell r="D275" t="str">
            <v>Coleoptera</v>
          </cell>
          <cell r="E275" t="str">
            <v>Insecta</v>
          </cell>
          <cell r="F275" t="str">
            <v>Arthropoda</v>
          </cell>
          <cell r="G275" t="str">
            <v>Animalia</v>
          </cell>
          <cell r="H275" t="str">
            <v>ACCEPTED</v>
          </cell>
        </row>
        <row r="276">
          <cell r="A276" t="str">
            <v>Haworthiopsis attenuata</v>
          </cell>
          <cell r="B276" t="str">
            <v>Haworthiopsis</v>
          </cell>
          <cell r="C276" t="str">
            <v>Asphodelaceae</v>
          </cell>
          <cell r="D276" t="str">
            <v>Asparagales</v>
          </cell>
          <cell r="E276" t="str">
            <v>Liliopsida</v>
          </cell>
          <cell r="F276" t="str">
            <v>Tracheophyta</v>
          </cell>
          <cell r="G276" t="str">
            <v>Plantae</v>
          </cell>
          <cell r="H276" t="str">
            <v>ACCEPTED</v>
          </cell>
        </row>
        <row r="277">
          <cell r="A277" t="str">
            <v>Hedychium gardnerianum</v>
          </cell>
          <cell r="B277" t="str">
            <v>Hedychium</v>
          </cell>
          <cell r="C277" t="str">
            <v>Zingiberaceae</v>
          </cell>
          <cell r="D277" t="str">
            <v>Zingiberales</v>
          </cell>
          <cell r="E277" t="str">
            <v>Liliopsida</v>
          </cell>
          <cell r="F277" t="str">
            <v>Tracheophyta</v>
          </cell>
          <cell r="G277" t="str">
            <v>Plantae</v>
          </cell>
          <cell r="H277" t="str">
            <v>ACCEPTED</v>
          </cell>
        </row>
        <row r="278">
          <cell r="A278" t="str">
            <v>Helianthus ciliaris</v>
          </cell>
          <cell r="B278" t="str">
            <v>Helianthus</v>
          </cell>
          <cell r="C278" t="str">
            <v>Asteraceae</v>
          </cell>
          <cell r="D278" t="str">
            <v>Asterales</v>
          </cell>
          <cell r="E278" t="str">
            <v>Magnoliopsida</v>
          </cell>
          <cell r="F278" t="str">
            <v>Tracheophyta</v>
          </cell>
          <cell r="G278" t="str">
            <v>Plantae</v>
          </cell>
          <cell r="H278" t="str">
            <v>ACCEPTED</v>
          </cell>
        </row>
        <row r="279">
          <cell r="A279" t="str">
            <v>Helianthus tuberosus</v>
          </cell>
          <cell r="B279" t="str">
            <v>Helianthus</v>
          </cell>
          <cell r="C279" t="str">
            <v>Asteraceae</v>
          </cell>
          <cell r="D279" t="str">
            <v>Asterales</v>
          </cell>
          <cell r="E279" t="str">
            <v>Magnoliopsida</v>
          </cell>
          <cell r="F279" t="str">
            <v>Tracheophyta</v>
          </cell>
          <cell r="G279" t="str">
            <v>Plantae</v>
          </cell>
          <cell r="H279" t="str">
            <v>ACCEPTED</v>
          </cell>
        </row>
        <row r="280">
          <cell r="A280" t="str">
            <v>Helichrysum petiolare</v>
          </cell>
          <cell r="B280" t="str">
            <v>Helichrysum</v>
          </cell>
          <cell r="C280" t="str">
            <v>Asteraceae</v>
          </cell>
          <cell r="D280" t="str">
            <v>Asterales</v>
          </cell>
          <cell r="E280" t="str">
            <v>Magnoliopsida</v>
          </cell>
          <cell r="F280" t="str">
            <v>Tracheophyta</v>
          </cell>
          <cell r="G280" t="str">
            <v>Plantae</v>
          </cell>
          <cell r="H280" t="str">
            <v>ACCEPTED</v>
          </cell>
        </row>
        <row r="281">
          <cell r="A281" t="str">
            <v>Helicoverpa armigera</v>
          </cell>
          <cell r="B281" t="str">
            <v>Helicoverpa</v>
          </cell>
          <cell r="C281" t="str">
            <v>Noctuidae</v>
          </cell>
          <cell r="D281" t="str">
            <v>Lepidoptera</v>
          </cell>
          <cell r="E281" t="str">
            <v>Insecta</v>
          </cell>
          <cell r="F281" t="str">
            <v>Arthropoda</v>
          </cell>
          <cell r="G281" t="str">
            <v>Animalia</v>
          </cell>
          <cell r="H281" t="str">
            <v>ACCEPTED</v>
          </cell>
        </row>
        <row r="282">
          <cell r="A282" t="str">
            <v>Helicoverpa zea</v>
          </cell>
          <cell r="B282" t="str">
            <v>Helicoverpa</v>
          </cell>
          <cell r="C282" t="str">
            <v>Noctuidae</v>
          </cell>
          <cell r="D282" t="str">
            <v>Lepidoptera</v>
          </cell>
          <cell r="E282" t="str">
            <v>Insecta</v>
          </cell>
          <cell r="F282" t="str">
            <v>Arthropoda</v>
          </cell>
          <cell r="G282" t="str">
            <v>Animalia</v>
          </cell>
          <cell r="H282" t="str">
            <v>ACCEPTED</v>
          </cell>
        </row>
        <row r="283">
          <cell r="A283" t="str">
            <v>Helix lucorum</v>
          </cell>
          <cell r="B283" t="str">
            <v>Helix</v>
          </cell>
          <cell r="C283" t="str">
            <v>Helicidae</v>
          </cell>
          <cell r="D283" t="str">
            <v>Stylommatophora</v>
          </cell>
          <cell r="E283" t="str">
            <v>Gastropoda</v>
          </cell>
          <cell r="F283" t="str">
            <v>Mollusca</v>
          </cell>
          <cell r="G283" t="str">
            <v>Animalia</v>
          </cell>
          <cell r="H283" t="str">
            <v>ACCEPTED</v>
          </cell>
        </row>
        <row r="284">
          <cell r="A284" t="str">
            <v>Hemiberlesia pitysophila</v>
          </cell>
          <cell r="B284" t="str">
            <v>Hemiberlesia</v>
          </cell>
          <cell r="C284" t="str">
            <v>Diaspididae</v>
          </cell>
          <cell r="D284" t="str">
            <v>Hemiptera</v>
          </cell>
          <cell r="E284" t="str">
            <v>Insecta</v>
          </cell>
          <cell r="F284" t="str">
            <v>Arthropoda</v>
          </cell>
          <cell r="G284" t="str">
            <v>Animalia</v>
          </cell>
          <cell r="H284" t="str">
            <v>ACCEPTED</v>
          </cell>
        </row>
        <row r="285">
          <cell r="A285" t="str">
            <v>Hemitragus jemlahicus</v>
          </cell>
          <cell r="B285" t="str">
            <v>Hemitragus</v>
          </cell>
          <cell r="C285" t="str">
            <v>Bovidae</v>
          </cell>
          <cell r="D285" t="str">
            <v>Artiodactyla</v>
          </cell>
          <cell r="E285" t="str">
            <v>Mammalia</v>
          </cell>
          <cell r="F285" t="str">
            <v>Chordata</v>
          </cell>
          <cell r="G285" t="str">
            <v>Animalia</v>
          </cell>
          <cell r="H285" t="str">
            <v>ACCEPTED</v>
          </cell>
        </row>
        <row r="286">
          <cell r="A286" t="str">
            <v>Hemorrhois hippocrepis</v>
          </cell>
          <cell r="B286" t="str">
            <v>Hemorrhois</v>
          </cell>
          <cell r="C286" t="str">
            <v>Colubridae</v>
          </cell>
          <cell r="D286" t="str">
            <v>Squamata</v>
          </cell>
          <cell r="E286" t="str">
            <v>Reptilia</v>
          </cell>
          <cell r="F286" t="str">
            <v>Chordata</v>
          </cell>
          <cell r="G286" t="str">
            <v>Animalia</v>
          </cell>
          <cell r="H286" t="str">
            <v>ACCEPTED</v>
          </cell>
        </row>
        <row r="287">
          <cell r="A287" t="str">
            <v>Henosepilachna vigintioctomaculata</v>
          </cell>
          <cell r="B287" t="str">
            <v>Henosepilachna</v>
          </cell>
          <cell r="C287" t="str">
            <v>Coccinellidae</v>
          </cell>
          <cell r="D287" t="str">
            <v>Coleoptera</v>
          </cell>
          <cell r="E287" t="str">
            <v>Insecta</v>
          </cell>
          <cell r="F287" t="str">
            <v>Arthropoda</v>
          </cell>
          <cell r="G287" t="str">
            <v>Animalia</v>
          </cell>
          <cell r="H287" t="str">
            <v>ACCEPTED</v>
          </cell>
        </row>
        <row r="288">
          <cell r="A288" t="str">
            <v>Heracleum mantegazzianum</v>
          </cell>
          <cell r="B288" t="str">
            <v>Heracleum</v>
          </cell>
          <cell r="C288" t="str">
            <v>Apiaceae</v>
          </cell>
          <cell r="D288" t="str">
            <v>Apiales</v>
          </cell>
          <cell r="E288" t="str">
            <v>Magnoliopsida</v>
          </cell>
          <cell r="F288" t="str">
            <v>Tracheophyta</v>
          </cell>
          <cell r="G288" t="str">
            <v>Plantae</v>
          </cell>
          <cell r="H288" t="str">
            <v>ACCEPTED</v>
          </cell>
        </row>
        <row r="289">
          <cell r="A289" t="str">
            <v>Heracleum persicum</v>
          </cell>
          <cell r="B289" t="str">
            <v>Heracleum</v>
          </cell>
          <cell r="C289" t="str">
            <v>Apiaceae</v>
          </cell>
          <cell r="D289" t="str">
            <v>Apiales</v>
          </cell>
          <cell r="E289" t="str">
            <v>Magnoliopsida</v>
          </cell>
          <cell r="F289" t="str">
            <v>Tracheophyta</v>
          </cell>
          <cell r="G289" t="str">
            <v>Plantae</v>
          </cell>
          <cell r="H289" t="str">
            <v>ACCEPTED</v>
          </cell>
        </row>
        <row r="290">
          <cell r="A290" t="str">
            <v>Heracleum sosnowskyi</v>
          </cell>
          <cell r="B290" t="str">
            <v>Heracleum</v>
          </cell>
          <cell r="C290" t="str">
            <v>Apiaceae</v>
          </cell>
          <cell r="D290" t="str">
            <v>Apiales</v>
          </cell>
          <cell r="E290" t="str">
            <v>Magnoliopsida</v>
          </cell>
          <cell r="F290" t="str">
            <v>Tracheophyta</v>
          </cell>
          <cell r="G290" t="str">
            <v>Plantae</v>
          </cell>
          <cell r="H290" t="str">
            <v>ACCEPTED</v>
          </cell>
        </row>
        <row r="291">
          <cell r="A291" t="str">
            <v>Herpestes edwardsi</v>
          </cell>
          <cell r="B291" t="str">
            <v>Herpestes</v>
          </cell>
          <cell r="C291" t="str">
            <v>Herpestidae</v>
          </cell>
          <cell r="D291" t="str">
            <v>Carnivora</v>
          </cell>
          <cell r="E291" t="str">
            <v>Mammalia</v>
          </cell>
          <cell r="F291" t="str">
            <v>Chordata</v>
          </cell>
          <cell r="G291" t="str">
            <v>Animalia</v>
          </cell>
          <cell r="H291" t="str">
            <v>ACCEPTED</v>
          </cell>
        </row>
        <row r="292">
          <cell r="A292" t="str">
            <v>Herpestes javanicus</v>
          </cell>
          <cell r="B292" t="str">
            <v>Herpestes</v>
          </cell>
          <cell r="C292" t="str">
            <v>Herpestidae</v>
          </cell>
          <cell r="D292" t="str">
            <v>Carnivora</v>
          </cell>
          <cell r="E292" t="str">
            <v>Mammalia</v>
          </cell>
          <cell r="F292" t="str">
            <v>Chordata</v>
          </cell>
          <cell r="G292" t="str">
            <v>Animalia</v>
          </cell>
          <cell r="H292" t="str">
            <v>ACCEPTED</v>
          </cell>
        </row>
        <row r="293">
          <cell r="A293" t="str">
            <v>Heterobasidion annosum</v>
          </cell>
          <cell r="B293" t="str">
            <v>Heterobasidion</v>
          </cell>
          <cell r="C293" t="str">
            <v>Bondarzewiaceae</v>
          </cell>
          <cell r="D293" t="str">
            <v>Russulales</v>
          </cell>
          <cell r="E293" t="str">
            <v>Agaricomycetes</v>
          </cell>
          <cell r="F293" t="str">
            <v>Basidiomycota</v>
          </cell>
          <cell r="G293" t="str">
            <v>Fungi</v>
          </cell>
          <cell r="H293" t="str">
            <v>ACCEPTED</v>
          </cell>
        </row>
        <row r="294">
          <cell r="A294" t="str">
            <v>Heterodera avenae</v>
          </cell>
          <cell r="B294" t="str">
            <v>Heterodera</v>
          </cell>
          <cell r="C294" t="str">
            <v>Heteroderidae</v>
          </cell>
          <cell r="D294" t="str">
            <v>Tylenchida</v>
          </cell>
          <cell r="E294" t="str">
            <v>Secernentea</v>
          </cell>
          <cell r="F294" t="str">
            <v>Nematoda</v>
          </cell>
          <cell r="G294" t="str">
            <v>Animalia</v>
          </cell>
          <cell r="H294" t="str">
            <v>ACCEPTED</v>
          </cell>
        </row>
        <row r="295">
          <cell r="A295" t="str">
            <v>Homalodisca vitripennis</v>
          </cell>
          <cell r="B295" t="str">
            <v>Homalodisca</v>
          </cell>
          <cell r="C295" t="str">
            <v>Cicadellidae</v>
          </cell>
          <cell r="D295" t="str">
            <v>Hemiptera</v>
          </cell>
          <cell r="E295" t="str">
            <v>Insecta</v>
          </cell>
          <cell r="F295" t="str">
            <v>Arthropoda</v>
          </cell>
          <cell r="G295" t="str">
            <v>Animalia</v>
          </cell>
          <cell r="H295" t="str">
            <v>ACCEPTED</v>
          </cell>
        </row>
        <row r="296">
          <cell r="A296" t="str">
            <v>Humulopsis scandens</v>
          </cell>
          <cell r="B296" t="str">
            <v>Humulopsis</v>
          </cell>
          <cell r="C296" t="str">
            <v>Cannabaceae</v>
          </cell>
          <cell r="D296" t="str">
            <v>Rosales</v>
          </cell>
          <cell r="E296" t="str">
            <v>Magnoliopsida</v>
          </cell>
          <cell r="F296" t="str">
            <v>Tracheophyta</v>
          </cell>
          <cell r="G296" t="str">
            <v>Plantae</v>
          </cell>
          <cell r="H296" t="str">
            <v>ACCEPTED</v>
          </cell>
        </row>
        <row r="297">
          <cell r="A297" t="str">
            <v>Hyblaea puera</v>
          </cell>
          <cell r="B297" t="str">
            <v>Hyblaea</v>
          </cell>
          <cell r="C297" t="str">
            <v>Hyblaeidae</v>
          </cell>
          <cell r="D297" t="str">
            <v>Lepidoptera</v>
          </cell>
          <cell r="E297" t="str">
            <v>Insecta</v>
          </cell>
          <cell r="F297" t="str">
            <v>Arthropoda</v>
          </cell>
          <cell r="G297" t="str">
            <v>Animalia</v>
          </cell>
          <cell r="H297" t="str">
            <v>ACCEPTED</v>
          </cell>
        </row>
        <row r="298">
          <cell r="A298" t="str">
            <v>Hydrilla verticillata</v>
          </cell>
          <cell r="B298" t="str">
            <v>Hydrilla</v>
          </cell>
          <cell r="C298" t="str">
            <v>Hydrocharitaceae</v>
          </cell>
          <cell r="D298" t="str">
            <v>Alismatales</v>
          </cell>
          <cell r="E298" t="str">
            <v>Liliopsida</v>
          </cell>
          <cell r="F298" t="str">
            <v>Tracheophyta</v>
          </cell>
          <cell r="G298" t="str">
            <v>Plantae</v>
          </cell>
          <cell r="H298" t="str">
            <v>ACCEPTED</v>
          </cell>
        </row>
        <row r="299">
          <cell r="A299" t="str">
            <v>Hydrocotyle ranunculoides</v>
          </cell>
          <cell r="B299" t="str">
            <v>Hydrocotyle</v>
          </cell>
          <cell r="C299" t="str">
            <v>Apiaceae</v>
          </cell>
          <cell r="D299" t="str">
            <v>Apiales</v>
          </cell>
          <cell r="E299" t="str">
            <v>Magnoliopsida</v>
          </cell>
          <cell r="F299" t="str">
            <v>Tracheophyta</v>
          </cell>
          <cell r="G299" t="str">
            <v>Plantae</v>
          </cell>
          <cell r="H299" t="str">
            <v>ACCEPTED</v>
          </cell>
        </row>
        <row r="300">
          <cell r="A300" t="str">
            <v>Hydropotes inermis</v>
          </cell>
          <cell r="B300" t="str">
            <v>Hydropotes</v>
          </cell>
          <cell r="C300" t="str">
            <v>Cervidae</v>
          </cell>
          <cell r="D300" t="str">
            <v>Artiodactyla</v>
          </cell>
          <cell r="E300" t="str">
            <v>Mammalia</v>
          </cell>
          <cell r="F300" t="str">
            <v>Chordata</v>
          </cell>
          <cell r="G300" t="str">
            <v>Animalia</v>
          </cell>
          <cell r="H300" t="str">
            <v>ACCEPTED</v>
          </cell>
        </row>
        <row r="301">
          <cell r="A301" t="str">
            <v>Hymenachne amplexicaulis</v>
          </cell>
          <cell r="B301" t="str">
            <v>Hymenachne</v>
          </cell>
          <cell r="C301" t="str">
            <v>Poaceae</v>
          </cell>
          <cell r="D301" t="str">
            <v>Poales</v>
          </cell>
          <cell r="E301" t="str">
            <v>Liliopsida</v>
          </cell>
          <cell r="F301" t="str">
            <v>Tracheophyta</v>
          </cell>
          <cell r="G301" t="str">
            <v>Plantae</v>
          </cell>
          <cell r="H301" t="str">
            <v>ACCEPTED</v>
          </cell>
        </row>
        <row r="302">
          <cell r="A302" t="str">
            <v>Hypera postica</v>
          </cell>
          <cell r="B302" t="str">
            <v>Hypera</v>
          </cell>
          <cell r="C302" t="str">
            <v>Curculionidae</v>
          </cell>
          <cell r="D302" t="str">
            <v>Coleoptera</v>
          </cell>
          <cell r="E302" t="str">
            <v>Insecta</v>
          </cell>
          <cell r="F302" t="str">
            <v>Arthropoda</v>
          </cell>
          <cell r="G302" t="str">
            <v>Animalia</v>
          </cell>
          <cell r="H302" t="str">
            <v>ACCEPTED</v>
          </cell>
        </row>
        <row r="303">
          <cell r="A303" t="str">
            <v>Hyphantria cunea</v>
          </cell>
          <cell r="B303" t="str">
            <v>Hyphantria</v>
          </cell>
          <cell r="C303" t="str">
            <v>Erebidae</v>
          </cell>
          <cell r="D303" t="str">
            <v>Lepidoptera</v>
          </cell>
          <cell r="E303" t="str">
            <v>Insecta</v>
          </cell>
          <cell r="F303" t="str">
            <v>Arthropoda</v>
          </cell>
          <cell r="G303" t="str">
            <v>Animalia</v>
          </cell>
          <cell r="H303" t="str">
            <v>ACCEPTED</v>
          </cell>
        </row>
        <row r="304">
          <cell r="A304" t="str">
            <v>Hystrix brachyura</v>
          </cell>
          <cell r="B304" t="str">
            <v>Hystrix</v>
          </cell>
          <cell r="C304" t="str">
            <v>Hystricidae</v>
          </cell>
          <cell r="D304" t="str">
            <v>Rodentia</v>
          </cell>
          <cell r="E304" t="str">
            <v>Mammalia</v>
          </cell>
          <cell r="F304" t="str">
            <v>Chordata</v>
          </cell>
          <cell r="G304" t="str">
            <v>Animalia</v>
          </cell>
          <cell r="H304" t="str">
            <v>ACCEPTED</v>
          </cell>
        </row>
        <row r="305">
          <cell r="A305" t="str">
            <v>Iguana iguana</v>
          </cell>
          <cell r="B305" t="str">
            <v>Iguana</v>
          </cell>
          <cell r="C305" t="str">
            <v>Iguanidae</v>
          </cell>
          <cell r="D305" t="str">
            <v>Squamata</v>
          </cell>
          <cell r="E305" t="str">
            <v>Reptilia</v>
          </cell>
          <cell r="F305" t="str">
            <v>Chordata</v>
          </cell>
          <cell r="G305" t="str">
            <v>Animalia</v>
          </cell>
          <cell r="H305" t="str">
            <v>ACCEPTED</v>
          </cell>
        </row>
        <row r="306">
          <cell r="A306" t="str">
            <v>Impatiens balfourii</v>
          </cell>
          <cell r="B306" t="str">
            <v>Impatiens</v>
          </cell>
          <cell r="C306" t="str">
            <v>Balsaminaceae</v>
          </cell>
          <cell r="D306" t="str">
            <v>Ericales</v>
          </cell>
          <cell r="E306" t="str">
            <v>Magnoliopsida</v>
          </cell>
          <cell r="F306" t="str">
            <v>Tracheophyta</v>
          </cell>
          <cell r="G306" t="str">
            <v>Plantae</v>
          </cell>
          <cell r="H306" t="str">
            <v>ACCEPTED</v>
          </cell>
        </row>
        <row r="307">
          <cell r="A307" t="str">
            <v>Impatiens glandulifera</v>
          </cell>
          <cell r="B307" t="str">
            <v>Impatiens</v>
          </cell>
          <cell r="C307" t="str">
            <v>Balsaminaceae</v>
          </cell>
          <cell r="D307" t="str">
            <v>Ericales</v>
          </cell>
          <cell r="E307" t="str">
            <v>Magnoliopsida</v>
          </cell>
          <cell r="F307" t="str">
            <v>Tracheophyta</v>
          </cell>
          <cell r="G307" t="str">
            <v>Plantae</v>
          </cell>
          <cell r="H307" t="str">
            <v>ACCEPTED</v>
          </cell>
        </row>
        <row r="308">
          <cell r="A308" t="str">
            <v>Indigofera schimperi</v>
          </cell>
          <cell r="B308" t="str">
            <v>Indigofera</v>
          </cell>
          <cell r="C308" t="str">
            <v>Fabaceae</v>
          </cell>
          <cell r="D308" t="str">
            <v>Fabales</v>
          </cell>
          <cell r="E308" t="str">
            <v>Magnoliopsida</v>
          </cell>
          <cell r="F308" t="str">
            <v>Tracheophyta</v>
          </cell>
          <cell r="G308" t="str">
            <v>Plantae</v>
          </cell>
          <cell r="H308" t="str">
            <v>ACCEPTED</v>
          </cell>
        </row>
        <row r="309">
          <cell r="A309" t="str">
            <v>Ipomoea hederacea</v>
          </cell>
          <cell r="B309" t="str">
            <v>Ipomoea</v>
          </cell>
          <cell r="C309" t="str">
            <v>Convolvulaceae</v>
          </cell>
          <cell r="D309" t="str">
            <v>Solanales</v>
          </cell>
          <cell r="E309" t="str">
            <v>Magnoliopsida</v>
          </cell>
          <cell r="F309" t="str">
            <v>Tracheophyta</v>
          </cell>
          <cell r="G309" t="str">
            <v>Plantae</v>
          </cell>
          <cell r="H309" t="str">
            <v>ACCEPTED</v>
          </cell>
        </row>
        <row r="310">
          <cell r="A310" t="str">
            <v>Ipomoea lacunosa</v>
          </cell>
          <cell r="B310" t="str">
            <v>Ipomoea</v>
          </cell>
          <cell r="C310" t="str">
            <v>Convolvulaceae</v>
          </cell>
          <cell r="D310" t="str">
            <v>Solanales</v>
          </cell>
          <cell r="E310" t="str">
            <v>Magnoliopsida</v>
          </cell>
          <cell r="F310" t="str">
            <v>Tracheophyta</v>
          </cell>
          <cell r="G310" t="str">
            <v>Plantae</v>
          </cell>
          <cell r="H310" t="str">
            <v>ACCEPTED</v>
          </cell>
        </row>
        <row r="311">
          <cell r="A311" t="str">
            <v>Ips calligraphus</v>
          </cell>
          <cell r="B311" t="str">
            <v>Ips</v>
          </cell>
          <cell r="C311" t="str">
            <v>Curculionidae</v>
          </cell>
          <cell r="D311" t="str">
            <v>Coleoptera</v>
          </cell>
          <cell r="E311" t="str">
            <v>Insecta</v>
          </cell>
          <cell r="F311" t="str">
            <v>Arthropoda</v>
          </cell>
          <cell r="G311" t="str">
            <v>Animalia</v>
          </cell>
          <cell r="H311" t="str">
            <v>DOUBTFUL</v>
          </cell>
        </row>
        <row r="312">
          <cell r="A312" t="str">
            <v>Ips pini</v>
          </cell>
          <cell r="B312" t="str">
            <v>Ips</v>
          </cell>
          <cell r="C312" t="str">
            <v>Curculionidae</v>
          </cell>
          <cell r="D312" t="str">
            <v>Coleoptera</v>
          </cell>
          <cell r="E312" t="str">
            <v>Insecta</v>
          </cell>
          <cell r="F312" t="str">
            <v>Arthropoda</v>
          </cell>
          <cell r="G312" t="str">
            <v>Animalia</v>
          </cell>
          <cell r="H312" t="str">
            <v>ACCEPTED</v>
          </cell>
        </row>
        <row r="313">
          <cell r="A313" t="str">
            <v>Ips typographus</v>
          </cell>
          <cell r="B313" t="str">
            <v>Ips</v>
          </cell>
          <cell r="C313" t="str">
            <v>Curculionidae</v>
          </cell>
          <cell r="D313" t="str">
            <v>Coleoptera</v>
          </cell>
          <cell r="E313" t="str">
            <v>Insecta</v>
          </cell>
          <cell r="F313" t="str">
            <v>Arthropoda</v>
          </cell>
          <cell r="G313" t="str">
            <v>Animalia</v>
          </cell>
          <cell r="H313" t="str">
            <v>ACCEPTED</v>
          </cell>
        </row>
        <row r="314">
          <cell r="A314" t="str">
            <v>Iva axillaris</v>
          </cell>
          <cell r="B314" t="str">
            <v>Iva</v>
          </cell>
          <cell r="C314" t="str">
            <v>Asteraceae</v>
          </cell>
          <cell r="D314" t="str">
            <v>Asterales</v>
          </cell>
          <cell r="E314" t="str">
            <v>Magnoliopsida</v>
          </cell>
          <cell r="F314" t="str">
            <v>Tracheophyta</v>
          </cell>
          <cell r="G314" t="str">
            <v>Plantae</v>
          </cell>
          <cell r="H314" t="str">
            <v>ACCEPTED</v>
          </cell>
        </row>
        <row r="315">
          <cell r="A315" t="str">
            <v>Jacobaea maritima</v>
          </cell>
          <cell r="B315" t="str">
            <v>Jacobaea</v>
          </cell>
          <cell r="C315" t="str">
            <v>Asteraceae</v>
          </cell>
          <cell r="D315" t="str">
            <v>Asterales</v>
          </cell>
          <cell r="E315" t="str">
            <v>Magnoliopsida</v>
          </cell>
          <cell r="F315" t="str">
            <v>Tracheophyta</v>
          </cell>
          <cell r="G315" t="str">
            <v>Plantae</v>
          </cell>
          <cell r="H315" t="str">
            <v>ACCEPTED</v>
          </cell>
        </row>
        <row r="316">
          <cell r="A316" t="str">
            <v>Jatropha gossypiifolia</v>
          </cell>
          <cell r="B316" t="str">
            <v>Jatropha</v>
          </cell>
          <cell r="C316" t="str">
            <v>Euphorbiaceae</v>
          </cell>
          <cell r="D316" t="str">
            <v>Malpighiales</v>
          </cell>
          <cell r="E316" t="str">
            <v>Magnoliopsida</v>
          </cell>
          <cell r="F316" t="str">
            <v>Tracheophyta</v>
          </cell>
          <cell r="G316" t="str">
            <v>Plantae</v>
          </cell>
          <cell r="H316" t="str">
            <v>ACCEPTED</v>
          </cell>
        </row>
        <row r="317">
          <cell r="A317" t="str">
            <v>Kalanchoe daigremontiana</v>
          </cell>
          <cell r="B317" t="str">
            <v>Kalanchoe</v>
          </cell>
          <cell r="C317" t="str">
            <v>Crassulaceae</v>
          </cell>
          <cell r="D317" t="str">
            <v>Saxifragales</v>
          </cell>
          <cell r="E317" t="str">
            <v>Magnoliopsida</v>
          </cell>
          <cell r="F317" t="str">
            <v>Tracheophyta</v>
          </cell>
          <cell r="G317" t="str">
            <v>Plantae</v>
          </cell>
          <cell r="H317" t="str">
            <v>ACCEPTED</v>
          </cell>
        </row>
        <row r="318">
          <cell r="A318" t="str">
            <v>Keiferia lycopersicella</v>
          </cell>
          <cell r="B318" t="str">
            <v>Keiferia</v>
          </cell>
          <cell r="C318" t="str">
            <v>Gelechiidae</v>
          </cell>
          <cell r="D318" t="str">
            <v>Lepidoptera</v>
          </cell>
          <cell r="E318" t="str">
            <v>Insecta</v>
          </cell>
          <cell r="F318" t="str">
            <v>Arthropoda</v>
          </cell>
          <cell r="G318" t="str">
            <v>Animalia</v>
          </cell>
          <cell r="H318" t="str">
            <v>ACCEPTED</v>
          </cell>
        </row>
        <row r="319">
          <cell r="A319" t="str">
            <v>Lacerta bilineata</v>
          </cell>
          <cell r="B319" t="str">
            <v>Lacerta</v>
          </cell>
          <cell r="C319" t="str">
            <v>Lacertidae</v>
          </cell>
          <cell r="D319" t="str">
            <v>Squamata</v>
          </cell>
          <cell r="E319" t="str">
            <v>Reptilia</v>
          </cell>
          <cell r="F319" t="str">
            <v>Chordata</v>
          </cell>
          <cell r="G319" t="str">
            <v>Animalia</v>
          </cell>
          <cell r="H319" t="str">
            <v>ACCEPTED</v>
          </cell>
        </row>
        <row r="320">
          <cell r="A320" t="str">
            <v>Lachnellula chrysophthalma</v>
          </cell>
          <cell r="B320" t="str">
            <v>Lachnellula</v>
          </cell>
          <cell r="C320" t="str">
            <v>Hyaloscyphaceae</v>
          </cell>
          <cell r="D320" t="str">
            <v>Helotiales</v>
          </cell>
          <cell r="E320" t="str">
            <v>Leotiomycetes</v>
          </cell>
          <cell r="F320" t="str">
            <v>Ascomycota</v>
          </cell>
          <cell r="G320" t="str">
            <v>Fungi</v>
          </cell>
          <cell r="H320" t="str">
            <v>ACCEPTED</v>
          </cell>
        </row>
        <row r="321">
          <cell r="A321" t="str">
            <v>Lagarosiphon major</v>
          </cell>
          <cell r="B321" t="str">
            <v>Lagarosiphon</v>
          </cell>
          <cell r="C321" t="str">
            <v>Hydrocharitaceae</v>
          </cell>
          <cell r="D321" t="str">
            <v>Alismatales</v>
          </cell>
          <cell r="E321" t="str">
            <v>Liliopsida</v>
          </cell>
          <cell r="F321" t="str">
            <v>Tracheophyta</v>
          </cell>
          <cell r="G321" t="str">
            <v>Plantae</v>
          </cell>
          <cell r="H321" t="str">
            <v>ACCEPTED</v>
          </cell>
        </row>
        <row r="322">
          <cell r="A322" t="str">
            <v>Lagocephalus sceleratus</v>
          </cell>
          <cell r="B322" t="str">
            <v>Lagocephalus</v>
          </cell>
          <cell r="C322" t="str">
            <v>Tetraodontidae</v>
          </cell>
          <cell r="D322" t="str">
            <v>Tetraodontiformes</v>
          </cell>
          <cell r="E322" t="str">
            <v>Actinopterygii</v>
          </cell>
          <cell r="F322" t="str">
            <v>Chordata</v>
          </cell>
          <cell r="G322" t="str">
            <v>Animalia</v>
          </cell>
          <cell r="H322" t="str">
            <v>ACCEPTED</v>
          </cell>
        </row>
        <row r="323">
          <cell r="A323" t="str">
            <v>Lampropeltis californiae</v>
          </cell>
          <cell r="B323" t="str">
            <v>Lampropeltis</v>
          </cell>
          <cell r="C323" t="str">
            <v>Colubridae</v>
          </cell>
          <cell r="D323" t="str">
            <v>Squamata</v>
          </cell>
          <cell r="E323" t="str">
            <v>Reptilia</v>
          </cell>
          <cell r="F323" t="str">
            <v>Chordata</v>
          </cell>
          <cell r="G323" t="str">
            <v>Animalia</v>
          </cell>
          <cell r="H323" t="str">
            <v>ACCEPTED</v>
          </cell>
        </row>
        <row r="324">
          <cell r="A324" t="str">
            <v>Lantana camara</v>
          </cell>
          <cell r="B324" t="str">
            <v>Lantana</v>
          </cell>
          <cell r="C324" t="str">
            <v>Verbenaceae</v>
          </cell>
          <cell r="D324" t="str">
            <v>Lamiales</v>
          </cell>
          <cell r="E324" t="str">
            <v>Magnoliopsida</v>
          </cell>
          <cell r="F324" t="str">
            <v>Tracheophyta</v>
          </cell>
          <cell r="G324" t="str">
            <v>Plantae</v>
          </cell>
          <cell r="H324" t="str">
            <v>ACCEPTED</v>
          </cell>
        </row>
        <row r="325">
          <cell r="A325" t="str">
            <v>Lantana montevidensis</v>
          </cell>
          <cell r="B325" t="str">
            <v>Lantana</v>
          </cell>
          <cell r="C325" t="str">
            <v>Verbenaceae</v>
          </cell>
          <cell r="D325" t="str">
            <v>Lamiales</v>
          </cell>
          <cell r="E325" t="str">
            <v>Magnoliopsida</v>
          </cell>
          <cell r="F325" t="str">
            <v>Tracheophyta</v>
          </cell>
          <cell r="G325" t="str">
            <v>Plantae</v>
          </cell>
          <cell r="H325" t="str">
            <v>ACCEPTED</v>
          </cell>
        </row>
        <row r="326">
          <cell r="A326" t="str">
            <v>Lasius neglectus</v>
          </cell>
          <cell r="B326" t="str">
            <v>Lasius</v>
          </cell>
          <cell r="C326" t="str">
            <v>Formicidae</v>
          </cell>
          <cell r="D326" t="str">
            <v>Hymenoptera</v>
          </cell>
          <cell r="E326" t="str">
            <v>Insecta</v>
          </cell>
          <cell r="F326" t="str">
            <v>Arthropoda</v>
          </cell>
          <cell r="G326" t="str">
            <v>Animalia</v>
          </cell>
          <cell r="H326" t="str">
            <v>ACCEPTED</v>
          </cell>
        </row>
        <row r="327">
          <cell r="A327" t="str">
            <v>Lepomis gibbosus</v>
          </cell>
          <cell r="B327" t="str">
            <v>Lepomis</v>
          </cell>
          <cell r="C327" t="str">
            <v>Centrarchidae</v>
          </cell>
          <cell r="D327" t="str">
            <v>Perciformes</v>
          </cell>
          <cell r="E327" t="str">
            <v>Actinopterygii</v>
          </cell>
          <cell r="F327" t="str">
            <v>Chordata</v>
          </cell>
          <cell r="G327" t="str">
            <v>Animalia</v>
          </cell>
          <cell r="H327" t="str">
            <v>ACCEPTED</v>
          </cell>
        </row>
        <row r="328">
          <cell r="A328" t="str">
            <v>Lepomis macrochirus</v>
          </cell>
          <cell r="B328" t="str">
            <v>Lepomis</v>
          </cell>
          <cell r="C328" t="str">
            <v>Centrarchidae</v>
          </cell>
          <cell r="D328" t="str">
            <v>Perciformes</v>
          </cell>
          <cell r="E328" t="str">
            <v>Actinopterygii</v>
          </cell>
          <cell r="F328" t="str">
            <v>Chordata</v>
          </cell>
          <cell r="G328" t="str">
            <v>Animalia</v>
          </cell>
          <cell r="H328" t="str">
            <v>ACCEPTED</v>
          </cell>
        </row>
        <row r="329">
          <cell r="A329" t="str">
            <v>Leptinotarsa decemlineata</v>
          </cell>
          <cell r="B329" t="str">
            <v>Leptinotarsa</v>
          </cell>
          <cell r="C329" t="str">
            <v>Chrysomelidae</v>
          </cell>
          <cell r="D329" t="str">
            <v>Coleoptera</v>
          </cell>
          <cell r="E329" t="str">
            <v>Insecta</v>
          </cell>
          <cell r="F329" t="str">
            <v>Arthropoda</v>
          </cell>
          <cell r="G329" t="str">
            <v>Animalia</v>
          </cell>
          <cell r="H329" t="str">
            <v>ACCEPTED</v>
          </cell>
        </row>
        <row r="330">
          <cell r="A330" t="str">
            <v>Leptoglossus occidentalis</v>
          </cell>
          <cell r="B330" t="str">
            <v>Leptoglossus</v>
          </cell>
          <cell r="C330" t="str">
            <v>Coreidae</v>
          </cell>
          <cell r="D330" t="str">
            <v>Hemiptera</v>
          </cell>
          <cell r="E330" t="str">
            <v>Insecta</v>
          </cell>
          <cell r="F330" t="str">
            <v>Arthropoda</v>
          </cell>
          <cell r="G330" t="str">
            <v>Animalia</v>
          </cell>
          <cell r="H330" t="str">
            <v>ACCEPTED</v>
          </cell>
        </row>
        <row r="331">
          <cell r="A331" t="str">
            <v>Leucaena leucocephala</v>
          </cell>
          <cell r="B331" t="str">
            <v>Leucaena</v>
          </cell>
          <cell r="C331" t="str">
            <v>Fabaceae</v>
          </cell>
          <cell r="D331" t="str">
            <v>Fabales</v>
          </cell>
          <cell r="E331" t="str">
            <v>Magnoliopsida</v>
          </cell>
          <cell r="F331" t="str">
            <v>Tracheophyta</v>
          </cell>
          <cell r="G331" t="str">
            <v>Plantae</v>
          </cell>
          <cell r="H331" t="str">
            <v>ACCEPTED</v>
          </cell>
        </row>
        <row r="332">
          <cell r="A332" t="str">
            <v>Ligustrum japonicum</v>
          </cell>
          <cell r="B332" t="str">
            <v>Ligustrum</v>
          </cell>
          <cell r="C332" t="str">
            <v>Oleaceae</v>
          </cell>
          <cell r="D332" t="str">
            <v>Lamiales</v>
          </cell>
          <cell r="E332" t="str">
            <v>Magnoliopsida</v>
          </cell>
          <cell r="F332" t="str">
            <v>Tracheophyta</v>
          </cell>
          <cell r="G332" t="str">
            <v>Plantae</v>
          </cell>
          <cell r="H332" t="str">
            <v>ACCEPTED</v>
          </cell>
        </row>
        <row r="333">
          <cell r="A333" t="str">
            <v>Ligustrum lucidum</v>
          </cell>
          <cell r="B333" t="str">
            <v>Ligustrum</v>
          </cell>
          <cell r="C333" t="str">
            <v>Oleaceae</v>
          </cell>
          <cell r="D333" t="str">
            <v>Lamiales</v>
          </cell>
          <cell r="E333" t="str">
            <v>Magnoliopsida</v>
          </cell>
          <cell r="F333" t="str">
            <v>Tracheophyta</v>
          </cell>
          <cell r="G333" t="str">
            <v>Plantae</v>
          </cell>
          <cell r="H333" t="str">
            <v>ACCEPTED</v>
          </cell>
        </row>
        <row r="334">
          <cell r="A334" t="str">
            <v>Ligustrum robustum</v>
          </cell>
          <cell r="B334" t="str">
            <v>Ligustrum</v>
          </cell>
          <cell r="C334" t="str">
            <v>Oleaceae</v>
          </cell>
          <cell r="D334" t="str">
            <v>Lamiales</v>
          </cell>
          <cell r="E334" t="str">
            <v>Magnoliopsida</v>
          </cell>
          <cell r="F334" t="str">
            <v>Tracheophyta</v>
          </cell>
          <cell r="G334" t="str">
            <v>Plantae</v>
          </cell>
          <cell r="H334" t="str">
            <v>ACCEPTED</v>
          </cell>
        </row>
        <row r="335">
          <cell r="A335" t="str">
            <v>Limnoperna fortunei</v>
          </cell>
          <cell r="B335" t="str">
            <v>Limnoperna</v>
          </cell>
          <cell r="C335" t="str">
            <v>Mytilidae</v>
          </cell>
          <cell r="D335" t="str">
            <v>Mytilida</v>
          </cell>
          <cell r="E335" t="str">
            <v>Bivalvia</v>
          </cell>
          <cell r="F335" t="str">
            <v>Mollusca</v>
          </cell>
          <cell r="G335" t="str">
            <v>Animalia</v>
          </cell>
          <cell r="H335" t="str">
            <v>ACCEPTED</v>
          </cell>
        </row>
        <row r="336">
          <cell r="A336" t="str">
            <v>Linepithema humile</v>
          </cell>
          <cell r="B336" t="str">
            <v>Linepithema</v>
          </cell>
          <cell r="C336" t="str">
            <v>Formicidae</v>
          </cell>
          <cell r="D336" t="str">
            <v>Hymenoptera</v>
          </cell>
          <cell r="E336" t="str">
            <v>Insecta</v>
          </cell>
          <cell r="F336" t="str">
            <v>Arthropoda</v>
          </cell>
          <cell r="G336" t="str">
            <v>Animalia</v>
          </cell>
          <cell r="H336" t="str">
            <v>ACCEPTED</v>
          </cell>
        </row>
        <row r="337">
          <cell r="A337" t="str">
            <v>Liriomyza huidobrensis</v>
          </cell>
          <cell r="B337" t="str">
            <v>Liriomyza</v>
          </cell>
          <cell r="C337" t="str">
            <v>Agromyzidae</v>
          </cell>
          <cell r="D337" t="str">
            <v>Diptera</v>
          </cell>
          <cell r="E337" t="str">
            <v>Insecta</v>
          </cell>
          <cell r="F337" t="str">
            <v>Arthropoda</v>
          </cell>
          <cell r="G337" t="str">
            <v>Animalia</v>
          </cell>
          <cell r="H337" t="str">
            <v>ACCEPTED</v>
          </cell>
        </row>
        <row r="338">
          <cell r="A338" t="str">
            <v>Liriomyza sativae</v>
          </cell>
          <cell r="B338" t="str">
            <v>Liriomyza</v>
          </cell>
          <cell r="C338" t="str">
            <v>Agromyzidae</v>
          </cell>
          <cell r="D338" t="str">
            <v>Diptera</v>
          </cell>
          <cell r="E338" t="str">
            <v>Insecta</v>
          </cell>
          <cell r="F338" t="str">
            <v>Arthropoda</v>
          </cell>
          <cell r="G338" t="str">
            <v>Animalia</v>
          </cell>
          <cell r="H338" t="str">
            <v>ACCEPTED</v>
          </cell>
        </row>
        <row r="339">
          <cell r="A339" t="str">
            <v>Liriomyza trifolii</v>
          </cell>
          <cell r="B339" t="str">
            <v>Liriomyza</v>
          </cell>
          <cell r="C339" t="str">
            <v>Agromyzidae</v>
          </cell>
          <cell r="D339" t="str">
            <v>Diptera</v>
          </cell>
          <cell r="E339" t="str">
            <v>Insecta</v>
          </cell>
          <cell r="F339" t="str">
            <v>Arthropoda</v>
          </cell>
          <cell r="G339" t="str">
            <v>Animalia</v>
          </cell>
          <cell r="H339" t="str">
            <v>ACCEPTED</v>
          </cell>
        </row>
        <row r="340">
          <cell r="A340" t="str">
            <v>Achatina fulica</v>
          </cell>
          <cell r="B340" t="str">
            <v>Achatina</v>
          </cell>
          <cell r="C340" t="str">
            <v>Achatinidae</v>
          </cell>
          <cell r="D340" t="str">
            <v>Stylommatophora</v>
          </cell>
          <cell r="E340" t="str">
            <v>Gastropoda</v>
          </cell>
          <cell r="F340" t="str">
            <v>Mollusca</v>
          </cell>
          <cell r="G340" t="str">
            <v>Animalia</v>
          </cell>
          <cell r="H340" t="str">
            <v>SYNONYM</v>
          </cell>
        </row>
        <row r="341">
          <cell r="A341" t="str">
            <v>Lissorhoptrus brevirostris</v>
          </cell>
          <cell r="B341" t="str">
            <v>Lissorhoptrus</v>
          </cell>
          <cell r="C341" t="str">
            <v>Brachyceridae</v>
          </cell>
          <cell r="D341" t="str">
            <v>Coleoptera</v>
          </cell>
          <cell r="E341" t="str">
            <v>Insecta</v>
          </cell>
          <cell r="F341" t="str">
            <v>Arthropoda</v>
          </cell>
          <cell r="G341" t="str">
            <v>Animalia</v>
          </cell>
          <cell r="H341" t="str">
            <v>DOUBTFUL</v>
          </cell>
        </row>
        <row r="342">
          <cell r="A342" t="str">
            <v>Lissorhoptrus oryzophilus</v>
          </cell>
          <cell r="B342" t="str">
            <v>Lissorhoptrus</v>
          </cell>
          <cell r="C342" t="str">
            <v>Brachyceridae</v>
          </cell>
          <cell r="D342" t="str">
            <v>Coleoptera</v>
          </cell>
          <cell r="E342" t="str">
            <v>Insecta</v>
          </cell>
          <cell r="F342" t="str">
            <v>Arthropoda</v>
          </cell>
          <cell r="G342" t="str">
            <v>Animalia</v>
          </cell>
          <cell r="H342" t="str">
            <v>DOUBTFUL</v>
          </cell>
        </row>
        <row r="343">
          <cell r="A343" t="str">
            <v>Listronotus bonariensis</v>
          </cell>
          <cell r="B343" t="str">
            <v>Listronotus</v>
          </cell>
          <cell r="C343" t="str">
            <v>Curculionidae</v>
          </cell>
          <cell r="D343" t="str">
            <v>Coleoptera</v>
          </cell>
          <cell r="E343" t="str">
            <v>Insecta</v>
          </cell>
          <cell r="F343" t="str">
            <v>Arthropoda</v>
          </cell>
          <cell r="G343" t="str">
            <v>Animalia</v>
          </cell>
          <cell r="H343" t="str">
            <v>ACCEPTED</v>
          </cell>
        </row>
        <row r="344">
          <cell r="A344" t="str">
            <v>Lithobates catesbeianus</v>
          </cell>
          <cell r="B344" t="str">
            <v>Lithobates</v>
          </cell>
          <cell r="C344" t="str">
            <v>Ranidae</v>
          </cell>
          <cell r="D344" t="str">
            <v>Anura</v>
          </cell>
          <cell r="E344" t="str">
            <v>Amphibia</v>
          </cell>
          <cell r="F344" t="str">
            <v>Chordata</v>
          </cell>
          <cell r="G344" t="str">
            <v>Animalia</v>
          </cell>
          <cell r="H344" t="str">
            <v>ACCEPTED</v>
          </cell>
        </row>
        <row r="345">
          <cell r="A345" t="str">
            <v>Lobesia botrana</v>
          </cell>
          <cell r="B345" t="str">
            <v>Lobesia</v>
          </cell>
          <cell r="C345" t="str">
            <v>Tortricidae</v>
          </cell>
          <cell r="D345" t="str">
            <v>Lepidoptera</v>
          </cell>
          <cell r="E345" t="str">
            <v>Insecta</v>
          </cell>
          <cell r="F345" t="str">
            <v>Arthropoda</v>
          </cell>
          <cell r="G345" t="str">
            <v>Animalia</v>
          </cell>
          <cell r="H345" t="str">
            <v>ACCEPTED</v>
          </cell>
        </row>
        <row r="346">
          <cell r="A346" t="str">
            <v>Lonicera japonica</v>
          </cell>
          <cell r="B346" t="str">
            <v>Lonicera</v>
          </cell>
          <cell r="C346" t="str">
            <v>Caprifoliaceae</v>
          </cell>
          <cell r="D346" t="str">
            <v>Dipsacales</v>
          </cell>
          <cell r="E346" t="str">
            <v>Magnoliopsida</v>
          </cell>
          <cell r="F346" t="str">
            <v>Tracheophyta</v>
          </cell>
          <cell r="G346" t="str">
            <v>Plantae</v>
          </cell>
          <cell r="H346" t="str">
            <v>ACCEPTED</v>
          </cell>
        </row>
        <row r="347">
          <cell r="A347" t="str">
            <v>Ludwigia grandiflora</v>
          </cell>
          <cell r="B347" t="str">
            <v>Ludwigia</v>
          </cell>
          <cell r="C347" t="str">
            <v>Onagraceae</v>
          </cell>
          <cell r="D347" t="str">
            <v>Myrtales</v>
          </cell>
          <cell r="E347" t="str">
            <v>Magnoliopsida</v>
          </cell>
          <cell r="F347" t="str">
            <v>Tracheophyta</v>
          </cell>
          <cell r="G347" t="str">
            <v>Plantae</v>
          </cell>
          <cell r="H347" t="str">
            <v>ACCEPTED</v>
          </cell>
        </row>
        <row r="348">
          <cell r="A348" t="str">
            <v>Ludwigia peploides</v>
          </cell>
          <cell r="B348" t="str">
            <v>Ludwigia</v>
          </cell>
          <cell r="C348" t="str">
            <v>Onagraceae</v>
          </cell>
          <cell r="D348" t="str">
            <v>Myrtales</v>
          </cell>
          <cell r="E348" t="str">
            <v>Magnoliopsida</v>
          </cell>
          <cell r="F348" t="str">
            <v>Tracheophyta</v>
          </cell>
          <cell r="G348" t="str">
            <v>Plantae</v>
          </cell>
          <cell r="H348" t="str">
            <v>ACCEPTED</v>
          </cell>
        </row>
        <row r="349">
          <cell r="A349" t="str">
            <v>Ludwigia repens</v>
          </cell>
          <cell r="B349" t="str">
            <v>Ludwigia</v>
          </cell>
          <cell r="C349" t="str">
            <v>Onagraceae</v>
          </cell>
          <cell r="D349" t="str">
            <v>Myrtales</v>
          </cell>
          <cell r="E349" t="str">
            <v>Magnoliopsida</v>
          </cell>
          <cell r="F349" t="str">
            <v>Tracheophyta</v>
          </cell>
          <cell r="G349" t="str">
            <v>Plantae</v>
          </cell>
          <cell r="H349" t="str">
            <v>ACCEPTED</v>
          </cell>
        </row>
        <row r="350">
          <cell r="A350" t="str">
            <v>Lupinus perennis</v>
          </cell>
          <cell r="B350" t="str">
            <v>Lupinus</v>
          </cell>
          <cell r="C350" t="str">
            <v>Fabaceae</v>
          </cell>
          <cell r="D350" t="str">
            <v>Fabales</v>
          </cell>
          <cell r="E350" t="str">
            <v>Magnoliopsida</v>
          </cell>
          <cell r="F350" t="str">
            <v>Tracheophyta</v>
          </cell>
          <cell r="G350" t="str">
            <v>Plantae</v>
          </cell>
          <cell r="H350" t="str">
            <v>ACCEPTED</v>
          </cell>
        </row>
        <row r="351">
          <cell r="A351" t="str">
            <v>Lupinus polyphyllus</v>
          </cell>
          <cell r="B351" t="str">
            <v>Lupinus</v>
          </cell>
          <cell r="C351" t="str">
            <v>Fabaceae</v>
          </cell>
          <cell r="D351" t="str">
            <v>Fabales</v>
          </cell>
          <cell r="E351" t="str">
            <v>Magnoliopsida</v>
          </cell>
          <cell r="F351" t="str">
            <v>Tracheophyta</v>
          </cell>
          <cell r="G351" t="str">
            <v>Plantae</v>
          </cell>
          <cell r="H351" t="str">
            <v>ACCEPTED</v>
          </cell>
        </row>
        <row r="352">
          <cell r="A352" t="str">
            <v>Lycium barbarum</v>
          </cell>
          <cell r="B352" t="str">
            <v>Lycium</v>
          </cell>
          <cell r="C352" t="str">
            <v>Solanaceae</v>
          </cell>
          <cell r="D352" t="str">
            <v>Solanales</v>
          </cell>
          <cell r="E352" t="str">
            <v>Magnoliopsida</v>
          </cell>
          <cell r="F352" t="str">
            <v>Tracheophyta</v>
          </cell>
          <cell r="G352" t="str">
            <v>Plantae</v>
          </cell>
          <cell r="H352" t="str">
            <v>ACCEPTED</v>
          </cell>
        </row>
        <row r="353">
          <cell r="A353" t="str">
            <v>Lymantria dispar</v>
          </cell>
          <cell r="B353" t="str">
            <v>Lymantria</v>
          </cell>
          <cell r="C353" t="str">
            <v>Erebidae</v>
          </cell>
          <cell r="D353" t="str">
            <v>Lepidoptera</v>
          </cell>
          <cell r="E353" t="str">
            <v>Insecta</v>
          </cell>
          <cell r="F353" t="str">
            <v>Arthropoda</v>
          </cell>
          <cell r="G353" t="str">
            <v>Animalia</v>
          </cell>
          <cell r="H353" t="str">
            <v>ACCEPTED</v>
          </cell>
        </row>
        <row r="354">
          <cell r="A354" t="str">
            <v>Lymantria monacha</v>
          </cell>
          <cell r="B354" t="str">
            <v>Lymantria</v>
          </cell>
          <cell r="C354" t="str">
            <v>Erebidae</v>
          </cell>
          <cell r="D354" t="str">
            <v>Lepidoptera</v>
          </cell>
          <cell r="E354" t="str">
            <v>Insecta</v>
          </cell>
          <cell r="F354" t="str">
            <v>Arthropoda</v>
          </cell>
          <cell r="G354" t="str">
            <v>Animalia</v>
          </cell>
          <cell r="H354" t="str">
            <v>ACCEPTED</v>
          </cell>
        </row>
        <row r="355">
          <cell r="A355" t="str">
            <v>Lysichiton americanus</v>
          </cell>
          <cell r="B355" t="str">
            <v>Lysichiton</v>
          </cell>
          <cell r="C355" t="str">
            <v>Araceae</v>
          </cell>
          <cell r="D355" t="str">
            <v>Alismatales</v>
          </cell>
          <cell r="E355" t="str">
            <v>Liliopsida</v>
          </cell>
          <cell r="F355" t="str">
            <v>Tracheophyta</v>
          </cell>
          <cell r="G355" t="str">
            <v>Plantae</v>
          </cell>
          <cell r="H355" t="str">
            <v>ACCEPTED</v>
          </cell>
        </row>
        <row r="356">
          <cell r="A356" t="str">
            <v>Lythrum salicaria</v>
          </cell>
          <cell r="B356" t="str">
            <v>Lythrum</v>
          </cell>
          <cell r="C356" t="str">
            <v>Lythraceae</v>
          </cell>
          <cell r="D356" t="str">
            <v>Myrtales</v>
          </cell>
          <cell r="E356" t="str">
            <v>Magnoliopsida</v>
          </cell>
          <cell r="F356" t="str">
            <v>Tracheophyta</v>
          </cell>
          <cell r="G356" t="str">
            <v>Plantae</v>
          </cell>
          <cell r="H356" t="str">
            <v>ACCEPTED</v>
          </cell>
        </row>
        <row r="357">
          <cell r="A357" t="str">
            <v>Macaca mulatta</v>
          </cell>
          <cell r="B357" t="str">
            <v>Macaca</v>
          </cell>
          <cell r="C357" t="str">
            <v>Cercopithecidae</v>
          </cell>
          <cell r="D357" t="str">
            <v>Primates</v>
          </cell>
          <cell r="E357" t="str">
            <v>Mammalia</v>
          </cell>
          <cell r="F357" t="str">
            <v>Chordata</v>
          </cell>
          <cell r="G357" t="str">
            <v>Animalia</v>
          </cell>
          <cell r="H357" t="str">
            <v>ACCEPTED</v>
          </cell>
        </row>
        <row r="358">
          <cell r="A358" t="str">
            <v>Maconellicoccus hirsutus</v>
          </cell>
          <cell r="B358" t="str">
            <v>Maconellicoccus</v>
          </cell>
          <cell r="C358" t="str">
            <v>Pseudococcidae</v>
          </cell>
          <cell r="D358" t="str">
            <v>Hemiptera</v>
          </cell>
          <cell r="E358" t="str">
            <v>Insecta</v>
          </cell>
          <cell r="F358" t="str">
            <v>Arthropoda</v>
          </cell>
          <cell r="G358" t="str">
            <v>Animalia</v>
          </cell>
          <cell r="H358" t="str">
            <v>ACCEPTED</v>
          </cell>
        </row>
        <row r="359">
          <cell r="A359" t="str">
            <v>Magallana gigas</v>
          </cell>
          <cell r="B359" t="str">
            <v>Magallana</v>
          </cell>
          <cell r="C359" t="str">
            <v>Ostreidae</v>
          </cell>
          <cell r="D359" t="str">
            <v>Ostreida</v>
          </cell>
          <cell r="E359" t="str">
            <v>Bivalvia</v>
          </cell>
          <cell r="F359" t="str">
            <v>Mollusca</v>
          </cell>
          <cell r="G359" t="str">
            <v>Animalia</v>
          </cell>
          <cell r="H359" t="str">
            <v>ACCEPTED</v>
          </cell>
        </row>
        <row r="360">
          <cell r="A360" t="str">
            <v>Malephora crocea</v>
          </cell>
          <cell r="B360" t="str">
            <v>Malephora</v>
          </cell>
          <cell r="C360" t="str">
            <v>Aizoaceae</v>
          </cell>
          <cell r="D360" t="str">
            <v>Caryophyllales</v>
          </cell>
          <cell r="E360" t="str">
            <v>Magnoliopsida</v>
          </cell>
          <cell r="F360" t="str">
            <v>Tracheophyta</v>
          </cell>
          <cell r="G360" t="str">
            <v>Plantae</v>
          </cell>
          <cell r="H360" t="str">
            <v>ACCEPTED</v>
          </cell>
        </row>
        <row r="361">
          <cell r="A361" t="str">
            <v>Malpolon monspessulanus</v>
          </cell>
          <cell r="B361" t="str">
            <v>Malpolon</v>
          </cell>
          <cell r="C361" t="str">
            <v>Lamprophiidae</v>
          </cell>
          <cell r="D361" t="str">
            <v>Squamata</v>
          </cell>
          <cell r="E361" t="str">
            <v>Reptilia</v>
          </cell>
          <cell r="F361" t="str">
            <v>Chordata</v>
          </cell>
          <cell r="G361" t="str">
            <v>Animalia</v>
          </cell>
          <cell r="H361" t="str">
            <v>ACCEPTED</v>
          </cell>
        </row>
        <row r="362">
          <cell r="A362" t="str">
            <v>Matsucoccus matsumurae</v>
          </cell>
          <cell r="B362" t="str">
            <v>Matsucoccus</v>
          </cell>
          <cell r="C362" t="str">
            <v>Margarodidae</v>
          </cell>
          <cell r="D362" t="str">
            <v>Hemiptera</v>
          </cell>
          <cell r="E362" t="str">
            <v>Insecta</v>
          </cell>
          <cell r="F362" t="str">
            <v>Arthropoda</v>
          </cell>
          <cell r="G362" t="str">
            <v>Animalia</v>
          </cell>
          <cell r="H362" t="str">
            <v>ACCEPTED</v>
          </cell>
        </row>
        <row r="363">
          <cell r="A363" t="str">
            <v>Mauremys reevesii</v>
          </cell>
          <cell r="B363" t="str">
            <v>Mauremys</v>
          </cell>
          <cell r="C363" t="str">
            <v>Geoemydidae</v>
          </cell>
          <cell r="D363" t="str">
            <v>Testudines</v>
          </cell>
          <cell r="E363" t="str">
            <v>Reptilia</v>
          </cell>
          <cell r="F363" t="str">
            <v>Chordata</v>
          </cell>
          <cell r="G363" t="str">
            <v>Animalia</v>
          </cell>
          <cell r="H363" t="str">
            <v>ACCEPTED</v>
          </cell>
        </row>
        <row r="364">
          <cell r="A364" t="str">
            <v>Mauremys sinensis</v>
          </cell>
          <cell r="B364" t="str">
            <v>Mauremys</v>
          </cell>
          <cell r="C364" t="str">
            <v>Geoemydidae</v>
          </cell>
          <cell r="D364" t="str">
            <v>Testudines</v>
          </cell>
          <cell r="E364" t="str">
            <v>Reptilia</v>
          </cell>
          <cell r="F364" t="str">
            <v>Chordata</v>
          </cell>
          <cell r="G364" t="str">
            <v>Animalia</v>
          </cell>
          <cell r="H364" t="str">
            <v>ACCEPTED</v>
          </cell>
        </row>
        <row r="365">
          <cell r="A365" t="str">
            <v>Melaleuca quinquenervia</v>
          </cell>
          <cell r="B365" t="str">
            <v>Melaleuca</v>
          </cell>
          <cell r="C365" t="str">
            <v>Myrtaceae</v>
          </cell>
          <cell r="D365" t="str">
            <v>Myrtales</v>
          </cell>
          <cell r="E365" t="str">
            <v>Magnoliopsida</v>
          </cell>
          <cell r="F365" t="str">
            <v>Tracheophyta</v>
          </cell>
          <cell r="G365" t="str">
            <v>Plantae</v>
          </cell>
          <cell r="H365" t="str">
            <v>ACCEPTED</v>
          </cell>
        </row>
        <row r="366">
          <cell r="A366" t="str">
            <v>Melaleuca quinquenervia</v>
          </cell>
          <cell r="B366" t="str">
            <v>Melaleuca</v>
          </cell>
          <cell r="C366" t="str">
            <v>Myrtaceae</v>
          </cell>
          <cell r="D366" t="str">
            <v>Myrtales</v>
          </cell>
          <cell r="E366" t="str">
            <v>Magnoliopsida</v>
          </cell>
          <cell r="F366" t="str">
            <v>Tracheophyta</v>
          </cell>
          <cell r="G366" t="str">
            <v>Plantae</v>
          </cell>
          <cell r="H366" t="str">
            <v>ACCEPTED</v>
          </cell>
        </row>
        <row r="367">
          <cell r="A367" t="str">
            <v>Meleagris gallopavo</v>
          </cell>
          <cell r="B367" t="str">
            <v>Meleagris</v>
          </cell>
          <cell r="C367" t="str">
            <v>Phasianidae</v>
          </cell>
          <cell r="D367" t="str">
            <v>Galliformes</v>
          </cell>
          <cell r="E367" t="str">
            <v>Aves</v>
          </cell>
          <cell r="F367" t="str">
            <v>Chordata</v>
          </cell>
          <cell r="G367" t="str">
            <v>Animalia</v>
          </cell>
          <cell r="H367" t="str">
            <v>ACCEPTED</v>
          </cell>
        </row>
        <row r="368">
          <cell r="A368" t="str">
            <v>Melia azedarach</v>
          </cell>
          <cell r="B368" t="str">
            <v>Melia</v>
          </cell>
          <cell r="C368" t="str">
            <v>Meliaceae</v>
          </cell>
          <cell r="D368" t="str">
            <v>Sapindales</v>
          </cell>
          <cell r="E368" t="str">
            <v>Magnoliopsida</v>
          </cell>
          <cell r="F368" t="str">
            <v>Tracheophyta</v>
          </cell>
          <cell r="G368" t="str">
            <v>Plantae</v>
          </cell>
          <cell r="H368" t="str">
            <v>ACCEPTED</v>
          </cell>
        </row>
        <row r="369">
          <cell r="A369" t="str">
            <v>Meloidogyne chitwoodi</v>
          </cell>
          <cell r="B369" t="str">
            <v>Meloidogyne</v>
          </cell>
          <cell r="C369" t="str">
            <v>Meloidogynidae</v>
          </cell>
          <cell r="D369" t="str">
            <v>Rhabditida</v>
          </cell>
          <cell r="E369" t="str">
            <v>Secernentea</v>
          </cell>
          <cell r="F369" t="str">
            <v>Nematoda</v>
          </cell>
          <cell r="G369" t="str">
            <v>Animalia</v>
          </cell>
          <cell r="H369" t="str">
            <v>ACCEPTED</v>
          </cell>
        </row>
        <row r="370">
          <cell r="A370" t="str">
            <v>Mesembryanthemum cordifolium</v>
          </cell>
          <cell r="B370" t="str">
            <v>Mesembryanthemum</v>
          </cell>
          <cell r="C370" t="str">
            <v>Aizoaceae</v>
          </cell>
          <cell r="D370" t="str">
            <v>Caryophyllales</v>
          </cell>
          <cell r="E370" t="str">
            <v>Magnoliopsida</v>
          </cell>
          <cell r="F370" t="str">
            <v>Tracheophyta</v>
          </cell>
          <cell r="G370" t="str">
            <v>Plantae</v>
          </cell>
          <cell r="H370" t="str">
            <v>ACCEPTED</v>
          </cell>
        </row>
        <row r="371">
          <cell r="A371" t="str">
            <v>Acanthotomicus sp.</v>
          </cell>
          <cell r="B371" t="str">
            <v>Acanthotomicus</v>
          </cell>
          <cell r="C371" t="str">
            <v>Curculionidae</v>
          </cell>
          <cell r="D371" t="str">
            <v>Insecta</v>
          </cell>
          <cell r="E371" t="str">
            <v>Coleoptera</v>
          </cell>
          <cell r="F371" t="str">
            <v>Arthropoda</v>
          </cell>
          <cell r="G371" t="str">
            <v>Animalia</v>
          </cell>
        </row>
        <row r="372">
          <cell r="A372" t="str">
            <v>Arthurdendyus triangulatus</v>
          </cell>
          <cell r="B372" t="str">
            <v>Arthurdendyus</v>
          </cell>
          <cell r="C372" t="str">
            <v>Geoplanidae</v>
          </cell>
          <cell r="D372" t="str">
            <v>Rhabditophora</v>
          </cell>
          <cell r="E372" t="str">
            <v>Tricladida</v>
          </cell>
          <cell r="F372" t="str">
            <v>Platyhelminthes</v>
          </cell>
          <cell r="G372" t="str">
            <v>Animalia</v>
          </cell>
        </row>
        <row r="373">
          <cell r="A373" t="str">
            <v>Batrachochytrium dendrobatidis</v>
          </cell>
          <cell r="B373" t="str">
            <v>Batrachochytrium</v>
          </cell>
          <cell r="D373" t="str">
            <v>Chytridiomycetes</v>
          </cell>
          <cell r="E373" t="str">
            <v>Rhizophydiales</v>
          </cell>
          <cell r="F373" t="str">
            <v>Chytridiomycota</v>
          </cell>
          <cell r="G373" t="str">
            <v>Fungi</v>
          </cell>
        </row>
        <row r="374">
          <cell r="A374" t="str">
            <v>Callistemon sp.</v>
          </cell>
          <cell r="B374" t="str">
            <v>Callistemon</v>
          </cell>
          <cell r="C374" t="str">
            <v>Myrtaceae</v>
          </cell>
          <cell r="D374" t="str">
            <v>Magnoliopsida</v>
          </cell>
          <cell r="E374" t="str">
            <v>Myrtales</v>
          </cell>
          <cell r="F374" t="str">
            <v>Tracheophyta</v>
          </cell>
          <cell r="G374" t="str">
            <v>Plantae</v>
          </cell>
        </row>
        <row r="375">
          <cell r="A375" t="str">
            <v>Callosobruchus sp.</v>
          </cell>
          <cell r="B375" t="str">
            <v>Callosobruchus</v>
          </cell>
          <cell r="C375" t="str">
            <v>Chrysomelidae</v>
          </cell>
          <cell r="D375" t="str">
            <v>Insecta</v>
          </cell>
          <cell r="E375" t="str">
            <v>Coleoptera</v>
          </cell>
          <cell r="F375" t="str">
            <v>Arthropoda</v>
          </cell>
          <cell r="G375" t="str">
            <v>Animalia</v>
          </cell>
        </row>
        <row r="376">
          <cell r="A376" t="str">
            <v>Cinara spp.</v>
          </cell>
          <cell r="B376" t="str">
            <v>Cinara</v>
          </cell>
          <cell r="C376" t="str">
            <v>Lachnidae</v>
          </cell>
          <cell r="D376" t="str">
            <v>Insecta</v>
          </cell>
          <cell r="E376" t="str">
            <v>Hemiptera</v>
          </cell>
          <cell r="F376" t="str">
            <v>Arthropoda</v>
          </cell>
          <cell r="G376" t="str">
            <v>Animalia</v>
          </cell>
        </row>
        <row r="377">
          <cell r="A377" t="str">
            <v>Cirsium sp.</v>
          </cell>
          <cell r="B377" t="str">
            <v>Cirsium</v>
          </cell>
          <cell r="C377" t="str">
            <v>Asteraceae</v>
          </cell>
          <cell r="D377" t="str">
            <v>Magnoliopsida</v>
          </cell>
          <cell r="E377" t="str">
            <v>Asterales</v>
          </cell>
          <cell r="F377" t="str">
            <v>Tracheophyta</v>
          </cell>
          <cell r="G377" t="str">
            <v>Plantae</v>
          </cell>
        </row>
        <row r="378">
          <cell r="A378" t="str">
            <v>Conyza sp.</v>
          </cell>
          <cell r="B378" t="str">
            <v>Conyza</v>
          </cell>
          <cell r="C378" t="str">
            <v>Asteraceae</v>
          </cell>
          <cell r="D378" t="str">
            <v>Magnoliopsida</v>
          </cell>
          <cell r="E378" t="str">
            <v>Asterales</v>
          </cell>
          <cell r="F378" t="str">
            <v>Tracheophyta</v>
          </cell>
          <cell r="G378" t="str">
            <v>Plantae</v>
          </cell>
        </row>
        <row r="379">
          <cell r="A379" t="str">
            <v>Crematogaster sp.</v>
          </cell>
          <cell r="B379" t="str">
            <v>Crematogaster</v>
          </cell>
          <cell r="C379" t="str">
            <v>Formicidae</v>
          </cell>
          <cell r="D379" t="str">
            <v>Insecta</v>
          </cell>
          <cell r="E379" t="str">
            <v>Hymenoptera</v>
          </cell>
          <cell r="F379" t="str">
            <v>Arthropoda</v>
          </cell>
          <cell r="G379" t="str">
            <v>Animalia</v>
          </cell>
        </row>
        <row r="380">
          <cell r="A380" t="str">
            <v>Culex sp.</v>
          </cell>
          <cell r="B380" t="str">
            <v>Culex</v>
          </cell>
          <cell r="C380" t="str">
            <v>Culicidae</v>
          </cell>
          <cell r="D380" t="str">
            <v>Insecta</v>
          </cell>
          <cell r="E380" t="str">
            <v>Diptera</v>
          </cell>
          <cell r="F380" t="str">
            <v>Arthropoda</v>
          </cell>
          <cell r="G380" t="str">
            <v>Animalia</v>
          </cell>
        </row>
        <row r="381">
          <cell r="A381" t="str">
            <v>Delia spp.</v>
          </cell>
          <cell r="B381" t="str">
            <v>Delia</v>
          </cell>
          <cell r="C381" t="str">
            <v>Anthomyiidae</v>
          </cell>
          <cell r="D381" t="str">
            <v>Insecta</v>
          </cell>
          <cell r="E381" t="str">
            <v>Diptera</v>
          </cell>
          <cell r="F381" t="str">
            <v>Arthropoda</v>
          </cell>
          <cell r="G381" t="str">
            <v>Animalia</v>
          </cell>
        </row>
        <row r="382">
          <cell r="A382" t="str">
            <v>Diaprepes sp.</v>
          </cell>
          <cell r="B382" t="str">
            <v>Diaprepes</v>
          </cell>
          <cell r="C382" t="str">
            <v>Curculionidae</v>
          </cell>
          <cell r="D382" t="str">
            <v>Insecta</v>
          </cell>
          <cell r="E382" t="str">
            <v>Coleoptera</v>
          </cell>
          <cell r="F382" t="str">
            <v>Arthropoda</v>
          </cell>
          <cell r="G382" t="str">
            <v>Animalia</v>
          </cell>
        </row>
        <row r="383">
          <cell r="A383" t="str">
            <v>Diploderma swinhonis</v>
          </cell>
          <cell r="B383" t="str">
            <v>Diploderma</v>
          </cell>
          <cell r="C383" t="str">
            <v>Agamidae</v>
          </cell>
          <cell r="D383" t="str">
            <v>Lepidosauria</v>
          </cell>
          <cell r="E383" t="str">
            <v>Squamata</v>
          </cell>
          <cell r="F383" t="str">
            <v>Chordata</v>
          </cell>
          <cell r="G383" t="str">
            <v>Animalia</v>
          </cell>
        </row>
        <row r="384">
          <cell r="A384" t="str">
            <v>Disphyma sp.</v>
          </cell>
          <cell r="B384" t="str">
            <v>Disphyma</v>
          </cell>
          <cell r="C384" t="str">
            <v>Aizoaceae</v>
          </cell>
          <cell r="D384" t="str">
            <v>Magnoliopsida</v>
          </cell>
          <cell r="E384" t="str">
            <v>Caryophyllales</v>
          </cell>
          <cell r="F384" t="str">
            <v>Tracheophyta</v>
          </cell>
          <cell r="G384" t="str">
            <v>Plantae</v>
          </cell>
        </row>
        <row r="385">
          <cell r="A385" t="str">
            <v>Drosophyllum sp.</v>
          </cell>
          <cell r="B385" t="str">
            <v>Drosophyllum</v>
          </cell>
          <cell r="C385" t="str">
            <v>Drosophyllaceae</v>
          </cell>
          <cell r="D385" t="str">
            <v>Magnoliopsida</v>
          </cell>
          <cell r="E385" t="str">
            <v>Caryophyllales</v>
          </cell>
          <cell r="F385" t="str">
            <v>Tracheophyta</v>
          </cell>
          <cell r="G385" t="str">
            <v>Plantae</v>
          </cell>
        </row>
        <row r="386">
          <cell r="A386" t="str">
            <v>Euwallacea sp.</v>
          </cell>
          <cell r="B386" t="str">
            <v>Euwallacea</v>
          </cell>
          <cell r="C386" t="str">
            <v>Curculionidae</v>
          </cell>
          <cell r="D386" t="str">
            <v>Insecta</v>
          </cell>
          <cell r="E386" t="str">
            <v>Coleoptera</v>
          </cell>
          <cell r="F386" t="str">
            <v>Arthropoda</v>
          </cell>
          <cell r="G386" t="str">
            <v>Animalia</v>
          </cell>
        </row>
        <row r="387">
          <cell r="A387" t="str">
            <v>Freesia alba</v>
          </cell>
          <cell r="B387" t="str">
            <v>Freesia</v>
          </cell>
          <cell r="C387" t="str">
            <v>Iridaceae</v>
          </cell>
          <cell r="D387" t="str">
            <v>Magnoliopsida</v>
          </cell>
          <cell r="E387" t="str">
            <v>Asparagales</v>
          </cell>
          <cell r="F387" t="str">
            <v>Tracheophyta</v>
          </cell>
          <cell r="G387" t="str">
            <v>Plantae</v>
          </cell>
        </row>
        <row r="388">
          <cell r="A388" t="str">
            <v>Gazania sp.</v>
          </cell>
          <cell r="B388" t="str">
            <v>Gazania</v>
          </cell>
          <cell r="C388" t="str">
            <v>Asteraceae</v>
          </cell>
          <cell r="D388" t="str">
            <v>Magnoliopsida</v>
          </cell>
          <cell r="E388" t="str">
            <v>Asterales</v>
          </cell>
          <cell r="F388" t="str">
            <v>Tracheophyta</v>
          </cell>
          <cell r="G388" t="str">
            <v>Plantae</v>
          </cell>
        </row>
        <row r="389">
          <cell r="A389" t="str">
            <v>Gomphocarpus sp.</v>
          </cell>
          <cell r="B389" t="str">
            <v>Gomphocarpus</v>
          </cell>
          <cell r="C389" t="str">
            <v>Apocynaceae</v>
          </cell>
          <cell r="D389" t="str">
            <v>Magnoliopsida</v>
          </cell>
          <cell r="E389" t="str">
            <v>Gentianales</v>
          </cell>
          <cell r="F389" t="str">
            <v>Tracheophyta</v>
          </cell>
          <cell r="G389" t="str">
            <v>Plantae</v>
          </cell>
        </row>
        <row r="390">
          <cell r="A390" t="str">
            <v>Hieracium sp.</v>
          </cell>
          <cell r="B390" t="str">
            <v>Hieracium</v>
          </cell>
          <cell r="C390" t="str">
            <v>Asteraceae</v>
          </cell>
          <cell r="D390" t="str">
            <v>Magnoliopsida</v>
          </cell>
          <cell r="E390" t="str">
            <v>Asterales</v>
          </cell>
          <cell r="F390" t="str">
            <v>Tracheophyta</v>
          </cell>
          <cell r="G390" t="str">
            <v>Plantae</v>
          </cell>
        </row>
        <row r="391">
          <cell r="A391" t="str">
            <v>Hydrangea sp.</v>
          </cell>
          <cell r="B391" t="str">
            <v>Hydrangea</v>
          </cell>
          <cell r="C391" t="str">
            <v>Hydrangeaceae</v>
          </cell>
          <cell r="D391" t="str">
            <v>Magnoliopsida</v>
          </cell>
          <cell r="E391" t="str">
            <v>Cornales</v>
          </cell>
          <cell r="F391" t="str">
            <v>Tracheophyta</v>
          </cell>
          <cell r="G391" t="str">
            <v>Plantae</v>
          </cell>
        </row>
        <row r="392">
          <cell r="A392" t="str">
            <v>Hymenachne spp.</v>
          </cell>
          <cell r="B392" t="str">
            <v>Hymenachne</v>
          </cell>
          <cell r="C392" t="str">
            <v>Poaceae</v>
          </cell>
          <cell r="D392" t="str">
            <v>Magnoliopsida</v>
          </cell>
          <cell r="E392" t="str">
            <v>Poales</v>
          </cell>
          <cell r="F392" t="str">
            <v>Tracheophyta</v>
          </cell>
          <cell r="G392" t="str">
            <v>Plantae</v>
          </cell>
        </row>
        <row r="393">
          <cell r="A393" t="str">
            <v>Larix spp.</v>
          </cell>
          <cell r="B393" t="str">
            <v>Larix</v>
          </cell>
          <cell r="C393" t="str">
            <v>Pinaceae</v>
          </cell>
          <cell r="D393" t="str">
            <v>Pinopsida</v>
          </cell>
          <cell r="E393" t="str">
            <v>Pinales</v>
          </cell>
          <cell r="F393" t="str">
            <v>Tracheophyta</v>
          </cell>
          <cell r="G393" t="str">
            <v>Plantae</v>
          </cell>
        </row>
        <row r="394">
          <cell r="A394" t="str">
            <v>Melanotus communis</v>
          </cell>
          <cell r="B394" t="str">
            <v>Melanotus</v>
          </cell>
          <cell r="C394" t="str">
            <v>Strophariaceae</v>
          </cell>
          <cell r="D394" t="str">
            <v>Agaricomycetes</v>
          </cell>
          <cell r="E394" t="str">
            <v>Agaricales</v>
          </cell>
          <cell r="F394" t="str">
            <v>Basidiomycota</v>
          </cell>
          <cell r="G394" t="str">
            <v>Fungi</v>
          </cell>
        </row>
        <row r="395">
          <cell r="A395" t="str">
            <v>Oligonychus metasequoia</v>
          </cell>
          <cell r="B395" t="str">
            <v>Oligonychus</v>
          </cell>
          <cell r="C395" t="str">
            <v>Tetranychidae</v>
          </cell>
          <cell r="D395" t="str">
            <v>Arachnida</v>
          </cell>
          <cell r="E395" t="str">
            <v>Trombidiformes</v>
          </cell>
          <cell r="F395" t="str">
            <v>Arthropoda</v>
          </cell>
          <cell r="G395" t="str">
            <v>Animalia</v>
          </cell>
        </row>
        <row r="396">
          <cell r="A396" t="str">
            <v>Orobanche spp.</v>
          </cell>
          <cell r="B396" t="str">
            <v>Orobanche</v>
          </cell>
          <cell r="C396" t="str">
            <v>Orobanchaceae</v>
          </cell>
          <cell r="D396" t="str">
            <v>Magnoliopsida</v>
          </cell>
          <cell r="E396" t="str">
            <v>Lamiales</v>
          </cell>
          <cell r="F396" t="str">
            <v>Tracheophyta</v>
          </cell>
          <cell r="G396" t="str">
            <v>Plantae</v>
          </cell>
        </row>
        <row r="397">
          <cell r="A397" t="str">
            <v>Parlatoria sp.</v>
          </cell>
          <cell r="B397" t="str">
            <v>Parlatoria</v>
          </cell>
          <cell r="C397" t="str">
            <v>Brassicaceae</v>
          </cell>
          <cell r="D397" t="str">
            <v>Magnoliopsida</v>
          </cell>
          <cell r="E397" t="str">
            <v>Brassicales</v>
          </cell>
          <cell r="F397" t="str">
            <v>Tracheophyta</v>
          </cell>
          <cell r="G397" t="str">
            <v>Plantae</v>
          </cell>
        </row>
        <row r="398">
          <cell r="A398" t="str">
            <v>Phakopsora spp.</v>
          </cell>
          <cell r="B398" t="str">
            <v>Phakopsora</v>
          </cell>
          <cell r="C398" t="str">
            <v>Phakopsoraceae</v>
          </cell>
          <cell r="D398" t="str">
            <v>Pucciniomycetes</v>
          </cell>
          <cell r="E398" t="str">
            <v>Pucciniales</v>
          </cell>
          <cell r="F398" t="str">
            <v>Basidiomycota</v>
          </cell>
          <cell r="G398" t="str">
            <v>Fungi</v>
          </cell>
        </row>
        <row r="399">
          <cell r="A399" t="str">
            <v>Phyllostachys spp.</v>
          </cell>
          <cell r="B399" t="str">
            <v>Phyllostachys</v>
          </cell>
          <cell r="C399" t="str">
            <v>Poaceae</v>
          </cell>
          <cell r="D399" t="str">
            <v>Magnoliopsida</v>
          </cell>
          <cell r="E399" t="str">
            <v>Poales</v>
          </cell>
          <cell r="F399" t="str">
            <v>Tracheophyta</v>
          </cell>
          <cell r="G399" t="str">
            <v>Plantae</v>
          </cell>
        </row>
        <row r="400">
          <cell r="A400" t="str">
            <v>Populus spp.</v>
          </cell>
          <cell r="B400" t="str">
            <v>Populus</v>
          </cell>
          <cell r="C400" t="str">
            <v>Salicaceae</v>
          </cell>
          <cell r="D400" t="str">
            <v>Magnoliopsida</v>
          </cell>
          <cell r="E400" t="str">
            <v>Malpighiales</v>
          </cell>
          <cell r="F400" t="str">
            <v>Tracheophyta</v>
          </cell>
          <cell r="G400" t="str">
            <v>Plantae</v>
          </cell>
        </row>
        <row r="401">
          <cell r="A401" t="str">
            <v>Pratylenchus sp.</v>
          </cell>
          <cell r="B401" t="str">
            <v>Pratylenchus</v>
          </cell>
          <cell r="C401" t="str">
            <v>Pratylenchidae</v>
          </cell>
          <cell r="D401" t="str">
            <v>Chromadorea</v>
          </cell>
          <cell r="E401" t="str">
            <v>Rhabditida</v>
          </cell>
          <cell r="F401" t="str">
            <v>Nematoda</v>
          </cell>
          <cell r="G401" t="str">
            <v>Animalia</v>
          </cell>
        </row>
        <row r="402">
          <cell r="A402" t="str">
            <v>Premnotrypes sp</v>
          </cell>
          <cell r="B402" t="str">
            <v>Premnotrypes</v>
          </cell>
          <cell r="C402" t="str">
            <v>Curculionidae</v>
          </cell>
          <cell r="D402" t="str">
            <v>Insecta</v>
          </cell>
          <cell r="E402" t="str">
            <v>Coleoptera</v>
          </cell>
          <cell r="F402" t="str">
            <v>Arthropoda</v>
          </cell>
          <cell r="G402" t="str">
            <v>Animalia</v>
          </cell>
        </row>
        <row r="403">
          <cell r="A403" t="str">
            <v>Prosopis sp.</v>
          </cell>
          <cell r="B403" t="str">
            <v>Prosopis</v>
          </cell>
          <cell r="C403" t="str">
            <v>Fabaceae</v>
          </cell>
          <cell r="D403" t="str">
            <v>Magnoliopsida</v>
          </cell>
          <cell r="E403" t="str">
            <v>Fabales</v>
          </cell>
          <cell r="F403" t="str">
            <v>Tracheophyta</v>
          </cell>
          <cell r="G403" t="str">
            <v>Plantae</v>
          </cell>
        </row>
        <row r="404">
          <cell r="A404" t="str">
            <v>Pterygoplichthys sp.</v>
          </cell>
          <cell r="B404" t="str">
            <v>Pterygoplichthys</v>
          </cell>
          <cell r="C404" t="str">
            <v>Loricariidae</v>
          </cell>
          <cell r="D404" t="str">
            <v>Actinopteri</v>
          </cell>
          <cell r="E404" t="str">
            <v>Siluriformes</v>
          </cell>
          <cell r="F404" t="str">
            <v>Chordata</v>
          </cell>
          <cell r="G404" t="str">
            <v>Animalia</v>
          </cell>
        </row>
        <row r="405">
          <cell r="A405" t="str">
            <v>Scapteriscus sp.</v>
          </cell>
          <cell r="B405" t="str">
            <v>Scapteriscus</v>
          </cell>
          <cell r="C405" t="str">
            <v>Gryllotalpidae</v>
          </cell>
          <cell r="D405" t="str">
            <v>Insecta</v>
          </cell>
          <cell r="E405" t="str">
            <v>Orthoptera</v>
          </cell>
          <cell r="F405" t="str">
            <v>Arthropoda</v>
          </cell>
          <cell r="G405" t="str">
            <v>Animalia</v>
          </cell>
        </row>
        <row r="406">
          <cell r="A406" t="str">
            <v>Scolytus sp.</v>
          </cell>
          <cell r="B406" t="str">
            <v>Scolytus</v>
          </cell>
          <cell r="C406" t="str">
            <v>Curculionidae</v>
          </cell>
          <cell r="D406" t="str">
            <v>Insecta</v>
          </cell>
          <cell r="E406" t="str">
            <v>Coleoptera</v>
          </cell>
          <cell r="F406" t="str">
            <v>Arthropoda</v>
          </cell>
          <cell r="G406" t="str">
            <v>Animalia</v>
          </cell>
        </row>
        <row r="407">
          <cell r="A407" t="str">
            <v>Spartina sp.</v>
          </cell>
          <cell r="B407" t="str">
            <v>Spartina</v>
          </cell>
          <cell r="C407" t="str">
            <v>Poaceae</v>
          </cell>
          <cell r="D407" t="str">
            <v>Magnoliopsida</v>
          </cell>
          <cell r="E407" t="str">
            <v>Poales</v>
          </cell>
          <cell r="F407" t="str">
            <v>Tracheophyta</v>
          </cell>
          <cell r="G407" t="str">
            <v>Plantae</v>
          </cell>
        </row>
        <row r="408">
          <cell r="A408" t="str">
            <v>Sternochetus frigidus</v>
          </cell>
          <cell r="B408" t="str">
            <v>Sternochetus</v>
          </cell>
          <cell r="C408" t="str">
            <v>Curculionidae</v>
          </cell>
          <cell r="D408" t="str">
            <v>Insecta</v>
          </cell>
          <cell r="E408" t="str">
            <v>Coleoptera</v>
          </cell>
          <cell r="F408" t="str">
            <v>Arthropoda</v>
          </cell>
          <cell r="G408" t="str">
            <v>Animalia</v>
          </cell>
        </row>
        <row r="409">
          <cell r="A409" t="str">
            <v>Striga sp.</v>
          </cell>
          <cell r="B409" t="str">
            <v>Striga</v>
          </cell>
          <cell r="C409" t="str">
            <v>Orobanchaceae</v>
          </cell>
          <cell r="D409" t="str">
            <v>Magnoliopsida</v>
          </cell>
          <cell r="E409" t="str">
            <v>Lamiales</v>
          </cell>
          <cell r="F409" t="str">
            <v>Tracheophyta</v>
          </cell>
          <cell r="G409" t="str">
            <v>Plantae</v>
          </cell>
        </row>
        <row r="410">
          <cell r="A410" t="str">
            <v>Tamarix sp.</v>
          </cell>
          <cell r="B410" t="str">
            <v>Tamarix</v>
          </cell>
          <cell r="C410" t="str">
            <v>Tamaricaceae</v>
          </cell>
          <cell r="D410" t="str">
            <v>Magnoliopsida</v>
          </cell>
          <cell r="E410" t="str">
            <v>Caryophyllales</v>
          </cell>
          <cell r="F410" t="str">
            <v>Tracheophyta</v>
          </cell>
          <cell r="G410" t="str">
            <v>Plantae</v>
          </cell>
        </row>
        <row r="411">
          <cell r="A411" t="str">
            <v>Xylophilus ampelinus</v>
          </cell>
          <cell r="B411" t="str">
            <v>Xylophilus</v>
          </cell>
          <cell r="D411" t="str">
            <v>Betaproteobacteria</v>
          </cell>
          <cell r="E411" t="str">
            <v>Burkholderiales</v>
          </cell>
          <cell r="F411" t="str">
            <v>Proteobacteria</v>
          </cell>
          <cell r="G411" t="str">
            <v>Bacteria</v>
          </cell>
        </row>
        <row r="412">
          <cell r="A412" t="str">
            <v>Mesembryanthemum crystallinum</v>
          </cell>
          <cell r="B412" t="str">
            <v>Mesembryanthemum</v>
          </cell>
          <cell r="C412" t="str">
            <v>Aizoaceae</v>
          </cell>
          <cell r="D412" t="str">
            <v>Caryophyllales</v>
          </cell>
          <cell r="E412" t="str">
            <v>Magnoliopsida</v>
          </cell>
          <cell r="F412" t="str">
            <v>Tracheophyta</v>
          </cell>
          <cell r="G412" t="str">
            <v>Plantae</v>
          </cell>
          <cell r="H412" t="str">
            <v>ACCEPTED</v>
          </cell>
        </row>
        <row r="413">
          <cell r="A413" t="str">
            <v>Metopolophium dirhodum</v>
          </cell>
          <cell r="B413" t="str">
            <v>Metopolophium</v>
          </cell>
          <cell r="C413" t="str">
            <v>Aphididae</v>
          </cell>
          <cell r="D413" t="str">
            <v>Hemiptera</v>
          </cell>
          <cell r="E413" t="str">
            <v>Insecta</v>
          </cell>
          <cell r="F413" t="str">
            <v>Arthropoda</v>
          </cell>
          <cell r="G413" t="str">
            <v>Animalia</v>
          </cell>
          <cell r="H413" t="str">
            <v>ACCEPTED</v>
          </cell>
        </row>
        <row r="414">
          <cell r="A414" t="str">
            <v>Miconia calvescens</v>
          </cell>
          <cell r="B414" t="str">
            <v>Miconia</v>
          </cell>
          <cell r="C414" t="str">
            <v>Melastomataceae</v>
          </cell>
          <cell r="D414" t="str">
            <v>Myrtales</v>
          </cell>
          <cell r="E414" t="str">
            <v>Magnoliopsida</v>
          </cell>
          <cell r="F414" t="str">
            <v>Tracheophyta</v>
          </cell>
          <cell r="G414" t="str">
            <v>Plantae</v>
          </cell>
          <cell r="H414" t="str">
            <v>ACCEPTED</v>
          </cell>
        </row>
        <row r="415">
          <cell r="A415" t="str">
            <v>Micropterus dolomieu</v>
          </cell>
          <cell r="B415" t="str">
            <v>Micropterus</v>
          </cell>
          <cell r="C415" t="str">
            <v>Centrarchidae</v>
          </cell>
          <cell r="D415" t="str">
            <v>Perciformes</v>
          </cell>
          <cell r="E415" t="str">
            <v>Actinopterygii</v>
          </cell>
          <cell r="F415" t="str">
            <v>Chordata</v>
          </cell>
          <cell r="G415" t="str">
            <v>Animalia</v>
          </cell>
          <cell r="H415" t="str">
            <v>ACCEPTED</v>
          </cell>
        </row>
        <row r="416">
          <cell r="A416" t="str">
            <v>Micropterus salmoides</v>
          </cell>
          <cell r="B416" t="str">
            <v>Micropterus</v>
          </cell>
          <cell r="C416" t="str">
            <v>Centrarchidae</v>
          </cell>
          <cell r="D416" t="str">
            <v>Perciformes</v>
          </cell>
          <cell r="E416" t="str">
            <v>Actinopterygii</v>
          </cell>
          <cell r="F416" t="str">
            <v>Chordata</v>
          </cell>
          <cell r="G416" t="str">
            <v>Animalia</v>
          </cell>
          <cell r="H416" t="str">
            <v>ACCEPTED</v>
          </cell>
        </row>
        <row r="417">
          <cell r="A417" t="str">
            <v>Mikania micrantha</v>
          </cell>
          <cell r="B417" t="str">
            <v>Mikania</v>
          </cell>
          <cell r="C417" t="str">
            <v>Asteraceae</v>
          </cell>
          <cell r="D417" t="str">
            <v>Asterales</v>
          </cell>
          <cell r="E417" t="str">
            <v>Magnoliopsida</v>
          </cell>
          <cell r="F417" t="str">
            <v>Tracheophyta</v>
          </cell>
          <cell r="G417" t="str">
            <v>Plantae</v>
          </cell>
          <cell r="H417" t="str">
            <v>ACCEPTED</v>
          </cell>
        </row>
        <row r="418">
          <cell r="A418" t="str">
            <v>Mimosa pigra</v>
          </cell>
          <cell r="B418" t="str">
            <v>Mimosa</v>
          </cell>
          <cell r="C418" t="str">
            <v>Fabaceae</v>
          </cell>
          <cell r="D418" t="str">
            <v>Fabales</v>
          </cell>
          <cell r="E418" t="str">
            <v>Magnoliopsida</v>
          </cell>
          <cell r="F418" t="str">
            <v>Tracheophyta</v>
          </cell>
          <cell r="G418" t="str">
            <v>Plantae</v>
          </cell>
          <cell r="H418" t="str">
            <v>ACCEPTED</v>
          </cell>
        </row>
        <row r="419">
          <cell r="A419" t="str">
            <v>Mirabilis jalapa</v>
          </cell>
          <cell r="B419" t="str">
            <v>Mirabilis</v>
          </cell>
          <cell r="C419" t="str">
            <v>Nyctaginaceae</v>
          </cell>
          <cell r="D419" t="str">
            <v>Caryophyllales</v>
          </cell>
          <cell r="E419" t="str">
            <v>Magnoliopsida</v>
          </cell>
          <cell r="F419" t="str">
            <v>Tracheophyta</v>
          </cell>
          <cell r="G419" t="str">
            <v>Plantae</v>
          </cell>
          <cell r="H419" t="str">
            <v>ACCEPTED</v>
          </cell>
        </row>
        <row r="420">
          <cell r="A420" t="str">
            <v>Misgurnus anguillicaudatus</v>
          </cell>
          <cell r="B420" t="str">
            <v>Misgurnus</v>
          </cell>
          <cell r="C420" t="str">
            <v>Cobitidae</v>
          </cell>
          <cell r="D420" t="str">
            <v>Cypriniformes</v>
          </cell>
          <cell r="E420" t="str">
            <v>Actinopterygii</v>
          </cell>
          <cell r="F420" t="str">
            <v>Chordata</v>
          </cell>
          <cell r="G420" t="str">
            <v>Animalia</v>
          </cell>
          <cell r="H420" t="str">
            <v>ACCEPTED</v>
          </cell>
        </row>
        <row r="421">
          <cell r="A421" t="str">
            <v>Mnemiopsis leidyi</v>
          </cell>
          <cell r="B421" t="str">
            <v>Mnemiopsis</v>
          </cell>
          <cell r="C421" t="str">
            <v>Bolinopsidae</v>
          </cell>
          <cell r="D421" t="str">
            <v>Lobata</v>
          </cell>
          <cell r="E421" t="str">
            <v>Tentaculata</v>
          </cell>
          <cell r="F421" t="str">
            <v>Ctenophora</v>
          </cell>
          <cell r="G421" t="str">
            <v>Animalia</v>
          </cell>
          <cell r="H421" t="str">
            <v>ACCEPTED</v>
          </cell>
        </row>
        <row r="422">
          <cell r="A422" t="str">
            <v>Monochamus galloprovincialis</v>
          </cell>
          <cell r="B422" t="str">
            <v>Monochamus</v>
          </cell>
          <cell r="C422" t="str">
            <v>Cerambycidae</v>
          </cell>
          <cell r="D422" t="str">
            <v>Coleoptera</v>
          </cell>
          <cell r="E422" t="str">
            <v>Insecta</v>
          </cell>
          <cell r="F422" t="str">
            <v>Arthropoda</v>
          </cell>
          <cell r="G422" t="str">
            <v>Animalia</v>
          </cell>
          <cell r="H422" t="str">
            <v>ACCEPTED</v>
          </cell>
        </row>
        <row r="423">
          <cell r="A423" t="str">
            <v>Monochamus impluviatus</v>
          </cell>
          <cell r="B423" t="str">
            <v>Monochamus</v>
          </cell>
          <cell r="C423" t="str">
            <v>Cerambycidae</v>
          </cell>
          <cell r="D423" t="str">
            <v>Coleoptera</v>
          </cell>
          <cell r="E423" t="str">
            <v>Insecta</v>
          </cell>
          <cell r="F423" t="str">
            <v>Arthropoda</v>
          </cell>
          <cell r="G423" t="str">
            <v>Animalia</v>
          </cell>
          <cell r="H423" t="str">
            <v>ACCEPTED</v>
          </cell>
        </row>
        <row r="424">
          <cell r="A424" t="str">
            <v>Monochamus nitens</v>
          </cell>
          <cell r="B424" t="str">
            <v>Monochamus</v>
          </cell>
          <cell r="C424" t="str">
            <v>Cerambycidae</v>
          </cell>
          <cell r="D424" t="str">
            <v>Coleoptera</v>
          </cell>
          <cell r="E424" t="str">
            <v>Insecta</v>
          </cell>
          <cell r="F424" t="str">
            <v>Arthropoda</v>
          </cell>
          <cell r="G424" t="str">
            <v>Animalia</v>
          </cell>
          <cell r="H424" t="str">
            <v>ACCEPTED</v>
          </cell>
        </row>
        <row r="425">
          <cell r="A425" t="str">
            <v>Monochamus saltuarius</v>
          </cell>
          <cell r="B425" t="str">
            <v>Monochamus</v>
          </cell>
          <cell r="C425" t="str">
            <v>Cerambycidae</v>
          </cell>
          <cell r="D425" t="str">
            <v>Coleoptera</v>
          </cell>
          <cell r="E425" t="str">
            <v>Insecta</v>
          </cell>
          <cell r="F425" t="str">
            <v>Arthropoda</v>
          </cell>
          <cell r="G425" t="str">
            <v>Animalia</v>
          </cell>
          <cell r="H425" t="str">
            <v>ACCEPTED</v>
          </cell>
        </row>
        <row r="426">
          <cell r="A426" t="str">
            <v>Monochamus scutellatus</v>
          </cell>
          <cell r="B426" t="str">
            <v>Monochamus</v>
          </cell>
          <cell r="C426" t="str">
            <v>Cerambycidae</v>
          </cell>
          <cell r="D426" t="str">
            <v>Coleoptera</v>
          </cell>
          <cell r="E426" t="str">
            <v>Insecta</v>
          </cell>
          <cell r="F426" t="str">
            <v>Arthropoda</v>
          </cell>
          <cell r="G426" t="str">
            <v>Animalia</v>
          </cell>
          <cell r="H426" t="str">
            <v>ACCEPTED</v>
          </cell>
        </row>
        <row r="427">
          <cell r="A427" t="str">
            <v>Monochamus sutor</v>
          </cell>
          <cell r="B427" t="str">
            <v>Monochamus</v>
          </cell>
          <cell r="C427" t="str">
            <v>Cerambycidae</v>
          </cell>
          <cell r="D427" t="str">
            <v>Coleoptera</v>
          </cell>
          <cell r="E427" t="str">
            <v>Insecta</v>
          </cell>
          <cell r="F427" t="str">
            <v>Arthropoda</v>
          </cell>
          <cell r="G427" t="str">
            <v>Animalia</v>
          </cell>
          <cell r="H427" t="str">
            <v>ACCEPTED</v>
          </cell>
        </row>
        <row r="428">
          <cell r="A428" t="str">
            <v>Monochamus urussovii</v>
          </cell>
          <cell r="B428" t="str">
            <v>Monochamus</v>
          </cell>
          <cell r="C428" t="str">
            <v>Cerambycidae</v>
          </cell>
          <cell r="D428" t="str">
            <v>Coleoptera</v>
          </cell>
          <cell r="E428" t="str">
            <v>Insecta</v>
          </cell>
          <cell r="F428" t="str">
            <v>Arthropoda</v>
          </cell>
          <cell r="G428" t="str">
            <v>Animalia</v>
          </cell>
          <cell r="H428" t="str">
            <v>SYNONYM</v>
          </cell>
        </row>
        <row r="429">
          <cell r="A429" t="str">
            <v>Morone chrysops</v>
          </cell>
          <cell r="B429" t="str">
            <v>Morone</v>
          </cell>
          <cell r="C429" t="str">
            <v>Moronidae</v>
          </cell>
          <cell r="D429" t="str">
            <v>Perciformes</v>
          </cell>
          <cell r="E429" t="str">
            <v>Actinopterygii</v>
          </cell>
          <cell r="F429" t="str">
            <v>Chordata</v>
          </cell>
          <cell r="G429" t="str">
            <v>Animalia</v>
          </cell>
          <cell r="H429" t="str">
            <v>ACCEPTED</v>
          </cell>
        </row>
        <row r="430">
          <cell r="A430" t="str">
            <v>Morus alba</v>
          </cell>
          <cell r="B430" t="str">
            <v>Morus</v>
          </cell>
          <cell r="C430" t="str">
            <v>Moraceae</v>
          </cell>
          <cell r="D430" t="str">
            <v>Rosales</v>
          </cell>
          <cell r="E430" t="str">
            <v>Magnoliopsida</v>
          </cell>
          <cell r="F430" t="str">
            <v>Tracheophyta</v>
          </cell>
          <cell r="G430" t="str">
            <v>Plantae</v>
          </cell>
          <cell r="H430" t="str">
            <v>ACCEPTED</v>
          </cell>
        </row>
        <row r="431">
          <cell r="A431" t="str">
            <v>Morus nigra</v>
          </cell>
          <cell r="B431" t="str">
            <v>Morus</v>
          </cell>
          <cell r="C431" t="str">
            <v>Moraceae</v>
          </cell>
          <cell r="D431" t="str">
            <v>Rosales</v>
          </cell>
          <cell r="E431" t="str">
            <v>Magnoliopsida</v>
          </cell>
          <cell r="F431" t="str">
            <v>Tracheophyta</v>
          </cell>
          <cell r="G431" t="str">
            <v>Plantae</v>
          </cell>
          <cell r="H431" t="str">
            <v>ACCEPTED</v>
          </cell>
        </row>
        <row r="432">
          <cell r="A432" t="str">
            <v>Muntiacus reevesi</v>
          </cell>
          <cell r="B432" t="str">
            <v>Muntiacus</v>
          </cell>
          <cell r="C432" t="str">
            <v>Cervidae</v>
          </cell>
          <cell r="D432" t="str">
            <v>Artiodactyla</v>
          </cell>
          <cell r="E432" t="str">
            <v>Mammalia</v>
          </cell>
          <cell r="F432" t="str">
            <v>Chordata</v>
          </cell>
          <cell r="G432" t="str">
            <v>Animalia</v>
          </cell>
          <cell r="H432" t="str">
            <v>ACCEPTED</v>
          </cell>
        </row>
        <row r="433">
          <cell r="A433" t="str">
            <v>Mus musculus</v>
          </cell>
          <cell r="B433" t="str">
            <v>Mus</v>
          </cell>
          <cell r="C433" t="str">
            <v>Muridae</v>
          </cell>
          <cell r="D433" t="str">
            <v>Rodentia</v>
          </cell>
          <cell r="E433" t="str">
            <v>Mammalia</v>
          </cell>
          <cell r="F433" t="str">
            <v>Chordata</v>
          </cell>
          <cell r="G433" t="str">
            <v>Animalia</v>
          </cell>
          <cell r="H433" t="str">
            <v>ACCEPTED</v>
          </cell>
        </row>
        <row r="434">
          <cell r="A434" t="str">
            <v>Mustela erminea</v>
          </cell>
          <cell r="B434" t="str">
            <v>Mustela</v>
          </cell>
          <cell r="C434" t="str">
            <v>Mustelidae</v>
          </cell>
          <cell r="D434" t="str">
            <v>Carnivora</v>
          </cell>
          <cell r="E434" t="str">
            <v>Mammalia</v>
          </cell>
          <cell r="F434" t="str">
            <v>Chordata</v>
          </cell>
          <cell r="G434" t="str">
            <v>Animalia</v>
          </cell>
          <cell r="H434" t="str">
            <v>ACCEPTED</v>
          </cell>
        </row>
        <row r="435">
          <cell r="A435" t="str">
            <v>Mustela furo</v>
          </cell>
          <cell r="B435" t="str">
            <v>Mustela</v>
          </cell>
          <cell r="C435" t="str">
            <v>Mustelidae</v>
          </cell>
          <cell r="D435" t="str">
            <v>Carnivora</v>
          </cell>
          <cell r="E435" t="str">
            <v>Mammalia</v>
          </cell>
          <cell r="F435" t="str">
            <v>Chordata</v>
          </cell>
          <cell r="G435" t="str">
            <v>Animalia</v>
          </cell>
          <cell r="H435" t="str">
            <v>ACCEPTED</v>
          </cell>
        </row>
        <row r="436">
          <cell r="A436" t="str">
            <v>Myiopsitta monachus</v>
          </cell>
          <cell r="B436" t="str">
            <v>Myiopsitta</v>
          </cell>
          <cell r="C436" t="str">
            <v>Psittacidae</v>
          </cell>
          <cell r="D436" t="str">
            <v>Psittaciformes</v>
          </cell>
          <cell r="E436" t="str">
            <v>Aves</v>
          </cell>
          <cell r="F436" t="str">
            <v>Chordata</v>
          </cell>
          <cell r="G436" t="str">
            <v>Animalia</v>
          </cell>
          <cell r="H436" t="str">
            <v>ACCEPTED</v>
          </cell>
        </row>
        <row r="437">
          <cell r="A437" t="str">
            <v>Myocastor coypus</v>
          </cell>
          <cell r="B437" t="str">
            <v>Myocastor</v>
          </cell>
          <cell r="C437" t="str">
            <v>Myocastoridae</v>
          </cell>
          <cell r="D437" t="str">
            <v>Rodentia</v>
          </cell>
          <cell r="E437" t="str">
            <v>Mammalia</v>
          </cell>
          <cell r="F437" t="str">
            <v>Chordata</v>
          </cell>
          <cell r="G437" t="str">
            <v>Animalia</v>
          </cell>
          <cell r="H437" t="str">
            <v>ACCEPTED</v>
          </cell>
        </row>
        <row r="438">
          <cell r="A438" t="str">
            <v>Myoporum laetum</v>
          </cell>
          <cell r="B438" t="str">
            <v>Myoporum</v>
          </cell>
          <cell r="C438" t="str">
            <v>Scrophulariaceae</v>
          </cell>
          <cell r="D438" t="str">
            <v>Lamiales</v>
          </cell>
          <cell r="E438" t="str">
            <v>Magnoliopsida</v>
          </cell>
          <cell r="F438" t="str">
            <v>Tracheophyta</v>
          </cell>
          <cell r="G438" t="str">
            <v>Plantae</v>
          </cell>
          <cell r="H438" t="str">
            <v>ACCEPTED</v>
          </cell>
        </row>
        <row r="439">
          <cell r="A439" t="str">
            <v>Myriophyllum aquaticum</v>
          </cell>
          <cell r="B439" t="str">
            <v>Myriophyllum</v>
          </cell>
          <cell r="C439" t="str">
            <v>Haloragaceae</v>
          </cell>
          <cell r="D439" t="str">
            <v>Saxifragales</v>
          </cell>
          <cell r="E439" t="str">
            <v>Magnoliopsida</v>
          </cell>
          <cell r="F439" t="str">
            <v>Tracheophyta</v>
          </cell>
          <cell r="G439" t="str">
            <v>Plantae</v>
          </cell>
          <cell r="H439" t="str">
            <v>ACCEPTED</v>
          </cell>
        </row>
        <row r="440">
          <cell r="A440" t="str">
            <v>Myriophyllum spicatum</v>
          </cell>
          <cell r="B440" t="str">
            <v>Myriophyllum</v>
          </cell>
          <cell r="C440" t="str">
            <v>Haloragaceae</v>
          </cell>
          <cell r="D440" t="str">
            <v>Saxifragales</v>
          </cell>
          <cell r="E440" t="str">
            <v>Magnoliopsida</v>
          </cell>
          <cell r="F440" t="str">
            <v>Tracheophyta</v>
          </cell>
          <cell r="G440" t="str">
            <v>Plantae</v>
          </cell>
          <cell r="H440" t="str">
            <v>ACCEPTED</v>
          </cell>
        </row>
        <row r="441">
          <cell r="A441" t="str">
            <v>Mytilopsis trautwineana</v>
          </cell>
          <cell r="B441" t="str">
            <v>Mytilopsis</v>
          </cell>
          <cell r="C441" t="str">
            <v>Dreissenidae</v>
          </cell>
          <cell r="D441" t="str">
            <v>Myida</v>
          </cell>
          <cell r="E441" t="str">
            <v>Bivalvia</v>
          </cell>
          <cell r="F441" t="str">
            <v>Mollusca</v>
          </cell>
          <cell r="G441" t="str">
            <v>Animalia</v>
          </cell>
          <cell r="H441" t="str">
            <v>ACCEPTED</v>
          </cell>
        </row>
        <row r="442">
          <cell r="A442" t="str">
            <v>Nasonovia ribisnigri</v>
          </cell>
          <cell r="B442" t="str">
            <v>Nasonovia</v>
          </cell>
          <cell r="C442" t="str">
            <v>Aphididae</v>
          </cell>
          <cell r="D442" t="str">
            <v>Hemiptera</v>
          </cell>
          <cell r="E442" t="str">
            <v>Insecta</v>
          </cell>
          <cell r="F442" t="str">
            <v>Arthropoda</v>
          </cell>
          <cell r="G442" t="str">
            <v>Animalia</v>
          </cell>
          <cell r="H442" t="str">
            <v>ACCEPTED</v>
          </cell>
        </row>
        <row r="443">
          <cell r="A443" t="str">
            <v>Nassella neesiana</v>
          </cell>
          <cell r="B443" t="str">
            <v>Nassella</v>
          </cell>
          <cell r="C443" t="str">
            <v>Poaceae</v>
          </cell>
          <cell r="D443" t="str">
            <v>Poales</v>
          </cell>
          <cell r="E443" t="str">
            <v>Liliopsida</v>
          </cell>
          <cell r="F443" t="str">
            <v>Tracheophyta</v>
          </cell>
          <cell r="G443" t="str">
            <v>Plantae</v>
          </cell>
          <cell r="H443" t="str">
            <v>ACCEPTED</v>
          </cell>
        </row>
        <row r="444">
          <cell r="A444" t="str">
            <v>Nassella trichotoma</v>
          </cell>
          <cell r="B444" t="str">
            <v>Nassella</v>
          </cell>
          <cell r="C444" t="str">
            <v>Poaceae</v>
          </cell>
          <cell r="D444" t="str">
            <v>Poales</v>
          </cell>
          <cell r="E444" t="str">
            <v>Liliopsida</v>
          </cell>
          <cell r="F444" t="str">
            <v>Tracheophyta</v>
          </cell>
          <cell r="G444" t="str">
            <v>Plantae</v>
          </cell>
          <cell r="H444" t="str">
            <v>ACCEPTED</v>
          </cell>
        </row>
        <row r="445">
          <cell r="A445" t="str">
            <v>Nasua nasua</v>
          </cell>
          <cell r="B445" t="str">
            <v>Nasua</v>
          </cell>
          <cell r="C445" t="str">
            <v>Procyonidae</v>
          </cell>
          <cell r="D445" t="str">
            <v>Carnivora</v>
          </cell>
          <cell r="E445" t="str">
            <v>Mammalia</v>
          </cell>
          <cell r="F445" t="str">
            <v>Chordata</v>
          </cell>
          <cell r="G445" t="str">
            <v>Animalia</v>
          </cell>
          <cell r="H445" t="str">
            <v>ACCEPTED</v>
          </cell>
        </row>
        <row r="446">
          <cell r="A446" t="str">
            <v>Nasutitermes corniger</v>
          </cell>
          <cell r="B446" t="str">
            <v>Nasutitermes</v>
          </cell>
          <cell r="C446" t="str">
            <v>Termitidae</v>
          </cell>
          <cell r="D446" t="str">
            <v>Blattodea</v>
          </cell>
          <cell r="E446" t="str">
            <v>Insecta</v>
          </cell>
          <cell r="F446" t="str">
            <v>Arthropoda</v>
          </cell>
          <cell r="G446" t="str">
            <v>Animalia</v>
          </cell>
          <cell r="H446" t="str">
            <v>ACCEPTED</v>
          </cell>
        </row>
        <row r="447">
          <cell r="A447" t="str">
            <v>Neodiprion abietis</v>
          </cell>
          <cell r="B447" t="str">
            <v>Neodiprion</v>
          </cell>
          <cell r="C447" t="str">
            <v>Diprionidae</v>
          </cell>
          <cell r="D447" t="str">
            <v>Hymenoptera</v>
          </cell>
          <cell r="E447" t="str">
            <v>Insecta</v>
          </cell>
          <cell r="F447" t="str">
            <v>Arthropoda</v>
          </cell>
          <cell r="G447" t="str">
            <v>Animalia</v>
          </cell>
          <cell r="H447" t="str">
            <v>ACCEPTED</v>
          </cell>
        </row>
        <row r="448">
          <cell r="A448" t="str">
            <v>Neoscapteriscus vicinus</v>
          </cell>
          <cell r="B448" t="str">
            <v>Neoscapteriscus</v>
          </cell>
          <cell r="C448" t="str">
            <v>Gryllotalpidae</v>
          </cell>
          <cell r="D448" t="str">
            <v>Orthoptera</v>
          </cell>
          <cell r="E448" t="str">
            <v>Insecta</v>
          </cell>
          <cell r="F448" t="str">
            <v>Arthropoda</v>
          </cell>
          <cell r="G448" t="str">
            <v>Animalia</v>
          </cell>
          <cell r="H448" t="str">
            <v>ACCEPTED</v>
          </cell>
        </row>
        <row r="449">
          <cell r="A449" t="str">
            <v>Neovison vison</v>
          </cell>
          <cell r="B449" t="str">
            <v>Neovison</v>
          </cell>
          <cell r="C449" t="str">
            <v>Mustelidae</v>
          </cell>
          <cell r="D449" t="str">
            <v>Carnivora</v>
          </cell>
          <cell r="E449" t="str">
            <v>Mammalia</v>
          </cell>
          <cell r="F449" t="str">
            <v>Chordata</v>
          </cell>
          <cell r="G449" t="str">
            <v>Animalia</v>
          </cell>
          <cell r="H449" t="str">
            <v>ACCEPTED</v>
          </cell>
        </row>
        <row r="450">
          <cell r="A450" t="str">
            <v>Nicotiana glauca</v>
          </cell>
          <cell r="B450" t="str">
            <v>Nicotiana</v>
          </cell>
          <cell r="C450" t="str">
            <v>Solanaceae</v>
          </cell>
          <cell r="D450" t="str">
            <v>Solanales</v>
          </cell>
          <cell r="E450" t="str">
            <v>Magnoliopsida</v>
          </cell>
          <cell r="F450" t="str">
            <v>Tracheophyta</v>
          </cell>
          <cell r="G450" t="str">
            <v>Plantae</v>
          </cell>
          <cell r="H450" t="str">
            <v>ACCEPTED</v>
          </cell>
        </row>
        <row r="451">
          <cell r="A451" t="str">
            <v>Nilaparvata lugens</v>
          </cell>
          <cell r="B451" t="str">
            <v>Nilaparvata</v>
          </cell>
          <cell r="C451" t="str">
            <v>Delphacidae</v>
          </cell>
          <cell r="D451" t="str">
            <v>Hemiptera</v>
          </cell>
          <cell r="E451" t="str">
            <v>Insecta</v>
          </cell>
          <cell r="F451" t="str">
            <v>Arthropoda</v>
          </cell>
          <cell r="G451" t="str">
            <v>Animalia</v>
          </cell>
          <cell r="H451" t="str">
            <v>ACCEPTED</v>
          </cell>
        </row>
        <row r="452">
          <cell r="A452" t="str">
            <v>Nyctereutes procyonoides</v>
          </cell>
          <cell r="B452" t="str">
            <v>Nyctereutes</v>
          </cell>
          <cell r="C452" t="str">
            <v>Canidae</v>
          </cell>
          <cell r="D452" t="str">
            <v>Carnivora</v>
          </cell>
          <cell r="E452" t="str">
            <v>Mammalia</v>
          </cell>
          <cell r="F452" t="str">
            <v>Chordata</v>
          </cell>
          <cell r="G452" t="str">
            <v>Animalia</v>
          </cell>
          <cell r="H452" t="str">
            <v>ACCEPTED</v>
          </cell>
        </row>
        <row r="453">
          <cell r="A453" t="str">
            <v>Nymphaea mexicana</v>
          </cell>
          <cell r="B453" t="str">
            <v>Nymphaea</v>
          </cell>
          <cell r="C453" t="str">
            <v>Nymphaeaceae</v>
          </cell>
          <cell r="D453" t="str">
            <v>Nymphaeales</v>
          </cell>
          <cell r="E453" t="str">
            <v>Magnoliopsida</v>
          </cell>
          <cell r="F453" t="str">
            <v>Tracheophyta</v>
          </cell>
          <cell r="G453" t="str">
            <v>Plantae</v>
          </cell>
          <cell r="H453" t="str">
            <v>ACCEPTED</v>
          </cell>
        </row>
        <row r="454">
          <cell r="A454" t="str">
            <v>Nymphoides peltata</v>
          </cell>
          <cell r="B454" t="str">
            <v>Nymphoides</v>
          </cell>
          <cell r="C454" t="str">
            <v>Menyanthaceae</v>
          </cell>
          <cell r="D454" t="str">
            <v>Asterales</v>
          </cell>
          <cell r="E454" t="str">
            <v>Magnoliopsida</v>
          </cell>
          <cell r="F454" t="str">
            <v>Tracheophyta</v>
          </cell>
          <cell r="G454" t="str">
            <v>Plantae</v>
          </cell>
          <cell r="H454" t="str">
            <v>ACCEPTED</v>
          </cell>
        </row>
        <row r="455">
          <cell r="A455" t="str">
            <v>Oecophylla longinoda</v>
          </cell>
          <cell r="B455" t="str">
            <v>Oecophylla</v>
          </cell>
          <cell r="C455" t="str">
            <v>Formicidae</v>
          </cell>
          <cell r="D455" t="str">
            <v>Hymenoptera</v>
          </cell>
          <cell r="E455" t="str">
            <v>Insecta</v>
          </cell>
          <cell r="F455" t="str">
            <v>Arthropoda</v>
          </cell>
          <cell r="G455" t="str">
            <v>Animalia</v>
          </cell>
          <cell r="H455" t="str">
            <v>ACCEPTED</v>
          </cell>
        </row>
        <row r="456">
          <cell r="A456" t="str">
            <v>Oenothera biennis</v>
          </cell>
          <cell r="B456" t="str">
            <v>Oenothera</v>
          </cell>
          <cell r="C456" t="str">
            <v>Onagraceae</v>
          </cell>
          <cell r="D456" t="str">
            <v>Myrtales</v>
          </cell>
          <cell r="E456" t="str">
            <v>Magnoliopsida</v>
          </cell>
          <cell r="F456" t="str">
            <v>Tracheophyta</v>
          </cell>
          <cell r="G456" t="str">
            <v>Plantae</v>
          </cell>
          <cell r="H456" t="str">
            <v>ACCEPTED</v>
          </cell>
        </row>
        <row r="457">
          <cell r="A457" t="str">
            <v>Oenothera glazioviana</v>
          </cell>
          <cell r="B457" t="str">
            <v>Oenothera</v>
          </cell>
          <cell r="C457" t="str">
            <v>Onagraceae</v>
          </cell>
          <cell r="D457" t="str">
            <v>Myrtales</v>
          </cell>
          <cell r="E457" t="str">
            <v>Magnoliopsida</v>
          </cell>
          <cell r="F457" t="str">
            <v>Tracheophyta</v>
          </cell>
          <cell r="G457" t="str">
            <v>Plantae</v>
          </cell>
          <cell r="H457" t="str">
            <v>ACCEPTED</v>
          </cell>
        </row>
        <row r="458">
          <cell r="A458" t="str">
            <v>Oncorhynchus mykiss</v>
          </cell>
          <cell r="B458" t="str">
            <v>Oncorhynchus</v>
          </cell>
          <cell r="C458" t="str">
            <v>Salmonidae</v>
          </cell>
          <cell r="D458" t="str">
            <v>Salmoniformes</v>
          </cell>
          <cell r="E458" t="str">
            <v>Actinopterygii</v>
          </cell>
          <cell r="F458" t="str">
            <v>Chordata</v>
          </cell>
          <cell r="G458" t="str">
            <v>Animalia</v>
          </cell>
          <cell r="H458" t="str">
            <v>ACCEPTED</v>
          </cell>
        </row>
        <row r="459">
          <cell r="A459" t="str">
            <v>Ondatra zibethicus</v>
          </cell>
          <cell r="B459" t="str">
            <v>Ondatra</v>
          </cell>
          <cell r="C459" t="str">
            <v>Cricetidae</v>
          </cell>
          <cell r="D459" t="str">
            <v>Rodentia</v>
          </cell>
          <cell r="E459" t="str">
            <v>Mammalia</v>
          </cell>
          <cell r="F459" t="str">
            <v>Chordata</v>
          </cell>
          <cell r="G459" t="str">
            <v>Animalia</v>
          </cell>
          <cell r="H459" t="str">
            <v>ACCEPTED</v>
          </cell>
        </row>
        <row r="460">
          <cell r="A460" t="str">
            <v>Ondatra zibethicus</v>
          </cell>
          <cell r="B460" t="str">
            <v>Ondatra</v>
          </cell>
          <cell r="C460" t="str">
            <v>Cricetidae</v>
          </cell>
          <cell r="D460" t="str">
            <v>Rodentia</v>
          </cell>
          <cell r="E460" t="str">
            <v>Mammalia</v>
          </cell>
          <cell r="F460" t="str">
            <v>Chordata</v>
          </cell>
          <cell r="G460" t="str">
            <v>Animalia</v>
          </cell>
          <cell r="H460" t="str">
            <v>ACCEPTED</v>
          </cell>
        </row>
        <row r="461">
          <cell r="A461" t="str">
            <v>Ophiostoma ulmi</v>
          </cell>
          <cell r="B461" t="str">
            <v>Ophiostoma</v>
          </cell>
          <cell r="C461" t="str">
            <v>Ophiostomataceae</v>
          </cell>
          <cell r="D461" t="str">
            <v>Ophiostomatales</v>
          </cell>
          <cell r="E461" t="str">
            <v>Sordariomycetes</v>
          </cell>
          <cell r="F461" t="str">
            <v>Ascomycota</v>
          </cell>
          <cell r="G461" t="str">
            <v>Fungi</v>
          </cell>
          <cell r="H461" t="str">
            <v>ACCEPTED</v>
          </cell>
        </row>
        <row r="462">
          <cell r="A462" t="str">
            <v>Opisina arenosella</v>
          </cell>
          <cell r="B462" t="str">
            <v>Opisina</v>
          </cell>
          <cell r="C462" t="str">
            <v>Oecophoridae</v>
          </cell>
          <cell r="D462" t="str">
            <v>Lepidoptera</v>
          </cell>
          <cell r="E462" t="str">
            <v>Insecta</v>
          </cell>
          <cell r="F462" t="str">
            <v>Arthropoda</v>
          </cell>
          <cell r="G462" t="str">
            <v>Animalia</v>
          </cell>
          <cell r="H462" t="str">
            <v>ACCEPTED</v>
          </cell>
        </row>
        <row r="463">
          <cell r="A463" t="str">
            <v>Opuntia aurantiaca</v>
          </cell>
          <cell r="B463" t="str">
            <v>Opuntia</v>
          </cell>
          <cell r="C463" t="str">
            <v>Cactaceae</v>
          </cell>
          <cell r="D463" t="str">
            <v>Caryophyllales</v>
          </cell>
          <cell r="E463" t="str">
            <v>Magnoliopsida</v>
          </cell>
          <cell r="F463" t="str">
            <v>Tracheophyta</v>
          </cell>
          <cell r="G463" t="str">
            <v>Plantae</v>
          </cell>
          <cell r="H463" t="str">
            <v>ACCEPTED</v>
          </cell>
        </row>
        <row r="464">
          <cell r="A464" t="str">
            <v>Opuntia ficus-indica</v>
          </cell>
          <cell r="B464" t="str">
            <v>Opuntia</v>
          </cell>
          <cell r="C464" t="str">
            <v>Cactaceae</v>
          </cell>
          <cell r="D464" t="str">
            <v>Caryophyllales</v>
          </cell>
          <cell r="E464" t="str">
            <v>Magnoliopsida</v>
          </cell>
          <cell r="F464" t="str">
            <v>Tracheophyta</v>
          </cell>
          <cell r="G464" t="str">
            <v>Plantae</v>
          </cell>
          <cell r="H464" t="str">
            <v>ACCEPTED</v>
          </cell>
        </row>
        <row r="465">
          <cell r="A465" t="str">
            <v>Opuntia humifusa</v>
          </cell>
          <cell r="B465" t="str">
            <v>Opuntia</v>
          </cell>
          <cell r="C465" t="str">
            <v>Cactaceae</v>
          </cell>
          <cell r="D465" t="str">
            <v>Caryophyllales</v>
          </cell>
          <cell r="E465" t="str">
            <v>Magnoliopsida</v>
          </cell>
          <cell r="F465" t="str">
            <v>Tracheophyta</v>
          </cell>
          <cell r="G465" t="str">
            <v>Plantae</v>
          </cell>
          <cell r="H465" t="str">
            <v>ACCEPTED</v>
          </cell>
        </row>
        <row r="466">
          <cell r="A466" t="str">
            <v>Opuntia stricta</v>
          </cell>
          <cell r="B466" t="str">
            <v>Opuntia</v>
          </cell>
          <cell r="C466" t="str">
            <v>Cactaceae</v>
          </cell>
          <cell r="D466" t="str">
            <v>Caryophyllales</v>
          </cell>
          <cell r="E466" t="str">
            <v>Magnoliopsida</v>
          </cell>
          <cell r="F466" t="str">
            <v>Tracheophyta</v>
          </cell>
          <cell r="G466" t="str">
            <v>Plantae</v>
          </cell>
          <cell r="H466" t="str">
            <v>ACCEPTED</v>
          </cell>
        </row>
        <row r="467">
          <cell r="A467" t="str">
            <v>Orconectes limosus</v>
          </cell>
          <cell r="B467" t="str">
            <v>Orconectes</v>
          </cell>
          <cell r="C467" t="str">
            <v>Cambaridae</v>
          </cell>
          <cell r="D467" t="str">
            <v>Decapoda</v>
          </cell>
          <cell r="E467" t="str">
            <v>Malacostraca</v>
          </cell>
          <cell r="F467" t="str">
            <v>Arthropoda</v>
          </cell>
          <cell r="G467" t="str">
            <v>Animalia</v>
          </cell>
          <cell r="H467" t="str">
            <v>ACCEPTED</v>
          </cell>
        </row>
        <row r="468">
          <cell r="A468" t="str">
            <v>Orconectes rusticus</v>
          </cell>
          <cell r="B468" t="str">
            <v>Orconectes</v>
          </cell>
          <cell r="C468" t="str">
            <v>Cambaridae</v>
          </cell>
          <cell r="D468" t="str">
            <v>Decapoda</v>
          </cell>
          <cell r="E468" t="str">
            <v>Malacostraca</v>
          </cell>
          <cell r="F468" t="str">
            <v>Arthropoda</v>
          </cell>
          <cell r="G468" t="str">
            <v>Animalia</v>
          </cell>
          <cell r="H468" t="str">
            <v>ACCEPTED</v>
          </cell>
        </row>
        <row r="469">
          <cell r="A469" t="str">
            <v>Orgyia leucostigma</v>
          </cell>
          <cell r="B469" t="str">
            <v>Orgyia</v>
          </cell>
          <cell r="C469" t="str">
            <v>Erebidae</v>
          </cell>
          <cell r="D469" t="str">
            <v>Lepidoptera</v>
          </cell>
          <cell r="E469" t="str">
            <v>Insecta</v>
          </cell>
          <cell r="F469" t="str">
            <v>Arthropoda</v>
          </cell>
          <cell r="G469" t="str">
            <v>Animalia</v>
          </cell>
          <cell r="H469" t="str">
            <v>ACCEPTED</v>
          </cell>
        </row>
        <row r="470">
          <cell r="A470" t="str">
            <v>Orgyia pseudotsugata</v>
          </cell>
          <cell r="B470" t="str">
            <v>Orgyia</v>
          </cell>
          <cell r="C470" t="str">
            <v>Erebidae</v>
          </cell>
          <cell r="D470" t="str">
            <v>Lepidoptera</v>
          </cell>
          <cell r="E470" t="str">
            <v>Insecta</v>
          </cell>
          <cell r="F470" t="str">
            <v>Arthropoda</v>
          </cell>
          <cell r="G470" t="str">
            <v>Animalia</v>
          </cell>
          <cell r="H470" t="str">
            <v>ACCEPTED</v>
          </cell>
        </row>
        <row r="471">
          <cell r="A471" t="str">
            <v>Orgyia thyellina</v>
          </cell>
          <cell r="B471" t="str">
            <v>Orgyia</v>
          </cell>
          <cell r="C471" t="str">
            <v>Erebidae</v>
          </cell>
          <cell r="D471" t="str">
            <v>Lepidoptera</v>
          </cell>
          <cell r="E471" t="str">
            <v>Insecta</v>
          </cell>
          <cell r="F471" t="str">
            <v>Arthropoda</v>
          </cell>
          <cell r="G471" t="str">
            <v>Animalia</v>
          </cell>
          <cell r="H471" t="str">
            <v>ACCEPTED</v>
          </cell>
        </row>
        <row r="472">
          <cell r="A472" t="str">
            <v>Orthriophis taeniurus</v>
          </cell>
          <cell r="B472" t="str">
            <v>Orthriophis</v>
          </cell>
          <cell r="C472" t="str">
            <v>Colubridae</v>
          </cell>
          <cell r="D472" t="str">
            <v>Squamata</v>
          </cell>
          <cell r="E472" t="str">
            <v>Reptilia</v>
          </cell>
          <cell r="F472" t="str">
            <v>Chordata</v>
          </cell>
          <cell r="G472" t="str">
            <v>Animalia</v>
          </cell>
          <cell r="H472" t="str">
            <v>ACCEPTED</v>
          </cell>
        </row>
        <row r="473">
          <cell r="A473" t="str">
            <v>Oryctolagus cuniculus</v>
          </cell>
          <cell r="B473" t="str">
            <v>Oryctolagus</v>
          </cell>
          <cell r="C473" t="str">
            <v>Leporidae</v>
          </cell>
          <cell r="D473" t="str">
            <v>Lagomorpha</v>
          </cell>
          <cell r="E473" t="str">
            <v>Mammalia</v>
          </cell>
          <cell r="F473" t="str">
            <v>Chordata</v>
          </cell>
          <cell r="G473" t="str">
            <v>Animalia</v>
          </cell>
          <cell r="H473" t="str">
            <v>ACCEPTED</v>
          </cell>
        </row>
        <row r="474">
          <cell r="A474" t="str">
            <v>Oryzaephilus surinamensis</v>
          </cell>
          <cell r="B474" t="str">
            <v>Oryzaephilus</v>
          </cell>
          <cell r="C474" t="str">
            <v>Silvanidae</v>
          </cell>
          <cell r="D474" t="str">
            <v>Coleoptera</v>
          </cell>
          <cell r="E474" t="str">
            <v>Insecta</v>
          </cell>
          <cell r="F474" t="str">
            <v>Arthropoda</v>
          </cell>
          <cell r="G474" t="str">
            <v>Animalia</v>
          </cell>
          <cell r="H474" t="str">
            <v>ACCEPTED</v>
          </cell>
        </row>
        <row r="475">
          <cell r="A475" t="str">
            <v>Ostrinia nubilalis</v>
          </cell>
          <cell r="B475" t="str">
            <v>Ostrinia</v>
          </cell>
          <cell r="C475" t="str">
            <v>Crambidae</v>
          </cell>
          <cell r="D475" t="str">
            <v>Lepidoptera</v>
          </cell>
          <cell r="E475" t="str">
            <v>Insecta</v>
          </cell>
          <cell r="F475" t="str">
            <v>Arthropoda</v>
          </cell>
          <cell r="G475" t="str">
            <v>Animalia</v>
          </cell>
          <cell r="H475" t="str">
            <v>ACCEPTED</v>
          </cell>
        </row>
        <row r="476">
          <cell r="A476" t="str">
            <v>Ovis ammon</v>
          </cell>
          <cell r="B476" t="str">
            <v>Ovis</v>
          </cell>
          <cell r="C476" t="str">
            <v>Bovidae</v>
          </cell>
          <cell r="D476" t="str">
            <v>Artiodactyla</v>
          </cell>
          <cell r="E476" t="str">
            <v>Mammalia</v>
          </cell>
          <cell r="F476" t="str">
            <v>Chordata</v>
          </cell>
          <cell r="G476" t="str">
            <v>Animalia</v>
          </cell>
          <cell r="H476" t="str">
            <v>ACCEPTED</v>
          </cell>
        </row>
        <row r="477">
          <cell r="A477" t="str">
            <v>Ovis aries</v>
          </cell>
          <cell r="B477" t="str">
            <v>Ovis</v>
          </cell>
          <cell r="C477" t="str">
            <v>Bovidae</v>
          </cell>
          <cell r="D477" t="str">
            <v>Artiodactyla</v>
          </cell>
          <cell r="E477" t="str">
            <v>Mammalia</v>
          </cell>
          <cell r="F477" t="str">
            <v>Chordata</v>
          </cell>
          <cell r="G477" t="str">
            <v>Animalia</v>
          </cell>
          <cell r="H477" t="str">
            <v>ACCEPTED</v>
          </cell>
        </row>
        <row r="478">
          <cell r="A478" t="str">
            <v>Oxalis pes-caprae</v>
          </cell>
          <cell r="B478" t="str">
            <v>Oxalis</v>
          </cell>
          <cell r="C478" t="str">
            <v>Oxalidaceae</v>
          </cell>
          <cell r="D478" t="str">
            <v>Oxalidales</v>
          </cell>
          <cell r="E478" t="str">
            <v>Magnoliopsida</v>
          </cell>
          <cell r="F478" t="str">
            <v>Tracheophyta</v>
          </cell>
          <cell r="G478" t="str">
            <v>Plantae</v>
          </cell>
          <cell r="H478" t="str">
            <v>ACCEPTED</v>
          </cell>
        </row>
        <row r="479">
          <cell r="A479" t="str">
            <v>Oxyura jamaicensis</v>
          </cell>
          <cell r="B479" t="str">
            <v>Oxyura</v>
          </cell>
          <cell r="C479" t="str">
            <v>Anatidae</v>
          </cell>
          <cell r="D479" t="str">
            <v>Anseriformes</v>
          </cell>
          <cell r="E479" t="str">
            <v>Aves</v>
          </cell>
          <cell r="F479" t="str">
            <v>Chordata</v>
          </cell>
          <cell r="G479" t="str">
            <v>Animalia</v>
          </cell>
          <cell r="H479" t="str">
            <v>ACCEPTED</v>
          </cell>
        </row>
        <row r="480">
          <cell r="A480" t="str">
            <v>Pacifastacus leniusculus</v>
          </cell>
          <cell r="B480" t="str">
            <v>Pacifastacus</v>
          </cell>
          <cell r="C480" t="str">
            <v>Astacidae</v>
          </cell>
          <cell r="D480" t="str">
            <v>Decapoda</v>
          </cell>
          <cell r="E480" t="str">
            <v>Malacostraca</v>
          </cell>
          <cell r="F480" t="str">
            <v>Arthropoda</v>
          </cell>
          <cell r="G480" t="str">
            <v>Animalia</v>
          </cell>
          <cell r="H480" t="str">
            <v>ACCEPTED</v>
          </cell>
        </row>
        <row r="481">
          <cell r="A481" t="str">
            <v>Paguma larvata</v>
          </cell>
          <cell r="B481" t="str">
            <v>Paguma</v>
          </cell>
          <cell r="C481" t="str">
            <v>Viverridae</v>
          </cell>
          <cell r="D481" t="str">
            <v>Carnivora</v>
          </cell>
          <cell r="E481" t="str">
            <v>Mammalia</v>
          </cell>
          <cell r="F481" t="str">
            <v>Chordata</v>
          </cell>
          <cell r="G481" t="str">
            <v>Animalia</v>
          </cell>
          <cell r="H481" t="str">
            <v>ACCEPTED</v>
          </cell>
        </row>
        <row r="482">
          <cell r="A482" t="str">
            <v>Panicum maximum</v>
          </cell>
          <cell r="B482" t="str">
            <v>Panicum</v>
          </cell>
          <cell r="C482" t="str">
            <v>Poaceae</v>
          </cell>
          <cell r="D482" t="str">
            <v>Poales</v>
          </cell>
          <cell r="E482" t="str">
            <v>Liliopsida</v>
          </cell>
          <cell r="F482" t="str">
            <v>Tracheophyta</v>
          </cell>
          <cell r="G482" t="str">
            <v>Plantae</v>
          </cell>
          <cell r="H482" t="str">
            <v>ACCEPTED</v>
          </cell>
        </row>
        <row r="483">
          <cell r="A483" t="str">
            <v>Pantoea stewartii</v>
          </cell>
          <cell r="B483" t="str">
            <v>Pantoea</v>
          </cell>
          <cell r="C483" t="str">
            <v>Enterobacteriaceae</v>
          </cell>
          <cell r="D483" t="str">
            <v>Enterobacteriales</v>
          </cell>
          <cell r="E483" t="str">
            <v>Gammaproteobacteria</v>
          </cell>
          <cell r="F483" t="str">
            <v>Proteobacteria</v>
          </cell>
          <cell r="G483" t="str">
            <v>Bacteria</v>
          </cell>
          <cell r="H483" t="str">
            <v>ACCEPTED</v>
          </cell>
        </row>
        <row r="484">
          <cell r="A484" t="str">
            <v>Papuana uninodis</v>
          </cell>
          <cell r="B484" t="str">
            <v>Papuana</v>
          </cell>
          <cell r="C484" t="str">
            <v>Dynastidae</v>
          </cell>
          <cell r="D484" t="str">
            <v>Coleoptera</v>
          </cell>
          <cell r="E484" t="str">
            <v>Insecta</v>
          </cell>
          <cell r="F484" t="str">
            <v>Arthropoda</v>
          </cell>
          <cell r="G484" t="str">
            <v>Animalia</v>
          </cell>
          <cell r="H484" t="str">
            <v>ACCEPTED</v>
          </cell>
        </row>
        <row r="485">
          <cell r="A485" t="str">
            <v>Parkinsonia aculeata</v>
          </cell>
          <cell r="B485" t="str">
            <v>Parkinsonia</v>
          </cell>
          <cell r="C485" t="str">
            <v>Fabaceae</v>
          </cell>
          <cell r="D485" t="str">
            <v>Fabales</v>
          </cell>
          <cell r="E485" t="str">
            <v>Magnoliopsida</v>
          </cell>
          <cell r="F485" t="str">
            <v>Tracheophyta</v>
          </cell>
          <cell r="G485" t="str">
            <v>Plantae</v>
          </cell>
          <cell r="H485" t="str">
            <v>ACCEPTED</v>
          </cell>
        </row>
        <row r="486">
          <cell r="A486" t="str">
            <v>Parthenium hysterophorus</v>
          </cell>
          <cell r="B486" t="str">
            <v>Parthenium</v>
          </cell>
          <cell r="C486" t="str">
            <v>Asteraceae</v>
          </cell>
          <cell r="D486" t="str">
            <v>Asterales</v>
          </cell>
          <cell r="E486" t="str">
            <v>Magnoliopsida</v>
          </cell>
          <cell r="F486" t="str">
            <v>Tracheophyta</v>
          </cell>
          <cell r="G486" t="str">
            <v>Plantae</v>
          </cell>
          <cell r="H486" t="str">
            <v>ACCEPTED</v>
          </cell>
        </row>
        <row r="487">
          <cell r="A487" t="str">
            <v>Paspalum dilatatum</v>
          </cell>
          <cell r="B487" t="str">
            <v>Paspalum</v>
          </cell>
          <cell r="C487" t="str">
            <v>Poaceae</v>
          </cell>
          <cell r="D487" t="str">
            <v>Poales</v>
          </cell>
          <cell r="E487" t="str">
            <v>Liliopsida</v>
          </cell>
          <cell r="F487" t="str">
            <v>Tracheophyta</v>
          </cell>
          <cell r="G487" t="str">
            <v>Plantae</v>
          </cell>
          <cell r="H487" t="str">
            <v>ACCEPTED</v>
          </cell>
        </row>
        <row r="488">
          <cell r="A488" t="str">
            <v>Paspalum distichum</v>
          </cell>
          <cell r="B488" t="str">
            <v>Paspalum</v>
          </cell>
          <cell r="C488" t="str">
            <v>Poaceae</v>
          </cell>
          <cell r="D488" t="str">
            <v>Poales</v>
          </cell>
          <cell r="E488" t="str">
            <v>Liliopsida</v>
          </cell>
          <cell r="F488" t="str">
            <v>Tracheophyta</v>
          </cell>
          <cell r="G488" t="str">
            <v>Plantae</v>
          </cell>
          <cell r="H488" t="str">
            <v>ACCEPTED</v>
          </cell>
        </row>
        <row r="489">
          <cell r="A489" t="str">
            <v>Passer domesticus</v>
          </cell>
          <cell r="B489" t="str">
            <v>Passer</v>
          </cell>
          <cell r="C489" t="str">
            <v>Passeridae</v>
          </cell>
          <cell r="D489" t="str">
            <v>Passeriformes</v>
          </cell>
          <cell r="E489" t="str">
            <v>Aves</v>
          </cell>
          <cell r="F489" t="str">
            <v>Chordata</v>
          </cell>
          <cell r="G489" t="str">
            <v>Animalia</v>
          </cell>
          <cell r="H489" t="str">
            <v>ACCEPTED</v>
          </cell>
        </row>
        <row r="490">
          <cell r="A490" t="str">
            <v>Passiflora tarminiana</v>
          </cell>
          <cell r="B490" t="str">
            <v>Passiflora</v>
          </cell>
          <cell r="C490" t="str">
            <v>Passifloraceae</v>
          </cell>
          <cell r="D490" t="str">
            <v>Malpighiales</v>
          </cell>
          <cell r="E490" t="str">
            <v>Magnoliopsida</v>
          </cell>
          <cell r="F490" t="str">
            <v>Tracheophyta</v>
          </cell>
          <cell r="G490" t="str">
            <v>Plantae</v>
          </cell>
          <cell r="H490" t="str">
            <v>ACCEPTED</v>
          </cell>
        </row>
        <row r="491">
          <cell r="A491" t="str">
            <v>Paulownia tomentosa</v>
          </cell>
          <cell r="B491" t="str">
            <v>Paulownia</v>
          </cell>
          <cell r="C491" t="str">
            <v>Paulowniaceae</v>
          </cell>
          <cell r="D491" t="str">
            <v>Lamiales</v>
          </cell>
          <cell r="E491" t="str">
            <v>Magnoliopsida</v>
          </cell>
          <cell r="F491" t="str">
            <v>Tracheophyta</v>
          </cell>
          <cell r="G491" t="str">
            <v>Plantae</v>
          </cell>
          <cell r="H491" t="str">
            <v>ACCEPTED</v>
          </cell>
        </row>
        <row r="492">
          <cell r="A492" t="str">
            <v>Pectinophora gossypiella</v>
          </cell>
          <cell r="B492" t="str">
            <v>Pectinophora</v>
          </cell>
          <cell r="C492" t="str">
            <v>Gelechiidae</v>
          </cell>
          <cell r="D492" t="str">
            <v>Lepidoptera</v>
          </cell>
          <cell r="E492" t="str">
            <v>Insecta</v>
          </cell>
          <cell r="F492" t="str">
            <v>Arthropoda</v>
          </cell>
          <cell r="G492" t="str">
            <v>Animalia</v>
          </cell>
          <cell r="H492" t="str">
            <v>ACCEPTED</v>
          </cell>
        </row>
        <row r="493">
          <cell r="A493" t="str">
            <v>Pelargonium capitatum</v>
          </cell>
          <cell r="B493" t="str">
            <v>Pelargonium</v>
          </cell>
          <cell r="C493" t="str">
            <v>Geraniaceae</v>
          </cell>
          <cell r="D493" t="str">
            <v>Geraniales</v>
          </cell>
          <cell r="E493" t="str">
            <v>Magnoliopsida</v>
          </cell>
          <cell r="F493" t="str">
            <v>Tracheophyta</v>
          </cell>
          <cell r="G493" t="str">
            <v>Plantae</v>
          </cell>
          <cell r="H493" t="str">
            <v>ACCEPTED</v>
          </cell>
        </row>
        <row r="494">
          <cell r="A494" t="str">
            <v>Pelodiscus sinensis</v>
          </cell>
          <cell r="B494" t="str">
            <v>Pelodiscus</v>
          </cell>
          <cell r="C494" t="str">
            <v>Trionychidae</v>
          </cell>
          <cell r="D494" t="str">
            <v>Testudines</v>
          </cell>
          <cell r="E494" t="str">
            <v>Reptilia</v>
          </cell>
          <cell r="F494" t="str">
            <v>Chordata</v>
          </cell>
          <cell r="G494" t="str">
            <v>Animalia</v>
          </cell>
          <cell r="H494" t="str">
            <v>ACCEPTED</v>
          </cell>
        </row>
        <row r="495">
          <cell r="A495" t="str">
            <v>Perca fluviatilis</v>
          </cell>
          <cell r="B495" t="str">
            <v>Perca</v>
          </cell>
          <cell r="C495" t="str">
            <v>Percidae</v>
          </cell>
          <cell r="D495" t="str">
            <v>Perciformes</v>
          </cell>
          <cell r="E495" t="str">
            <v>Actinopterygii</v>
          </cell>
          <cell r="F495" t="str">
            <v>Chordata</v>
          </cell>
          <cell r="G495" t="str">
            <v>Animalia</v>
          </cell>
          <cell r="H495" t="str">
            <v>ACCEPTED</v>
          </cell>
        </row>
        <row r="496">
          <cell r="A496" t="str">
            <v>Perccottus glenii</v>
          </cell>
          <cell r="B496" t="str">
            <v>Perccottus</v>
          </cell>
          <cell r="C496" t="str">
            <v>Odontobutidae</v>
          </cell>
          <cell r="D496" t="str">
            <v>Perciformes</v>
          </cell>
          <cell r="E496" t="str">
            <v>Actinopterygii</v>
          </cell>
          <cell r="F496" t="str">
            <v>Chordata</v>
          </cell>
          <cell r="G496" t="str">
            <v>Animalia</v>
          </cell>
          <cell r="H496" t="str">
            <v>ACCEPTED</v>
          </cell>
        </row>
        <row r="497">
          <cell r="A497" t="str">
            <v>Periploca graeca</v>
          </cell>
          <cell r="B497" t="str">
            <v>Periploca</v>
          </cell>
          <cell r="C497" t="str">
            <v>Apocynaceae</v>
          </cell>
          <cell r="D497" t="str">
            <v>Gentianales</v>
          </cell>
          <cell r="E497" t="str">
            <v>Magnoliopsida</v>
          </cell>
          <cell r="F497" t="str">
            <v>Tracheophyta</v>
          </cell>
          <cell r="G497" t="str">
            <v>Plantae</v>
          </cell>
          <cell r="H497" t="str">
            <v>ACCEPTED</v>
          </cell>
        </row>
        <row r="498">
          <cell r="A498" t="str">
            <v>Perkinsiella saccharicida</v>
          </cell>
          <cell r="B498" t="str">
            <v>Perkinsiella</v>
          </cell>
          <cell r="C498" t="str">
            <v>Delphacidae</v>
          </cell>
          <cell r="D498" t="str">
            <v>Hemiptera</v>
          </cell>
          <cell r="E498" t="str">
            <v>Insecta</v>
          </cell>
          <cell r="F498" t="str">
            <v>Arthropoda</v>
          </cell>
          <cell r="G498" t="str">
            <v>Animalia</v>
          </cell>
          <cell r="H498" t="str">
            <v>ACCEPTED</v>
          </cell>
        </row>
        <row r="499">
          <cell r="A499" t="str">
            <v>Persea americana</v>
          </cell>
          <cell r="B499" t="str">
            <v>Persea</v>
          </cell>
          <cell r="C499" t="str">
            <v>Lauraceae</v>
          </cell>
          <cell r="D499" t="str">
            <v>Laurales</v>
          </cell>
          <cell r="E499" t="str">
            <v>Magnoliopsida</v>
          </cell>
          <cell r="F499" t="str">
            <v>Tracheophyta</v>
          </cell>
          <cell r="G499" t="str">
            <v>Plantae</v>
          </cell>
          <cell r="H499" t="str">
            <v>ACCEPTED</v>
          </cell>
        </row>
        <row r="500">
          <cell r="A500" t="str">
            <v>Persicaria perfoliata</v>
          </cell>
          <cell r="B500" t="str">
            <v>Persicaria</v>
          </cell>
          <cell r="C500" t="str">
            <v>Polygonaceae</v>
          </cell>
          <cell r="D500" t="str">
            <v>Caryophyllales</v>
          </cell>
          <cell r="E500" t="str">
            <v>Magnoliopsida</v>
          </cell>
          <cell r="F500" t="str">
            <v>Tracheophyta</v>
          </cell>
          <cell r="G500" t="str">
            <v>Plantae</v>
          </cell>
          <cell r="H500" t="str">
            <v>ACCEPTED</v>
          </cell>
        </row>
        <row r="501">
          <cell r="A501" t="str">
            <v>Petromyzon marinus</v>
          </cell>
          <cell r="B501" t="str">
            <v>Petromyzon</v>
          </cell>
          <cell r="C501" t="str">
            <v>Petromyzontidae</v>
          </cell>
          <cell r="D501" t="str">
            <v>Petromyzontiformes</v>
          </cell>
          <cell r="E501" t="str">
            <v>Cephalaspidomorphi</v>
          </cell>
          <cell r="F501" t="str">
            <v>Chordata</v>
          </cell>
          <cell r="G501" t="str">
            <v>Animalia</v>
          </cell>
          <cell r="H501" t="str">
            <v>ACCEPTED</v>
          </cell>
        </row>
        <row r="502">
          <cell r="A502" t="str">
            <v>Phascolarctos cinereus</v>
          </cell>
          <cell r="B502" t="str">
            <v>Phascolarctos</v>
          </cell>
          <cell r="C502" t="str">
            <v>Phascolarctidae</v>
          </cell>
          <cell r="D502" t="str">
            <v>Diprotodontia</v>
          </cell>
          <cell r="E502" t="str">
            <v>Mammalia</v>
          </cell>
          <cell r="F502" t="str">
            <v>Chordata</v>
          </cell>
          <cell r="G502" t="str">
            <v>Animalia</v>
          </cell>
          <cell r="H502" t="str">
            <v>ACCEPTED</v>
          </cell>
        </row>
        <row r="503">
          <cell r="A503" t="str">
            <v>Phasianus colchicus</v>
          </cell>
          <cell r="B503" t="str">
            <v>Phasianus</v>
          </cell>
          <cell r="C503" t="str">
            <v>Phasianidae</v>
          </cell>
          <cell r="D503" t="str">
            <v>Galliformes</v>
          </cell>
          <cell r="E503" t="str">
            <v>Aves</v>
          </cell>
          <cell r="F503" t="str">
            <v>Chordata</v>
          </cell>
          <cell r="G503" t="str">
            <v>Animalia</v>
          </cell>
          <cell r="H503" t="str">
            <v>ACCEPTED</v>
          </cell>
        </row>
        <row r="504">
          <cell r="A504" t="str">
            <v>Pheidole megacephala</v>
          </cell>
          <cell r="B504" t="str">
            <v>Pheidole</v>
          </cell>
          <cell r="C504" t="str">
            <v>Formicidae</v>
          </cell>
          <cell r="D504" t="str">
            <v>Hymenoptera</v>
          </cell>
          <cell r="E504" t="str">
            <v>Insecta</v>
          </cell>
          <cell r="F504" t="str">
            <v>Arthropoda</v>
          </cell>
          <cell r="G504" t="str">
            <v>Animalia</v>
          </cell>
          <cell r="H504" t="str">
            <v>ACCEPTED</v>
          </cell>
        </row>
        <row r="505">
          <cell r="A505" t="str">
            <v>Phenacoccus manihoti</v>
          </cell>
          <cell r="B505" t="str">
            <v>Phenacoccus</v>
          </cell>
          <cell r="C505" t="str">
            <v>Pseudococcidae</v>
          </cell>
          <cell r="D505" t="str">
            <v>Hemiptera</v>
          </cell>
          <cell r="E505" t="str">
            <v>Insecta</v>
          </cell>
          <cell r="F505" t="str">
            <v>Arthropoda</v>
          </cell>
          <cell r="G505" t="str">
            <v>Animalia</v>
          </cell>
          <cell r="H505" t="str">
            <v>ACCEPTED</v>
          </cell>
        </row>
        <row r="506">
          <cell r="A506" t="str">
            <v>Phenacoccus solenopsis</v>
          </cell>
          <cell r="B506" t="str">
            <v>Phenacoccus</v>
          </cell>
          <cell r="C506" t="str">
            <v>Pseudococcidae</v>
          </cell>
          <cell r="D506" t="str">
            <v>Hemiptera</v>
          </cell>
          <cell r="E506" t="str">
            <v>Insecta</v>
          </cell>
          <cell r="F506" t="str">
            <v>Arthropoda</v>
          </cell>
          <cell r="G506" t="str">
            <v>Animalia</v>
          </cell>
          <cell r="H506" t="str">
            <v>ACCEPTED</v>
          </cell>
        </row>
        <row r="507">
          <cell r="A507" t="str">
            <v>Philornis downsi</v>
          </cell>
          <cell r="B507" t="str">
            <v>Philornis</v>
          </cell>
          <cell r="C507" t="str">
            <v>Muscidae</v>
          </cell>
          <cell r="D507" t="str">
            <v>Diptera</v>
          </cell>
          <cell r="E507" t="str">
            <v>Insecta</v>
          </cell>
          <cell r="F507" t="str">
            <v>Arthropoda</v>
          </cell>
          <cell r="G507" t="str">
            <v>Animalia</v>
          </cell>
          <cell r="H507" t="str">
            <v>ACCEPTED</v>
          </cell>
        </row>
        <row r="508">
          <cell r="A508" t="str">
            <v>Phoenix canariensis</v>
          </cell>
          <cell r="B508" t="str">
            <v>Phoenix</v>
          </cell>
          <cell r="C508" t="str">
            <v>Arecaceae</v>
          </cell>
          <cell r="D508" t="str">
            <v>Arecales</v>
          </cell>
          <cell r="E508" t="str">
            <v>Liliopsida</v>
          </cell>
          <cell r="F508" t="str">
            <v>Tracheophyta</v>
          </cell>
          <cell r="G508" t="str">
            <v>Plantae</v>
          </cell>
          <cell r="H508" t="str">
            <v>ACCEPTED</v>
          </cell>
        </row>
        <row r="509">
          <cell r="A509" t="str">
            <v>Phomopsis helianthi</v>
          </cell>
          <cell r="B509" t="str">
            <v>Phomopsis</v>
          </cell>
          <cell r="C509" t="str">
            <v>Diaporthaceae</v>
          </cell>
          <cell r="D509" t="str">
            <v>Diaporthales</v>
          </cell>
          <cell r="E509" t="str">
            <v>Sordariomycetes</v>
          </cell>
          <cell r="F509" t="str">
            <v>Ascomycota</v>
          </cell>
          <cell r="G509" t="str">
            <v>Fungi</v>
          </cell>
          <cell r="H509" t="str">
            <v>ACCEPTED</v>
          </cell>
        </row>
        <row r="510">
          <cell r="A510" t="str">
            <v>Phragmites australis</v>
          </cell>
          <cell r="B510" t="str">
            <v>Phragmites</v>
          </cell>
          <cell r="C510" t="str">
            <v>Poaceae</v>
          </cell>
          <cell r="D510" t="str">
            <v>Poales</v>
          </cell>
          <cell r="E510" t="str">
            <v>Liliopsida</v>
          </cell>
          <cell r="F510" t="str">
            <v>Tracheophyta</v>
          </cell>
          <cell r="G510" t="str">
            <v>Plantae</v>
          </cell>
          <cell r="H510" t="str">
            <v>ACCEPTED</v>
          </cell>
        </row>
        <row r="511">
          <cell r="A511" t="str">
            <v>Phthorimaea operculella</v>
          </cell>
          <cell r="B511" t="str">
            <v>Phthorimaea</v>
          </cell>
          <cell r="C511" t="str">
            <v>Gelechiidae</v>
          </cell>
          <cell r="D511" t="str">
            <v>Lepidoptera</v>
          </cell>
          <cell r="E511" t="str">
            <v>Insecta</v>
          </cell>
          <cell r="F511" t="str">
            <v>Arthropoda</v>
          </cell>
          <cell r="G511" t="str">
            <v>Animalia</v>
          </cell>
          <cell r="H511" t="str">
            <v>ACCEPTED</v>
          </cell>
        </row>
        <row r="512">
          <cell r="A512" t="str">
            <v>Phyllonorycter issikii</v>
          </cell>
          <cell r="B512" t="str">
            <v>Phyllonorycter</v>
          </cell>
          <cell r="C512" t="str">
            <v>Gracillariidae</v>
          </cell>
          <cell r="D512" t="str">
            <v>Lepidoptera</v>
          </cell>
          <cell r="E512" t="str">
            <v>Insecta</v>
          </cell>
          <cell r="F512" t="str">
            <v>Arthropoda</v>
          </cell>
          <cell r="G512" t="str">
            <v>Animalia</v>
          </cell>
          <cell r="H512" t="str">
            <v>ACCEPTED</v>
          </cell>
        </row>
        <row r="513">
          <cell r="A513" t="str">
            <v>Phyllotreta cruciferae</v>
          </cell>
          <cell r="B513" t="str">
            <v>Phyllotreta</v>
          </cell>
          <cell r="C513" t="str">
            <v>Chrysomelidae</v>
          </cell>
          <cell r="D513" t="str">
            <v>Coleoptera</v>
          </cell>
          <cell r="E513" t="str">
            <v>Insecta</v>
          </cell>
          <cell r="F513" t="str">
            <v>Arthropoda</v>
          </cell>
          <cell r="G513" t="str">
            <v>Animalia</v>
          </cell>
          <cell r="H513" t="str">
            <v>ACCEPTED</v>
          </cell>
        </row>
        <row r="514">
          <cell r="A514" t="str">
            <v>Phytolacca americana</v>
          </cell>
          <cell r="B514" t="str">
            <v>Phytolacca</v>
          </cell>
          <cell r="C514" t="str">
            <v>Phytolaccaceae</v>
          </cell>
          <cell r="D514" t="str">
            <v>Caryophyllales</v>
          </cell>
          <cell r="E514" t="str">
            <v>Magnoliopsida</v>
          </cell>
          <cell r="F514" t="str">
            <v>Tracheophyta</v>
          </cell>
          <cell r="G514" t="str">
            <v>Plantae</v>
          </cell>
          <cell r="H514" t="str">
            <v>ACCEPTED</v>
          </cell>
        </row>
        <row r="515">
          <cell r="A515" t="str">
            <v>Phytophthora fragariae</v>
          </cell>
          <cell r="B515" t="str">
            <v>Phytophthora</v>
          </cell>
          <cell r="C515" t="str">
            <v>Peronosporaceae</v>
          </cell>
          <cell r="D515" t="str">
            <v>Peronosporales</v>
          </cell>
          <cell r="E515" t="str">
            <v>Peronosporea</v>
          </cell>
          <cell r="F515" t="str">
            <v>Oomycota</v>
          </cell>
          <cell r="G515" t="str">
            <v>Chromista</v>
          </cell>
          <cell r="H515" t="str">
            <v>ACCEPTED</v>
          </cell>
        </row>
        <row r="516">
          <cell r="A516" t="str">
            <v>Phytophthora megasperma</v>
          </cell>
          <cell r="B516" t="str">
            <v>Phytophthora</v>
          </cell>
          <cell r="C516" t="str">
            <v>Peronosporaceae</v>
          </cell>
          <cell r="D516" t="str">
            <v>Peronosporales</v>
          </cell>
          <cell r="E516" t="str">
            <v>Peronosporea</v>
          </cell>
          <cell r="F516" t="str">
            <v>Oomycota</v>
          </cell>
          <cell r="G516" t="str">
            <v>Chromista</v>
          </cell>
          <cell r="H516" t="str">
            <v>ACCEPTED</v>
          </cell>
        </row>
        <row r="517">
          <cell r="A517" t="str">
            <v>Pilosella officinarum</v>
          </cell>
          <cell r="B517" t="str">
            <v>Pilosella</v>
          </cell>
          <cell r="C517" t="str">
            <v>Asteraceae</v>
          </cell>
          <cell r="D517" t="str">
            <v>Asterales</v>
          </cell>
          <cell r="E517" t="str">
            <v>Magnoliopsida</v>
          </cell>
          <cell r="F517" t="str">
            <v>Tracheophyta</v>
          </cell>
          <cell r="G517" t="str">
            <v>Plantae</v>
          </cell>
          <cell r="H517" t="str">
            <v>ACCEPTED</v>
          </cell>
        </row>
        <row r="518">
          <cell r="A518" t="str">
            <v>Pinus caribaea</v>
          </cell>
          <cell r="B518" t="str">
            <v>Pinus</v>
          </cell>
          <cell r="C518" t="str">
            <v>Pinaceae</v>
          </cell>
          <cell r="D518" t="str">
            <v>Pinales</v>
          </cell>
          <cell r="E518" t="str">
            <v>Pinopsida</v>
          </cell>
          <cell r="F518" t="str">
            <v>Tracheophyta</v>
          </cell>
          <cell r="G518" t="str">
            <v>Plantae</v>
          </cell>
          <cell r="H518" t="str">
            <v>ACCEPTED</v>
          </cell>
        </row>
        <row r="519">
          <cell r="A519" t="str">
            <v>Pinus halepensis</v>
          </cell>
          <cell r="B519" t="str">
            <v>Pinus</v>
          </cell>
          <cell r="C519" t="str">
            <v>Pinaceae</v>
          </cell>
          <cell r="D519" t="str">
            <v>Pinales</v>
          </cell>
          <cell r="E519" t="str">
            <v>Pinopsida</v>
          </cell>
          <cell r="F519" t="str">
            <v>Tracheophyta</v>
          </cell>
          <cell r="G519" t="str">
            <v>Plantae</v>
          </cell>
          <cell r="H519" t="str">
            <v>ACCEPTED</v>
          </cell>
        </row>
        <row r="520">
          <cell r="A520" t="str">
            <v>Pinus sp.</v>
          </cell>
          <cell r="B520" t="str">
            <v>Pinus</v>
          </cell>
          <cell r="C520" t="str">
            <v>Pinaceae</v>
          </cell>
          <cell r="D520" t="str">
            <v>Pinales</v>
          </cell>
          <cell r="E520" t="str">
            <v>Pinopsida</v>
          </cell>
          <cell r="F520" t="str">
            <v>Tracheophyta</v>
          </cell>
          <cell r="G520" t="str">
            <v>Plantae</v>
          </cell>
          <cell r="H520" t="str">
            <v>ACCEPTED</v>
          </cell>
        </row>
        <row r="521">
          <cell r="A521" t="str">
            <v>Pinus spp.</v>
          </cell>
          <cell r="B521" t="str">
            <v>Pinus</v>
          </cell>
          <cell r="C521" t="str">
            <v>Pinaceae</v>
          </cell>
          <cell r="D521" t="str">
            <v>Pinales</v>
          </cell>
          <cell r="E521" t="str">
            <v>Pinopsida</v>
          </cell>
          <cell r="F521" t="str">
            <v>Tracheophyta</v>
          </cell>
          <cell r="G521" t="str">
            <v>Plantae</v>
          </cell>
          <cell r="H521" t="str">
            <v>ACCEPTED</v>
          </cell>
        </row>
        <row r="522">
          <cell r="A522" t="str">
            <v>Pinus taeda</v>
          </cell>
          <cell r="B522" t="str">
            <v>Pinus</v>
          </cell>
          <cell r="C522" t="str">
            <v>Pinaceae</v>
          </cell>
          <cell r="D522" t="str">
            <v>Pinales</v>
          </cell>
          <cell r="E522" t="str">
            <v>Pinopsida</v>
          </cell>
          <cell r="F522" t="str">
            <v>Tracheophyta</v>
          </cell>
          <cell r="G522" t="str">
            <v>Plantae</v>
          </cell>
          <cell r="H522" t="str">
            <v>ACCEPTED</v>
          </cell>
        </row>
        <row r="523">
          <cell r="A523" t="str">
            <v>Pistia stratiotes</v>
          </cell>
          <cell r="B523" t="str">
            <v>Pistia</v>
          </cell>
          <cell r="C523" t="str">
            <v>Araceae</v>
          </cell>
          <cell r="D523" t="str">
            <v>Alismatales</v>
          </cell>
          <cell r="E523" t="str">
            <v>Liliopsida</v>
          </cell>
          <cell r="F523" t="str">
            <v>Tracheophyta</v>
          </cell>
          <cell r="G523" t="str">
            <v>Plantae</v>
          </cell>
          <cell r="H523" t="str">
            <v>ACCEPTED</v>
          </cell>
        </row>
        <row r="524">
          <cell r="A524" t="str">
            <v>Pittosporum tobira</v>
          </cell>
          <cell r="B524" t="str">
            <v>Pittosporum</v>
          </cell>
          <cell r="C524" t="str">
            <v>Pittosporaceae</v>
          </cell>
          <cell r="D524" t="str">
            <v>Apiales</v>
          </cell>
          <cell r="E524" t="str">
            <v>Magnoliopsida</v>
          </cell>
          <cell r="F524" t="str">
            <v>Tracheophyta</v>
          </cell>
          <cell r="G524" t="str">
            <v>Plantae</v>
          </cell>
          <cell r="H524" t="str">
            <v>ACCEPTED</v>
          </cell>
        </row>
        <row r="525">
          <cell r="A525" t="str">
            <v>Platanus hispanica</v>
          </cell>
          <cell r="B525" t="str">
            <v>Platanus</v>
          </cell>
          <cell r="C525" t="str">
            <v>Platanaceae</v>
          </cell>
          <cell r="D525" t="str">
            <v>Proteales</v>
          </cell>
          <cell r="E525" t="str">
            <v>Magnoliopsida</v>
          </cell>
          <cell r="F525" t="str">
            <v>Tracheophyta</v>
          </cell>
          <cell r="G525" t="str">
            <v>Plantae</v>
          </cell>
          <cell r="H525" t="str">
            <v>DOUBTFUL</v>
          </cell>
        </row>
        <row r="526">
          <cell r="A526" t="str">
            <v>Ploceus melanocephalus</v>
          </cell>
          <cell r="B526" t="str">
            <v>Ploceus</v>
          </cell>
          <cell r="C526" t="str">
            <v>Ploceidae</v>
          </cell>
          <cell r="D526" t="str">
            <v>Passeriformes</v>
          </cell>
          <cell r="E526" t="str">
            <v>Aves</v>
          </cell>
          <cell r="F526" t="str">
            <v>Chordata</v>
          </cell>
          <cell r="G526" t="str">
            <v>Animalia</v>
          </cell>
          <cell r="H526" t="str">
            <v>ACCEPTED</v>
          </cell>
        </row>
        <row r="527">
          <cell r="A527" t="str">
            <v>Plutella xylostella</v>
          </cell>
          <cell r="B527" t="str">
            <v>Plutella</v>
          </cell>
          <cell r="C527" t="str">
            <v>Plutellidae</v>
          </cell>
          <cell r="D527" t="str">
            <v>Lepidoptera</v>
          </cell>
          <cell r="E527" t="str">
            <v>Insecta</v>
          </cell>
          <cell r="F527" t="str">
            <v>Arthropoda</v>
          </cell>
          <cell r="G527" t="str">
            <v>Animalia</v>
          </cell>
          <cell r="H527" t="str">
            <v>ACCEPTED</v>
          </cell>
        </row>
        <row r="528">
          <cell r="A528" t="str">
            <v>Poecilia reticulata</v>
          </cell>
          <cell r="B528" t="str">
            <v>Poecilia</v>
          </cell>
          <cell r="C528" t="str">
            <v>Poeciliidae</v>
          </cell>
          <cell r="D528" t="str">
            <v>Cyprinodontiformes</v>
          </cell>
          <cell r="E528" t="str">
            <v>Actinopterygii</v>
          </cell>
          <cell r="F528" t="str">
            <v>Chordata</v>
          </cell>
          <cell r="G528" t="str">
            <v>Animalia</v>
          </cell>
          <cell r="H528" t="str">
            <v>ACCEPTED</v>
          </cell>
        </row>
        <row r="529">
          <cell r="A529" t="str">
            <v>Poecilia sphenops</v>
          </cell>
          <cell r="B529" t="str">
            <v>Poecilia</v>
          </cell>
          <cell r="C529" t="str">
            <v>Poeciliidae</v>
          </cell>
          <cell r="D529" t="str">
            <v>Cyprinodontiformes</v>
          </cell>
          <cell r="E529" t="str">
            <v>Actinopterygii</v>
          </cell>
          <cell r="F529" t="str">
            <v>Chordata</v>
          </cell>
          <cell r="G529" t="str">
            <v>Animalia</v>
          </cell>
          <cell r="H529" t="str">
            <v>ACCEPTED</v>
          </cell>
        </row>
        <row r="530">
          <cell r="A530" t="str">
            <v>Polypedates leucomystax</v>
          </cell>
          <cell r="B530" t="str">
            <v>Polypedates</v>
          </cell>
          <cell r="C530" t="str">
            <v>Rhacophoridae</v>
          </cell>
          <cell r="D530" t="str">
            <v>Anura</v>
          </cell>
          <cell r="E530" t="str">
            <v>Amphibia</v>
          </cell>
          <cell r="F530" t="str">
            <v>Chordata</v>
          </cell>
          <cell r="G530" t="str">
            <v>Animalia</v>
          </cell>
          <cell r="H530" t="str">
            <v>ACCEPTED</v>
          </cell>
        </row>
        <row r="531">
          <cell r="A531" t="str">
            <v>Pomacea canaliculata</v>
          </cell>
          <cell r="B531" t="str">
            <v>Pomacea</v>
          </cell>
          <cell r="C531" t="str">
            <v>Ampullariidae</v>
          </cell>
          <cell r="D531" t="str">
            <v>Architaenioglossa</v>
          </cell>
          <cell r="E531" t="str">
            <v>Gastropoda</v>
          </cell>
          <cell r="F531" t="str">
            <v>Mollusca</v>
          </cell>
          <cell r="G531" t="str">
            <v>Animalia</v>
          </cell>
          <cell r="H531" t="str">
            <v>ACCEPTED</v>
          </cell>
        </row>
        <row r="532">
          <cell r="A532" t="str">
            <v>Pomacea diffusa</v>
          </cell>
          <cell r="B532" t="str">
            <v>Pomacea</v>
          </cell>
          <cell r="C532" t="str">
            <v>Ampullariidae</v>
          </cell>
          <cell r="D532" t="str">
            <v>Architaenioglossa</v>
          </cell>
          <cell r="E532" t="str">
            <v>Gastropoda</v>
          </cell>
          <cell r="F532" t="str">
            <v>Mollusca</v>
          </cell>
          <cell r="G532" t="str">
            <v>Animalia</v>
          </cell>
          <cell r="H532" t="str">
            <v>ACCEPTED</v>
          </cell>
        </row>
        <row r="533">
          <cell r="A533" t="str">
            <v>Pomacea maculata</v>
          </cell>
          <cell r="B533" t="str">
            <v>Pomacea</v>
          </cell>
          <cell r="C533" t="str">
            <v>Ampullariidae</v>
          </cell>
          <cell r="D533" t="str">
            <v>Architaenioglossa</v>
          </cell>
          <cell r="E533" t="str">
            <v>Gastropoda</v>
          </cell>
          <cell r="F533" t="str">
            <v>Mollusca</v>
          </cell>
          <cell r="G533" t="str">
            <v>Animalia</v>
          </cell>
          <cell r="H533" t="str">
            <v>ACCEPTED</v>
          </cell>
        </row>
        <row r="534">
          <cell r="A534" t="str">
            <v>Popillia japonica</v>
          </cell>
          <cell r="B534" t="str">
            <v>Popillia</v>
          </cell>
          <cell r="C534" t="str">
            <v>Rutelidae</v>
          </cell>
          <cell r="D534" t="str">
            <v>Coleoptera</v>
          </cell>
          <cell r="E534" t="str">
            <v>Insecta</v>
          </cell>
          <cell r="F534" t="str">
            <v>Arthropoda</v>
          </cell>
          <cell r="G534" t="str">
            <v>Animalia</v>
          </cell>
          <cell r="H534" t="str">
            <v>ACCEPTED</v>
          </cell>
        </row>
        <row r="535">
          <cell r="A535" t="str">
            <v>Procambarus acutus</v>
          </cell>
          <cell r="B535" t="str">
            <v>Procambarus</v>
          </cell>
          <cell r="C535" t="str">
            <v>Cambaridae</v>
          </cell>
          <cell r="D535" t="str">
            <v>Decapoda</v>
          </cell>
          <cell r="E535" t="str">
            <v>Malacostraca</v>
          </cell>
          <cell r="F535" t="str">
            <v>Arthropoda</v>
          </cell>
          <cell r="G535" t="str">
            <v>Animalia</v>
          </cell>
          <cell r="H535" t="str">
            <v>ACCEPTED</v>
          </cell>
        </row>
        <row r="536">
          <cell r="A536" t="str">
            <v>Procambarus clarkii</v>
          </cell>
          <cell r="B536" t="str">
            <v>Procambarus</v>
          </cell>
          <cell r="C536" t="str">
            <v>Cambaridae</v>
          </cell>
          <cell r="D536" t="str">
            <v>Decapoda</v>
          </cell>
          <cell r="E536" t="str">
            <v>Malacostraca</v>
          </cell>
          <cell r="F536" t="str">
            <v>Arthropoda</v>
          </cell>
          <cell r="G536" t="str">
            <v>Animalia</v>
          </cell>
          <cell r="H536" t="str">
            <v>ACCEPTED</v>
          </cell>
        </row>
        <row r="537">
          <cell r="A537" t="str">
            <v>Procambarus zonangulus</v>
          </cell>
          <cell r="B537" t="str">
            <v>Procambarus</v>
          </cell>
          <cell r="C537" t="str">
            <v>Cambaridae</v>
          </cell>
          <cell r="D537" t="str">
            <v>Decapoda</v>
          </cell>
          <cell r="E537" t="str">
            <v>Malacostraca</v>
          </cell>
          <cell r="F537" t="str">
            <v>Arthropoda</v>
          </cell>
          <cell r="G537" t="str">
            <v>Animalia</v>
          </cell>
          <cell r="H537" t="str">
            <v>ACCEPTED</v>
          </cell>
        </row>
        <row r="538">
          <cell r="A538" t="str">
            <v>Procyon lotor</v>
          </cell>
          <cell r="B538" t="str">
            <v>Procyon</v>
          </cell>
          <cell r="C538" t="str">
            <v>Procyonidae</v>
          </cell>
          <cell r="D538" t="str">
            <v>Carnivora</v>
          </cell>
          <cell r="E538" t="str">
            <v>Mammalia</v>
          </cell>
          <cell r="F538" t="str">
            <v>Chordata</v>
          </cell>
          <cell r="G538" t="str">
            <v>Animalia</v>
          </cell>
          <cell r="H538" t="str">
            <v>ACCEPTED</v>
          </cell>
        </row>
        <row r="539">
          <cell r="A539" t="str">
            <v>Prostephanus truncatus</v>
          </cell>
          <cell r="B539" t="str">
            <v>Prostephanus</v>
          </cell>
          <cell r="C539" t="str">
            <v>Bostrichidae</v>
          </cell>
          <cell r="D539" t="str">
            <v>Coleoptera</v>
          </cell>
          <cell r="E539" t="str">
            <v>Insecta</v>
          </cell>
          <cell r="F539" t="str">
            <v>Arthropoda</v>
          </cell>
          <cell r="G539" t="str">
            <v>Animalia</v>
          </cell>
          <cell r="H539" t="str">
            <v>ACCEPTED</v>
          </cell>
        </row>
        <row r="540">
          <cell r="A540" t="str">
            <v>Prunus serotina</v>
          </cell>
          <cell r="B540" t="str">
            <v>Prunus</v>
          </cell>
          <cell r="C540" t="str">
            <v>Rosaceae</v>
          </cell>
          <cell r="D540" t="str">
            <v>Rosales</v>
          </cell>
          <cell r="E540" t="str">
            <v>Magnoliopsida</v>
          </cell>
          <cell r="F540" t="str">
            <v>Tracheophyta</v>
          </cell>
          <cell r="G540" t="str">
            <v>Plantae</v>
          </cell>
          <cell r="H540" t="str">
            <v>ACCEPTED</v>
          </cell>
        </row>
        <row r="541">
          <cell r="A541" t="str">
            <v>Pseudaulacaspis pentagona</v>
          </cell>
          <cell r="B541" t="str">
            <v>Pseudaulacaspis</v>
          </cell>
          <cell r="C541" t="str">
            <v>Diaspididae</v>
          </cell>
          <cell r="D541" t="str">
            <v>Hemiptera</v>
          </cell>
          <cell r="E541" t="str">
            <v>Insecta</v>
          </cell>
          <cell r="F541" t="str">
            <v>Arthropoda</v>
          </cell>
          <cell r="G541" t="str">
            <v>Animalia</v>
          </cell>
          <cell r="H541" t="str">
            <v>ACCEPTED</v>
          </cell>
        </row>
        <row r="542">
          <cell r="A542" t="str">
            <v>Pseudemys concinna</v>
          </cell>
          <cell r="B542" t="str">
            <v>Pseudemys</v>
          </cell>
          <cell r="C542" t="str">
            <v>Emydidae</v>
          </cell>
          <cell r="D542" t="str">
            <v>Testudines</v>
          </cell>
          <cell r="E542" t="str">
            <v>Reptilia</v>
          </cell>
          <cell r="F542" t="str">
            <v>Chordata</v>
          </cell>
          <cell r="G542" t="str">
            <v>Animalia</v>
          </cell>
          <cell r="H542" t="str">
            <v>ACCEPTED</v>
          </cell>
        </row>
        <row r="543">
          <cell r="A543" t="str">
            <v>Pseudemys nelsoni</v>
          </cell>
          <cell r="B543" t="str">
            <v>Pseudemys</v>
          </cell>
          <cell r="C543" t="str">
            <v>Emydidae</v>
          </cell>
          <cell r="D543" t="str">
            <v>Testudines</v>
          </cell>
          <cell r="E543" t="str">
            <v>Reptilia</v>
          </cell>
          <cell r="F543" t="str">
            <v>Chordata</v>
          </cell>
          <cell r="G543" t="str">
            <v>Animalia</v>
          </cell>
          <cell r="H543" t="str">
            <v>ACCEPTED</v>
          </cell>
        </row>
        <row r="544">
          <cell r="A544" t="str">
            <v>Pseudorasbora parva</v>
          </cell>
          <cell r="B544" t="str">
            <v>Pseudorasbora</v>
          </cell>
          <cell r="C544" t="str">
            <v>Cyprinidae</v>
          </cell>
          <cell r="D544" t="str">
            <v>Cypriniformes</v>
          </cell>
          <cell r="E544" t="str">
            <v>Actinopterygii</v>
          </cell>
          <cell r="F544" t="str">
            <v>Chordata</v>
          </cell>
          <cell r="G544" t="str">
            <v>Animalia</v>
          </cell>
          <cell r="H544" t="str">
            <v>ACCEPTED</v>
          </cell>
        </row>
        <row r="545">
          <cell r="A545" t="str">
            <v>Pseudosesarma moeschii</v>
          </cell>
          <cell r="B545" t="str">
            <v>Pseudosesarma</v>
          </cell>
          <cell r="C545" t="str">
            <v>Sesarmidae</v>
          </cell>
          <cell r="D545" t="str">
            <v>Decapoda</v>
          </cell>
          <cell r="E545" t="str">
            <v>Malacostraca</v>
          </cell>
          <cell r="F545" t="str">
            <v>Arthropoda</v>
          </cell>
          <cell r="G545" t="str">
            <v>Animalia</v>
          </cell>
          <cell r="H545" t="str">
            <v>ACCEPTED</v>
          </cell>
        </row>
        <row r="546">
          <cell r="A546" t="str">
            <v>Pseudotsuga menziesii</v>
          </cell>
          <cell r="B546" t="str">
            <v>Pseudotsuga</v>
          </cell>
          <cell r="C546" t="str">
            <v>Pinaceae</v>
          </cell>
          <cell r="D546" t="str">
            <v>Pinales</v>
          </cell>
          <cell r="E546" t="str">
            <v>Pinopsida</v>
          </cell>
          <cell r="F546" t="str">
            <v>Tracheophyta</v>
          </cell>
          <cell r="G546" t="str">
            <v>Plantae</v>
          </cell>
          <cell r="H546" t="str">
            <v>ACCEPTED</v>
          </cell>
        </row>
        <row r="547">
          <cell r="A547" t="str">
            <v>Psittacula krameri</v>
          </cell>
          <cell r="B547" t="str">
            <v>Psittacula</v>
          </cell>
          <cell r="C547" t="str">
            <v>Psittacidae</v>
          </cell>
          <cell r="D547" t="str">
            <v>Psittaciformes</v>
          </cell>
          <cell r="E547" t="str">
            <v>Aves</v>
          </cell>
          <cell r="F547" t="str">
            <v>Chordata</v>
          </cell>
          <cell r="G547" t="str">
            <v>Animalia</v>
          </cell>
          <cell r="H547" t="str">
            <v>ACCEPTED</v>
          </cell>
        </row>
        <row r="548">
          <cell r="A548" t="str">
            <v>Pteridium aquilinum</v>
          </cell>
          <cell r="B548" t="str">
            <v>Pteridium</v>
          </cell>
          <cell r="C548" t="str">
            <v>Dennstaedtiaceae</v>
          </cell>
          <cell r="D548" t="str">
            <v>Polypodiales</v>
          </cell>
          <cell r="E548" t="str">
            <v>Polypodiopsida</v>
          </cell>
          <cell r="F548" t="str">
            <v>Tracheophyta</v>
          </cell>
          <cell r="G548" t="str">
            <v>Plantae</v>
          </cell>
          <cell r="H548" t="str">
            <v>ACCEPTED</v>
          </cell>
        </row>
        <row r="549">
          <cell r="A549" t="str">
            <v>Pterois volitans</v>
          </cell>
          <cell r="B549" t="str">
            <v>Pterois</v>
          </cell>
          <cell r="C549" t="str">
            <v>Scorpaenidae</v>
          </cell>
          <cell r="D549" t="str">
            <v>Scorpaeniformes</v>
          </cell>
          <cell r="E549" t="str">
            <v>Actinopterygii</v>
          </cell>
          <cell r="F549" t="str">
            <v>Chordata</v>
          </cell>
          <cell r="G549" t="str">
            <v>Animalia</v>
          </cell>
          <cell r="H549" t="str">
            <v>ACCEPTED</v>
          </cell>
        </row>
        <row r="550">
          <cell r="A550" t="str">
            <v>Puccinia horiana</v>
          </cell>
          <cell r="B550" t="str">
            <v>Puccinia</v>
          </cell>
          <cell r="C550" t="str">
            <v>Pucciniaceae</v>
          </cell>
          <cell r="D550" t="str">
            <v>Pucciniales</v>
          </cell>
          <cell r="E550" t="str">
            <v>Pucciniomycetes</v>
          </cell>
          <cell r="F550" t="str">
            <v>Basidiomycota</v>
          </cell>
          <cell r="G550" t="str">
            <v>Fungi</v>
          </cell>
          <cell r="H550" t="str">
            <v>ACCEPTED</v>
          </cell>
        </row>
        <row r="551">
          <cell r="A551" t="str">
            <v>Puccinia recondita</v>
          </cell>
          <cell r="B551" t="str">
            <v>Puccinia</v>
          </cell>
          <cell r="C551" t="str">
            <v>Pucciniaceae</v>
          </cell>
          <cell r="D551" t="str">
            <v>Pucciniales</v>
          </cell>
          <cell r="E551" t="str">
            <v>Pucciniomycetes</v>
          </cell>
          <cell r="F551" t="str">
            <v>Basidiomycota</v>
          </cell>
          <cell r="G551" t="str">
            <v>Fungi</v>
          </cell>
          <cell r="H551" t="str">
            <v>ACCEPTED</v>
          </cell>
        </row>
        <row r="552">
          <cell r="A552" t="str">
            <v>Pueraria lobata</v>
          </cell>
          <cell r="B552" t="str">
            <v>Pueraria</v>
          </cell>
          <cell r="C552" t="str">
            <v>Fabaceae</v>
          </cell>
          <cell r="D552" t="str">
            <v>Fabales</v>
          </cell>
          <cell r="E552" t="str">
            <v>Magnoliopsida</v>
          </cell>
          <cell r="F552" t="str">
            <v>Tracheophyta</v>
          </cell>
          <cell r="G552" t="str">
            <v>Plantae</v>
          </cell>
          <cell r="H552" t="str">
            <v>ACCEPTED</v>
          </cell>
        </row>
        <row r="553">
          <cell r="A553" t="str">
            <v>Pueraria montana</v>
          </cell>
          <cell r="B553" t="str">
            <v>Pueraria</v>
          </cell>
          <cell r="C553" t="str">
            <v>Fabaceae</v>
          </cell>
          <cell r="D553" t="str">
            <v>Fabales</v>
          </cell>
          <cell r="E553" t="str">
            <v>Magnoliopsida</v>
          </cell>
          <cell r="F553" t="str">
            <v>Tracheophyta</v>
          </cell>
          <cell r="G553" t="str">
            <v>Plantae</v>
          </cell>
          <cell r="H553" t="str">
            <v>ACCEPTED</v>
          </cell>
        </row>
        <row r="554">
          <cell r="A554" t="str">
            <v>Pueraria phaseoloides</v>
          </cell>
          <cell r="B554" t="str">
            <v>Pueraria</v>
          </cell>
          <cell r="C554" t="str">
            <v>Fabaceae</v>
          </cell>
          <cell r="D554" t="str">
            <v>Fabales</v>
          </cell>
          <cell r="E554" t="str">
            <v>Magnoliopsida</v>
          </cell>
          <cell r="F554" t="str">
            <v>Tracheophyta</v>
          </cell>
          <cell r="G554" t="str">
            <v>Plantae</v>
          </cell>
          <cell r="H554" t="str">
            <v>ACCEPTED</v>
          </cell>
        </row>
        <row r="555">
          <cell r="A555" t="str">
            <v>Pycnonotus cafer</v>
          </cell>
          <cell r="B555" t="str">
            <v>Pycnonotus</v>
          </cell>
          <cell r="C555" t="str">
            <v>Pycnonotidae</v>
          </cell>
          <cell r="D555" t="str">
            <v>Passeriformes</v>
          </cell>
          <cell r="E555" t="str">
            <v>Aves</v>
          </cell>
          <cell r="F555" t="str">
            <v>Chordata</v>
          </cell>
          <cell r="G555" t="str">
            <v>Animalia</v>
          </cell>
          <cell r="H555" t="str">
            <v>ACCEPTED</v>
          </cell>
        </row>
        <row r="556">
          <cell r="A556" t="str">
            <v>Pycnonotus jocosus</v>
          </cell>
          <cell r="B556" t="str">
            <v>Pycnonotus</v>
          </cell>
          <cell r="C556" t="str">
            <v>Pycnonotidae</v>
          </cell>
          <cell r="D556" t="str">
            <v>Passeriformes</v>
          </cell>
          <cell r="E556" t="str">
            <v>Aves</v>
          </cell>
          <cell r="F556" t="str">
            <v>Chordata</v>
          </cell>
          <cell r="G556" t="str">
            <v>Animalia</v>
          </cell>
          <cell r="H556" t="str">
            <v>ACCEPTED</v>
          </cell>
        </row>
        <row r="557">
          <cell r="A557" t="str">
            <v>Pycnonotus sinensis</v>
          </cell>
          <cell r="B557" t="str">
            <v>Pycnonotus</v>
          </cell>
          <cell r="C557" t="str">
            <v>Pycnonotidae</v>
          </cell>
          <cell r="D557" t="str">
            <v>Passeriformes</v>
          </cell>
          <cell r="E557" t="str">
            <v>Aves</v>
          </cell>
          <cell r="F557" t="str">
            <v>Chordata</v>
          </cell>
          <cell r="G557" t="str">
            <v>Animalia</v>
          </cell>
          <cell r="H557" t="str">
            <v>ACCEPTED</v>
          </cell>
        </row>
        <row r="558">
          <cell r="A558" t="str">
            <v>Python bivittatus</v>
          </cell>
          <cell r="B558" t="str">
            <v>Python</v>
          </cell>
          <cell r="C558" t="str">
            <v>Pythonidae</v>
          </cell>
          <cell r="D558" t="str">
            <v>Squamata</v>
          </cell>
          <cell r="E558" t="str">
            <v>Reptilia</v>
          </cell>
          <cell r="F558" t="str">
            <v>Chordata</v>
          </cell>
          <cell r="G558" t="str">
            <v>Animalia</v>
          </cell>
          <cell r="H558" t="str">
            <v>ACCEPTED</v>
          </cell>
        </row>
        <row r="559">
          <cell r="A559" t="str">
            <v>Quercus rubra</v>
          </cell>
          <cell r="B559" t="str">
            <v>Quercus</v>
          </cell>
          <cell r="C559" t="str">
            <v>Fagaceae</v>
          </cell>
          <cell r="D559" t="str">
            <v>Fagales</v>
          </cell>
          <cell r="E559" t="str">
            <v>Magnoliopsida</v>
          </cell>
          <cell r="F559" t="str">
            <v>Tracheophyta</v>
          </cell>
          <cell r="G559" t="str">
            <v>Plantae</v>
          </cell>
          <cell r="H559" t="str">
            <v>ACCEPTED</v>
          </cell>
        </row>
        <row r="560">
          <cell r="A560" t="str">
            <v>Radopholus similis</v>
          </cell>
          <cell r="B560" t="str">
            <v>Radopholus</v>
          </cell>
          <cell r="C560" t="str">
            <v>Hoplolaimidae</v>
          </cell>
          <cell r="D560" t="str">
            <v>Tylenchida</v>
          </cell>
          <cell r="E560" t="str">
            <v>Secernentea</v>
          </cell>
          <cell r="F560" t="str">
            <v>Nematoda</v>
          </cell>
          <cell r="G560" t="str">
            <v>Animalia</v>
          </cell>
          <cell r="H560" t="str">
            <v>ACCEPTED</v>
          </cell>
        </row>
        <row r="561">
          <cell r="A561" t="str">
            <v>Ralstonia solanacearum</v>
          </cell>
          <cell r="B561" t="str">
            <v>Ralstonia</v>
          </cell>
          <cell r="C561" t="str">
            <v>Burkholderiaceae</v>
          </cell>
          <cell r="D561" t="str">
            <v>Burkholderiales</v>
          </cell>
          <cell r="E561" t="str">
            <v>Betaproteobacteria</v>
          </cell>
          <cell r="F561" t="str">
            <v>Proteobacteria</v>
          </cell>
          <cell r="G561" t="str">
            <v>Bacteria</v>
          </cell>
          <cell r="H561" t="str">
            <v>ACCEPTED</v>
          </cell>
        </row>
        <row r="562">
          <cell r="A562" t="str">
            <v>Rangifer tarandus</v>
          </cell>
          <cell r="B562" t="str">
            <v>Rangifer</v>
          </cell>
          <cell r="C562" t="str">
            <v>Cervidae</v>
          </cell>
          <cell r="D562" t="str">
            <v>Artiodactyla</v>
          </cell>
          <cell r="E562" t="str">
            <v>Mammalia</v>
          </cell>
          <cell r="F562" t="str">
            <v>Chordata</v>
          </cell>
          <cell r="G562" t="str">
            <v>Animalia</v>
          </cell>
          <cell r="H562" t="str">
            <v>ACCEPTED</v>
          </cell>
        </row>
        <row r="563">
          <cell r="A563" t="str">
            <v>Ranunculus acris</v>
          </cell>
          <cell r="B563" t="str">
            <v>Ranunculus</v>
          </cell>
          <cell r="C563" t="str">
            <v>Ranunculaceae</v>
          </cell>
          <cell r="D563" t="str">
            <v>Ranunculales</v>
          </cell>
          <cell r="E563" t="str">
            <v>Magnoliopsida</v>
          </cell>
          <cell r="F563" t="str">
            <v>Tracheophyta</v>
          </cell>
          <cell r="G563" t="str">
            <v>Plantae</v>
          </cell>
          <cell r="H563" t="str">
            <v>ACCEPTED</v>
          </cell>
        </row>
        <row r="564">
          <cell r="A564" t="str">
            <v>Raoiella indica</v>
          </cell>
          <cell r="B564" t="str">
            <v>Raoiella</v>
          </cell>
          <cell r="C564" t="str">
            <v>Tenuipalpidae</v>
          </cell>
          <cell r="D564" t="str">
            <v>Prostigmata</v>
          </cell>
          <cell r="E564" t="str">
            <v>Arachnida</v>
          </cell>
          <cell r="F564" t="str">
            <v>Arthropoda</v>
          </cell>
          <cell r="G564" t="str">
            <v>Animalia</v>
          </cell>
          <cell r="H564" t="str">
            <v>ACCEPTED</v>
          </cell>
        </row>
        <row r="565">
          <cell r="A565" t="str">
            <v>Rastrococcus invadens</v>
          </cell>
          <cell r="B565" t="str">
            <v>Rastrococcus</v>
          </cell>
          <cell r="C565" t="str">
            <v>Pseudococcidae</v>
          </cell>
          <cell r="D565" t="str">
            <v>Hemiptera</v>
          </cell>
          <cell r="E565" t="str">
            <v>Insecta</v>
          </cell>
          <cell r="F565" t="str">
            <v>Arthropoda</v>
          </cell>
          <cell r="G565" t="str">
            <v>Animalia</v>
          </cell>
          <cell r="H565" t="str">
            <v>ACCEPTED</v>
          </cell>
        </row>
        <row r="566">
          <cell r="A566" t="str">
            <v>Rattus exulans</v>
          </cell>
          <cell r="B566" t="str">
            <v>Rattus</v>
          </cell>
          <cell r="C566" t="str">
            <v>Muridae</v>
          </cell>
          <cell r="D566" t="str">
            <v>Rodentia</v>
          </cell>
          <cell r="E566" t="str">
            <v>Mammalia</v>
          </cell>
          <cell r="F566" t="str">
            <v>Chordata</v>
          </cell>
          <cell r="G566" t="str">
            <v>Animalia</v>
          </cell>
          <cell r="H566" t="str">
            <v>ACCEPTED</v>
          </cell>
        </row>
        <row r="567">
          <cell r="A567" t="str">
            <v>Rattus norvegicus</v>
          </cell>
          <cell r="B567" t="str">
            <v>Rattus</v>
          </cell>
          <cell r="C567" t="str">
            <v>Muridae</v>
          </cell>
          <cell r="D567" t="str">
            <v>Rodentia</v>
          </cell>
          <cell r="E567" t="str">
            <v>Mammalia</v>
          </cell>
          <cell r="F567" t="str">
            <v>Chordata</v>
          </cell>
          <cell r="G567" t="str">
            <v>Animalia</v>
          </cell>
          <cell r="H567" t="str">
            <v>ACCEPTED</v>
          </cell>
        </row>
        <row r="568">
          <cell r="A568" t="str">
            <v>Rattus rattus</v>
          </cell>
          <cell r="B568" t="str">
            <v>Rattus</v>
          </cell>
          <cell r="C568" t="str">
            <v>Muridae</v>
          </cell>
          <cell r="D568" t="str">
            <v>Rodentia</v>
          </cell>
          <cell r="E568" t="str">
            <v>Mammalia</v>
          </cell>
          <cell r="F568" t="str">
            <v>Chordata</v>
          </cell>
          <cell r="G568" t="str">
            <v>Animalia</v>
          </cell>
          <cell r="H568" t="str">
            <v>ACCEPTED</v>
          </cell>
        </row>
        <row r="569">
          <cell r="A569" t="str">
            <v>Rattus tanezumi</v>
          </cell>
          <cell r="B569" t="str">
            <v>Rattus</v>
          </cell>
          <cell r="C569" t="str">
            <v>Muridae</v>
          </cell>
          <cell r="D569" t="str">
            <v>Rodentia</v>
          </cell>
          <cell r="E569" t="str">
            <v>Mammalia</v>
          </cell>
          <cell r="F569" t="str">
            <v>Chordata</v>
          </cell>
          <cell r="G569" t="str">
            <v>Animalia</v>
          </cell>
          <cell r="H569" t="str">
            <v>ACCEPTED</v>
          </cell>
        </row>
        <row r="570">
          <cell r="A570" t="str">
            <v>Reynoutria japonica</v>
          </cell>
          <cell r="B570" t="str">
            <v>Reynoutria</v>
          </cell>
          <cell r="C570" t="str">
            <v>Polygonaceae</v>
          </cell>
          <cell r="D570" t="str">
            <v>Caryophyllales</v>
          </cell>
          <cell r="E570" t="str">
            <v>Magnoliopsida</v>
          </cell>
          <cell r="F570" t="str">
            <v>Tracheophyta</v>
          </cell>
          <cell r="G570" t="str">
            <v>Plantae</v>
          </cell>
          <cell r="H570" t="str">
            <v>ACCEPTED</v>
          </cell>
        </row>
        <row r="571">
          <cell r="A571" t="str">
            <v>Rhagoletis completa</v>
          </cell>
          <cell r="B571" t="str">
            <v>Rhagoletis</v>
          </cell>
          <cell r="C571" t="str">
            <v>Tephritidae</v>
          </cell>
          <cell r="D571" t="str">
            <v>Diptera</v>
          </cell>
          <cell r="E571" t="str">
            <v>Insecta</v>
          </cell>
          <cell r="F571" t="str">
            <v>Arthropoda</v>
          </cell>
          <cell r="G571" t="str">
            <v>Animalia</v>
          </cell>
          <cell r="H571" t="str">
            <v>ACCEPTED</v>
          </cell>
        </row>
        <row r="572">
          <cell r="A572" t="str">
            <v>Rhagoletis indifferens</v>
          </cell>
          <cell r="B572" t="str">
            <v>Rhagoletis</v>
          </cell>
          <cell r="C572" t="str">
            <v>Tephritidae</v>
          </cell>
          <cell r="D572" t="str">
            <v>Diptera</v>
          </cell>
          <cell r="E572" t="str">
            <v>Insecta</v>
          </cell>
          <cell r="F572" t="str">
            <v>Arthropoda</v>
          </cell>
          <cell r="G572" t="str">
            <v>Animalia</v>
          </cell>
          <cell r="H572" t="str">
            <v>ACCEPTED</v>
          </cell>
        </row>
        <row r="573">
          <cell r="A573" t="str">
            <v>Rhagoletis pomonella</v>
          </cell>
          <cell r="B573" t="str">
            <v>Rhagoletis</v>
          </cell>
          <cell r="C573" t="str">
            <v>Tephritidae</v>
          </cell>
          <cell r="D573" t="str">
            <v>Diptera</v>
          </cell>
          <cell r="E573" t="str">
            <v>Insecta</v>
          </cell>
          <cell r="F573" t="str">
            <v>Arthropoda</v>
          </cell>
          <cell r="G573" t="str">
            <v>Animalia</v>
          </cell>
          <cell r="H573" t="str">
            <v>ACCEPTED</v>
          </cell>
        </row>
        <row r="574">
          <cell r="A574" t="str">
            <v>Rhinella marina</v>
          </cell>
          <cell r="B574" t="str">
            <v>Rhinella</v>
          </cell>
          <cell r="C574" t="str">
            <v>Bufonidae</v>
          </cell>
          <cell r="D574" t="str">
            <v>Anura</v>
          </cell>
          <cell r="E574" t="str">
            <v>Amphibia</v>
          </cell>
          <cell r="F574" t="str">
            <v>Chordata</v>
          </cell>
          <cell r="G574" t="str">
            <v>Animalia</v>
          </cell>
          <cell r="H574" t="str">
            <v>ACCEPTED</v>
          </cell>
        </row>
        <row r="575">
          <cell r="A575" t="str">
            <v>Rhipicephalus microplus</v>
          </cell>
          <cell r="B575" t="str">
            <v>Rhipicephalus</v>
          </cell>
          <cell r="C575" t="str">
            <v>Ixodidae</v>
          </cell>
          <cell r="D575" t="str">
            <v>Ixodida</v>
          </cell>
          <cell r="E575" t="str">
            <v>Arachnida</v>
          </cell>
          <cell r="F575" t="str">
            <v>Arthropoda</v>
          </cell>
          <cell r="G575" t="str">
            <v>Animalia</v>
          </cell>
          <cell r="H575" t="str">
            <v>DOUBTFUL</v>
          </cell>
        </row>
        <row r="576">
          <cell r="A576" t="str">
            <v>Rhododendron ponticum</v>
          </cell>
          <cell r="B576" t="str">
            <v>Rhododendron</v>
          </cell>
          <cell r="C576" t="str">
            <v>Ericaceae</v>
          </cell>
          <cell r="D576" t="str">
            <v>Ericales</v>
          </cell>
          <cell r="E576" t="str">
            <v>Magnoliopsida</v>
          </cell>
          <cell r="F576" t="str">
            <v>Tracheophyta</v>
          </cell>
          <cell r="G576" t="str">
            <v>Plantae</v>
          </cell>
          <cell r="H576" t="str">
            <v>ACCEPTED</v>
          </cell>
        </row>
        <row r="577">
          <cell r="A577" t="str">
            <v>Rhopalosiphum padi</v>
          </cell>
          <cell r="B577" t="str">
            <v>Rhopalosiphum</v>
          </cell>
          <cell r="C577" t="str">
            <v>Aphididae</v>
          </cell>
          <cell r="D577" t="str">
            <v>Hemiptera</v>
          </cell>
          <cell r="E577" t="str">
            <v>Insecta</v>
          </cell>
          <cell r="F577" t="str">
            <v>Arthropoda</v>
          </cell>
          <cell r="G577" t="str">
            <v>Animalia</v>
          </cell>
          <cell r="H577" t="str">
            <v>ACCEPTED</v>
          </cell>
        </row>
        <row r="578">
          <cell r="A578" t="str">
            <v>Rhynchophorus ferrugineus</v>
          </cell>
          <cell r="B578" t="str">
            <v>Rhynchophorus</v>
          </cell>
          <cell r="C578" t="str">
            <v>Dryophthoridae</v>
          </cell>
          <cell r="D578" t="str">
            <v>Coleoptera</v>
          </cell>
          <cell r="E578" t="str">
            <v>Insecta</v>
          </cell>
          <cell r="F578" t="str">
            <v>Arthropoda</v>
          </cell>
          <cell r="G578" t="str">
            <v>Animalia</v>
          </cell>
          <cell r="H578" t="str">
            <v>ACCEPTED</v>
          </cell>
        </row>
        <row r="579">
          <cell r="A579" t="str">
            <v>Rhyzopertha dominica</v>
          </cell>
          <cell r="B579" t="str">
            <v>Rhyzopertha</v>
          </cell>
          <cell r="C579" t="str">
            <v>Bostrichidae</v>
          </cell>
          <cell r="D579" t="str">
            <v>Coleoptera</v>
          </cell>
          <cell r="E579" t="str">
            <v>Insecta</v>
          </cell>
          <cell r="F579" t="str">
            <v>Arthropoda</v>
          </cell>
          <cell r="G579" t="str">
            <v>Animalia</v>
          </cell>
          <cell r="H579" t="str">
            <v>ACCEPTED</v>
          </cell>
        </row>
        <row r="580">
          <cell r="A580" t="str">
            <v>Ricinus communis</v>
          </cell>
          <cell r="B580" t="str">
            <v>Ricinus</v>
          </cell>
          <cell r="C580" t="str">
            <v>Euphorbiaceae</v>
          </cell>
          <cell r="D580" t="str">
            <v>Malpighiales</v>
          </cell>
          <cell r="E580" t="str">
            <v>Magnoliopsida</v>
          </cell>
          <cell r="F580" t="str">
            <v>Tracheophyta</v>
          </cell>
          <cell r="G580" t="str">
            <v>Plantae</v>
          </cell>
          <cell r="H580" t="str">
            <v>ACCEPTED</v>
          </cell>
        </row>
        <row r="581">
          <cell r="A581" t="str">
            <v>Robinia pseudoacacia</v>
          </cell>
          <cell r="B581" t="str">
            <v>Robinia</v>
          </cell>
          <cell r="C581" t="str">
            <v>Fabaceae</v>
          </cell>
          <cell r="D581" t="str">
            <v>Fabales</v>
          </cell>
          <cell r="E581" t="str">
            <v>Magnoliopsida</v>
          </cell>
          <cell r="F581" t="str">
            <v>Tracheophyta</v>
          </cell>
          <cell r="G581" t="str">
            <v>Plantae</v>
          </cell>
          <cell r="H581" t="str">
            <v>ACCEPTED</v>
          </cell>
        </row>
        <row r="582">
          <cell r="A582" t="str">
            <v>Rubus adenotrichos</v>
          </cell>
          <cell r="B582" t="str">
            <v>Rubus</v>
          </cell>
          <cell r="C582" t="str">
            <v>Rosaceae</v>
          </cell>
          <cell r="D582" t="str">
            <v>Rosales</v>
          </cell>
          <cell r="E582" t="str">
            <v>Magnoliopsida</v>
          </cell>
          <cell r="F582" t="str">
            <v>Tracheophyta</v>
          </cell>
          <cell r="G582" t="str">
            <v>Plantae</v>
          </cell>
          <cell r="H582" t="str">
            <v>ACCEPTED</v>
          </cell>
        </row>
        <row r="583">
          <cell r="A583" t="str">
            <v>Rubus alceifolius</v>
          </cell>
          <cell r="B583" t="str">
            <v>Rubus</v>
          </cell>
          <cell r="C583" t="str">
            <v>Rosaceae</v>
          </cell>
          <cell r="D583" t="str">
            <v>Rosales</v>
          </cell>
          <cell r="E583" t="str">
            <v>Magnoliopsida</v>
          </cell>
          <cell r="F583" t="str">
            <v>Tracheophyta</v>
          </cell>
          <cell r="G583" t="str">
            <v>Plantae</v>
          </cell>
          <cell r="H583" t="str">
            <v>ACCEPTED</v>
          </cell>
        </row>
        <row r="584">
          <cell r="A584" t="str">
            <v>Rubus constrictus</v>
          </cell>
          <cell r="B584" t="str">
            <v>Rubus</v>
          </cell>
          <cell r="C584" t="str">
            <v>Rosaceae</v>
          </cell>
          <cell r="D584" t="str">
            <v>Rosales</v>
          </cell>
          <cell r="E584" t="str">
            <v>Magnoliopsida</v>
          </cell>
          <cell r="F584" t="str">
            <v>Tracheophyta</v>
          </cell>
          <cell r="G584" t="str">
            <v>Plantae</v>
          </cell>
          <cell r="H584" t="str">
            <v>ACCEPTED</v>
          </cell>
        </row>
        <row r="585">
          <cell r="A585" t="str">
            <v>Rubus glaucus</v>
          </cell>
          <cell r="B585" t="str">
            <v>Rubus</v>
          </cell>
          <cell r="C585" t="str">
            <v>Rosaceae</v>
          </cell>
          <cell r="D585" t="str">
            <v>Rosales</v>
          </cell>
          <cell r="E585" t="str">
            <v>Magnoliopsida</v>
          </cell>
          <cell r="F585" t="str">
            <v>Tracheophyta</v>
          </cell>
          <cell r="G585" t="str">
            <v>Plantae</v>
          </cell>
          <cell r="H585" t="str">
            <v>ACCEPTED</v>
          </cell>
        </row>
        <row r="586">
          <cell r="A586" t="str">
            <v>Rubus megalococcus</v>
          </cell>
          <cell r="B586" t="str">
            <v>Rubus</v>
          </cell>
          <cell r="C586" t="str">
            <v>Rosaceae</v>
          </cell>
          <cell r="D586" t="str">
            <v>Rosales</v>
          </cell>
          <cell r="E586" t="str">
            <v>Magnoliopsida</v>
          </cell>
          <cell r="F586" t="str">
            <v>Tracheophyta</v>
          </cell>
          <cell r="G586" t="str">
            <v>Plantae</v>
          </cell>
          <cell r="H586" t="str">
            <v>ACCEPTED</v>
          </cell>
        </row>
        <row r="587">
          <cell r="A587" t="str">
            <v>Rubus niveus</v>
          </cell>
          <cell r="B587" t="str">
            <v>Rubus</v>
          </cell>
          <cell r="C587" t="str">
            <v>Rosaceae</v>
          </cell>
          <cell r="D587" t="str">
            <v>Rosales</v>
          </cell>
          <cell r="E587" t="str">
            <v>Magnoliopsida</v>
          </cell>
          <cell r="F587" t="str">
            <v>Tracheophyta</v>
          </cell>
          <cell r="G587" t="str">
            <v>Plantae</v>
          </cell>
          <cell r="H587" t="str">
            <v>ACCEPTED</v>
          </cell>
        </row>
        <row r="588">
          <cell r="A588" t="str">
            <v>Rubus ulmifolius</v>
          </cell>
          <cell r="B588" t="str">
            <v>Rubus</v>
          </cell>
          <cell r="C588" t="str">
            <v>Rosaceae</v>
          </cell>
          <cell r="D588" t="str">
            <v>Rosales</v>
          </cell>
          <cell r="E588" t="str">
            <v>Magnoliopsida</v>
          </cell>
          <cell r="F588" t="str">
            <v>Tracheophyta</v>
          </cell>
          <cell r="G588" t="str">
            <v>Plantae</v>
          </cell>
          <cell r="H588" t="str">
            <v>ACCEPTED</v>
          </cell>
        </row>
        <row r="589">
          <cell r="A589" t="str">
            <v>Rubus spp.</v>
          </cell>
          <cell r="B589" t="str">
            <v>Rubus</v>
          </cell>
          <cell r="C589" t="str">
            <v>Rosaceae</v>
          </cell>
          <cell r="D589" t="str">
            <v>Rosales</v>
          </cell>
          <cell r="E589" t="str">
            <v>Magnoliopsida</v>
          </cell>
          <cell r="F589" t="str">
            <v>Tracheophyta</v>
          </cell>
          <cell r="G589" t="str">
            <v>Plantae</v>
          </cell>
        </row>
        <row r="590">
          <cell r="A590" t="str">
            <v>Rudbeckia laciniata</v>
          </cell>
          <cell r="B590" t="str">
            <v>Rudbeckia</v>
          </cell>
          <cell r="C590" t="str">
            <v>Asteraceae</v>
          </cell>
          <cell r="D590" t="str">
            <v>Asterales</v>
          </cell>
          <cell r="E590" t="str">
            <v>Magnoliopsida</v>
          </cell>
          <cell r="F590" t="str">
            <v>Tracheophyta</v>
          </cell>
          <cell r="G590" t="str">
            <v>Plantae</v>
          </cell>
          <cell r="H590" t="str">
            <v>ACCEPTED</v>
          </cell>
        </row>
        <row r="591">
          <cell r="A591" t="str">
            <v>Rupicapra rupicapra</v>
          </cell>
          <cell r="B591" t="str">
            <v>Rupicapra</v>
          </cell>
          <cell r="C591" t="str">
            <v>Bovidae</v>
          </cell>
          <cell r="D591" t="str">
            <v>Artiodactyla</v>
          </cell>
          <cell r="E591" t="str">
            <v>Mammalia</v>
          </cell>
          <cell r="F591" t="str">
            <v>Chordata</v>
          </cell>
          <cell r="G591" t="str">
            <v>Animalia</v>
          </cell>
          <cell r="H591" t="str">
            <v>ACCEPTED</v>
          </cell>
        </row>
        <row r="592">
          <cell r="A592" t="str">
            <v>Rusa timorensis</v>
          </cell>
          <cell r="B592" t="str">
            <v>Rusa</v>
          </cell>
          <cell r="C592" t="str">
            <v>Cervidae</v>
          </cell>
          <cell r="D592" t="str">
            <v>Artiodactyla</v>
          </cell>
          <cell r="E592" t="str">
            <v>Mammalia</v>
          </cell>
          <cell r="F592" t="str">
            <v>Chordata</v>
          </cell>
          <cell r="G592" t="str">
            <v>Animalia</v>
          </cell>
          <cell r="H592" t="str">
            <v>ACCEPTED</v>
          </cell>
        </row>
        <row r="593">
          <cell r="A593" t="str">
            <v>Salix babylonica</v>
          </cell>
          <cell r="B593" t="str">
            <v>Salix</v>
          </cell>
          <cell r="C593" t="str">
            <v>Salicaceae</v>
          </cell>
          <cell r="D593" t="str">
            <v>Malpighiales</v>
          </cell>
          <cell r="E593" t="str">
            <v>Magnoliopsida</v>
          </cell>
          <cell r="F593" t="str">
            <v>Tracheophyta</v>
          </cell>
          <cell r="G593" t="str">
            <v>Plantae</v>
          </cell>
          <cell r="H593" t="str">
            <v>ACCEPTED</v>
          </cell>
        </row>
        <row r="594">
          <cell r="A594" t="str">
            <v>Salmo trutta</v>
          </cell>
          <cell r="B594" t="str">
            <v>Salmo</v>
          </cell>
          <cell r="C594" t="str">
            <v>Salmonidae</v>
          </cell>
          <cell r="D594" t="str">
            <v>Salmoniformes</v>
          </cell>
          <cell r="E594" t="str">
            <v>Actinopterygii</v>
          </cell>
          <cell r="F594" t="str">
            <v>Chordata</v>
          </cell>
          <cell r="G594" t="str">
            <v>Animalia</v>
          </cell>
          <cell r="H594" t="str">
            <v>ACCEPTED</v>
          </cell>
        </row>
        <row r="595">
          <cell r="A595" t="str">
            <v>Salvator merianae</v>
          </cell>
          <cell r="B595" t="str">
            <v>Salvator</v>
          </cell>
          <cell r="C595" t="str">
            <v>Teiidae</v>
          </cell>
          <cell r="D595" t="str">
            <v>Squamata</v>
          </cell>
          <cell r="E595" t="str">
            <v>Reptilia</v>
          </cell>
          <cell r="F595" t="str">
            <v>Chordata</v>
          </cell>
          <cell r="G595" t="str">
            <v>Animalia</v>
          </cell>
          <cell r="H595" t="str">
            <v>ACCEPTED</v>
          </cell>
        </row>
        <row r="596">
          <cell r="A596" t="str">
            <v>Salvinia molesta</v>
          </cell>
          <cell r="B596" t="str">
            <v>Salvinia</v>
          </cell>
          <cell r="C596" t="str">
            <v>Salviniaceae</v>
          </cell>
          <cell r="D596" t="str">
            <v>Salviniales</v>
          </cell>
          <cell r="E596" t="str">
            <v>Polypodiopsida</v>
          </cell>
          <cell r="F596" t="str">
            <v>Tracheophyta</v>
          </cell>
          <cell r="G596" t="str">
            <v>Plantae</v>
          </cell>
          <cell r="H596" t="str">
            <v>ACCEPTED</v>
          </cell>
        </row>
        <row r="597">
          <cell r="A597" t="str">
            <v>Salvinia natans</v>
          </cell>
          <cell r="B597" t="str">
            <v>Salvinia</v>
          </cell>
          <cell r="C597" t="str">
            <v>Salviniaceae</v>
          </cell>
          <cell r="D597" t="str">
            <v>Salviniales</v>
          </cell>
          <cell r="E597" t="str">
            <v>Polypodiopsida</v>
          </cell>
          <cell r="F597" t="str">
            <v>Tracheophyta</v>
          </cell>
          <cell r="G597" t="str">
            <v>Plantae</v>
          </cell>
          <cell r="H597" t="str">
            <v>ACCEPTED</v>
          </cell>
        </row>
        <row r="598">
          <cell r="A598" t="str">
            <v>Salvinia spp.</v>
          </cell>
          <cell r="B598" t="str">
            <v>Salvinia</v>
          </cell>
          <cell r="C598" t="str">
            <v>Salviniaceae</v>
          </cell>
          <cell r="D598" t="str">
            <v>Salviniales</v>
          </cell>
          <cell r="E598" t="str">
            <v>Polypodiopsida</v>
          </cell>
          <cell r="F598" t="str">
            <v>Tracheophyta</v>
          </cell>
          <cell r="G598" t="str">
            <v>Plantae</v>
          </cell>
        </row>
        <row r="599">
          <cell r="A599" t="str">
            <v>Sander lucioperca</v>
          </cell>
          <cell r="B599" t="str">
            <v>Sander</v>
          </cell>
          <cell r="C599" t="str">
            <v>Percidae</v>
          </cell>
          <cell r="D599" t="str">
            <v>Perciformes</v>
          </cell>
          <cell r="E599" t="str">
            <v>Actinopterygii</v>
          </cell>
          <cell r="F599" t="str">
            <v>Chordata</v>
          </cell>
          <cell r="G599" t="str">
            <v>Animalia</v>
          </cell>
          <cell r="H599" t="str">
            <v>ACCEPTED</v>
          </cell>
        </row>
        <row r="600">
          <cell r="A600" t="str">
            <v>Sapindus saponaria</v>
          </cell>
          <cell r="B600" t="str">
            <v>Sapindus</v>
          </cell>
          <cell r="C600" t="str">
            <v>Sapindaceae</v>
          </cell>
          <cell r="D600" t="str">
            <v>Sapindales</v>
          </cell>
          <cell r="E600" t="str">
            <v>Magnoliopsida</v>
          </cell>
          <cell r="F600" t="str">
            <v>Tracheophyta</v>
          </cell>
          <cell r="G600" t="str">
            <v>Plantae</v>
          </cell>
          <cell r="H600" t="str">
            <v>ACCEPTED</v>
          </cell>
        </row>
        <row r="601">
          <cell r="A601" t="str">
            <v>Saururus cernuus</v>
          </cell>
          <cell r="B601" t="str">
            <v>Saururus</v>
          </cell>
          <cell r="C601" t="str">
            <v>Saururaceae</v>
          </cell>
          <cell r="D601" t="str">
            <v>Piperales</v>
          </cell>
          <cell r="E601" t="str">
            <v>Magnoliopsida</v>
          </cell>
          <cell r="F601" t="str">
            <v>Tracheophyta</v>
          </cell>
          <cell r="G601" t="str">
            <v>Plantae</v>
          </cell>
          <cell r="H601" t="str">
            <v>ACCEPTED</v>
          </cell>
        </row>
        <row r="602">
          <cell r="A602" t="str">
            <v>Schinus molle</v>
          </cell>
          <cell r="B602" t="str">
            <v>Schinus</v>
          </cell>
          <cell r="C602" t="str">
            <v>Anacardiaceae</v>
          </cell>
          <cell r="D602" t="str">
            <v>Sapindales</v>
          </cell>
          <cell r="E602" t="str">
            <v>Magnoliopsida</v>
          </cell>
          <cell r="F602" t="str">
            <v>Tracheophyta</v>
          </cell>
          <cell r="G602" t="str">
            <v>Plantae</v>
          </cell>
          <cell r="H602" t="str">
            <v>ACCEPTED</v>
          </cell>
        </row>
        <row r="603">
          <cell r="A603" t="str">
            <v>Schinus terebinthifolia</v>
          </cell>
          <cell r="B603" t="str">
            <v>Schinus</v>
          </cell>
          <cell r="C603" t="str">
            <v>Anacardiaceae</v>
          </cell>
          <cell r="D603" t="str">
            <v>Sapindales</v>
          </cell>
          <cell r="E603" t="str">
            <v>Magnoliopsida</v>
          </cell>
          <cell r="F603" t="str">
            <v>Tracheophyta</v>
          </cell>
          <cell r="G603" t="str">
            <v>Plantae</v>
          </cell>
          <cell r="H603" t="str">
            <v>ACCEPTED</v>
          </cell>
        </row>
        <row r="604">
          <cell r="A604" t="str">
            <v>Scirtothrips perseae</v>
          </cell>
          <cell r="B604" t="str">
            <v>Scirtothrips</v>
          </cell>
          <cell r="C604" t="str">
            <v>Thripidae</v>
          </cell>
          <cell r="D604" t="str">
            <v>Thysanoptera</v>
          </cell>
          <cell r="E604" t="str">
            <v>Insecta</v>
          </cell>
          <cell r="F604" t="str">
            <v>Arthropoda</v>
          </cell>
          <cell r="G604" t="str">
            <v>Animalia</v>
          </cell>
          <cell r="H604" t="str">
            <v>ACCEPTED</v>
          </cell>
        </row>
        <row r="605">
          <cell r="A605" t="str">
            <v>Sciurus carolinensis</v>
          </cell>
          <cell r="B605" t="str">
            <v>Sciurus</v>
          </cell>
          <cell r="C605" t="str">
            <v>Sciuridae</v>
          </cell>
          <cell r="D605" t="str">
            <v>Rodentia</v>
          </cell>
          <cell r="E605" t="str">
            <v>Mammalia</v>
          </cell>
          <cell r="F605" t="str">
            <v>Chordata</v>
          </cell>
          <cell r="G605" t="str">
            <v>Animalia</v>
          </cell>
          <cell r="H605" t="str">
            <v>ACCEPTED</v>
          </cell>
        </row>
        <row r="606">
          <cell r="A606" t="str">
            <v>Sciurus niger</v>
          </cell>
          <cell r="B606" t="str">
            <v>Sciurus</v>
          </cell>
          <cell r="C606" t="str">
            <v>Sciuridae</v>
          </cell>
          <cell r="D606" t="str">
            <v>Rodentia</v>
          </cell>
          <cell r="E606" t="str">
            <v>Mammalia</v>
          </cell>
          <cell r="F606" t="str">
            <v>Chordata</v>
          </cell>
          <cell r="G606" t="str">
            <v>Animalia</v>
          </cell>
          <cell r="H606" t="str">
            <v>ACCEPTED</v>
          </cell>
        </row>
        <row r="607">
          <cell r="A607" t="str">
            <v>Sciurus vulgaris</v>
          </cell>
          <cell r="B607" t="str">
            <v>Sciurus</v>
          </cell>
          <cell r="C607" t="str">
            <v>Sciuridae</v>
          </cell>
          <cell r="D607" t="str">
            <v>Rodentia</v>
          </cell>
          <cell r="E607" t="str">
            <v>Mammalia</v>
          </cell>
          <cell r="F607" t="str">
            <v>Chordata</v>
          </cell>
          <cell r="G607" t="str">
            <v>Animalia</v>
          </cell>
          <cell r="H607" t="str">
            <v>ACCEPTED</v>
          </cell>
        </row>
        <row r="608">
          <cell r="A608" t="str">
            <v>Scyphophorus acupunctatus</v>
          </cell>
          <cell r="B608" t="str">
            <v>Scyphophorus</v>
          </cell>
          <cell r="C608" t="str">
            <v>Dryophthoridae</v>
          </cell>
          <cell r="D608" t="str">
            <v>Coleoptera</v>
          </cell>
          <cell r="E608" t="str">
            <v>Insecta</v>
          </cell>
          <cell r="F608" t="str">
            <v>Arthropoda</v>
          </cell>
          <cell r="G608" t="str">
            <v>Animalia</v>
          </cell>
          <cell r="H608" t="str">
            <v>DOUBTFUL</v>
          </cell>
        </row>
        <row r="609">
          <cell r="A609" t="str">
            <v>Senecio angulatus</v>
          </cell>
          <cell r="B609" t="str">
            <v>Senecio</v>
          </cell>
          <cell r="C609" t="str">
            <v>Asteraceae</v>
          </cell>
          <cell r="D609" t="str">
            <v>Asterales</v>
          </cell>
          <cell r="E609" t="str">
            <v>Magnoliopsida</v>
          </cell>
          <cell r="F609" t="str">
            <v>Tracheophyta</v>
          </cell>
          <cell r="G609" t="str">
            <v>Plantae</v>
          </cell>
          <cell r="H609" t="str">
            <v>ACCEPTED</v>
          </cell>
        </row>
        <row r="610">
          <cell r="A610" t="str">
            <v>Senecio inaequidens</v>
          </cell>
          <cell r="B610" t="str">
            <v>Senecio</v>
          </cell>
          <cell r="C610" t="str">
            <v>Asteraceae</v>
          </cell>
          <cell r="D610" t="str">
            <v>Asterales</v>
          </cell>
          <cell r="E610" t="str">
            <v>Magnoliopsida</v>
          </cell>
          <cell r="F610" t="str">
            <v>Tracheophyta</v>
          </cell>
          <cell r="G610" t="str">
            <v>Plantae</v>
          </cell>
          <cell r="H610" t="str">
            <v>ACCEPTED</v>
          </cell>
        </row>
        <row r="611">
          <cell r="A611" t="str">
            <v>Senecio mikanioides</v>
          </cell>
          <cell r="B611" t="str">
            <v>Senecio</v>
          </cell>
          <cell r="C611" t="str">
            <v>Asteraceae</v>
          </cell>
          <cell r="D611" t="str">
            <v>Asterales</v>
          </cell>
          <cell r="E611" t="str">
            <v>Magnoliopsida</v>
          </cell>
          <cell r="F611" t="str">
            <v>Tracheophyta</v>
          </cell>
          <cell r="G611" t="str">
            <v>Plantae</v>
          </cell>
          <cell r="H611" t="str">
            <v>ACCEPTED</v>
          </cell>
        </row>
        <row r="612">
          <cell r="A612" t="str">
            <v>Silurus glanis</v>
          </cell>
          <cell r="B612" t="str">
            <v>Silurus</v>
          </cell>
          <cell r="C612" t="str">
            <v>Siluridae</v>
          </cell>
          <cell r="D612" t="str">
            <v>Siluriformes</v>
          </cell>
          <cell r="E612" t="str">
            <v>Actinopterygii</v>
          </cell>
          <cell r="F612" t="str">
            <v>Chordata</v>
          </cell>
          <cell r="G612" t="str">
            <v>Animalia</v>
          </cell>
          <cell r="H612" t="str">
            <v>ACCEPTED</v>
          </cell>
        </row>
        <row r="613">
          <cell r="A613" t="str">
            <v>Sinanodonta woodiana</v>
          </cell>
          <cell r="B613" t="str">
            <v>Sinanodonta</v>
          </cell>
          <cell r="C613" t="str">
            <v>Unionidae</v>
          </cell>
          <cell r="D613" t="str">
            <v>Unionida</v>
          </cell>
          <cell r="E613" t="str">
            <v>Bivalvia</v>
          </cell>
          <cell r="F613" t="str">
            <v>Mollusca</v>
          </cell>
          <cell r="G613" t="str">
            <v>Animalia</v>
          </cell>
          <cell r="H613" t="str">
            <v>ACCEPTED</v>
          </cell>
        </row>
        <row r="614">
          <cell r="A614" t="str">
            <v>Sipha flava</v>
          </cell>
          <cell r="B614" t="str">
            <v>Sipha</v>
          </cell>
          <cell r="C614" t="str">
            <v>Aphididae</v>
          </cell>
          <cell r="D614" t="str">
            <v>Hemiptera</v>
          </cell>
          <cell r="E614" t="str">
            <v>Insecta</v>
          </cell>
          <cell r="F614" t="str">
            <v>Arthropoda</v>
          </cell>
          <cell r="G614" t="str">
            <v>Animalia</v>
          </cell>
          <cell r="H614" t="str">
            <v>ACCEPTED</v>
          </cell>
        </row>
        <row r="615">
          <cell r="A615" t="str">
            <v>Sirex noctilio</v>
          </cell>
          <cell r="B615" t="str">
            <v>Sirex</v>
          </cell>
          <cell r="C615" t="str">
            <v>Siricidae</v>
          </cell>
          <cell r="D615" t="str">
            <v>Hymenoptera</v>
          </cell>
          <cell r="E615" t="str">
            <v>Insecta</v>
          </cell>
          <cell r="F615" t="str">
            <v>Arthropoda</v>
          </cell>
          <cell r="G615" t="str">
            <v>Animalia</v>
          </cell>
          <cell r="H615" t="str">
            <v>ACCEPTED</v>
          </cell>
        </row>
        <row r="616">
          <cell r="A616" t="str">
            <v>Sitodiplosis mosellana</v>
          </cell>
          <cell r="B616" t="str">
            <v>Sitodiplosis</v>
          </cell>
          <cell r="C616" t="str">
            <v>Cecidomyiidae</v>
          </cell>
          <cell r="D616" t="str">
            <v>Diptera</v>
          </cell>
          <cell r="E616" t="str">
            <v>Insecta</v>
          </cell>
          <cell r="F616" t="str">
            <v>Arthropoda</v>
          </cell>
          <cell r="G616" t="str">
            <v>Animalia</v>
          </cell>
          <cell r="H616" t="str">
            <v>ACCEPTED</v>
          </cell>
        </row>
        <row r="617">
          <cell r="A617" t="str">
            <v>Solanum carolinense</v>
          </cell>
          <cell r="B617" t="str">
            <v>Solanum</v>
          </cell>
          <cell r="C617" t="str">
            <v>Solanaceae</v>
          </cell>
          <cell r="D617" t="str">
            <v>Solanales</v>
          </cell>
          <cell r="E617" t="str">
            <v>Magnoliopsida</v>
          </cell>
          <cell r="F617" t="str">
            <v>Tracheophyta</v>
          </cell>
          <cell r="G617" t="str">
            <v>Plantae</v>
          </cell>
          <cell r="H617" t="str">
            <v>ACCEPTED</v>
          </cell>
        </row>
        <row r="618">
          <cell r="A618" t="str">
            <v>Solanum elaeagnifolium</v>
          </cell>
          <cell r="B618" t="str">
            <v>Solanum</v>
          </cell>
          <cell r="C618" t="str">
            <v>Solanaceae</v>
          </cell>
          <cell r="D618" t="str">
            <v>Solanales</v>
          </cell>
          <cell r="E618" t="str">
            <v>Magnoliopsida</v>
          </cell>
          <cell r="F618" t="str">
            <v>Tracheophyta</v>
          </cell>
          <cell r="G618" t="str">
            <v>Plantae</v>
          </cell>
          <cell r="H618" t="str">
            <v>ACCEPTED</v>
          </cell>
        </row>
        <row r="619">
          <cell r="A619" t="str">
            <v>Solanum linnaeanum</v>
          </cell>
          <cell r="B619" t="str">
            <v>Solanum</v>
          </cell>
          <cell r="C619" t="str">
            <v>Solanaceae</v>
          </cell>
          <cell r="D619" t="str">
            <v>Solanales</v>
          </cell>
          <cell r="E619" t="str">
            <v>Magnoliopsida</v>
          </cell>
          <cell r="F619" t="str">
            <v>Tracheophyta</v>
          </cell>
          <cell r="G619" t="str">
            <v>Plantae</v>
          </cell>
          <cell r="H619" t="str">
            <v>ACCEPTED</v>
          </cell>
        </row>
        <row r="620">
          <cell r="A620" t="str">
            <v>Solanum mauritianum</v>
          </cell>
          <cell r="B620" t="str">
            <v>Solanum</v>
          </cell>
          <cell r="C620" t="str">
            <v>Solanaceae</v>
          </cell>
          <cell r="D620" t="str">
            <v>Solanales</v>
          </cell>
          <cell r="E620" t="str">
            <v>Magnoliopsida</v>
          </cell>
          <cell r="F620" t="str">
            <v>Tracheophyta</v>
          </cell>
          <cell r="G620" t="str">
            <v>Plantae</v>
          </cell>
          <cell r="H620" t="str">
            <v>ACCEPTED</v>
          </cell>
        </row>
        <row r="621">
          <cell r="A621" t="str">
            <v>Solanum viarum</v>
          </cell>
          <cell r="B621" t="str">
            <v>Solanum</v>
          </cell>
          <cell r="C621" t="str">
            <v>Solanaceae</v>
          </cell>
          <cell r="D621" t="str">
            <v>Solanales</v>
          </cell>
          <cell r="E621" t="str">
            <v>Magnoliopsida</v>
          </cell>
          <cell r="F621" t="str">
            <v>Tracheophyta</v>
          </cell>
          <cell r="G621" t="str">
            <v>Plantae</v>
          </cell>
          <cell r="H621" t="str">
            <v>ACCEPTED</v>
          </cell>
        </row>
        <row r="622">
          <cell r="A622" t="str">
            <v>Solenopsis geminata</v>
          </cell>
          <cell r="B622" t="str">
            <v>Solenopsis</v>
          </cell>
          <cell r="C622" t="str">
            <v>Formicidae</v>
          </cell>
          <cell r="D622" t="str">
            <v>Hymenoptera</v>
          </cell>
          <cell r="E622" t="str">
            <v>Insecta</v>
          </cell>
          <cell r="F622" t="str">
            <v>Arthropoda</v>
          </cell>
          <cell r="G622" t="str">
            <v>Animalia</v>
          </cell>
          <cell r="H622" t="str">
            <v>ACCEPTED</v>
          </cell>
        </row>
        <row r="623">
          <cell r="A623" t="str">
            <v>Solenopsis invicta</v>
          </cell>
          <cell r="B623" t="str">
            <v>Solenopsis</v>
          </cell>
          <cell r="C623" t="str">
            <v>Formicidae</v>
          </cell>
          <cell r="D623" t="str">
            <v>Hymenoptera</v>
          </cell>
          <cell r="E623" t="str">
            <v>Insecta</v>
          </cell>
          <cell r="F623" t="str">
            <v>Arthropoda</v>
          </cell>
          <cell r="G623" t="str">
            <v>Animalia</v>
          </cell>
          <cell r="H623" t="str">
            <v>ACCEPTED</v>
          </cell>
        </row>
        <row r="624">
          <cell r="A624" t="str">
            <v>Solidago canadensis</v>
          </cell>
          <cell r="B624" t="str">
            <v>Solidago</v>
          </cell>
          <cell r="C624" t="str">
            <v>Asteraceae</v>
          </cell>
          <cell r="D624" t="str">
            <v>Asterales</v>
          </cell>
          <cell r="E624" t="str">
            <v>Magnoliopsida</v>
          </cell>
          <cell r="F624" t="str">
            <v>Tracheophyta</v>
          </cell>
          <cell r="G624" t="str">
            <v>Plantae</v>
          </cell>
          <cell r="H624" t="str">
            <v>ACCEPTED</v>
          </cell>
        </row>
        <row r="625">
          <cell r="A625" t="str">
            <v>Solidago gigantea</v>
          </cell>
          <cell r="B625" t="str">
            <v>Solidago</v>
          </cell>
          <cell r="C625" t="str">
            <v>Asteraceae</v>
          </cell>
          <cell r="D625" t="str">
            <v>Asterales</v>
          </cell>
          <cell r="E625" t="str">
            <v>Magnoliopsida</v>
          </cell>
          <cell r="F625" t="str">
            <v>Tracheophyta</v>
          </cell>
          <cell r="G625" t="str">
            <v>Plantae</v>
          </cell>
          <cell r="H625" t="str">
            <v>ACCEPTED</v>
          </cell>
        </row>
        <row r="626">
          <cell r="A626" t="str">
            <v>Sorghum halepense</v>
          </cell>
          <cell r="B626" t="str">
            <v>Sorghum</v>
          </cell>
          <cell r="C626" t="str">
            <v>Poaceae</v>
          </cell>
          <cell r="D626" t="str">
            <v>Poales</v>
          </cell>
          <cell r="E626" t="str">
            <v>Liliopsida</v>
          </cell>
          <cell r="F626" t="str">
            <v>Tracheophyta</v>
          </cell>
          <cell r="G626" t="str">
            <v>Plantae</v>
          </cell>
          <cell r="H626" t="str">
            <v>ACCEPTED</v>
          </cell>
        </row>
        <row r="627">
          <cell r="A627" t="str">
            <v>Spartium junceum</v>
          </cell>
          <cell r="B627" t="str">
            <v>Spartium</v>
          </cell>
          <cell r="C627" t="str">
            <v>Fabaceae</v>
          </cell>
          <cell r="D627" t="str">
            <v>Fabales</v>
          </cell>
          <cell r="E627" t="str">
            <v>Magnoliopsida</v>
          </cell>
          <cell r="F627" t="str">
            <v>Tracheophyta</v>
          </cell>
          <cell r="G627" t="str">
            <v>Plantae</v>
          </cell>
          <cell r="H627" t="str">
            <v>ACCEPTED</v>
          </cell>
        </row>
        <row r="628">
          <cell r="A628" t="str">
            <v>Spathodea campanulata</v>
          </cell>
          <cell r="B628" t="str">
            <v>Spathodea</v>
          </cell>
          <cell r="C628" t="str">
            <v>Bignoniaceae</v>
          </cell>
          <cell r="D628" t="str">
            <v>Lamiales</v>
          </cell>
          <cell r="E628" t="str">
            <v>Magnoliopsida</v>
          </cell>
          <cell r="F628" t="str">
            <v>Tracheophyta</v>
          </cell>
          <cell r="G628" t="str">
            <v>Plantae</v>
          </cell>
          <cell r="H628" t="str">
            <v>ACCEPTED</v>
          </cell>
        </row>
        <row r="629">
          <cell r="A629" t="str">
            <v>Spodoptera frugiperda</v>
          </cell>
          <cell r="B629" t="str">
            <v>Spodoptera</v>
          </cell>
          <cell r="C629" t="str">
            <v>Noctuidae</v>
          </cell>
          <cell r="D629" t="str">
            <v>Lepidoptera</v>
          </cell>
          <cell r="E629" t="str">
            <v>Insecta</v>
          </cell>
          <cell r="F629" t="str">
            <v>Arthropoda</v>
          </cell>
          <cell r="G629" t="str">
            <v>Animalia</v>
          </cell>
          <cell r="H629" t="str">
            <v>ACCEPTED</v>
          </cell>
        </row>
        <row r="630">
          <cell r="A630" t="str">
            <v>Sporobolus alterniflorus</v>
          </cell>
          <cell r="B630" t="str">
            <v>Sporobolus</v>
          </cell>
          <cell r="C630" t="str">
            <v>Poaceae</v>
          </cell>
          <cell r="D630" t="str">
            <v>Poales</v>
          </cell>
          <cell r="E630" t="str">
            <v>Liliopsida</v>
          </cell>
          <cell r="F630" t="str">
            <v>Tracheophyta</v>
          </cell>
          <cell r="G630" t="str">
            <v>Plantae</v>
          </cell>
          <cell r="H630" t="str">
            <v>ACCEPTED</v>
          </cell>
        </row>
        <row r="631">
          <cell r="A631" t="str">
            <v>Sporobolus anglicus</v>
          </cell>
          <cell r="B631" t="str">
            <v>Sporobolus</v>
          </cell>
          <cell r="C631" t="str">
            <v>Poaceae</v>
          </cell>
          <cell r="D631" t="str">
            <v>Poales</v>
          </cell>
          <cell r="E631" t="str">
            <v>Liliopsida</v>
          </cell>
          <cell r="F631" t="str">
            <v>Tracheophyta</v>
          </cell>
          <cell r="G631" t="str">
            <v>Plantae</v>
          </cell>
          <cell r="H631" t="str">
            <v>ACCEPTED</v>
          </cell>
        </row>
        <row r="632">
          <cell r="A632" t="str">
            <v>Sporobolus pumilus</v>
          </cell>
          <cell r="B632" t="str">
            <v>Sporobolus</v>
          </cell>
          <cell r="C632" t="str">
            <v>Poaceae</v>
          </cell>
          <cell r="D632" t="str">
            <v>Poales</v>
          </cell>
          <cell r="E632" t="str">
            <v>Liliopsida</v>
          </cell>
          <cell r="F632" t="str">
            <v>Tracheophyta</v>
          </cell>
          <cell r="G632" t="str">
            <v>Plantae</v>
          </cell>
          <cell r="H632" t="str">
            <v>ACCEPTED</v>
          </cell>
        </row>
        <row r="633">
          <cell r="A633" t="str">
            <v>Sporobolus pyramidalis</v>
          </cell>
          <cell r="B633" t="str">
            <v>Sporobolus</v>
          </cell>
          <cell r="C633" t="str">
            <v>Poaceae</v>
          </cell>
          <cell r="D633" t="str">
            <v>Poales</v>
          </cell>
          <cell r="E633" t="str">
            <v>Liliopsida</v>
          </cell>
          <cell r="F633" t="str">
            <v>Tracheophyta</v>
          </cell>
          <cell r="G633" t="str">
            <v>Plantae</v>
          </cell>
          <cell r="H633" t="str">
            <v>ACCEPTED</v>
          </cell>
        </row>
        <row r="634">
          <cell r="A634" t="str">
            <v>Stagonosporopsis ligulicola</v>
          </cell>
          <cell r="B634" t="str">
            <v>Stagonosporopsis</v>
          </cell>
          <cell r="C634" t="str">
            <v>Didymellaceae</v>
          </cell>
          <cell r="D634" t="str">
            <v>Pleosporales</v>
          </cell>
          <cell r="E634" t="str">
            <v>Dothideomycetes</v>
          </cell>
          <cell r="F634" t="str">
            <v>Ascomycota</v>
          </cell>
          <cell r="G634" t="str">
            <v>Fungi</v>
          </cell>
          <cell r="H634" t="str">
            <v>ACCEPTED</v>
          </cell>
        </row>
        <row r="635">
          <cell r="A635" t="str">
            <v>Stenocarpella macrospora</v>
          </cell>
          <cell r="B635" t="str">
            <v>Stenocarpella</v>
          </cell>
          <cell r="C635" t="str">
            <v>Diaporthaceae</v>
          </cell>
          <cell r="D635" t="str">
            <v>Diaporthales</v>
          </cell>
          <cell r="E635" t="str">
            <v>Sordariomycetes</v>
          </cell>
          <cell r="F635" t="str">
            <v>Ascomycota</v>
          </cell>
          <cell r="G635" t="str">
            <v>Fungi</v>
          </cell>
          <cell r="H635" t="str">
            <v>ACCEPTED</v>
          </cell>
        </row>
        <row r="636">
          <cell r="A636" t="str">
            <v>Stenocarpella maydis</v>
          </cell>
          <cell r="B636" t="str">
            <v>Stenocarpella</v>
          </cell>
          <cell r="C636" t="str">
            <v>Diaporthaceae</v>
          </cell>
          <cell r="D636" t="str">
            <v>Diaporthales</v>
          </cell>
          <cell r="E636" t="str">
            <v>Sordariomycetes</v>
          </cell>
          <cell r="F636" t="str">
            <v>Ascomycota</v>
          </cell>
          <cell r="G636" t="str">
            <v>Fungi</v>
          </cell>
          <cell r="H636" t="str">
            <v>ACCEPTED</v>
          </cell>
        </row>
        <row r="637">
          <cell r="A637" t="str">
            <v>Stenotaphrum secundatum</v>
          </cell>
          <cell r="B637" t="str">
            <v>Stenotaphrum</v>
          </cell>
          <cell r="C637" t="str">
            <v>Poaceae</v>
          </cell>
          <cell r="D637" t="str">
            <v>Poales</v>
          </cell>
          <cell r="E637" t="str">
            <v>Liliopsida</v>
          </cell>
          <cell r="F637" t="str">
            <v>Tracheophyta</v>
          </cell>
          <cell r="G637" t="str">
            <v>Plantae</v>
          </cell>
          <cell r="H637" t="str">
            <v>ACCEPTED</v>
          </cell>
        </row>
        <row r="638">
          <cell r="A638" t="str">
            <v>Stipa caudata</v>
          </cell>
          <cell r="B638" t="str">
            <v>Stipa</v>
          </cell>
          <cell r="C638" t="str">
            <v>Poaceae</v>
          </cell>
          <cell r="D638" t="str">
            <v>Poales</v>
          </cell>
          <cell r="E638" t="str">
            <v>Liliopsida</v>
          </cell>
          <cell r="F638" t="str">
            <v>Tracheophyta</v>
          </cell>
          <cell r="G638" t="str">
            <v>Plantae</v>
          </cell>
          <cell r="H638" t="str">
            <v>ACCEPTED</v>
          </cell>
        </row>
        <row r="639">
          <cell r="A639" t="str">
            <v>Stomoxys calcitrans</v>
          </cell>
          <cell r="B639" t="str">
            <v>Stomoxys</v>
          </cell>
          <cell r="C639" t="str">
            <v>Muscidae</v>
          </cell>
          <cell r="D639" t="str">
            <v>Diptera</v>
          </cell>
          <cell r="E639" t="str">
            <v>Insecta</v>
          </cell>
          <cell r="F639" t="str">
            <v>Arthropoda</v>
          </cell>
          <cell r="G639" t="str">
            <v>Animalia</v>
          </cell>
          <cell r="H639" t="str">
            <v>ACCEPTED</v>
          </cell>
        </row>
        <row r="640">
          <cell r="A640" t="str">
            <v>Sturnus vulgaris</v>
          </cell>
          <cell r="B640" t="str">
            <v>Sturnus</v>
          </cell>
          <cell r="C640" t="str">
            <v>Sturnidae</v>
          </cell>
          <cell r="D640" t="str">
            <v>Passeriformes</v>
          </cell>
          <cell r="E640" t="str">
            <v>Aves</v>
          </cell>
          <cell r="F640" t="str">
            <v>Chordata</v>
          </cell>
          <cell r="G640" t="str">
            <v>Animalia</v>
          </cell>
          <cell r="H640" t="str">
            <v>ACCEPTED</v>
          </cell>
        </row>
        <row r="641">
          <cell r="A641" t="str">
            <v>Sus scrofa</v>
          </cell>
          <cell r="B641" t="str">
            <v>Sus</v>
          </cell>
          <cell r="C641" t="str">
            <v>Suidae</v>
          </cell>
          <cell r="D641" t="str">
            <v>Artiodactyla</v>
          </cell>
          <cell r="E641" t="str">
            <v>Mammalia</v>
          </cell>
          <cell r="F641" t="str">
            <v>Chordata</v>
          </cell>
          <cell r="G641" t="str">
            <v>Animalia</v>
          </cell>
          <cell r="H641" t="str">
            <v>ACCEPTED</v>
          </cell>
        </row>
        <row r="642">
          <cell r="A642" t="str">
            <v>Symmetrischema tangolias</v>
          </cell>
          <cell r="B642" t="str">
            <v>Symmetrischema</v>
          </cell>
          <cell r="C642" t="str">
            <v>Gelechiidae</v>
          </cell>
          <cell r="D642" t="str">
            <v>Lepidoptera</v>
          </cell>
          <cell r="E642" t="str">
            <v>Insecta</v>
          </cell>
          <cell r="F642" t="str">
            <v>Arthropoda</v>
          </cell>
          <cell r="G642" t="str">
            <v>Animalia</v>
          </cell>
          <cell r="H642" t="str">
            <v>ACCEPTED</v>
          </cell>
        </row>
        <row r="643">
          <cell r="A643" t="str">
            <v>Synchytrium endobioticum</v>
          </cell>
          <cell r="B643" t="str">
            <v>Synchytrium</v>
          </cell>
          <cell r="C643" t="str">
            <v>Synchytriaceae</v>
          </cell>
          <cell r="D643" t="str">
            <v>Chytridiales</v>
          </cell>
          <cell r="E643" t="str">
            <v>Chytridiomycetes</v>
          </cell>
          <cell r="F643" t="str">
            <v>Chytridiomycota</v>
          </cell>
          <cell r="G643" t="str">
            <v>Fungi</v>
          </cell>
          <cell r="H643" t="str">
            <v>ACCEPTED</v>
          </cell>
        </row>
        <row r="644">
          <cell r="A644" t="str">
            <v>Syzygium jambos</v>
          </cell>
          <cell r="B644" t="str">
            <v>Syzygium</v>
          </cell>
          <cell r="C644" t="str">
            <v>Myrtaceae</v>
          </cell>
          <cell r="D644" t="str">
            <v>Myrtales</v>
          </cell>
          <cell r="E644" t="str">
            <v>Magnoliopsida</v>
          </cell>
          <cell r="F644" t="str">
            <v>Tracheophyta</v>
          </cell>
          <cell r="G644" t="str">
            <v>Plantae</v>
          </cell>
          <cell r="H644" t="str">
            <v>ACCEPTED</v>
          </cell>
        </row>
        <row r="645">
          <cell r="A645" t="str">
            <v>Taeniothrips inconsequens</v>
          </cell>
          <cell r="B645" t="str">
            <v>Taeniothrips</v>
          </cell>
          <cell r="C645" t="str">
            <v>Thripidae</v>
          </cell>
          <cell r="D645" t="str">
            <v>Thysanoptera</v>
          </cell>
          <cell r="E645" t="str">
            <v>Insecta</v>
          </cell>
          <cell r="F645" t="str">
            <v>Arthropoda</v>
          </cell>
          <cell r="G645" t="str">
            <v>Animalia</v>
          </cell>
          <cell r="H645" t="str">
            <v>ACCEPTED</v>
          </cell>
        </row>
        <row r="646">
          <cell r="A646" t="str">
            <v>Tamarix aphylla</v>
          </cell>
          <cell r="B646" t="str">
            <v>Tamarix</v>
          </cell>
          <cell r="C646" t="str">
            <v>Tamaricaceae</v>
          </cell>
          <cell r="D646" t="str">
            <v>Caryophyllales</v>
          </cell>
          <cell r="E646" t="str">
            <v>Magnoliopsida</v>
          </cell>
          <cell r="F646" t="str">
            <v>Tracheophyta</v>
          </cell>
          <cell r="G646" t="str">
            <v>Plantae</v>
          </cell>
          <cell r="H646" t="str">
            <v>ACCEPTED</v>
          </cell>
        </row>
        <row r="647">
          <cell r="A647" t="str">
            <v>Tamias sibiricus</v>
          </cell>
          <cell r="B647" t="str">
            <v>Tamias</v>
          </cell>
          <cell r="C647" t="str">
            <v>Sciuridae</v>
          </cell>
          <cell r="D647" t="str">
            <v>Rodentia</v>
          </cell>
          <cell r="E647" t="str">
            <v>Mammalia</v>
          </cell>
          <cell r="F647" t="str">
            <v>Chordata</v>
          </cell>
          <cell r="G647" t="str">
            <v>Animalia</v>
          </cell>
          <cell r="H647" t="str">
            <v>ACCEPTED</v>
          </cell>
        </row>
        <row r="648">
          <cell r="A648" t="str">
            <v>Tecia solanivora</v>
          </cell>
          <cell r="B648" t="str">
            <v>Tecia</v>
          </cell>
          <cell r="C648" t="str">
            <v>Gelechiidae</v>
          </cell>
          <cell r="D648" t="str">
            <v>Lepidoptera</v>
          </cell>
          <cell r="E648" t="str">
            <v>Insecta</v>
          </cell>
          <cell r="F648" t="str">
            <v>Arthropoda</v>
          </cell>
          <cell r="G648" t="str">
            <v>Animalia</v>
          </cell>
          <cell r="H648" t="str">
            <v>ACCEPTED</v>
          </cell>
        </row>
        <row r="649">
          <cell r="A649" t="str">
            <v>Teia anartoides</v>
          </cell>
          <cell r="B649" t="str">
            <v>Teia</v>
          </cell>
          <cell r="C649" t="str">
            <v>Lymantriidae</v>
          </cell>
          <cell r="D649" t="str">
            <v>Lepidoptera</v>
          </cell>
          <cell r="E649" t="str">
            <v>Insecta</v>
          </cell>
          <cell r="F649" t="str">
            <v>Arthropoda</v>
          </cell>
          <cell r="G649" t="str">
            <v>Animalia</v>
          </cell>
          <cell r="H649" t="str">
            <v>DOUBTFUL</v>
          </cell>
        </row>
        <row r="650">
          <cell r="A650" t="str">
            <v>Teredo navalis</v>
          </cell>
          <cell r="B650" t="str">
            <v>Teredo</v>
          </cell>
          <cell r="C650" t="str">
            <v>Teredinidae</v>
          </cell>
          <cell r="D650" t="str">
            <v>Myida</v>
          </cell>
          <cell r="E650" t="str">
            <v>Bivalvia</v>
          </cell>
          <cell r="F650" t="str">
            <v>Mollusca</v>
          </cell>
          <cell r="G650" t="str">
            <v>Animalia</v>
          </cell>
          <cell r="H650" t="str">
            <v>ACCEPTED</v>
          </cell>
        </row>
        <row r="651">
          <cell r="A651" t="str">
            <v>Tetropium fuscum</v>
          </cell>
          <cell r="B651" t="str">
            <v>Tetropium</v>
          </cell>
          <cell r="C651" t="str">
            <v>Cerambycidae</v>
          </cell>
          <cell r="D651" t="str">
            <v>Coleoptera</v>
          </cell>
          <cell r="E651" t="str">
            <v>Insecta</v>
          </cell>
          <cell r="F651" t="str">
            <v>Arthropoda</v>
          </cell>
          <cell r="G651" t="str">
            <v>Animalia</v>
          </cell>
          <cell r="H651" t="str">
            <v>ACCEPTED</v>
          </cell>
        </row>
        <row r="652">
          <cell r="A652" t="str">
            <v>Thaumetopoea pityocampa</v>
          </cell>
          <cell r="B652" t="str">
            <v>Thaumetopoea</v>
          </cell>
          <cell r="C652" t="str">
            <v>Notodontidae</v>
          </cell>
          <cell r="D652" t="str">
            <v>Lepidoptera</v>
          </cell>
          <cell r="E652" t="str">
            <v>Insecta</v>
          </cell>
          <cell r="F652" t="str">
            <v>Arthropoda</v>
          </cell>
          <cell r="G652" t="str">
            <v>Animalia</v>
          </cell>
          <cell r="H652" t="str">
            <v>ACCEPTED</v>
          </cell>
        </row>
        <row r="653">
          <cell r="A653" t="str">
            <v>Thaumetopoea processionea</v>
          </cell>
          <cell r="B653" t="str">
            <v>Thaumetopoea</v>
          </cell>
          <cell r="C653" t="str">
            <v>Notodontidae</v>
          </cell>
          <cell r="D653" t="str">
            <v>Lepidoptera</v>
          </cell>
          <cell r="E653" t="str">
            <v>Insecta</v>
          </cell>
          <cell r="F653" t="str">
            <v>Arthropoda</v>
          </cell>
          <cell r="G653" t="str">
            <v>Animalia</v>
          </cell>
          <cell r="H653" t="str">
            <v>ACCEPTED</v>
          </cell>
        </row>
        <row r="654">
          <cell r="A654" t="str">
            <v>Thecaphora solani</v>
          </cell>
          <cell r="B654" t="str">
            <v>Thecaphora</v>
          </cell>
          <cell r="C654" t="str">
            <v>Glomosporiaceae</v>
          </cell>
          <cell r="D654" t="str">
            <v>Urocystidales</v>
          </cell>
          <cell r="E654" t="str">
            <v>Ustilaginomycetes</v>
          </cell>
          <cell r="F654" t="str">
            <v>Basidiomycota</v>
          </cell>
          <cell r="G654" t="str">
            <v>Fungi</v>
          </cell>
          <cell r="H654" t="str">
            <v>ACCEPTED</v>
          </cell>
        </row>
        <row r="655">
          <cell r="A655" t="str">
            <v>Threskiornis aethiopicus</v>
          </cell>
          <cell r="B655" t="str">
            <v>Threskiornis</v>
          </cell>
          <cell r="C655" t="str">
            <v>Threskiornithidae</v>
          </cell>
          <cell r="D655" t="str">
            <v>Pelecaniformes</v>
          </cell>
          <cell r="E655" t="str">
            <v>Aves</v>
          </cell>
          <cell r="F655" t="str">
            <v>Chordata</v>
          </cell>
          <cell r="G655" t="str">
            <v>Animalia</v>
          </cell>
          <cell r="H655" t="str">
            <v>ACCEPTED</v>
          </cell>
        </row>
        <row r="656">
          <cell r="A656" t="str">
            <v>Thrips palmi</v>
          </cell>
          <cell r="B656" t="str">
            <v>Thrips</v>
          </cell>
          <cell r="C656" t="str">
            <v>Thripidae</v>
          </cell>
          <cell r="D656" t="str">
            <v>Thysanoptera</v>
          </cell>
          <cell r="E656" t="str">
            <v>Insecta</v>
          </cell>
          <cell r="F656" t="str">
            <v>Arthropoda</v>
          </cell>
          <cell r="G656" t="str">
            <v>Animalia</v>
          </cell>
          <cell r="H656" t="str">
            <v>ACCEPTED</v>
          </cell>
        </row>
        <row r="657">
          <cell r="A657" t="str">
            <v>Tilletia controversa</v>
          </cell>
          <cell r="B657" t="str">
            <v>Tilletia</v>
          </cell>
          <cell r="C657" t="str">
            <v>Tilletiaceae</v>
          </cell>
          <cell r="D657" t="str">
            <v>Tilletiales</v>
          </cell>
          <cell r="E657" t="str">
            <v>Exobasidiomycetes</v>
          </cell>
          <cell r="F657" t="str">
            <v>Basidiomycota</v>
          </cell>
          <cell r="G657" t="str">
            <v>Fungi</v>
          </cell>
          <cell r="H657" t="str">
            <v>ACCEPTED</v>
          </cell>
        </row>
        <row r="658">
          <cell r="A658" t="str">
            <v>Tilletia indica</v>
          </cell>
          <cell r="B658" t="str">
            <v>Tilletia</v>
          </cell>
          <cell r="C658" t="str">
            <v>Tilletiaceae</v>
          </cell>
          <cell r="D658" t="str">
            <v>Tilletiales</v>
          </cell>
          <cell r="E658" t="str">
            <v>Exobasidiomycetes</v>
          </cell>
          <cell r="F658" t="str">
            <v>Basidiomycota</v>
          </cell>
          <cell r="G658" t="str">
            <v>Fungi</v>
          </cell>
          <cell r="H658" t="str">
            <v>ACCEPTED</v>
          </cell>
        </row>
        <row r="659">
          <cell r="A659" t="str">
            <v>Trachemys emolli</v>
          </cell>
          <cell r="B659" t="str">
            <v>Trachemys</v>
          </cell>
          <cell r="C659" t="str">
            <v>Emydidae</v>
          </cell>
          <cell r="D659" t="str">
            <v>Testudines</v>
          </cell>
          <cell r="E659" t="str">
            <v>Reptilia</v>
          </cell>
          <cell r="F659" t="str">
            <v>Chordata</v>
          </cell>
          <cell r="G659" t="str">
            <v>Animalia</v>
          </cell>
          <cell r="H659" t="str">
            <v>ACCEPTED</v>
          </cell>
        </row>
        <row r="660">
          <cell r="A660" t="str">
            <v>Trachemys gaigeae</v>
          </cell>
          <cell r="B660" t="str">
            <v>Trachemys</v>
          </cell>
          <cell r="C660" t="str">
            <v>Emydidae</v>
          </cell>
          <cell r="D660" t="str">
            <v>Testudines</v>
          </cell>
          <cell r="E660" t="str">
            <v>Reptilia</v>
          </cell>
          <cell r="F660" t="str">
            <v>Chordata</v>
          </cell>
          <cell r="G660" t="str">
            <v>Animalia</v>
          </cell>
          <cell r="H660" t="str">
            <v>ACCEPTED</v>
          </cell>
        </row>
        <row r="661">
          <cell r="A661" t="str">
            <v>Trachemys scripta</v>
          </cell>
          <cell r="B661" t="str">
            <v>Trachemys</v>
          </cell>
          <cell r="C661" t="str">
            <v>Emydidae</v>
          </cell>
          <cell r="D661" t="str">
            <v>Testudines</v>
          </cell>
          <cell r="E661" t="str">
            <v>Reptilia</v>
          </cell>
          <cell r="F661" t="str">
            <v>Chordata</v>
          </cell>
          <cell r="G661" t="str">
            <v>Animalia</v>
          </cell>
          <cell r="H661" t="str">
            <v>ACCEPTED</v>
          </cell>
        </row>
        <row r="662">
          <cell r="A662" t="str">
            <v>Tradescantia fluminensis</v>
          </cell>
          <cell r="B662" t="str">
            <v>Tradescantia</v>
          </cell>
          <cell r="C662" t="str">
            <v>Commelinaceae</v>
          </cell>
          <cell r="D662" t="str">
            <v>Commelinales</v>
          </cell>
          <cell r="E662" t="str">
            <v>Liliopsida</v>
          </cell>
          <cell r="F662" t="str">
            <v>Tracheophyta</v>
          </cell>
          <cell r="G662" t="str">
            <v>Plantae</v>
          </cell>
          <cell r="H662" t="str">
            <v>ACCEPTED</v>
          </cell>
        </row>
        <row r="663">
          <cell r="A663" t="str">
            <v>Trialeurodes vaporariorum</v>
          </cell>
          <cell r="B663" t="str">
            <v>Trialeurodes</v>
          </cell>
          <cell r="C663" t="str">
            <v>Aleyrodidae</v>
          </cell>
          <cell r="D663" t="str">
            <v>Hemiptera</v>
          </cell>
          <cell r="E663" t="str">
            <v>Insecta</v>
          </cell>
          <cell r="F663" t="str">
            <v>Arthropoda</v>
          </cell>
          <cell r="G663" t="str">
            <v>Animalia</v>
          </cell>
          <cell r="H663" t="str">
            <v>ACCEPTED</v>
          </cell>
        </row>
        <row r="664">
          <cell r="A664" t="str">
            <v>Trichopodus trichopterus</v>
          </cell>
          <cell r="B664" t="str">
            <v>Trichopodus</v>
          </cell>
          <cell r="C664" t="str">
            <v>Osphronemidae</v>
          </cell>
          <cell r="D664" t="str">
            <v>Perciformes</v>
          </cell>
          <cell r="E664" t="str">
            <v>Actinopterygii</v>
          </cell>
          <cell r="F664" t="str">
            <v>Chordata</v>
          </cell>
          <cell r="G664" t="str">
            <v>Animalia</v>
          </cell>
          <cell r="H664" t="str">
            <v>ACCEPTED</v>
          </cell>
        </row>
        <row r="665">
          <cell r="A665" t="str">
            <v>Trichosurus vulpecula</v>
          </cell>
          <cell r="B665" t="str">
            <v>Trichosurus</v>
          </cell>
          <cell r="C665" t="str">
            <v>Phalangeridae</v>
          </cell>
          <cell r="D665" t="str">
            <v>Diprotodontia</v>
          </cell>
          <cell r="E665" t="str">
            <v>Mammalia</v>
          </cell>
          <cell r="F665" t="str">
            <v>Chordata</v>
          </cell>
          <cell r="G665" t="str">
            <v>Animalia</v>
          </cell>
          <cell r="H665" t="str">
            <v>ACCEPTED</v>
          </cell>
        </row>
        <row r="666">
          <cell r="A666" t="str">
            <v>Triphasia trifolia</v>
          </cell>
          <cell r="B666" t="str">
            <v>Triphasia</v>
          </cell>
          <cell r="C666" t="str">
            <v>Rutaceae</v>
          </cell>
          <cell r="D666" t="str">
            <v>Sapindales</v>
          </cell>
          <cell r="E666" t="str">
            <v>Magnoliopsida</v>
          </cell>
          <cell r="F666" t="str">
            <v>Tracheophyta</v>
          </cell>
          <cell r="G666" t="str">
            <v>Plantae</v>
          </cell>
          <cell r="H666" t="str">
            <v>ACCEPTED</v>
          </cell>
        </row>
        <row r="667">
          <cell r="A667" t="str">
            <v>Trogoderma granarium</v>
          </cell>
          <cell r="B667" t="str">
            <v>Trogoderma</v>
          </cell>
          <cell r="C667" t="str">
            <v>Dermestidae</v>
          </cell>
          <cell r="D667" t="str">
            <v>Coleoptera</v>
          </cell>
          <cell r="E667" t="str">
            <v>Insecta</v>
          </cell>
          <cell r="F667" t="str">
            <v>Arthropoda</v>
          </cell>
          <cell r="G667" t="str">
            <v>Animalia</v>
          </cell>
          <cell r="H667" t="str">
            <v>ACCEPTED</v>
          </cell>
        </row>
        <row r="668">
          <cell r="A668" t="str">
            <v>Tuta absoluta</v>
          </cell>
          <cell r="B668" t="str">
            <v>Tuta</v>
          </cell>
          <cell r="C668" t="str">
            <v>Gelechiidae</v>
          </cell>
          <cell r="D668" t="str">
            <v>Lepidoptera</v>
          </cell>
          <cell r="E668" t="str">
            <v>Insecta</v>
          </cell>
          <cell r="F668" t="str">
            <v>Arthropoda</v>
          </cell>
          <cell r="G668" t="str">
            <v>Animalia</v>
          </cell>
          <cell r="H668" t="str">
            <v>ACCEPTED</v>
          </cell>
        </row>
        <row r="669">
          <cell r="A669" t="str">
            <v>Tylenchulus semipenetrans</v>
          </cell>
          <cell r="B669" t="str">
            <v>Tylenchulus</v>
          </cell>
          <cell r="C669" t="str">
            <v>Tylenchulidae</v>
          </cell>
          <cell r="D669" t="str">
            <v>Tylenchida</v>
          </cell>
          <cell r="E669" t="str">
            <v>Secernentea</v>
          </cell>
          <cell r="F669" t="str">
            <v>Nematoda</v>
          </cell>
          <cell r="G669" t="str">
            <v>Animalia</v>
          </cell>
          <cell r="H669" t="str">
            <v>ACCEPTED</v>
          </cell>
        </row>
        <row r="670">
          <cell r="A670" t="str">
            <v>Typha angustifolia</v>
          </cell>
          <cell r="B670" t="str">
            <v>Typha</v>
          </cell>
          <cell r="C670" t="str">
            <v>Typhaceae</v>
          </cell>
          <cell r="D670" t="str">
            <v>Poales</v>
          </cell>
          <cell r="E670" t="str">
            <v>Liliopsida</v>
          </cell>
          <cell r="F670" t="str">
            <v>Tracheophyta</v>
          </cell>
          <cell r="G670" t="str">
            <v>Plantae</v>
          </cell>
          <cell r="H670" t="str">
            <v>ACCEPTED</v>
          </cell>
        </row>
        <row r="671">
          <cell r="A671" t="str">
            <v>Typha domingensis</v>
          </cell>
          <cell r="B671" t="str">
            <v>Typha</v>
          </cell>
          <cell r="C671" t="str">
            <v>Typhaceae</v>
          </cell>
          <cell r="D671" t="str">
            <v>Poales</v>
          </cell>
          <cell r="E671" t="str">
            <v>Liliopsida</v>
          </cell>
          <cell r="F671" t="str">
            <v>Tracheophyta</v>
          </cell>
          <cell r="G671" t="str">
            <v>Plantae</v>
          </cell>
          <cell r="H671" t="str">
            <v>ACCEPTED</v>
          </cell>
        </row>
        <row r="672">
          <cell r="A672" t="str">
            <v>Ulex europaeus</v>
          </cell>
          <cell r="B672" t="str">
            <v>Ulex</v>
          </cell>
          <cell r="C672" t="str">
            <v>Fabaceae</v>
          </cell>
          <cell r="D672" t="str">
            <v>Fabales</v>
          </cell>
          <cell r="E672" t="str">
            <v>Magnoliopsida</v>
          </cell>
          <cell r="F672" t="str">
            <v>Tracheophyta</v>
          </cell>
          <cell r="G672" t="str">
            <v>Plantae</v>
          </cell>
          <cell r="H672" t="str">
            <v>ACCEPTED</v>
          </cell>
        </row>
        <row r="673">
          <cell r="A673" t="str">
            <v>Ulex parviflorus</v>
          </cell>
          <cell r="B673" t="str">
            <v>Ulex</v>
          </cell>
          <cell r="C673" t="str">
            <v>Fabaceae</v>
          </cell>
          <cell r="D673" t="str">
            <v>Fabales</v>
          </cell>
          <cell r="E673" t="str">
            <v>Magnoliopsida</v>
          </cell>
          <cell r="F673" t="str">
            <v>Tracheophyta</v>
          </cell>
          <cell r="G673" t="str">
            <v>Plantae</v>
          </cell>
          <cell r="H673" t="str">
            <v>ACCEPTED</v>
          </cell>
        </row>
        <row r="674">
          <cell r="A674" t="str">
            <v>Undaria pinnatfida</v>
          </cell>
          <cell r="B674" t="str">
            <v>Undaria</v>
          </cell>
          <cell r="C674" t="str">
            <v>Alariaceae</v>
          </cell>
          <cell r="D674" t="str">
            <v>Laminariales</v>
          </cell>
          <cell r="E674" t="str">
            <v>Phaeophyceae</v>
          </cell>
          <cell r="F674" t="str">
            <v>Ochrophyta</v>
          </cell>
          <cell r="G674" t="str">
            <v>Chromista</v>
          </cell>
          <cell r="H674" t="str">
            <v>ACCEPTED</v>
          </cell>
        </row>
        <row r="675">
          <cell r="A675" t="str">
            <v>Uraba lugens</v>
          </cell>
          <cell r="B675" t="str">
            <v>Uraba</v>
          </cell>
          <cell r="C675" t="str">
            <v>Noctuidae</v>
          </cell>
          <cell r="D675" t="str">
            <v>Lepidoptera</v>
          </cell>
          <cell r="E675" t="str">
            <v>Insecta</v>
          </cell>
          <cell r="F675" t="str">
            <v>Arthropoda</v>
          </cell>
          <cell r="G675" t="str">
            <v>Animalia</v>
          </cell>
          <cell r="H675" t="str">
            <v>ACCEPTED</v>
          </cell>
        </row>
        <row r="676">
          <cell r="A676" t="str">
            <v>Vachellia farnesiana</v>
          </cell>
          <cell r="B676" t="str">
            <v>Vachellia</v>
          </cell>
          <cell r="C676" t="str">
            <v>Fabaceae</v>
          </cell>
          <cell r="D676" t="str">
            <v>Fabales</v>
          </cell>
          <cell r="E676" t="str">
            <v>Magnoliopsida</v>
          </cell>
          <cell r="F676" t="str">
            <v>Tracheophyta</v>
          </cell>
          <cell r="G676" t="str">
            <v>Plantae</v>
          </cell>
          <cell r="H676" t="str">
            <v>ACCEPTED</v>
          </cell>
        </row>
        <row r="677">
          <cell r="A677" t="str">
            <v>Vachellia karroo</v>
          </cell>
          <cell r="B677" t="str">
            <v>Vachellia</v>
          </cell>
          <cell r="C677" t="str">
            <v>Fabaceae</v>
          </cell>
          <cell r="D677" t="str">
            <v>Fabales</v>
          </cell>
          <cell r="E677" t="str">
            <v>Magnoliopsida</v>
          </cell>
          <cell r="F677" t="str">
            <v>Tracheophyta</v>
          </cell>
          <cell r="G677" t="str">
            <v>Plantae</v>
          </cell>
          <cell r="H677" t="str">
            <v>ACCEPTED</v>
          </cell>
        </row>
        <row r="678">
          <cell r="A678" t="str">
            <v>Varroa destructor</v>
          </cell>
          <cell r="B678" t="str">
            <v>Varroa</v>
          </cell>
          <cell r="C678" t="str">
            <v>Varroidae</v>
          </cell>
          <cell r="D678" t="str">
            <v>Mesostigmata</v>
          </cell>
          <cell r="E678" t="str">
            <v>Arachnida</v>
          </cell>
          <cell r="F678" t="str">
            <v>Arthropoda</v>
          </cell>
          <cell r="G678" t="str">
            <v>Animalia</v>
          </cell>
          <cell r="H678" t="str">
            <v>ACCEPTED</v>
          </cell>
        </row>
        <row r="679">
          <cell r="A679" t="str">
            <v>Varroa destructor</v>
          </cell>
          <cell r="B679" t="str">
            <v>Varroa</v>
          </cell>
          <cell r="C679" t="str">
            <v>Varroidae</v>
          </cell>
          <cell r="D679" t="str">
            <v>Mesostigmata</v>
          </cell>
          <cell r="E679" t="str">
            <v>Arachnida</v>
          </cell>
          <cell r="F679" t="str">
            <v>Arthropoda</v>
          </cell>
          <cell r="G679" t="str">
            <v>Animalia</v>
          </cell>
          <cell r="H679" t="str">
            <v>SYNONYM</v>
          </cell>
        </row>
        <row r="680">
          <cell r="A680" t="str">
            <v>Verticillium dahliae</v>
          </cell>
          <cell r="B680" t="str">
            <v>Verticillium</v>
          </cell>
          <cell r="C680" t="str">
            <v>Plectosphaerellaceae</v>
          </cell>
          <cell r="D680" t="str">
            <v>Glomerellales</v>
          </cell>
          <cell r="E680" t="str">
            <v>Sordariomycetes</v>
          </cell>
          <cell r="F680" t="str">
            <v>Ascomycota</v>
          </cell>
          <cell r="G680" t="str">
            <v>Fungi</v>
          </cell>
          <cell r="H680" t="str">
            <v>ACCEPTED</v>
          </cell>
        </row>
        <row r="681">
          <cell r="A681" t="str">
            <v>Vespa velutina</v>
          </cell>
          <cell r="B681" t="str">
            <v>Vespa</v>
          </cell>
          <cell r="C681" t="str">
            <v>Vespidae</v>
          </cell>
          <cell r="D681" t="str">
            <v>Hymenoptera</v>
          </cell>
          <cell r="E681" t="str">
            <v>Insecta</v>
          </cell>
          <cell r="F681" t="str">
            <v>Arthropoda</v>
          </cell>
          <cell r="G681" t="str">
            <v>Animalia</v>
          </cell>
          <cell r="H681" t="str">
            <v>ACCEPTED</v>
          </cell>
        </row>
        <row r="682">
          <cell r="A682" t="str">
            <v>Vespula germanica</v>
          </cell>
          <cell r="B682" t="str">
            <v>Vespula</v>
          </cell>
          <cell r="C682" t="str">
            <v>Vespidae</v>
          </cell>
          <cell r="D682" t="str">
            <v>Hymenoptera</v>
          </cell>
          <cell r="E682" t="str">
            <v>Insecta</v>
          </cell>
          <cell r="F682" t="str">
            <v>Arthropoda</v>
          </cell>
          <cell r="G682" t="str">
            <v>Animalia</v>
          </cell>
          <cell r="H682" t="str">
            <v>ACCEPTED</v>
          </cell>
        </row>
        <row r="683">
          <cell r="A683" t="str">
            <v>Vulpes vulpes</v>
          </cell>
          <cell r="B683" t="str">
            <v>Vulpes</v>
          </cell>
          <cell r="C683" t="str">
            <v>Canidae</v>
          </cell>
          <cell r="D683" t="str">
            <v>Carnivora</v>
          </cell>
          <cell r="E683" t="str">
            <v>Mammalia</v>
          </cell>
          <cell r="F683" t="str">
            <v>Chordata</v>
          </cell>
          <cell r="G683" t="str">
            <v>Animalia</v>
          </cell>
          <cell r="H683" t="str">
            <v>ACCEPTED</v>
          </cell>
        </row>
        <row r="684">
          <cell r="A684" t="str">
            <v>Washingtonia filifera</v>
          </cell>
          <cell r="B684" t="str">
            <v>Washingtonia</v>
          </cell>
          <cell r="C684" t="str">
            <v>Arecaceae</v>
          </cell>
          <cell r="D684" t="str">
            <v>Arecales</v>
          </cell>
          <cell r="E684" t="str">
            <v>Liliopsida</v>
          </cell>
          <cell r="F684" t="str">
            <v>Tracheophyta</v>
          </cell>
          <cell r="G684" t="str">
            <v>Plantae</v>
          </cell>
          <cell r="H684" t="str">
            <v>ACCEPTED</v>
          </cell>
        </row>
        <row r="685">
          <cell r="A685" t="str">
            <v>Washingtonia robusta</v>
          </cell>
          <cell r="B685" t="str">
            <v>Washingtonia</v>
          </cell>
          <cell r="C685" t="str">
            <v>Arecaceae</v>
          </cell>
          <cell r="D685" t="str">
            <v>Arecales</v>
          </cell>
          <cell r="E685" t="str">
            <v>Liliopsida</v>
          </cell>
          <cell r="F685" t="str">
            <v>Tracheophyta</v>
          </cell>
          <cell r="G685" t="str">
            <v>Plantae</v>
          </cell>
          <cell r="H685" t="str">
            <v>ACCEPTED</v>
          </cell>
        </row>
        <row r="686">
          <cell r="A686" t="str">
            <v>Wasmannia auropunctata</v>
          </cell>
          <cell r="B686" t="str">
            <v>Wasmannia</v>
          </cell>
          <cell r="C686" t="str">
            <v>Formicidae</v>
          </cell>
          <cell r="D686" t="str">
            <v>Hymenoptera</v>
          </cell>
          <cell r="E686" t="str">
            <v>Insecta</v>
          </cell>
          <cell r="F686" t="str">
            <v>Arthropoda</v>
          </cell>
          <cell r="G686" t="str">
            <v>Animalia</v>
          </cell>
          <cell r="H686" t="str">
            <v>ACCEPTED</v>
          </cell>
        </row>
        <row r="687">
          <cell r="A687" t="str">
            <v>Xanthium echinatum</v>
          </cell>
          <cell r="B687" t="str">
            <v>Xanthium</v>
          </cell>
          <cell r="C687" t="str">
            <v>Asteraceae</v>
          </cell>
          <cell r="D687" t="str">
            <v>Asterales</v>
          </cell>
          <cell r="E687" t="str">
            <v>Magnoliopsida</v>
          </cell>
          <cell r="F687" t="str">
            <v>Tracheophyta</v>
          </cell>
          <cell r="G687" t="str">
            <v>Plantae</v>
          </cell>
          <cell r="H687" t="str">
            <v>ACCEPTED</v>
          </cell>
        </row>
        <row r="688">
          <cell r="A688" t="str">
            <v>Xanthium orientale</v>
          </cell>
          <cell r="B688" t="str">
            <v>Xanthium</v>
          </cell>
          <cell r="C688" t="str">
            <v>Asteraceae</v>
          </cell>
          <cell r="D688" t="str">
            <v>Asterales</v>
          </cell>
          <cell r="E688" t="str">
            <v>Magnoliopsida</v>
          </cell>
          <cell r="F688" t="str">
            <v>Tracheophyta</v>
          </cell>
          <cell r="G688" t="str">
            <v>Plantae</v>
          </cell>
          <cell r="H688" t="str">
            <v>ACCEPTED</v>
          </cell>
        </row>
        <row r="689">
          <cell r="A689" t="str">
            <v>Xanthium spinosum</v>
          </cell>
          <cell r="B689" t="str">
            <v>Xanthium</v>
          </cell>
          <cell r="C689" t="str">
            <v>Asteraceae</v>
          </cell>
          <cell r="D689" t="str">
            <v>Asterales</v>
          </cell>
          <cell r="E689" t="str">
            <v>Magnoliopsida</v>
          </cell>
          <cell r="F689" t="str">
            <v>Tracheophyta</v>
          </cell>
          <cell r="G689" t="str">
            <v>Plantae</v>
          </cell>
          <cell r="H689" t="str">
            <v>ACCEPTED</v>
          </cell>
        </row>
        <row r="690">
          <cell r="A690" t="str">
            <v>Xanthium strumarium</v>
          </cell>
          <cell r="B690" t="str">
            <v>Xanthium</v>
          </cell>
          <cell r="C690" t="str">
            <v>Asteraceae</v>
          </cell>
          <cell r="D690" t="str">
            <v>Asterales</v>
          </cell>
          <cell r="E690" t="str">
            <v>Magnoliopsida</v>
          </cell>
          <cell r="F690" t="str">
            <v>Tracheophyta</v>
          </cell>
          <cell r="G690" t="str">
            <v>Plantae</v>
          </cell>
          <cell r="H690" t="str">
            <v>ACCEPTED</v>
          </cell>
        </row>
        <row r="691">
          <cell r="A691" t="str">
            <v>Xanthomonas campestris</v>
          </cell>
          <cell r="B691" t="str">
            <v>Xanthomonas</v>
          </cell>
          <cell r="C691" t="str">
            <v>Xanthomonadaceae</v>
          </cell>
          <cell r="D691" t="str">
            <v>Xanthomonadales</v>
          </cell>
          <cell r="E691" t="str">
            <v>Gammaproteobacteria</v>
          </cell>
          <cell r="F691" t="str">
            <v>Proteobacteria</v>
          </cell>
          <cell r="G691" t="str">
            <v>Bacteria</v>
          </cell>
          <cell r="H691" t="str">
            <v>ACCEPTED</v>
          </cell>
        </row>
        <row r="692">
          <cell r="A692" t="str">
            <v>Xanthomonas campestris</v>
          </cell>
          <cell r="B692" t="str">
            <v>Xanthomonas</v>
          </cell>
          <cell r="C692" t="str">
            <v>Xanthomonadaceae</v>
          </cell>
          <cell r="D692" t="str">
            <v>Xanthomonadales</v>
          </cell>
          <cell r="E692" t="str">
            <v>Gammaproteobacteria</v>
          </cell>
          <cell r="F692" t="str">
            <v>Proteobacteria</v>
          </cell>
          <cell r="G692" t="str">
            <v>Bacteria</v>
          </cell>
          <cell r="H692" t="str">
            <v>ACCEPTED</v>
          </cell>
        </row>
        <row r="693">
          <cell r="A693" t="str">
            <v>Xanthomonas oryzae</v>
          </cell>
          <cell r="B693" t="str">
            <v>Xanthomonas</v>
          </cell>
          <cell r="C693" t="str">
            <v>Xanthomonadaceae</v>
          </cell>
          <cell r="D693" t="str">
            <v>Xanthomonadales</v>
          </cell>
          <cell r="E693" t="str">
            <v>Gammaproteobacteria</v>
          </cell>
          <cell r="F693" t="str">
            <v>Proteobacteria</v>
          </cell>
          <cell r="G693" t="str">
            <v>Bacteria</v>
          </cell>
          <cell r="H693" t="str">
            <v>ACCEPTED</v>
          </cell>
        </row>
        <row r="694">
          <cell r="A694" t="str">
            <v>Xenopus laevis</v>
          </cell>
          <cell r="B694" t="str">
            <v>Xenopus</v>
          </cell>
          <cell r="C694" t="str">
            <v>Pipidae</v>
          </cell>
          <cell r="D694" t="str">
            <v>Anura</v>
          </cell>
          <cell r="E694" t="str">
            <v>Amphibia</v>
          </cell>
          <cell r="F694" t="str">
            <v>Chordata</v>
          </cell>
          <cell r="G694" t="str">
            <v>Animalia</v>
          </cell>
          <cell r="H694" t="str">
            <v>ACCEPTED</v>
          </cell>
        </row>
        <row r="695">
          <cell r="A695" t="str">
            <v>Xyleborus glabratus</v>
          </cell>
          <cell r="B695" t="str">
            <v>Xyleborus</v>
          </cell>
          <cell r="C695" t="str">
            <v>Curculionidae</v>
          </cell>
          <cell r="D695" t="str">
            <v>Coleoptera</v>
          </cell>
          <cell r="E695" t="str">
            <v>Insecta</v>
          </cell>
          <cell r="F695" t="str">
            <v>Arthropoda</v>
          </cell>
          <cell r="G695" t="str">
            <v>Animalia</v>
          </cell>
          <cell r="H695" t="str">
            <v>DOUBTFUL</v>
          </cell>
        </row>
        <row r="696">
          <cell r="A696" t="str">
            <v>Yucca aloifolia</v>
          </cell>
          <cell r="B696" t="str">
            <v>Yucca</v>
          </cell>
          <cell r="C696" t="str">
            <v>Asparagaceae</v>
          </cell>
          <cell r="D696" t="str">
            <v>Asparagales</v>
          </cell>
          <cell r="E696" t="str">
            <v>Liliopsida</v>
          </cell>
          <cell r="F696" t="str">
            <v>Tracheophyta</v>
          </cell>
          <cell r="G696" t="str">
            <v>Plantae</v>
          </cell>
          <cell r="H696" t="str">
            <v>ACCEPTED</v>
          </cell>
        </row>
        <row r="697">
          <cell r="A697" t="str">
            <v>Yucca filamentosa</v>
          </cell>
          <cell r="B697" t="str">
            <v>Yucca</v>
          </cell>
          <cell r="C697" t="str">
            <v>Asparagaceae</v>
          </cell>
          <cell r="D697" t="str">
            <v>Asparagales</v>
          </cell>
          <cell r="E697" t="str">
            <v>Liliopsida</v>
          </cell>
          <cell r="F697" t="str">
            <v>Tracheophyta</v>
          </cell>
          <cell r="G697" t="str">
            <v>Plantae</v>
          </cell>
          <cell r="H697" t="str">
            <v>ACCEPTED</v>
          </cell>
        </row>
        <row r="698">
          <cell r="A698" t="str">
            <v>Yucca gigantea</v>
          </cell>
          <cell r="B698" t="str">
            <v>Yucca</v>
          </cell>
          <cell r="C698" t="str">
            <v>Asparagaceae</v>
          </cell>
          <cell r="D698" t="str">
            <v>Asparagales</v>
          </cell>
          <cell r="E698" t="str">
            <v>Liliopsida</v>
          </cell>
          <cell r="F698" t="str">
            <v>Tracheophyta</v>
          </cell>
          <cell r="G698" t="str">
            <v>Plantae</v>
          </cell>
          <cell r="H698" t="str">
            <v>ACCEPTED</v>
          </cell>
        </row>
        <row r="699">
          <cell r="A699" t="str">
            <v>Zabrotes subfasciatus</v>
          </cell>
          <cell r="B699" t="str">
            <v>Zabrotes</v>
          </cell>
          <cell r="C699" t="str">
            <v>Chrysomelidae</v>
          </cell>
          <cell r="D699" t="str">
            <v>Coleoptera</v>
          </cell>
          <cell r="E699" t="str">
            <v>Insecta</v>
          </cell>
          <cell r="F699" t="str">
            <v>Arthropoda</v>
          </cell>
          <cell r="G699" t="str">
            <v>Animalia</v>
          </cell>
          <cell r="H699" t="str">
            <v>ACCEPTED</v>
          </cell>
        </row>
        <row r="700">
          <cell r="A700" t="str">
            <v>Zamenis scalaris</v>
          </cell>
          <cell r="B700" t="str">
            <v>Zamenis</v>
          </cell>
          <cell r="C700" t="str">
            <v>Colubridae</v>
          </cell>
          <cell r="D700" t="str">
            <v>Squamata</v>
          </cell>
          <cell r="E700" t="str">
            <v>Reptilia</v>
          </cell>
          <cell r="F700" t="str">
            <v>Chordata</v>
          </cell>
          <cell r="G700" t="str">
            <v>Animalia</v>
          </cell>
          <cell r="H700" t="str">
            <v>ACCEPTED</v>
          </cell>
        </row>
        <row r="701">
          <cell r="A701" t="str">
            <v>Zantedeschia aethiopica</v>
          </cell>
          <cell r="B701" t="str">
            <v>Zantedeschia</v>
          </cell>
          <cell r="C701" t="str">
            <v>Araceae</v>
          </cell>
          <cell r="D701" t="str">
            <v>Alismatales</v>
          </cell>
          <cell r="E701" t="str">
            <v>Liliopsida</v>
          </cell>
          <cell r="F701" t="str">
            <v>Tracheophyta</v>
          </cell>
          <cell r="G701" t="str">
            <v>Plantae</v>
          </cell>
          <cell r="H701" t="str">
            <v>ACCEPTED</v>
          </cell>
        </row>
        <row r="702">
          <cell r="A702" t="str">
            <v>Zea mays</v>
          </cell>
          <cell r="B702" t="str">
            <v>Zea</v>
          </cell>
          <cell r="C702" t="str">
            <v>Poaceae</v>
          </cell>
          <cell r="D702" t="str">
            <v>Poales</v>
          </cell>
          <cell r="E702" t="str">
            <v>Liliopsida</v>
          </cell>
          <cell r="F702" t="str">
            <v>Tracheophyta</v>
          </cell>
          <cell r="G702" t="str">
            <v>Plantae</v>
          </cell>
          <cell r="H702" t="str">
            <v>ACCEPTED</v>
          </cell>
        </row>
        <row r="703">
          <cell r="A703" t="str">
            <v>Zeuzera pyrina</v>
          </cell>
          <cell r="B703" t="str">
            <v>Zeuzera</v>
          </cell>
          <cell r="C703" t="str">
            <v>Cossidae</v>
          </cell>
          <cell r="D703" t="str">
            <v>Lepidoptera</v>
          </cell>
          <cell r="E703" t="str">
            <v>Insecta</v>
          </cell>
          <cell r="F703" t="str">
            <v>Arthropoda</v>
          </cell>
          <cell r="G703" t="str">
            <v>Animalia</v>
          </cell>
          <cell r="H703" t="str">
            <v>ACCEPTED</v>
          </cell>
        </row>
        <row r="704">
          <cell r="A704" t="str">
            <v>Ziziphus mauritiana</v>
          </cell>
          <cell r="B704" t="str">
            <v>Ziziphus</v>
          </cell>
          <cell r="C704" t="str">
            <v>Rhamnaceae</v>
          </cell>
          <cell r="D704" t="str">
            <v>Rosales</v>
          </cell>
          <cell r="E704" t="str">
            <v>Magnoliopsida</v>
          </cell>
          <cell r="F704" t="str">
            <v>Tracheophyta</v>
          </cell>
          <cell r="G704" t="str">
            <v>Plantae</v>
          </cell>
          <cell r="H704" t="str">
            <v>ACCEPTED</v>
          </cell>
        </row>
        <row r="705">
          <cell r="A705" t="str">
            <v>Zygogramma exclamationis</v>
          </cell>
          <cell r="B705" t="str">
            <v>Zygogramma</v>
          </cell>
          <cell r="C705" t="str">
            <v>Chrysomelidae</v>
          </cell>
          <cell r="D705" t="str">
            <v>Coleoptera</v>
          </cell>
          <cell r="E705" t="str">
            <v>Insecta</v>
          </cell>
          <cell r="F705" t="str">
            <v>Arthropoda</v>
          </cell>
          <cell r="G705" t="str">
            <v>Animalia</v>
          </cell>
          <cell r="H705" t="str">
            <v>ACCEPTED</v>
          </cell>
        </row>
        <row r="706">
          <cell r="A706" t="str">
            <v>Zygophyllum fabago</v>
          </cell>
          <cell r="B706" t="str">
            <v>Zygophyllum</v>
          </cell>
          <cell r="C706" t="str">
            <v>Zygophyllaceae</v>
          </cell>
          <cell r="D706" t="str">
            <v>Zygophyllales</v>
          </cell>
          <cell r="E706" t="str">
            <v>Magnoliopsida</v>
          </cell>
          <cell r="F706" t="str">
            <v>Tracheophyta</v>
          </cell>
          <cell r="G706" t="str">
            <v>Plantae</v>
          </cell>
          <cell r="H706" t="str">
            <v>ACCEPTED</v>
          </cell>
        </row>
      </sheetData>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to use the template"/>
      <sheetName val="InvaCost_Template"/>
      <sheetName val="InformationCategories"/>
      <sheetName val="ER"/>
      <sheetName val="CPI"/>
      <sheetName val="PPP(WB) "/>
      <sheetName val="TAXONOMY"/>
      <sheetName val="Terminology"/>
      <sheetName val="Lists_Taxonomy"/>
      <sheetName val="PivotTableTax"/>
      <sheetName val="db-convert"/>
    </sheetNames>
    <sheetDataSet>
      <sheetData sheetId="0"/>
      <sheetData sheetId="1"/>
      <sheetData sheetId="2"/>
      <sheetData sheetId="3"/>
      <sheetData sheetId="4"/>
      <sheetData sheetId="5"/>
      <sheetData sheetId="6">
        <row r="1">
          <cell r="A1" t="str">
            <v>Accepted_species_name</v>
          </cell>
          <cell r="B1" t="str">
            <v>genus</v>
          </cell>
          <cell r="C1" t="str">
            <v>family</v>
          </cell>
          <cell r="D1" t="str">
            <v>order</v>
          </cell>
          <cell r="E1" t="str">
            <v>class</v>
          </cell>
          <cell r="F1" t="str">
            <v>phylum</v>
          </cell>
          <cell r="G1" t="str">
            <v>kingdom</v>
          </cell>
          <cell r="H1" t="str">
            <v>status</v>
          </cell>
        </row>
        <row r="2">
          <cell r="A2" t="str">
            <v>Abutilon theophrasti</v>
          </cell>
          <cell r="B2" t="str">
            <v>Abutilon</v>
          </cell>
          <cell r="C2" t="str">
            <v>Malvaceae</v>
          </cell>
          <cell r="D2" t="str">
            <v>Malvales</v>
          </cell>
          <cell r="E2" t="str">
            <v>Magnoliopsida</v>
          </cell>
          <cell r="F2" t="str">
            <v>Tracheophyta</v>
          </cell>
          <cell r="G2" t="str">
            <v>Plantae</v>
          </cell>
          <cell r="H2" t="str">
            <v>ACCEPTED</v>
          </cell>
        </row>
        <row r="3">
          <cell r="A3" t="str">
            <v>Acacia cyclops</v>
          </cell>
          <cell r="B3" t="str">
            <v>Acacia</v>
          </cell>
          <cell r="C3" t="str">
            <v>Fabaceae</v>
          </cell>
          <cell r="D3" t="str">
            <v>Fabales</v>
          </cell>
          <cell r="E3" t="str">
            <v>Magnoliopsida</v>
          </cell>
          <cell r="F3" t="str">
            <v>Tracheophyta</v>
          </cell>
          <cell r="G3" t="str">
            <v>Plantae</v>
          </cell>
          <cell r="H3" t="str">
            <v>ACCEPTED</v>
          </cell>
        </row>
        <row r="4">
          <cell r="A4" t="str">
            <v>Acacia dealbata</v>
          </cell>
          <cell r="B4" t="str">
            <v>Acacia</v>
          </cell>
          <cell r="C4" t="str">
            <v>Fabaceae</v>
          </cell>
          <cell r="D4" t="str">
            <v>Fabales</v>
          </cell>
          <cell r="E4" t="str">
            <v>Magnoliopsida</v>
          </cell>
          <cell r="F4" t="str">
            <v>Tracheophyta</v>
          </cell>
          <cell r="G4" t="str">
            <v>Plantae</v>
          </cell>
          <cell r="H4" t="str">
            <v>ACCEPTED</v>
          </cell>
        </row>
        <row r="5">
          <cell r="A5" t="str">
            <v>Acacia mangium</v>
          </cell>
          <cell r="B5" t="str">
            <v>Acacia</v>
          </cell>
          <cell r="C5" t="str">
            <v>Fabaceae</v>
          </cell>
          <cell r="D5" t="str">
            <v>Fabales</v>
          </cell>
          <cell r="E5" t="str">
            <v>Magnoliopsida</v>
          </cell>
          <cell r="F5" t="str">
            <v>Tracheophyta</v>
          </cell>
          <cell r="G5" t="str">
            <v>Plantae</v>
          </cell>
          <cell r="H5" t="str">
            <v>ACCEPTED</v>
          </cell>
        </row>
        <row r="6">
          <cell r="A6" t="str">
            <v>Acacia mearnsii</v>
          </cell>
          <cell r="B6" t="str">
            <v>Acacia</v>
          </cell>
          <cell r="C6" t="str">
            <v>Fabaceae</v>
          </cell>
          <cell r="D6" t="str">
            <v>Fabales</v>
          </cell>
          <cell r="E6" t="str">
            <v>Magnoliopsida</v>
          </cell>
          <cell r="F6" t="str">
            <v>Tracheophyta</v>
          </cell>
          <cell r="G6" t="str">
            <v>Plantae</v>
          </cell>
          <cell r="H6" t="str">
            <v>ACCEPTED</v>
          </cell>
        </row>
        <row r="7">
          <cell r="A7" t="str">
            <v>Acacia melanoxylon</v>
          </cell>
          <cell r="B7" t="str">
            <v>Acacia</v>
          </cell>
          <cell r="C7" t="str">
            <v>Fabaceae</v>
          </cell>
          <cell r="D7" t="str">
            <v>Fabales</v>
          </cell>
          <cell r="E7" t="str">
            <v>Magnoliopsida</v>
          </cell>
          <cell r="F7" t="str">
            <v>Tracheophyta</v>
          </cell>
          <cell r="G7" t="str">
            <v>Plantae</v>
          </cell>
          <cell r="H7" t="str">
            <v>ACCEPTED</v>
          </cell>
        </row>
        <row r="8">
          <cell r="A8" t="str">
            <v>Acacia nilotica</v>
          </cell>
          <cell r="B8" t="str">
            <v>Acacia</v>
          </cell>
          <cell r="C8" t="str">
            <v>Fabaceae</v>
          </cell>
          <cell r="D8" t="str">
            <v>Fabales</v>
          </cell>
          <cell r="E8" t="str">
            <v>Magnoliopsida</v>
          </cell>
          <cell r="F8" t="str">
            <v>Tracheophyta</v>
          </cell>
          <cell r="G8" t="str">
            <v>Plantae</v>
          </cell>
          <cell r="H8" t="str">
            <v>ACCEPTED</v>
          </cell>
        </row>
        <row r="9">
          <cell r="A9" t="str">
            <v>Acacia saligna</v>
          </cell>
          <cell r="B9" t="str">
            <v>Acacia</v>
          </cell>
          <cell r="C9" t="str">
            <v>Fabaceae</v>
          </cell>
          <cell r="D9" t="str">
            <v>Fabales</v>
          </cell>
          <cell r="E9" t="str">
            <v>Magnoliopsida</v>
          </cell>
          <cell r="F9" t="str">
            <v>Tracheophyta</v>
          </cell>
          <cell r="G9" t="str">
            <v>Plantae</v>
          </cell>
          <cell r="H9" t="str">
            <v>ACCEPTED</v>
          </cell>
        </row>
        <row r="10">
          <cell r="A10" t="str">
            <v>Acaciella angustissima</v>
          </cell>
          <cell r="B10" t="str">
            <v>Acaciella</v>
          </cell>
          <cell r="C10" t="str">
            <v>Fabaceae</v>
          </cell>
          <cell r="D10" t="str">
            <v>Fabales</v>
          </cell>
          <cell r="E10" t="str">
            <v>Magnoliopsida</v>
          </cell>
          <cell r="F10" t="str">
            <v>Tracheophyta</v>
          </cell>
          <cell r="G10" t="str">
            <v>Plantae</v>
          </cell>
          <cell r="H10" t="str">
            <v>ACCEPTED</v>
          </cell>
        </row>
        <row r="11">
          <cell r="A11" t="str">
            <v>Acanthus mollis</v>
          </cell>
          <cell r="B11" t="str">
            <v>Acanthus</v>
          </cell>
          <cell r="C11" t="str">
            <v>Acanthaceae</v>
          </cell>
          <cell r="D11" t="str">
            <v>Lamiales</v>
          </cell>
          <cell r="E11" t="str">
            <v>Magnoliopsida</v>
          </cell>
          <cell r="F11" t="str">
            <v>Tracheophyta</v>
          </cell>
          <cell r="G11" t="str">
            <v>Plantae</v>
          </cell>
          <cell r="H11" t="str">
            <v>ACCEPTED</v>
          </cell>
        </row>
        <row r="12">
          <cell r="A12" t="str">
            <v>Acarapis woodi</v>
          </cell>
          <cell r="B12" t="str">
            <v>Acarapis</v>
          </cell>
          <cell r="C12" t="str">
            <v>Tarsonemidae</v>
          </cell>
          <cell r="D12" t="str">
            <v>Prostigmata</v>
          </cell>
          <cell r="E12" t="str">
            <v>Arachnida</v>
          </cell>
          <cell r="F12" t="str">
            <v>Arthropoda</v>
          </cell>
          <cell r="G12" t="str">
            <v>Animalia</v>
          </cell>
          <cell r="H12" t="str">
            <v>ACCEPTED</v>
          </cell>
        </row>
        <row r="13">
          <cell r="A13" t="str">
            <v>Acer negundo</v>
          </cell>
          <cell r="B13" t="str">
            <v>Acer</v>
          </cell>
          <cell r="C13" t="str">
            <v>Sapindaceae</v>
          </cell>
          <cell r="D13" t="str">
            <v>Sapindales</v>
          </cell>
          <cell r="E13" t="str">
            <v>Magnoliopsida</v>
          </cell>
          <cell r="F13" t="str">
            <v>Tracheophyta</v>
          </cell>
          <cell r="G13" t="str">
            <v>Plantae</v>
          </cell>
          <cell r="H13" t="str">
            <v>ACCEPTED</v>
          </cell>
        </row>
        <row r="14">
          <cell r="A14" t="str">
            <v>Achatina fulica</v>
          </cell>
          <cell r="B14" t="str">
            <v>Achatina</v>
          </cell>
          <cell r="C14" t="str">
            <v>Achatinidae</v>
          </cell>
          <cell r="D14" t="str">
            <v>Stylommatophora</v>
          </cell>
          <cell r="E14" t="str">
            <v>Gastropoda</v>
          </cell>
          <cell r="F14" t="str">
            <v>Mollusca</v>
          </cell>
          <cell r="G14" t="str">
            <v>Animalia</v>
          </cell>
          <cell r="H14" t="str">
            <v>ACCEPTED</v>
          </cell>
        </row>
        <row r="15">
          <cell r="A15" t="str">
            <v>Acridotheres tristis</v>
          </cell>
          <cell r="B15" t="str">
            <v>Acridotheres</v>
          </cell>
          <cell r="C15" t="str">
            <v>Sturnidae</v>
          </cell>
          <cell r="D15" t="str">
            <v>Passeriformes</v>
          </cell>
          <cell r="E15" t="str">
            <v>Aves</v>
          </cell>
          <cell r="F15" t="str">
            <v>Chordata</v>
          </cell>
          <cell r="G15" t="str">
            <v>Animalia</v>
          </cell>
          <cell r="H15" t="str">
            <v>ACCEPTED</v>
          </cell>
        </row>
        <row r="16">
          <cell r="A16" t="str">
            <v>Adelges piceae</v>
          </cell>
          <cell r="B16" t="str">
            <v>Adelges</v>
          </cell>
          <cell r="C16" t="str">
            <v>Adelgidae</v>
          </cell>
          <cell r="D16" t="str">
            <v>Hemiptera</v>
          </cell>
          <cell r="E16" t="str">
            <v>Insecta</v>
          </cell>
          <cell r="F16" t="str">
            <v>Arthropoda</v>
          </cell>
          <cell r="G16" t="str">
            <v>Animalia</v>
          </cell>
          <cell r="H16" t="str">
            <v>ACCEPTED</v>
          </cell>
        </row>
        <row r="17">
          <cell r="A17" t="str">
            <v>Adelges tsugae</v>
          </cell>
          <cell r="B17" t="str">
            <v>Adelges</v>
          </cell>
          <cell r="C17" t="str">
            <v>Adelgidae</v>
          </cell>
          <cell r="D17" t="str">
            <v>Hemiptera</v>
          </cell>
          <cell r="E17" t="str">
            <v>Insecta</v>
          </cell>
          <cell r="F17" t="str">
            <v>Arthropoda</v>
          </cell>
          <cell r="G17" t="str">
            <v>Animalia</v>
          </cell>
          <cell r="H17" t="str">
            <v>ACCEPTED</v>
          </cell>
        </row>
        <row r="18">
          <cell r="A18" t="str">
            <v>Aedes aegypti</v>
          </cell>
          <cell r="B18" t="str">
            <v>Aedes</v>
          </cell>
          <cell r="C18" t="str">
            <v>Culicidae</v>
          </cell>
          <cell r="D18" t="str">
            <v>Diptera</v>
          </cell>
          <cell r="E18" t="str">
            <v>Insecta</v>
          </cell>
          <cell r="F18" t="str">
            <v>Arthropoda</v>
          </cell>
          <cell r="G18" t="str">
            <v>Animalia</v>
          </cell>
          <cell r="H18" t="str">
            <v>ACCEPTED</v>
          </cell>
        </row>
        <row r="19">
          <cell r="A19" t="str">
            <v>Aedes albopictus</v>
          </cell>
          <cell r="B19" t="str">
            <v>Aedes</v>
          </cell>
          <cell r="C19" t="str">
            <v>Culicidae</v>
          </cell>
          <cell r="D19" t="str">
            <v>Diptera</v>
          </cell>
          <cell r="E19" t="str">
            <v>Insecta</v>
          </cell>
          <cell r="F19" t="str">
            <v>Arthropoda</v>
          </cell>
          <cell r="G19" t="str">
            <v>Animalia</v>
          </cell>
          <cell r="H19" t="str">
            <v>ACCEPTED</v>
          </cell>
        </row>
        <row r="20">
          <cell r="A20" t="str">
            <v>Aedes japonicus</v>
          </cell>
          <cell r="B20" t="str">
            <v>Aedes</v>
          </cell>
          <cell r="C20" t="str">
            <v>Culicidae</v>
          </cell>
          <cell r="D20" t="str">
            <v>Diptera</v>
          </cell>
          <cell r="E20" t="str">
            <v>Insecta</v>
          </cell>
          <cell r="F20" t="str">
            <v>Arthropoda</v>
          </cell>
          <cell r="G20" t="str">
            <v>Animalia</v>
          </cell>
          <cell r="H20" t="str">
            <v>ACCEPTED</v>
          </cell>
        </row>
        <row r="21">
          <cell r="A21" t="str">
            <v>Aeromonas salmonicida</v>
          </cell>
          <cell r="B21" t="str">
            <v>Aeromonas</v>
          </cell>
          <cell r="C21" t="str">
            <v>Aeromonadaceae</v>
          </cell>
          <cell r="D21" t="str">
            <v>Aeromonadales</v>
          </cell>
          <cell r="E21" t="str">
            <v>Gammaproteobacteria</v>
          </cell>
          <cell r="F21" t="str">
            <v>Proteobacteria</v>
          </cell>
          <cell r="G21" t="str">
            <v>Bacteria</v>
          </cell>
          <cell r="H21" t="str">
            <v>ACCEPTED</v>
          </cell>
        </row>
        <row r="22">
          <cell r="A22" t="str">
            <v>Aeschynomene brasiliana</v>
          </cell>
          <cell r="B22" t="str">
            <v>Aeschynomene</v>
          </cell>
          <cell r="C22" t="str">
            <v>Fabaceae</v>
          </cell>
          <cell r="D22" t="str">
            <v>Fabales</v>
          </cell>
          <cell r="E22" t="str">
            <v>Magnoliopsida</v>
          </cell>
          <cell r="F22" t="str">
            <v>Tracheophyta</v>
          </cell>
          <cell r="G22" t="str">
            <v>Plantae</v>
          </cell>
          <cell r="H22" t="str">
            <v>ACCEPTED</v>
          </cell>
        </row>
        <row r="23">
          <cell r="A23" t="str">
            <v>Aeschynomene paniculata</v>
          </cell>
          <cell r="B23" t="str">
            <v>Aeschynomene</v>
          </cell>
          <cell r="C23" t="str">
            <v>Fabaceae</v>
          </cell>
          <cell r="D23" t="str">
            <v>Fabales</v>
          </cell>
          <cell r="E23" t="str">
            <v>Magnoliopsida</v>
          </cell>
          <cell r="F23" t="str">
            <v>Tracheophyta</v>
          </cell>
          <cell r="G23" t="str">
            <v>Plantae</v>
          </cell>
          <cell r="H23" t="str">
            <v>ACCEPTED</v>
          </cell>
        </row>
        <row r="24">
          <cell r="A24" t="str">
            <v>Agave americana</v>
          </cell>
          <cell r="B24" t="str">
            <v>Agave</v>
          </cell>
          <cell r="C24" t="str">
            <v>Asparagaceae</v>
          </cell>
          <cell r="D24" t="str">
            <v>Asparagales</v>
          </cell>
          <cell r="E24" t="str">
            <v>Liliopsida</v>
          </cell>
          <cell r="F24" t="str">
            <v>Tracheophyta</v>
          </cell>
          <cell r="G24" t="str">
            <v>Plantae</v>
          </cell>
          <cell r="H24" t="str">
            <v>ACCEPTED</v>
          </cell>
        </row>
        <row r="25">
          <cell r="A25" t="str">
            <v>Agave sisalana</v>
          </cell>
          <cell r="B25" t="str">
            <v>Agave</v>
          </cell>
          <cell r="C25" t="str">
            <v>Asparagaceae</v>
          </cell>
          <cell r="D25" t="str">
            <v>Asparagales</v>
          </cell>
          <cell r="E25" t="str">
            <v>Liliopsida</v>
          </cell>
          <cell r="F25" t="str">
            <v>Tracheophyta</v>
          </cell>
          <cell r="G25" t="str">
            <v>Plantae</v>
          </cell>
          <cell r="H25" t="str">
            <v>ACCEPTED</v>
          </cell>
        </row>
        <row r="26">
          <cell r="A26" t="str">
            <v>Agave tequilana</v>
          </cell>
          <cell r="B26" t="str">
            <v>Agave</v>
          </cell>
          <cell r="C26" t="str">
            <v>Asparagaceae</v>
          </cell>
          <cell r="D26" t="str">
            <v>Asparagales</v>
          </cell>
          <cell r="E26" t="str">
            <v>Liliopsida</v>
          </cell>
          <cell r="F26" t="str">
            <v>Tracheophyta</v>
          </cell>
          <cell r="G26" t="str">
            <v>Plantae</v>
          </cell>
          <cell r="H26" t="str">
            <v>ACCEPTED</v>
          </cell>
        </row>
        <row r="27">
          <cell r="A27" t="str">
            <v>Agrilus planipennis</v>
          </cell>
          <cell r="B27" t="str">
            <v>Agrilus</v>
          </cell>
          <cell r="C27" t="str">
            <v>Buprestidae</v>
          </cell>
          <cell r="D27" t="str">
            <v>Coleoptera</v>
          </cell>
          <cell r="E27" t="str">
            <v>Insecta</v>
          </cell>
          <cell r="F27" t="str">
            <v>Arthropoda</v>
          </cell>
          <cell r="G27" t="str">
            <v>Animalia</v>
          </cell>
          <cell r="H27" t="str">
            <v>ACCEPTED</v>
          </cell>
        </row>
        <row r="28">
          <cell r="A28" t="str">
            <v>Ailanthus altissima</v>
          </cell>
          <cell r="B28" t="str">
            <v>Ailanthus</v>
          </cell>
          <cell r="C28" t="str">
            <v>Simaroubaceae</v>
          </cell>
          <cell r="D28" t="str">
            <v>Sapindales</v>
          </cell>
          <cell r="E28" t="str">
            <v>Magnoliopsida</v>
          </cell>
          <cell r="F28" t="str">
            <v>Tracheophyta</v>
          </cell>
          <cell r="G28" t="str">
            <v>Plantae</v>
          </cell>
          <cell r="H28" t="str">
            <v>ACCEPTED</v>
          </cell>
        </row>
        <row r="29">
          <cell r="A29" t="str">
            <v>Alburnus alburnus</v>
          </cell>
          <cell r="B29" t="str">
            <v>Alburnus</v>
          </cell>
          <cell r="C29" t="str">
            <v>Cyprinidae</v>
          </cell>
          <cell r="D29" t="str">
            <v>Cypriniformes</v>
          </cell>
          <cell r="E29" t="str">
            <v>Actinopterygii</v>
          </cell>
          <cell r="F29" t="str">
            <v>Chordata</v>
          </cell>
          <cell r="G29" t="str">
            <v>Animalia</v>
          </cell>
          <cell r="H29" t="str">
            <v>ACCEPTED</v>
          </cell>
        </row>
        <row r="30">
          <cell r="A30" t="str">
            <v>Aleurocanthus woglumi</v>
          </cell>
          <cell r="B30" t="str">
            <v>Aleurocanthus</v>
          </cell>
          <cell r="C30" t="str">
            <v>Aleyrodidae</v>
          </cell>
          <cell r="D30" t="str">
            <v>Hemiptera</v>
          </cell>
          <cell r="E30" t="str">
            <v>Insecta</v>
          </cell>
          <cell r="F30" t="str">
            <v>Arthropoda</v>
          </cell>
          <cell r="G30" t="str">
            <v>Animalia</v>
          </cell>
          <cell r="H30" t="str">
            <v>ACCEPTED</v>
          </cell>
        </row>
        <row r="31">
          <cell r="A31" t="str">
            <v>Aloe arborescens</v>
          </cell>
          <cell r="B31" t="str">
            <v>Aloe</v>
          </cell>
          <cell r="C31" t="str">
            <v>Asphodelaceae</v>
          </cell>
          <cell r="D31" t="str">
            <v>Asparagales</v>
          </cell>
          <cell r="E31" t="str">
            <v>Liliopsida</v>
          </cell>
          <cell r="F31" t="str">
            <v>Tracheophyta</v>
          </cell>
          <cell r="G31" t="str">
            <v>Plantae</v>
          </cell>
          <cell r="H31" t="str">
            <v>ACCEPTED</v>
          </cell>
        </row>
        <row r="32">
          <cell r="A32" t="str">
            <v>Aloe maculata</v>
          </cell>
          <cell r="B32" t="str">
            <v>Aloe</v>
          </cell>
          <cell r="C32" t="str">
            <v>Asphodelaceae</v>
          </cell>
          <cell r="D32" t="str">
            <v>Asparagales</v>
          </cell>
          <cell r="E32" t="str">
            <v>Liliopsida</v>
          </cell>
          <cell r="F32" t="str">
            <v>Tracheophyta</v>
          </cell>
          <cell r="G32" t="str">
            <v>Plantae</v>
          </cell>
          <cell r="H32" t="str">
            <v>ACCEPTED</v>
          </cell>
        </row>
        <row r="33">
          <cell r="A33" t="str">
            <v>Aloe microstigma</v>
          </cell>
          <cell r="B33" t="str">
            <v>Aloe</v>
          </cell>
          <cell r="C33" t="str">
            <v>Asphodelaceae</v>
          </cell>
          <cell r="D33" t="str">
            <v>Asparagales</v>
          </cell>
          <cell r="E33" t="str">
            <v>Liliopsida</v>
          </cell>
          <cell r="F33" t="str">
            <v>Tracheophyta</v>
          </cell>
          <cell r="G33" t="str">
            <v>Plantae</v>
          </cell>
          <cell r="H33" t="str">
            <v>ACCEPTED</v>
          </cell>
        </row>
        <row r="34">
          <cell r="A34" t="str">
            <v>Aloe vera</v>
          </cell>
          <cell r="B34" t="str">
            <v>Aloe</v>
          </cell>
          <cell r="C34" t="str">
            <v>Asphodelaceae</v>
          </cell>
          <cell r="D34" t="str">
            <v>Asparagales</v>
          </cell>
          <cell r="E34" t="str">
            <v>Liliopsida</v>
          </cell>
          <cell r="F34" t="str">
            <v>Tracheophyta</v>
          </cell>
          <cell r="G34" t="str">
            <v>Plantae</v>
          </cell>
          <cell r="H34" t="str">
            <v>ACCEPTED</v>
          </cell>
        </row>
        <row r="35">
          <cell r="A35" t="str">
            <v>Alopochen aegyptiaca</v>
          </cell>
          <cell r="B35" t="str">
            <v>Alopochen</v>
          </cell>
          <cell r="C35" t="str">
            <v>Anatidae</v>
          </cell>
          <cell r="D35" t="str">
            <v>Anseriformes</v>
          </cell>
          <cell r="E35" t="str">
            <v>Aves</v>
          </cell>
          <cell r="F35" t="str">
            <v>Chordata</v>
          </cell>
          <cell r="G35" t="str">
            <v>Animalia</v>
          </cell>
          <cell r="H35" t="str">
            <v>ACCEPTED</v>
          </cell>
        </row>
        <row r="36">
          <cell r="A36" t="str">
            <v>Alternanthera philoxeroides</v>
          </cell>
          <cell r="B36" t="str">
            <v>Alternanthera</v>
          </cell>
          <cell r="C36" t="str">
            <v>Amaranthaceae</v>
          </cell>
          <cell r="D36" t="str">
            <v>Caryophyllales</v>
          </cell>
          <cell r="E36" t="str">
            <v>Magnoliopsida</v>
          </cell>
          <cell r="F36" t="str">
            <v>Tracheophyta</v>
          </cell>
          <cell r="G36" t="str">
            <v>Plantae</v>
          </cell>
          <cell r="H36" t="str">
            <v>ACCEPTED</v>
          </cell>
        </row>
        <row r="37">
          <cell r="A37" t="str">
            <v>Amandava amandava</v>
          </cell>
          <cell r="B37" t="str">
            <v>Amandava</v>
          </cell>
          <cell r="C37" t="str">
            <v>Estrildidae</v>
          </cell>
          <cell r="D37" t="str">
            <v>Passeriformes</v>
          </cell>
          <cell r="E37" t="str">
            <v>Aves</v>
          </cell>
          <cell r="F37" t="str">
            <v>Chordata</v>
          </cell>
          <cell r="G37" t="str">
            <v>Animalia</v>
          </cell>
          <cell r="H37" t="str">
            <v>ACCEPTED</v>
          </cell>
        </row>
        <row r="38">
          <cell r="A38" t="str">
            <v>Amauromyza maculosa</v>
          </cell>
          <cell r="B38" t="str">
            <v>Amauromyza</v>
          </cell>
          <cell r="C38" t="str">
            <v>Agromyzidae</v>
          </cell>
          <cell r="D38" t="str">
            <v>Diptera</v>
          </cell>
          <cell r="E38" t="str">
            <v>Insecta</v>
          </cell>
          <cell r="F38" t="str">
            <v>Arthropoda</v>
          </cell>
          <cell r="G38" t="str">
            <v>Animalia</v>
          </cell>
          <cell r="H38" t="str">
            <v>ACCEPTED</v>
          </cell>
        </row>
        <row r="39">
          <cell r="A39" t="str">
            <v>Ambrosia artemisiifolia</v>
          </cell>
          <cell r="B39" t="str">
            <v>Ambrosia</v>
          </cell>
          <cell r="C39" t="str">
            <v>Asteraceae</v>
          </cell>
          <cell r="D39" t="str">
            <v>Asterales</v>
          </cell>
          <cell r="E39" t="str">
            <v>Magnoliopsida</v>
          </cell>
          <cell r="F39" t="str">
            <v>Tracheophyta</v>
          </cell>
          <cell r="G39" t="str">
            <v>Plantae</v>
          </cell>
          <cell r="H39" t="str">
            <v>ACCEPTED</v>
          </cell>
        </row>
        <row r="40">
          <cell r="A40" t="str">
            <v>Ambrosia polystachya</v>
          </cell>
          <cell r="B40" t="str">
            <v>Ambrosia</v>
          </cell>
          <cell r="C40" t="str">
            <v>Asteraceae</v>
          </cell>
          <cell r="D40" t="str">
            <v>Asterales</v>
          </cell>
          <cell r="E40" t="str">
            <v>Magnoliopsida</v>
          </cell>
          <cell r="F40" t="str">
            <v>Tracheophyta</v>
          </cell>
          <cell r="G40" t="str">
            <v>Plantae</v>
          </cell>
          <cell r="H40" t="str">
            <v>ACCEPTED</v>
          </cell>
        </row>
        <row r="41">
          <cell r="A41" t="str">
            <v>Ameiurus nebulosus</v>
          </cell>
          <cell r="B41" t="str">
            <v>Ameiurus</v>
          </cell>
          <cell r="C41" t="str">
            <v>Ictaluridae</v>
          </cell>
          <cell r="D41" t="str">
            <v>Siluriformes</v>
          </cell>
          <cell r="E41" t="str">
            <v>Actinopterygii</v>
          </cell>
          <cell r="F41" t="str">
            <v>Chordata</v>
          </cell>
          <cell r="G41" t="str">
            <v>Animalia</v>
          </cell>
          <cell r="H41" t="str">
            <v>ACCEPTED</v>
          </cell>
        </row>
        <row r="42">
          <cell r="A42" t="str">
            <v>Ammotragus lervia</v>
          </cell>
          <cell r="B42" t="str">
            <v xml:space="preserve">Ammotragus </v>
          </cell>
          <cell r="C42" t="str">
            <v>Bovidae</v>
          </cell>
          <cell r="D42" t="str">
            <v>Artiodactyla</v>
          </cell>
          <cell r="E42" t="str">
            <v>Mammalia</v>
          </cell>
          <cell r="F42" t="str">
            <v>Chordata</v>
          </cell>
          <cell r="G42" t="str">
            <v>Animalia</v>
          </cell>
          <cell r="H42" t="str">
            <v>ACCEPTED</v>
          </cell>
        </row>
        <row r="43">
          <cell r="A43" t="str">
            <v>Anastrepha fraterculus</v>
          </cell>
          <cell r="B43" t="str">
            <v>Anastrepha</v>
          </cell>
          <cell r="C43" t="str">
            <v>Tephritidae</v>
          </cell>
          <cell r="D43" t="str">
            <v>Diptera</v>
          </cell>
          <cell r="E43" t="str">
            <v>Insecta</v>
          </cell>
          <cell r="F43" t="str">
            <v>Arthropoda</v>
          </cell>
          <cell r="G43" t="str">
            <v>Animalia</v>
          </cell>
          <cell r="H43" t="str">
            <v>ACCEPTED</v>
          </cell>
        </row>
        <row r="44">
          <cell r="A44" t="str">
            <v>Anastrepha ludens</v>
          </cell>
          <cell r="B44" t="str">
            <v>Anastrepha</v>
          </cell>
          <cell r="C44" t="str">
            <v>Tephritidae</v>
          </cell>
          <cell r="D44" t="str">
            <v>Diptera</v>
          </cell>
          <cell r="E44" t="str">
            <v>Insecta</v>
          </cell>
          <cell r="F44" t="str">
            <v>Arthropoda</v>
          </cell>
          <cell r="G44" t="str">
            <v>Animalia</v>
          </cell>
          <cell r="H44" t="str">
            <v>ACCEPTED</v>
          </cell>
        </row>
        <row r="45">
          <cell r="A45" t="str">
            <v>Andropogon gayanus</v>
          </cell>
          <cell r="B45" t="str">
            <v>Andropogon</v>
          </cell>
          <cell r="C45" t="str">
            <v>Poaceae</v>
          </cell>
          <cell r="D45" t="str">
            <v>Poales</v>
          </cell>
          <cell r="E45" t="str">
            <v>Liliopsida</v>
          </cell>
          <cell r="F45" t="str">
            <v>Tracheophyta</v>
          </cell>
          <cell r="G45" t="str">
            <v>Plantae</v>
          </cell>
          <cell r="H45" t="str">
            <v>ACCEPTED</v>
          </cell>
        </row>
        <row r="46">
          <cell r="A46" t="str">
            <v>Anguillicoloides crassus</v>
          </cell>
          <cell r="B46" t="str">
            <v>Anguillicoloides</v>
          </cell>
          <cell r="C46" t="str">
            <v>Anguillicolidae</v>
          </cell>
          <cell r="D46" t="str">
            <v>Spirurida</v>
          </cell>
          <cell r="E46" t="str">
            <v>Secernentea</v>
          </cell>
          <cell r="F46" t="str">
            <v>Nematoda</v>
          </cell>
          <cell r="G46" t="str">
            <v>Animalia</v>
          </cell>
          <cell r="H46" t="str">
            <v>ACCEPTED</v>
          </cell>
        </row>
        <row r="47">
          <cell r="A47" t="str">
            <v>Anolis carolinensis</v>
          </cell>
          <cell r="B47" t="str">
            <v>Anolis</v>
          </cell>
          <cell r="C47" t="str">
            <v>Dactyloidae</v>
          </cell>
          <cell r="D47" t="str">
            <v>Squamata</v>
          </cell>
          <cell r="E47" t="str">
            <v>Reptilia</v>
          </cell>
          <cell r="F47" t="str">
            <v>Chordata</v>
          </cell>
          <cell r="G47" t="str">
            <v>Animalia</v>
          </cell>
          <cell r="H47" t="str">
            <v>ACCEPTED</v>
          </cell>
        </row>
        <row r="48">
          <cell r="A48" t="str">
            <v>Anolis sagrei</v>
          </cell>
          <cell r="B48" t="str">
            <v>Anolis</v>
          </cell>
          <cell r="C48" t="str">
            <v>Dactyloidae</v>
          </cell>
          <cell r="D48" t="str">
            <v>Squamata</v>
          </cell>
          <cell r="E48" t="str">
            <v>Reptilia</v>
          </cell>
          <cell r="F48" t="str">
            <v>Chordata</v>
          </cell>
          <cell r="G48" t="str">
            <v>Animalia</v>
          </cell>
          <cell r="H48" t="str">
            <v>ACCEPTED</v>
          </cell>
        </row>
        <row r="49">
          <cell r="A49" t="str">
            <v>Anopheles darlingi</v>
          </cell>
          <cell r="B49" t="str">
            <v>Anopheles</v>
          </cell>
          <cell r="C49" t="str">
            <v>Culicidae</v>
          </cell>
          <cell r="D49" t="str">
            <v>Diptera</v>
          </cell>
          <cell r="E49" t="str">
            <v>Insecta</v>
          </cell>
          <cell r="F49" t="str">
            <v>Arthropoda</v>
          </cell>
          <cell r="G49" t="str">
            <v>Animalia</v>
          </cell>
          <cell r="H49" t="str">
            <v>ACCEPTED</v>
          </cell>
        </row>
        <row r="50">
          <cell r="A50" t="str">
            <v>Anoplolepis gracilipes</v>
          </cell>
          <cell r="B50" t="str">
            <v>Anoplolepis</v>
          </cell>
          <cell r="C50" t="str">
            <v>Formicidae</v>
          </cell>
          <cell r="D50" t="str">
            <v>Hymenoptera</v>
          </cell>
          <cell r="E50" t="str">
            <v>Insecta</v>
          </cell>
          <cell r="F50" t="str">
            <v>Arthropoda</v>
          </cell>
          <cell r="G50" t="str">
            <v>Animalia</v>
          </cell>
          <cell r="H50" t="str">
            <v>ACCEPTED</v>
          </cell>
        </row>
        <row r="51">
          <cell r="A51" t="str">
            <v>Anoplophora chinensis</v>
          </cell>
          <cell r="B51" t="str">
            <v>Anoplophora</v>
          </cell>
          <cell r="C51" t="str">
            <v>Cerambycidae</v>
          </cell>
          <cell r="D51" t="str">
            <v>Coleoptera</v>
          </cell>
          <cell r="E51" t="str">
            <v>Insecta</v>
          </cell>
          <cell r="F51" t="str">
            <v>Arthropoda</v>
          </cell>
          <cell r="G51" t="str">
            <v>Animalia</v>
          </cell>
          <cell r="H51" t="str">
            <v>ACCEPTED</v>
          </cell>
        </row>
        <row r="52">
          <cell r="A52" t="str">
            <v>Anoplophora glabripennis</v>
          </cell>
          <cell r="B52" t="str">
            <v>Anoplophora</v>
          </cell>
          <cell r="C52" t="str">
            <v>Cerambycidae</v>
          </cell>
          <cell r="D52" t="str">
            <v>Coleoptera</v>
          </cell>
          <cell r="E52" t="str">
            <v>Insecta</v>
          </cell>
          <cell r="F52" t="str">
            <v>Arthropoda</v>
          </cell>
          <cell r="G52" t="str">
            <v>Animalia</v>
          </cell>
          <cell r="H52" t="str">
            <v>ACCEPTED</v>
          </cell>
        </row>
        <row r="53">
          <cell r="A53" t="str">
            <v>Anredera cordifolia</v>
          </cell>
          <cell r="B53" t="str">
            <v>Anredera</v>
          </cell>
          <cell r="C53" t="str">
            <v>Basellaceae</v>
          </cell>
          <cell r="D53" t="str">
            <v>Caryophyllales</v>
          </cell>
          <cell r="E53" t="str">
            <v>Magnoliopsida</v>
          </cell>
          <cell r="F53" t="str">
            <v>Tracheophyta</v>
          </cell>
          <cell r="G53" t="str">
            <v>Plantae</v>
          </cell>
          <cell r="H53" t="str">
            <v>ACCEPTED</v>
          </cell>
        </row>
        <row r="54">
          <cell r="A54" t="str">
            <v>Anthemis cotula</v>
          </cell>
          <cell r="B54" t="str">
            <v>Anthemis</v>
          </cell>
          <cell r="C54" t="str">
            <v>Asteraceae</v>
          </cell>
          <cell r="D54" t="str">
            <v>Asterales</v>
          </cell>
          <cell r="E54" t="str">
            <v>Magnoliopsida</v>
          </cell>
          <cell r="F54" t="str">
            <v>Tracheophyta</v>
          </cell>
          <cell r="G54" t="str">
            <v>Plantae</v>
          </cell>
          <cell r="H54" t="str">
            <v>ACCEPTED</v>
          </cell>
        </row>
        <row r="55">
          <cell r="A55" t="str">
            <v>Anthonomus grandis</v>
          </cell>
          <cell r="B55" t="str">
            <v>Anthonomus</v>
          </cell>
          <cell r="C55" t="str">
            <v>Curculionidae</v>
          </cell>
          <cell r="D55" t="str">
            <v>Coleoptera</v>
          </cell>
          <cell r="E55" t="str">
            <v>Insecta</v>
          </cell>
          <cell r="F55" t="str">
            <v>Arthropoda</v>
          </cell>
          <cell r="G55" t="str">
            <v>Animalia</v>
          </cell>
          <cell r="H55" t="str">
            <v>DOUBTFUL</v>
          </cell>
        </row>
        <row r="56">
          <cell r="A56" t="str">
            <v>Aphanomyces astaci</v>
          </cell>
          <cell r="B56" t="str">
            <v>Aphanomyces</v>
          </cell>
          <cell r="C56" t="str">
            <v>Leptolegniaceae</v>
          </cell>
          <cell r="D56" t="str">
            <v>Saprolegniales</v>
          </cell>
          <cell r="E56" t="str">
            <v>Peronosporea</v>
          </cell>
          <cell r="F56" t="str">
            <v>Oomycota</v>
          </cell>
          <cell r="G56" t="str">
            <v>Chromista</v>
          </cell>
          <cell r="H56" t="str">
            <v>ACCEPTED</v>
          </cell>
        </row>
        <row r="57">
          <cell r="A57" t="str">
            <v>Aphelenchoides ritzemabosi</v>
          </cell>
          <cell r="B57" t="str">
            <v>Aphelenchoides</v>
          </cell>
          <cell r="C57" t="str">
            <v>Aphelenchoididae</v>
          </cell>
          <cell r="D57" t="str">
            <v>Aphelenchida</v>
          </cell>
          <cell r="E57" t="str">
            <v>Secernentea</v>
          </cell>
          <cell r="F57" t="str">
            <v>Nematoda</v>
          </cell>
          <cell r="G57" t="str">
            <v>Animalia</v>
          </cell>
          <cell r="H57" t="str">
            <v>ACCEPTED</v>
          </cell>
        </row>
        <row r="58">
          <cell r="A58" t="str">
            <v>Aphis glycines</v>
          </cell>
          <cell r="B58" t="str">
            <v>Aphis</v>
          </cell>
          <cell r="C58" t="str">
            <v>Aphididae</v>
          </cell>
          <cell r="D58" t="str">
            <v>Hemiptera</v>
          </cell>
          <cell r="E58" t="str">
            <v>Insecta</v>
          </cell>
          <cell r="F58" t="str">
            <v>Arthropoda</v>
          </cell>
          <cell r="G58" t="str">
            <v>Animalia</v>
          </cell>
          <cell r="H58" t="str">
            <v>ACCEPTED</v>
          </cell>
        </row>
        <row r="59">
          <cell r="A59" t="str">
            <v>Apis mellifera</v>
          </cell>
          <cell r="B59" t="str">
            <v>Apis</v>
          </cell>
          <cell r="C59" t="str">
            <v>Apidae</v>
          </cell>
          <cell r="D59" t="str">
            <v>Hymenoptera</v>
          </cell>
          <cell r="E59" t="str">
            <v>Insecta</v>
          </cell>
          <cell r="F59" t="str">
            <v>Arthropoda</v>
          </cell>
          <cell r="G59" t="str">
            <v>Animalia</v>
          </cell>
          <cell r="H59" t="str">
            <v>ACCEPTED</v>
          </cell>
        </row>
        <row r="60">
          <cell r="A60" t="str">
            <v>Apis mellifera</v>
          </cell>
          <cell r="B60" t="str">
            <v>Apis</v>
          </cell>
          <cell r="C60" t="str">
            <v>Apidae</v>
          </cell>
          <cell r="D60" t="str">
            <v>Hymenoptera</v>
          </cell>
          <cell r="E60" t="str">
            <v>Insecta</v>
          </cell>
          <cell r="F60" t="str">
            <v>Arthropoda</v>
          </cell>
          <cell r="G60" t="str">
            <v>Animalia</v>
          </cell>
          <cell r="H60" t="str">
            <v>ACCEPTED</v>
          </cell>
        </row>
        <row r="61">
          <cell r="A61" t="str">
            <v>Aquila chrysaetos</v>
          </cell>
          <cell r="B61" t="str">
            <v>Aquila</v>
          </cell>
          <cell r="C61" t="str">
            <v>Accipitridae</v>
          </cell>
          <cell r="D61" t="str">
            <v>Accipitriformes</v>
          </cell>
          <cell r="E61" t="str">
            <v>Aves</v>
          </cell>
          <cell r="F61" t="str">
            <v>Chordata</v>
          </cell>
          <cell r="G61" t="str">
            <v>Animalia</v>
          </cell>
          <cell r="H61" t="str">
            <v>ACCEPTED</v>
          </cell>
        </row>
        <row r="62">
          <cell r="A62" t="str">
            <v>Araujia sericifera</v>
          </cell>
          <cell r="B62" t="str">
            <v>Araujia</v>
          </cell>
          <cell r="C62" t="str">
            <v>Apocynaceae</v>
          </cell>
          <cell r="D62" t="str">
            <v>Gentianales</v>
          </cell>
          <cell r="E62" t="str">
            <v>Magnoliopsida</v>
          </cell>
          <cell r="F62" t="str">
            <v>Tracheophyta</v>
          </cell>
          <cell r="G62" t="str">
            <v>Plantae</v>
          </cell>
          <cell r="H62" t="str">
            <v>ACCEPTED</v>
          </cell>
        </row>
        <row r="63">
          <cell r="A63" t="str">
            <v>Arctotheca calendula</v>
          </cell>
          <cell r="B63" t="str">
            <v>Arctotheca</v>
          </cell>
          <cell r="C63" t="str">
            <v>Asteraceae</v>
          </cell>
          <cell r="D63" t="str">
            <v>Asterales</v>
          </cell>
          <cell r="E63" t="str">
            <v>Magnoliopsida</v>
          </cell>
          <cell r="F63" t="str">
            <v>Tracheophyta</v>
          </cell>
          <cell r="G63" t="str">
            <v>Plantae</v>
          </cell>
          <cell r="H63" t="str">
            <v>ACCEPTED</v>
          </cell>
        </row>
        <row r="64">
          <cell r="A64" t="str">
            <v>Arion vulgaris</v>
          </cell>
          <cell r="B64" t="str">
            <v>Arion</v>
          </cell>
          <cell r="C64" t="str">
            <v>Arionidae</v>
          </cell>
          <cell r="D64" t="str">
            <v>Stylommatophora</v>
          </cell>
          <cell r="E64" t="str">
            <v>Gastropoda</v>
          </cell>
          <cell r="F64" t="str">
            <v>Mollusca</v>
          </cell>
          <cell r="G64" t="str">
            <v>Animalia</v>
          </cell>
          <cell r="H64" t="str">
            <v>ACCEPTED</v>
          </cell>
        </row>
        <row r="65">
          <cell r="A65" t="str">
            <v>Aristolochia elegans</v>
          </cell>
          <cell r="B65" t="str">
            <v>Aristolochia</v>
          </cell>
          <cell r="C65" t="str">
            <v>Aristolochiaceae</v>
          </cell>
          <cell r="D65" t="str">
            <v>Piperales</v>
          </cell>
          <cell r="E65" t="str">
            <v>Magnoliopsida</v>
          </cell>
          <cell r="F65" t="str">
            <v>Tracheophyta</v>
          </cell>
          <cell r="G65" t="str">
            <v>Plantae</v>
          </cell>
          <cell r="H65" t="str">
            <v>ACCEPTED</v>
          </cell>
        </row>
        <row r="66">
          <cell r="A66" t="str">
            <v>Aristolochia odoratissima</v>
          </cell>
          <cell r="B66" t="str">
            <v>Aristolochia</v>
          </cell>
          <cell r="C66" t="str">
            <v>Aristolochiaceae</v>
          </cell>
          <cell r="D66" t="str">
            <v>Piperales</v>
          </cell>
          <cell r="E66" t="str">
            <v>Magnoliopsida</v>
          </cell>
          <cell r="F66" t="str">
            <v>Tracheophyta</v>
          </cell>
          <cell r="G66" t="str">
            <v>Plantae</v>
          </cell>
          <cell r="H66" t="str">
            <v>ACCEPTED</v>
          </cell>
        </row>
        <row r="67">
          <cell r="A67" t="str">
            <v>Artemisia vulgaris</v>
          </cell>
          <cell r="B67" t="str">
            <v>Artemisia</v>
          </cell>
          <cell r="C67" t="str">
            <v>Asteraceae</v>
          </cell>
          <cell r="D67" t="str">
            <v>Asterales</v>
          </cell>
          <cell r="E67" t="str">
            <v>Magnoliopsida</v>
          </cell>
          <cell r="F67" t="str">
            <v>Tracheophyta</v>
          </cell>
          <cell r="G67" t="str">
            <v>Plantae</v>
          </cell>
          <cell r="H67" t="str">
            <v>ACCEPTED</v>
          </cell>
        </row>
        <row r="68">
          <cell r="A68" t="str">
            <v>Artocarpus heterophyllus</v>
          </cell>
          <cell r="B68" t="str">
            <v>Artocarpus</v>
          </cell>
          <cell r="C68" t="str">
            <v>Moraceae</v>
          </cell>
          <cell r="D68" t="str">
            <v>Rosales</v>
          </cell>
          <cell r="E68" t="str">
            <v>Magnoliopsida</v>
          </cell>
          <cell r="F68" t="str">
            <v>Tracheophyta</v>
          </cell>
          <cell r="G68" t="str">
            <v>Plantae</v>
          </cell>
          <cell r="H68" t="str">
            <v>ACCEPTED</v>
          </cell>
        </row>
        <row r="69">
          <cell r="A69" t="str">
            <v>Arundo donax</v>
          </cell>
          <cell r="B69" t="str">
            <v>Arundo</v>
          </cell>
          <cell r="C69" t="str">
            <v>Poaceae</v>
          </cell>
          <cell r="D69" t="str">
            <v>Poales</v>
          </cell>
          <cell r="E69" t="str">
            <v>Liliopsida</v>
          </cell>
          <cell r="F69" t="str">
            <v>Tracheophyta</v>
          </cell>
          <cell r="G69" t="str">
            <v>Plantae</v>
          </cell>
          <cell r="H69" t="str">
            <v>ACCEPTED</v>
          </cell>
        </row>
        <row r="70">
          <cell r="A70" t="str">
            <v>Aster squamatus</v>
          </cell>
          <cell r="B70" t="str">
            <v>Aster</v>
          </cell>
          <cell r="C70" t="str">
            <v>Asteraceae</v>
          </cell>
          <cell r="D70" t="str">
            <v>Asterales</v>
          </cell>
          <cell r="E70" t="str">
            <v>Magnoliopsida</v>
          </cell>
          <cell r="F70" t="str">
            <v>Tracheophyta</v>
          </cell>
          <cell r="G70" t="str">
            <v>Plantae</v>
          </cell>
          <cell r="H70" t="str">
            <v>ACCEPTED</v>
          </cell>
        </row>
        <row r="71">
          <cell r="A71" t="str">
            <v>Atelerix albiventris</v>
          </cell>
          <cell r="B71" t="str">
            <v>Atelerix</v>
          </cell>
          <cell r="C71" t="str">
            <v>Erinaceidae</v>
          </cell>
          <cell r="D71" t="str">
            <v>Erinaceomorpha</v>
          </cell>
          <cell r="E71" t="str">
            <v>Mammalia</v>
          </cell>
          <cell r="F71" t="str">
            <v>Chordata</v>
          </cell>
          <cell r="G71" t="str">
            <v>Animalia</v>
          </cell>
          <cell r="H71" t="str">
            <v>ACCEPTED</v>
          </cell>
        </row>
        <row r="72">
          <cell r="A72" t="str">
            <v>Atlantoxerus getulus</v>
          </cell>
          <cell r="B72" t="str">
            <v>Atlantoxerus</v>
          </cell>
          <cell r="C72" t="str">
            <v>Sciuridae</v>
          </cell>
          <cell r="D72" t="str">
            <v>Rodentia</v>
          </cell>
          <cell r="E72" t="str">
            <v>Mammalia</v>
          </cell>
          <cell r="F72" t="str">
            <v>Chordata</v>
          </cell>
          <cell r="G72" t="str">
            <v>Animalia</v>
          </cell>
          <cell r="H72" t="str">
            <v>ACCEPTED</v>
          </cell>
        </row>
        <row r="73">
          <cell r="A73" t="str">
            <v>Atriplex semibaccata</v>
          </cell>
          <cell r="B73" t="str">
            <v>Atriplex</v>
          </cell>
          <cell r="C73" t="str">
            <v>Amaranthaceae</v>
          </cell>
          <cell r="D73" t="str">
            <v>Caryophyllales</v>
          </cell>
          <cell r="E73" t="str">
            <v>Magnoliopsida</v>
          </cell>
          <cell r="F73" t="str">
            <v>Tracheophyta</v>
          </cell>
          <cell r="G73" t="str">
            <v>Plantae</v>
          </cell>
          <cell r="H73" t="str">
            <v>ACCEPTED</v>
          </cell>
        </row>
        <row r="74">
          <cell r="A74" t="str">
            <v>Austrocylindropuntia cylindrica</v>
          </cell>
          <cell r="B74" t="str">
            <v>Austrocylindropuntia</v>
          </cell>
          <cell r="C74" t="str">
            <v>Cactaceae</v>
          </cell>
          <cell r="D74" t="str">
            <v>Caryophyllales</v>
          </cell>
          <cell r="E74" t="str">
            <v>Magnoliopsida</v>
          </cell>
          <cell r="F74" t="str">
            <v>Tracheophyta</v>
          </cell>
          <cell r="G74" t="str">
            <v>Plantae</v>
          </cell>
          <cell r="H74" t="str">
            <v>ACCEPTED</v>
          </cell>
        </row>
        <row r="75">
          <cell r="A75" t="str">
            <v>Austrocylindropuntia subulata</v>
          </cell>
          <cell r="B75" t="str">
            <v>Austrocylindropuntia</v>
          </cell>
          <cell r="C75" t="str">
            <v>Cactaceae</v>
          </cell>
          <cell r="D75" t="str">
            <v>Caryophyllales</v>
          </cell>
          <cell r="E75" t="str">
            <v>Magnoliopsida</v>
          </cell>
          <cell r="F75" t="str">
            <v>Tracheophyta</v>
          </cell>
          <cell r="G75" t="str">
            <v>Plantae</v>
          </cell>
          <cell r="H75" t="str">
            <v>ACCEPTED</v>
          </cell>
        </row>
        <row r="76">
          <cell r="A76" t="str">
            <v>Austropuccinia psidii</v>
          </cell>
          <cell r="B76" t="str">
            <v>Austropuccinia</v>
          </cell>
          <cell r="C76" t="str">
            <v>Sphaerophragmiaceae</v>
          </cell>
          <cell r="D76" t="str">
            <v>Pucciniales</v>
          </cell>
          <cell r="E76" t="str">
            <v>Pucciniomycetes</v>
          </cell>
          <cell r="F76" t="str">
            <v>Basidiomycota</v>
          </cell>
          <cell r="G76" t="str">
            <v>Fungi</v>
          </cell>
          <cell r="H76" t="str">
            <v>ACCEPTED</v>
          </cell>
        </row>
        <row r="77">
          <cell r="A77" t="str">
            <v>Azolla filiculoides</v>
          </cell>
          <cell r="B77" t="str">
            <v>Azolla</v>
          </cell>
          <cell r="C77" t="str">
            <v>Salviniaceae</v>
          </cell>
          <cell r="D77" t="str">
            <v>Salviniales</v>
          </cell>
          <cell r="E77" t="str">
            <v>Polypodiopsida</v>
          </cell>
          <cell r="F77" t="str">
            <v>Tracheophyta</v>
          </cell>
          <cell r="G77" t="str">
            <v>Plantae</v>
          </cell>
          <cell r="H77" t="str">
            <v>ACCEPTED</v>
          </cell>
        </row>
        <row r="78">
          <cell r="A78" t="str">
            <v>Baccharis halimifolia</v>
          </cell>
          <cell r="B78" t="str">
            <v>Baccharis</v>
          </cell>
          <cell r="C78" t="str">
            <v>Asteraceae</v>
          </cell>
          <cell r="D78" t="str">
            <v>Asterales</v>
          </cell>
          <cell r="E78" t="str">
            <v>Magnoliopsida</v>
          </cell>
          <cell r="F78" t="str">
            <v>Tracheophyta</v>
          </cell>
          <cell r="G78" t="str">
            <v>Plantae</v>
          </cell>
          <cell r="H78" t="str">
            <v>ACCEPTED</v>
          </cell>
        </row>
        <row r="79">
          <cell r="A79" t="str">
            <v>Bactrocera cucurbitae</v>
          </cell>
          <cell r="B79" t="str">
            <v>Bactrocera</v>
          </cell>
          <cell r="C79" t="str">
            <v>Tephritidae</v>
          </cell>
          <cell r="D79" t="str">
            <v>Diptera</v>
          </cell>
          <cell r="E79" t="str">
            <v>Insecta</v>
          </cell>
          <cell r="F79" t="str">
            <v>Arthropoda</v>
          </cell>
          <cell r="G79" t="str">
            <v>Animalia</v>
          </cell>
          <cell r="H79" t="str">
            <v>ACCEPTED</v>
          </cell>
        </row>
        <row r="80">
          <cell r="A80" t="str">
            <v>Bactrocera dorsalis</v>
          </cell>
          <cell r="B80" t="str">
            <v>Bactrocera</v>
          </cell>
          <cell r="C80" t="str">
            <v>Tephritidae</v>
          </cell>
          <cell r="D80" t="str">
            <v>Diptera</v>
          </cell>
          <cell r="E80" t="str">
            <v>Insecta</v>
          </cell>
          <cell r="F80" t="str">
            <v>Arthropoda</v>
          </cell>
          <cell r="G80" t="str">
            <v>Animalia</v>
          </cell>
          <cell r="H80" t="str">
            <v>ACCEPTED</v>
          </cell>
        </row>
        <row r="81">
          <cell r="A81" t="str">
            <v>Bactrocera papayae</v>
          </cell>
          <cell r="B81" t="str">
            <v>Bactrocera</v>
          </cell>
          <cell r="C81" t="str">
            <v>Tephritidae</v>
          </cell>
          <cell r="D81" t="str">
            <v>Diptera</v>
          </cell>
          <cell r="E81" t="str">
            <v>Insecta</v>
          </cell>
          <cell r="F81" t="str">
            <v>Arthropoda</v>
          </cell>
          <cell r="G81" t="str">
            <v>Animalia</v>
          </cell>
          <cell r="H81" t="str">
            <v>ACCEPTED</v>
          </cell>
        </row>
        <row r="82">
          <cell r="A82" t="str">
            <v>Bactrocera philippinensis</v>
          </cell>
          <cell r="B82" t="str">
            <v>Bactrocera</v>
          </cell>
          <cell r="C82" t="str">
            <v>Tephritidae</v>
          </cell>
          <cell r="D82" t="str">
            <v>Diptera</v>
          </cell>
          <cell r="E82" t="str">
            <v>Insecta</v>
          </cell>
          <cell r="F82" t="str">
            <v>Arthropoda</v>
          </cell>
          <cell r="G82" t="str">
            <v>Animalia</v>
          </cell>
          <cell r="H82" t="str">
            <v>ACCEPTED</v>
          </cell>
        </row>
        <row r="83">
          <cell r="A83" t="str">
            <v>Bactrocera tryoni</v>
          </cell>
          <cell r="B83" t="str">
            <v>Bactrocera</v>
          </cell>
          <cell r="C83" t="str">
            <v>Tephritidae</v>
          </cell>
          <cell r="D83" t="str">
            <v>Diptera</v>
          </cell>
          <cell r="E83" t="str">
            <v>Insecta</v>
          </cell>
          <cell r="F83" t="str">
            <v>Arthropoda</v>
          </cell>
          <cell r="G83" t="str">
            <v>Animalia</v>
          </cell>
          <cell r="H83" t="str">
            <v>ACCEPTED</v>
          </cell>
        </row>
        <row r="84">
          <cell r="A84" t="str">
            <v>Balanus improvisus</v>
          </cell>
          <cell r="B84" t="str">
            <v>Balanus</v>
          </cell>
          <cell r="C84" t="str">
            <v>Balanidae</v>
          </cell>
          <cell r="D84" t="str">
            <v>Sessilia</v>
          </cell>
          <cell r="E84" t="str">
            <v>Maxillopoda</v>
          </cell>
          <cell r="F84" t="str">
            <v>Arthropoda</v>
          </cell>
          <cell r="G84" t="str">
            <v>Animalia</v>
          </cell>
          <cell r="H84" t="str">
            <v>ACCEPTED</v>
          </cell>
        </row>
        <row r="85">
          <cell r="A85" t="str">
            <v>Balclutha rubrostriatus</v>
          </cell>
          <cell r="B85" t="str">
            <v>Balclutha</v>
          </cell>
          <cell r="C85" t="str">
            <v>Cicadellidae</v>
          </cell>
          <cell r="D85" t="str">
            <v>Hemiptera</v>
          </cell>
          <cell r="E85" t="str">
            <v>Insecta</v>
          </cell>
          <cell r="F85" t="str">
            <v>Arthropoda</v>
          </cell>
          <cell r="G85" t="str">
            <v>Animalia</v>
          </cell>
          <cell r="H85" t="str">
            <v>ACCEPTED</v>
          </cell>
        </row>
        <row r="86">
          <cell r="A86" t="str">
            <v>Bemisia tabaci</v>
          </cell>
          <cell r="B86" t="str">
            <v>Bemisia</v>
          </cell>
          <cell r="C86" t="str">
            <v>Aleyrodidae</v>
          </cell>
          <cell r="D86" t="str">
            <v>Hemiptera</v>
          </cell>
          <cell r="E86" t="str">
            <v>Insecta</v>
          </cell>
          <cell r="F86" t="str">
            <v>Arthropoda</v>
          </cell>
          <cell r="G86" t="str">
            <v>Animalia</v>
          </cell>
          <cell r="H86" t="str">
            <v>ACCEPTED</v>
          </cell>
        </row>
        <row r="87">
          <cell r="A87" t="str">
            <v>Bidens pilosa</v>
          </cell>
          <cell r="B87" t="str">
            <v>Bidens</v>
          </cell>
          <cell r="C87" t="str">
            <v>Asteraceae</v>
          </cell>
          <cell r="D87" t="str">
            <v>Asterales</v>
          </cell>
          <cell r="E87" t="str">
            <v>Magnoliopsida</v>
          </cell>
          <cell r="F87" t="str">
            <v>Tracheophyta</v>
          </cell>
          <cell r="G87" t="str">
            <v>Plantae</v>
          </cell>
          <cell r="H87" t="str">
            <v>ACCEPTED</v>
          </cell>
        </row>
        <row r="88">
          <cell r="A88" t="str">
            <v>Blissus leucopterus</v>
          </cell>
          <cell r="B88" t="str">
            <v>Blissus</v>
          </cell>
          <cell r="C88" t="str">
            <v>Blissidae</v>
          </cell>
          <cell r="D88" t="str">
            <v>Hemiptera</v>
          </cell>
          <cell r="E88" t="str">
            <v>Insecta</v>
          </cell>
          <cell r="F88" t="str">
            <v>Arthropoda</v>
          </cell>
          <cell r="G88" t="str">
            <v>Animalia</v>
          </cell>
          <cell r="H88" t="str">
            <v>ACCEPTED</v>
          </cell>
        </row>
        <row r="89">
          <cell r="A89" t="str">
            <v>Boiga irregularis</v>
          </cell>
          <cell r="B89" t="str">
            <v>Boiga</v>
          </cell>
          <cell r="C89" t="str">
            <v>Colubridae</v>
          </cell>
          <cell r="D89" t="str">
            <v>Squamata</v>
          </cell>
          <cell r="E89" t="str">
            <v>Reptilia</v>
          </cell>
          <cell r="F89" t="str">
            <v>Chordata</v>
          </cell>
          <cell r="G89" t="str">
            <v>Animalia</v>
          </cell>
          <cell r="H89" t="str">
            <v>ACCEPTED</v>
          </cell>
        </row>
        <row r="90">
          <cell r="A90" t="str">
            <v>Bombus terrestris</v>
          </cell>
          <cell r="B90" t="str">
            <v>Bombus</v>
          </cell>
          <cell r="C90" t="str">
            <v>Apidae</v>
          </cell>
          <cell r="D90" t="str">
            <v>Hymenoptera</v>
          </cell>
          <cell r="E90" t="str">
            <v>Insecta</v>
          </cell>
          <cell r="F90" t="str">
            <v>Arthropoda</v>
          </cell>
          <cell r="G90" t="str">
            <v>Animalia</v>
          </cell>
          <cell r="H90" t="str">
            <v>ACCEPTED</v>
          </cell>
        </row>
        <row r="91">
          <cell r="A91" t="str">
            <v>Bos taurus</v>
          </cell>
          <cell r="B91" t="str">
            <v>Bos</v>
          </cell>
          <cell r="C91" t="str">
            <v>Bovidae</v>
          </cell>
          <cell r="D91" t="str">
            <v>Artiodactyla</v>
          </cell>
          <cell r="E91" t="str">
            <v>Mammalia</v>
          </cell>
          <cell r="F91" t="str">
            <v>Chordata</v>
          </cell>
          <cell r="G91" t="str">
            <v>Animalia</v>
          </cell>
          <cell r="H91" t="str">
            <v>ACCEPTED</v>
          </cell>
        </row>
        <row r="92">
          <cell r="A92" t="str">
            <v>Bostrichus concinnus</v>
          </cell>
          <cell r="B92" t="str">
            <v>Bostrichus</v>
          </cell>
          <cell r="C92" t="str">
            <v>Curculionidae</v>
          </cell>
          <cell r="D92" t="str">
            <v>Coleoptera</v>
          </cell>
          <cell r="E92" t="str">
            <v>Insecta</v>
          </cell>
          <cell r="F92" t="str">
            <v>Arthropoda</v>
          </cell>
          <cell r="G92" t="str">
            <v>Animalia</v>
          </cell>
          <cell r="H92" t="str">
            <v>DOUBTFUL</v>
          </cell>
        </row>
        <row r="93">
          <cell r="A93" t="str">
            <v>Brachiaria eminii</v>
          </cell>
          <cell r="B93" t="str">
            <v>Brachiaria</v>
          </cell>
          <cell r="C93" t="str">
            <v>Poaceae</v>
          </cell>
          <cell r="D93" t="str">
            <v>Poales</v>
          </cell>
          <cell r="E93" t="str">
            <v>Liliopsida</v>
          </cell>
          <cell r="F93" t="str">
            <v>Tracheophyta</v>
          </cell>
          <cell r="G93" t="str">
            <v>Plantae</v>
          </cell>
          <cell r="H93" t="str">
            <v>ACCEPTED</v>
          </cell>
        </row>
        <row r="94">
          <cell r="A94" t="str">
            <v>Brachychiton populneus</v>
          </cell>
          <cell r="B94" t="str">
            <v>Brachychiton</v>
          </cell>
          <cell r="C94" t="str">
            <v>Malvaceae</v>
          </cell>
          <cell r="D94" t="str">
            <v>Malvales</v>
          </cell>
          <cell r="E94" t="str">
            <v>Magnoliopsida</v>
          </cell>
          <cell r="F94" t="str">
            <v>Tracheophyta</v>
          </cell>
          <cell r="G94" t="str">
            <v>Plantae</v>
          </cell>
          <cell r="H94" t="str">
            <v>ACCEPTED</v>
          </cell>
        </row>
        <row r="95">
          <cell r="A95" t="str">
            <v>Branta canadensis</v>
          </cell>
          <cell r="B95" t="str">
            <v>Branta</v>
          </cell>
          <cell r="C95" t="str">
            <v>Anatidae</v>
          </cell>
          <cell r="D95" t="str">
            <v>Anseriformes</v>
          </cell>
          <cell r="E95" t="str">
            <v>Aves</v>
          </cell>
          <cell r="F95" t="str">
            <v>Chordata</v>
          </cell>
          <cell r="G95" t="str">
            <v>Animalia</v>
          </cell>
          <cell r="H95" t="str">
            <v>ACCEPTED</v>
          </cell>
        </row>
        <row r="96">
          <cell r="A96" t="str">
            <v>Bromus tectorum</v>
          </cell>
          <cell r="B96" t="str">
            <v>Bromus</v>
          </cell>
          <cell r="C96" t="str">
            <v>Poaceae</v>
          </cell>
          <cell r="D96" t="str">
            <v>Poales</v>
          </cell>
          <cell r="E96" t="str">
            <v>Liliopsida</v>
          </cell>
          <cell r="F96" t="str">
            <v>Tracheophyta</v>
          </cell>
          <cell r="G96" t="str">
            <v>Plantae</v>
          </cell>
          <cell r="H96" t="str">
            <v>ACCEPTED</v>
          </cell>
        </row>
        <row r="97">
          <cell r="A97" t="str">
            <v>Brontispa longissima</v>
          </cell>
          <cell r="B97" t="str">
            <v>Brontispa</v>
          </cell>
          <cell r="C97" t="str">
            <v>Chrysomelidae</v>
          </cell>
          <cell r="D97" t="str">
            <v>Coleoptera</v>
          </cell>
          <cell r="E97" t="str">
            <v>Insecta</v>
          </cell>
          <cell r="F97" t="str">
            <v>Arthropoda</v>
          </cell>
          <cell r="G97" t="str">
            <v>Animalia</v>
          </cell>
          <cell r="H97" t="str">
            <v>ACCEPTED</v>
          </cell>
        </row>
        <row r="98">
          <cell r="A98" t="str">
            <v>Bruchus pisorum</v>
          </cell>
          <cell r="B98" t="str">
            <v>Bruchus</v>
          </cell>
          <cell r="C98" t="str">
            <v>Chrysomelidae</v>
          </cell>
          <cell r="D98" t="str">
            <v>Coleoptera</v>
          </cell>
          <cell r="E98" t="str">
            <v>Insecta</v>
          </cell>
          <cell r="F98" t="str">
            <v>Arthropoda</v>
          </cell>
          <cell r="G98" t="str">
            <v>Animalia</v>
          </cell>
          <cell r="H98" t="str">
            <v>ACCEPTED</v>
          </cell>
        </row>
        <row r="99">
          <cell r="A99" t="str">
            <v>Bryophyllum houghtonii</v>
          </cell>
          <cell r="B99" t="str">
            <v>Kalanchoe</v>
          </cell>
          <cell r="C99" t="str">
            <v>Crassulaceae</v>
          </cell>
          <cell r="D99" t="str">
            <v>Saxifragales</v>
          </cell>
          <cell r="E99" t="str">
            <v>Magnoliopsida</v>
          </cell>
          <cell r="F99" t="str">
            <v>Tracheophyta</v>
          </cell>
          <cell r="G99" t="str">
            <v>Plantae</v>
          </cell>
          <cell r="H99" t="str">
            <v>DOUBTFUL</v>
          </cell>
        </row>
        <row r="100">
          <cell r="A100" t="str">
            <v>Bubalus bubalis</v>
          </cell>
          <cell r="B100" t="str">
            <v>Bubalus</v>
          </cell>
          <cell r="C100" t="str">
            <v>Bovidae</v>
          </cell>
          <cell r="D100" t="str">
            <v>Artiodactyla</v>
          </cell>
          <cell r="E100" t="str">
            <v>Mammalia</v>
          </cell>
          <cell r="F100" t="str">
            <v>Chordata</v>
          </cell>
          <cell r="G100" t="str">
            <v>Animalia</v>
          </cell>
          <cell r="H100" t="str">
            <v>ACCEPTED</v>
          </cell>
        </row>
        <row r="101">
          <cell r="A101" t="str">
            <v>Buddleja davidii</v>
          </cell>
          <cell r="B101" t="str">
            <v>Buddleja</v>
          </cell>
          <cell r="C101" t="str">
            <v>Scrophulariaceae</v>
          </cell>
          <cell r="D101" t="str">
            <v>Lamiales</v>
          </cell>
          <cell r="E101" t="str">
            <v>Magnoliopsida</v>
          </cell>
          <cell r="F101" t="str">
            <v>Tracheophyta</v>
          </cell>
          <cell r="G101" t="str">
            <v>Plantae</v>
          </cell>
          <cell r="H101" t="str">
            <v>ACCEPTED</v>
          </cell>
        </row>
        <row r="102">
          <cell r="A102" t="str">
            <v>Bursaphelenchus mucronatus</v>
          </cell>
          <cell r="B102" t="str">
            <v>Bursaphelenchus</v>
          </cell>
          <cell r="C102" t="str">
            <v>Aphelenchidae</v>
          </cell>
          <cell r="D102" t="str">
            <v>Aphelenchida</v>
          </cell>
          <cell r="E102" t="str">
            <v>Secernentea</v>
          </cell>
          <cell r="F102" t="str">
            <v>Nematoda</v>
          </cell>
          <cell r="G102" t="str">
            <v>Animalia</v>
          </cell>
          <cell r="H102" t="str">
            <v>ACCEPTED</v>
          </cell>
        </row>
        <row r="103">
          <cell r="A103" t="str">
            <v>Bursaphelenchus mucronatus</v>
          </cell>
          <cell r="B103" t="str">
            <v>Bursaphelenchus</v>
          </cell>
          <cell r="C103" t="str">
            <v>Aphelenchidae</v>
          </cell>
          <cell r="D103" t="str">
            <v>Aphelenchida</v>
          </cell>
          <cell r="E103" t="str">
            <v>Secernentea</v>
          </cell>
          <cell r="F103" t="str">
            <v>Nematoda</v>
          </cell>
          <cell r="G103" t="str">
            <v>Animalia</v>
          </cell>
          <cell r="H103" t="str">
            <v>SYNONYM</v>
          </cell>
        </row>
        <row r="104">
          <cell r="A104" t="str">
            <v>Bythotrephes cederstroemi</v>
          </cell>
          <cell r="B104" t="str">
            <v>Bythotrephes</v>
          </cell>
          <cell r="C104" t="str">
            <v>Cercopagidae</v>
          </cell>
          <cell r="D104" t="str">
            <v>Diplostraca</v>
          </cell>
          <cell r="E104" t="str">
            <v>Branchiopoda</v>
          </cell>
          <cell r="F104" t="str">
            <v>Arthropoda</v>
          </cell>
          <cell r="G104" t="str">
            <v>Animalia</v>
          </cell>
          <cell r="H104" t="str">
            <v>ACCEPTED</v>
          </cell>
        </row>
        <row r="105">
          <cell r="A105" t="str">
            <v>Bythotrephes longimanus</v>
          </cell>
          <cell r="B105" t="str">
            <v>Bythotrephes</v>
          </cell>
          <cell r="C105" t="str">
            <v>Cercopagidae</v>
          </cell>
          <cell r="D105" t="str">
            <v>Diplostraca</v>
          </cell>
          <cell r="E105" t="str">
            <v>Branchiopoda</v>
          </cell>
          <cell r="F105" t="str">
            <v>Arthropoda</v>
          </cell>
          <cell r="G105" t="str">
            <v>Animalia</v>
          </cell>
          <cell r="H105" t="str">
            <v>ACCEPTED</v>
          </cell>
        </row>
        <row r="106">
          <cell r="A106" t="str">
            <v>Cabomba caroliniana</v>
          </cell>
          <cell r="B106" t="str">
            <v>Cabomba</v>
          </cell>
          <cell r="C106" t="str">
            <v>Cabombaceae</v>
          </cell>
          <cell r="D106" t="str">
            <v>Nymphaeales</v>
          </cell>
          <cell r="E106" t="str">
            <v>Magnoliopsida</v>
          </cell>
          <cell r="F106" t="str">
            <v>Tracheophyta</v>
          </cell>
          <cell r="G106" t="str">
            <v>Plantae</v>
          </cell>
          <cell r="H106" t="str">
            <v>ACCEPTED</v>
          </cell>
        </row>
        <row r="107">
          <cell r="A107" t="str">
            <v>Cactoblastis cactorum</v>
          </cell>
          <cell r="B107" t="str">
            <v>Cactoblastis</v>
          </cell>
          <cell r="C107" t="str">
            <v>Pyralidae</v>
          </cell>
          <cell r="D107" t="str">
            <v>Lepidoptera</v>
          </cell>
          <cell r="E107" t="str">
            <v>Insecta</v>
          </cell>
          <cell r="F107" t="str">
            <v>Arthropoda</v>
          </cell>
          <cell r="G107" t="str">
            <v>Animalia</v>
          </cell>
          <cell r="H107" t="str">
            <v>ACCEPTED</v>
          </cell>
        </row>
        <row r="108">
          <cell r="A108" t="str">
            <v>Caesalpinia decapetala</v>
          </cell>
          <cell r="B108" t="str">
            <v>Caesalpinia</v>
          </cell>
          <cell r="C108" t="str">
            <v>Fabaceae</v>
          </cell>
          <cell r="D108" t="str">
            <v>Fabales</v>
          </cell>
          <cell r="E108" t="str">
            <v>Magnoliopsida</v>
          </cell>
          <cell r="F108" t="str">
            <v>Tracheophyta</v>
          </cell>
          <cell r="G108" t="str">
            <v>Plantae</v>
          </cell>
          <cell r="H108" t="str">
            <v>ACCEPTED</v>
          </cell>
        </row>
        <row r="109">
          <cell r="A109" t="str">
            <v>Calandra obscura</v>
          </cell>
          <cell r="B109" t="str">
            <v>Calandra</v>
          </cell>
          <cell r="C109" t="str">
            <v>Dryophthoridae</v>
          </cell>
          <cell r="D109" t="str">
            <v>Coleoptera</v>
          </cell>
          <cell r="E109" t="str">
            <v>Insecta</v>
          </cell>
          <cell r="F109" t="str">
            <v>Arthropoda</v>
          </cell>
          <cell r="G109" t="str">
            <v>Animalia</v>
          </cell>
          <cell r="H109" t="str">
            <v>DOUBTFUL</v>
          </cell>
        </row>
        <row r="110">
          <cell r="A110" t="str">
            <v>Callinectes sapidus</v>
          </cell>
          <cell r="B110" t="str">
            <v>Callinectes</v>
          </cell>
          <cell r="C110" t="str">
            <v>Portunidae</v>
          </cell>
          <cell r="D110" t="str">
            <v>Decapoda</v>
          </cell>
          <cell r="E110" t="str">
            <v>Malacostraca</v>
          </cell>
          <cell r="F110" t="str">
            <v>Arthropoda</v>
          </cell>
          <cell r="G110" t="str">
            <v>Animalia</v>
          </cell>
          <cell r="H110" t="str">
            <v>ACCEPTED</v>
          </cell>
        </row>
        <row r="111">
          <cell r="A111" t="str">
            <v>Callosciurus erythraeus</v>
          </cell>
          <cell r="B111" t="str">
            <v>Callosciurus</v>
          </cell>
          <cell r="C111" t="str">
            <v>Sciuridae</v>
          </cell>
          <cell r="D111" t="str">
            <v>Rodentia</v>
          </cell>
          <cell r="E111" t="str">
            <v>Mammalia</v>
          </cell>
          <cell r="F111" t="str">
            <v>Chordata</v>
          </cell>
          <cell r="G111" t="str">
            <v>Animalia</v>
          </cell>
          <cell r="H111" t="str">
            <v>ACCEPTED</v>
          </cell>
        </row>
        <row r="112">
          <cell r="A112" t="str">
            <v>Calotropis procera</v>
          </cell>
          <cell r="B112" t="str">
            <v>Calotropis</v>
          </cell>
          <cell r="C112" t="str">
            <v>Apocynaceae</v>
          </cell>
          <cell r="D112" t="str">
            <v>Gentianales</v>
          </cell>
          <cell r="E112" t="str">
            <v>Magnoliopsida</v>
          </cell>
          <cell r="F112" t="str">
            <v>Tracheophyta</v>
          </cell>
          <cell r="G112" t="str">
            <v>Plantae</v>
          </cell>
          <cell r="H112" t="str">
            <v>ACCEPTED</v>
          </cell>
        </row>
        <row r="113">
          <cell r="A113" t="str">
            <v>Camelus dromedarius</v>
          </cell>
          <cell r="B113" t="str">
            <v>Camelus</v>
          </cell>
          <cell r="C113" t="str">
            <v>Camelidae</v>
          </cell>
          <cell r="D113" t="str">
            <v>Artiodactyla</v>
          </cell>
          <cell r="E113" t="str">
            <v>Mammalia</v>
          </cell>
          <cell r="F113" t="str">
            <v>Chordata</v>
          </cell>
          <cell r="G113" t="str">
            <v>Animalia</v>
          </cell>
          <cell r="H113" t="str">
            <v>ACCEPTED</v>
          </cell>
        </row>
        <row r="114">
          <cell r="A114" t="str">
            <v>Cameraria ohridella</v>
          </cell>
          <cell r="B114" t="str">
            <v>Cameraria</v>
          </cell>
          <cell r="C114" t="str">
            <v>Gracillariidae</v>
          </cell>
          <cell r="D114" t="str">
            <v>Lepidoptera</v>
          </cell>
          <cell r="E114" t="str">
            <v>Insecta</v>
          </cell>
          <cell r="F114" t="str">
            <v>Arthropoda</v>
          </cell>
          <cell r="G114" t="str">
            <v>Animalia</v>
          </cell>
          <cell r="H114" t="str">
            <v>ACCEPTED</v>
          </cell>
        </row>
        <row r="115">
          <cell r="A115" t="str">
            <v>Canis lupus</v>
          </cell>
          <cell r="B115" t="str">
            <v>Canis</v>
          </cell>
          <cell r="C115" t="str">
            <v>Canidae</v>
          </cell>
          <cell r="D115" t="str">
            <v>Carnivora</v>
          </cell>
          <cell r="E115" t="str">
            <v>Mammalia</v>
          </cell>
          <cell r="F115" t="str">
            <v>Chordata</v>
          </cell>
          <cell r="G115" t="str">
            <v>Animalia</v>
          </cell>
          <cell r="H115" t="str">
            <v>ACCEPTED</v>
          </cell>
        </row>
        <row r="116">
          <cell r="A116" t="str">
            <v>Canis lupus</v>
          </cell>
          <cell r="B116" t="str">
            <v>Canis</v>
          </cell>
          <cell r="C116" t="str">
            <v>Canidae</v>
          </cell>
          <cell r="D116" t="str">
            <v>Carnivora</v>
          </cell>
          <cell r="E116" t="str">
            <v>Mammalia</v>
          </cell>
          <cell r="F116" t="str">
            <v>Chordata</v>
          </cell>
          <cell r="G116" t="str">
            <v>Animalia</v>
          </cell>
          <cell r="H116" t="str">
            <v>ACCEPTED</v>
          </cell>
        </row>
        <row r="117">
          <cell r="A117" t="str">
            <v>Canis lupus</v>
          </cell>
          <cell r="B117" t="str">
            <v>Canis</v>
          </cell>
          <cell r="C117" t="str">
            <v>Canidae</v>
          </cell>
          <cell r="D117" t="str">
            <v>Carnivora</v>
          </cell>
          <cell r="E117" t="str">
            <v>Mammalia</v>
          </cell>
          <cell r="F117" t="str">
            <v>Chordata</v>
          </cell>
          <cell r="G117" t="str">
            <v>Animalia</v>
          </cell>
          <cell r="H117" t="str">
            <v>ACCEPTED</v>
          </cell>
        </row>
        <row r="118">
          <cell r="A118" t="str">
            <v>Capra hircus</v>
          </cell>
          <cell r="B118" t="str">
            <v>Capra</v>
          </cell>
          <cell r="C118" t="str">
            <v>Bovidae</v>
          </cell>
          <cell r="D118" t="str">
            <v>Artiodactyla</v>
          </cell>
          <cell r="E118" t="str">
            <v>Mammalia</v>
          </cell>
          <cell r="F118" t="str">
            <v>Chordata</v>
          </cell>
          <cell r="G118" t="str">
            <v>Animalia</v>
          </cell>
          <cell r="H118" t="str">
            <v>ACCEPTED</v>
          </cell>
        </row>
        <row r="119">
          <cell r="A119" t="str">
            <v>Carassius auratus</v>
          </cell>
          <cell r="B119" t="str">
            <v>Carassius</v>
          </cell>
          <cell r="C119" t="str">
            <v>Cyprinidae</v>
          </cell>
          <cell r="D119" t="str">
            <v>Cypriniformes</v>
          </cell>
          <cell r="E119" t="str">
            <v>Actinopterygii</v>
          </cell>
          <cell r="F119" t="str">
            <v>Chordata</v>
          </cell>
          <cell r="G119" t="str">
            <v>Animalia</v>
          </cell>
          <cell r="H119" t="str">
            <v>ACCEPTED</v>
          </cell>
        </row>
        <row r="120">
          <cell r="A120" t="str">
            <v>Carpobrotus acinaciformis</v>
          </cell>
          <cell r="B120" t="str">
            <v>Carpobrotus</v>
          </cell>
          <cell r="C120" t="str">
            <v>Aizoaceae</v>
          </cell>
          <cell r="D120" t="str">
            <v>Caryophyllales</v>
          </cell>
          <cell r="E120" t="str">
            <v>Magnoliopsida</v>
          </cell>
          <cell r="F120" t="str">
            <v>Tracheophyta</v>
          </cell>
          <cell r="G120" t="str">
            <v>Plantae</v>
          </cell>
          <cell r="H120" t="str">
            <v>ACCEPTED</v>
          </cell>
        </row>
        <row r="121">
          <cell r="A121" t="str">
            <v>Carpobrotus edulis</v>
          </cell>
          <cell r="B121" t="str">
            <v>Carpobrotus</v>
          </cell>
          <cell r="C121" t="str">
            <v>Aizoaceae</v>
          </cell>
          <cell r="D121" t="str">
            <v>Caryophyllales</v>
          </cell>
          <cell r="E121" t="str">
            <v>Magnoliopsida</v>
          </cell>
          <cell r="F121" t="str">
            <v>Tracheophyta</v>
          </cell>
          <cell r="G121" t="str">
            <v>Plantae</v>
          </cell>
          <cell r="H121" t="str">
            <v>ACCEPTED</v>
          </cell>
        </row>
        <row r="122">
          <cell r="A122" t="str">
            <v>Castor canadensis</v>
          </cell>
          <cell r="B122" t="str">
            <v>Castor</v>
          </cell>
          <cell r="C122" t="str">
            <v>Castoridae</v>
          </cell>
          <cell r="D122" t="str">
            <v>Rodentia</v>
          </cell>
          <cell r="E122" t="str">
            <v>Mammalia</v>
          </cell>
          <cell r="F122" t="str">
            <v>Chordata</v>
          </cell>
          <cell r="G122" t="str">
            <v>Animalia</v>
          </cell>
          <cell r="H122" t="str">
            <v>ACCEPTED</v>
          </cell>
        </row>
        <row r="123">
          <cell r="A123" t="str">
            <v>Casuarina cunninghamiana</v>
          </cell>
          <cell r="B123" t="str">
            <v>Casuarina</v>
          </cell>
          <cell r="C123" t="str">
            <v>Casuarinaceae</v>
          </cell>
          <cell r="D123" t="str">
            <v>Fagales</v>
          </cell>
          <cell r="E123" t="str">
            <v>Magnoliopsida</v>
          </cell>
          <cell r="F123" t="str">
            <v>Tracheophyta</v>
          </cell>
          <cell r="G123" t="str">
            <v>Plantae</v>
          </cell>
          <cell r="H123" t="str">
            <v>ACCEPTED</v>
          </cell>
        </row>
        <row r="124">
          <cell r="A124" t="str">
            <v>Casuarina equisetifolia</v>
          </cell>
          <cell r="B124" t="str">
            <v>Casuarina</v>
          </cell>
          <cell r="C124" t="str">
            <v>Casuarinaceae</v>
          </cell>
          <cell r="D124" t="str">
            <v>Fagales</v>
          </cell>
          <cell r="E124" t="str">
            <v>Magnoliopsida</v>
          </cell>
          <cell r="F124" t="str">
            <v>Tracheophyta</v>
          </cell>
          <cell r="G124" t="str">
            <v>Plantae</v>
          </cell>
          <cell r="H124" t="str">
            <v>ACCEPTED</v>
          </cell>
        </row>
        <row r="125">
          <cell r="A125" t="str">
            <v>Caulerpa racemosa</v>
          </cell>
          <cell r="B125" t="str">
            <v>Caulerpa</v>
          </cell>
          <cell r="C125" t="str">
            <v>Caulerpaceae</v>
          </cell>
          <cell r="D125" t="str">
            <v>Bryopsidales</v>
          </cell>
          <cell r="E125" t="str">
            <v>Ulvophyceae</v>
          </cell>
          <cell r="F125" t="str">
            <v>Chlorophyta</v>
          </cell>
          <cell r="G125" t="str">
            <v>Plantae</v>
          </cell>
          <cell r="H125" t="str">
            <v>ACCEPTED</v>
          </cell>
        </row>
        <row r="126">
          <cell r="A126" t="str">
            <v>Caulerpa taxifolia</v>
          </cell>
          <cell r="B126" t="str">
            <v>Caulerpa</v>
          </cell>
          <cell r="C126" t="str">
            <v>Caulerpaceae</v>
          </cell>
          <cell r="D126" t="str">
            <v>Bryopsidales</v>
          </cell>
          <cell r="E126" t="str">
            <v>Ulvophyceae</v>
          </cell>
          <cell r="F126" t="str">
            <v>Chlorophyta</v>
          </cell>
          <cell r="G126" t="str">
            <v>Plantae</v>
          </cell>
          <cell r="H126" t="str">
            <v>ACCEPTED</v>
          </cell>
        </row>
        <row r="127">
          <cell r="A127" t="str">
            <v>Cenchrus ciliaris</v>
          </cell>
          <cell r="B127" t="str">
            <v>Cenchrus</v>
          </cell>
          <cell r="C127" t="str">
            <v>Poaceae</v>
          </cell>
          <cell r="D127" t="str">
            <v>Poales</v>
          </cell>
          <cell r="E127" t="str">
            <v>Liliopsida</v>
          </cell>
          <cell r="F127" t="str">
            <v>Tracheophyta</v>
          </cell>
          <cell r="G127" t="str">
            <v>Plantae</v>
          </cell>
          <cell r="H127" t="str">
            <v>ACCEPTED</v>
          </cell>
        </row>
        <row r="128">
          <cell r="A128" t="str">
            <v>Cenchrus clandestinus</v>
          </cell>
          <cell r="B128" t="str">
            <v>Cenchrus</v>
          </cell>
          <cell r="C128" t="str">
            <v>Poaceae</v>
          </cell>
          <cell r="D128" t="str">
            <v>Poales</v>
          </cell>
          <cell r="E128" t="str">
            <v>Liliopsida</v>
          </cell>
          <cell r="F128" t="str">
            <v>Tracheophyta</v>
          </cell>
          <cell r="G128" t="str">
            <v>Plantae</v>
          </cell>
          <cell r="H128" t="str">
            <v>ACCEPTED</v>
          </cell>
        </row>
        <row r="129">
          <cell r="A129" t="str">
            <v>Cenchrus longisetus</v>
          </cell>
          <cell r="B129" t="str">
            <v>Cenchrus</v>
          </cell>
          <cell r="C129" t="str">
            <v>Poaceae</v>
          </cell>
          <cell r="D129" t="str">
            <v>Poales</v>
          </cell>
          <cell r="E129" t="str">
            <v>Liliopsida</v>
          </cell>
          <cell r="F129" t="str">
            <v>Tracheophyta</v>
          </cell>
          <cell r="G129" t="str">
            <v>Plantae</v>
          </cell>
          <cell r="H129" t="str">
            <v>ACCEPTED</v>
          </cell>
        </row>
        <row r="130">
          <cell r="A130" t="str">
            <v>Cenchrus pilosus</v>
          </cell>
          <cell r="B130" t="str">
            <v>Cenchrus</v>
          </cell>
          <cell r="C130" t="str">
            <v>Poaceae</v>
          </cell>
          <cell r="D130" t="str">
            <v>Poales</v>
          </cell>
          <cell r="E130" t="str">
            <v>Liliopsida</v>
          </cell>
          <cell r="F130" t="str">
            <v>Tracheophyta</v>
          </cell>
          <cell r="G130" t="str">
            <v>Plantae</v>
          </cell>
          <cell r="H130" t="str">
            <v>ACCEPTED</v>
          </cell>
        </row>
        <row r="131">
          <cell r="A131" t="str">
            <v>Cenchrus polystachios</v>
          </cell>
          <cell r="B131" t="str">
            <v>Cenchrus</v>
          </cell>
          <cell r="C131" t="str">
            <v>Poaceae</v>
          </cell>
          <cell r="D131" t="str">
            <v>Poales</v>
          </cell>
          <cell r="E131" t="str">
            <v>Liliopsida</v>
          </cell>
          <cell r="F131" t="str">
            <v>Tracheophyta</v>
          </cell>
          <cell r="G131" t="str">
            <v>Plantae</v>
          </cell>
          <cell r="H131" t="str">
            <v>ACCEPTED</v>
          </cell>
        </row>
        <row r="132">
          <cell r="A132" t="str">
            <v>Cenchrus setaceus</v>
          </cell>
          <cell r="B132" t="str">
            <v>Cenchrus</v>
          </cell>
          <cell r="C132" t="str">
            <v>Poaceae</v>
          </cell>
          <cell r="D132" t="str">
            <v>Poales</v>
          </cell>
          <cell r="E132" t="str">
            <v>Liliopsida</v>
          </cell>
          <cell r="F132" t="str">
            <v>Tracheophyta</v>
          </cell>
          <cell r="G132" t="str">
            <v>Plantae</v>
          </cell>
          <cell r="H132" t="str">
            <v>ACCEPTED</v>
          </cell>
        </row>
        <row r="133">
          <cell r="A133" t="str">
            <v>Cenchrus spinifex</v>
          </cell>
          <cell r="B133" t="str">
            <v>Cenchrus</v>
          </cell>
          <cell r="C133" t="str">
            <v>Poaceae</v>
          </cell>
          <cell r="D133" t="str">
            <v>Poales</v>
          </cell>
          <cell r="E133" t="str">
            <v>Liliopsida</v>
          </cell>
          <cell r="F133" t="str">
            <v>Tracheophyta</v>
          </cell>
          <cell r="G133" t="str">
            <v>Plantae</v>
          </cell>
          <cell r="H133" t="str">
            <v>ACCEPTED</v>
          </cell>
        </row>
        <row r="134">
          <cell r="A134" t="str">
            <v>Centaurea diffusa</v>
          </cell>
          <cell r="B134" t="str">
            <v>Centaurea</v>
          </cell>
          <cell r="C134" t="str">
            <v>Asteraceae</v>
          </cell>
          <cell r="D134" t="str">
            <v>Asterales</v>
          </cell>
          <cell r="E134" t="str">
            <v>Magnoliopsida</v>
          </cell>
          <cell r="F134" t="str">
            <v>Tracheophyta</v>
          </cell>
          <cell r="G134" t="str">
            <v>Plantae</v>
          </cell>
          <cell r="H134" t="str">
            <v>ACCEPTED</v>
          </cell>
        </row>
        <row r="135">
          <cell r="A135" t="str">
            <v>Centaurea stoebe</v>
          </cell>
          <cell r="B135" t="str">
            <v>Centaurea</v>
          </cell>
          <cell r="C135" t="str">
            <v>Asteraceae</v>
          </cell>
          <cell r="D135" t="str">
            <v>Asterales</v>
          </cell>
          <cell r="E135" t="str">
            <v>Magnoliopsida</v>
          </cell>
          <cell r="F135" t="str">
            <v>Tracheophyta</v>
          </cell>
          <cell r="G135" t="str">
            <v>Plantae</v>
          </cell>
          <cell r="H135" t="str">
            <v>ACCEPTED</v>
          </cell>
        </row>
        <row r="136">
          <cell r="A136" t="str">
            <v>Ceratitis capitata</v>
          </cell>
          <cell r="B136" t="str">
            <v>Ceratitis</v>
          </cell>
          <cell r="C136" t="str">
            <v>Tephritidae</v>
          </cell>
          <cell r="D136" t="str">
            <v>Diptera</v>
          </cell>
          <cell r="E136" t="str">
            <v>Insecta</v>
          </cell>
          <cell r="F136" t="str">
            <v>Arthropoda</v>
          </cell>
          <cell r="G136" t="str">
            <v>Animalia</v>
          </cell>
          <cell r="H136" t="str">
            <v>ACCEPTED</v>
          </cell>
        </row>
        <row r="137">
          <cell r="A137" t="str">
            <v>Ceratocystis platani</v>
          </cell>
          <cell r="B137" t="str">
            <v>Ceratocystis</v>
          </cell>
          <cell r="C137" t="str">
            <v>Ceratocystidaceae</v>
          </cell>
          <cell r="D137" t="str">
            <v>Microascales</v>
          </cell>
          <cell r="E137" t="str">
            <v>Sordariomycetes</v>
          </cell>
          <cell r="F137" t="str">
            <v>Ascomycota</v>
          </cell>
          <cell r="G137" t="str">
            <v>Fungi</v>
          </cell>
          <cell r="H137" t="str">
            <v>ACCEPTED</v>
          </cell>
        </row>
        <row r="138">
          <cell r="A138" t="str">
            <v>Cercopagis pengoi</v>
          </cell>
          <cell r="B138" t="str">
            <v>Cercopagis</v>
          </cell>
          <cell r="C138" t="str">
            <v>Cercopagidae</v>
          </cell>
          <cell r="D138" t="str">
            <v>Diplostraca</v>
          </cell>
          <cell r="E138" t="str">
            <v>Branchiopoda</v>
          </cell>
          <cell r="F138" t="str">
            <v>Arthropoda</v>
          </cell>
          <cell r="G138" t="str">
            <v>Animalia</v>
          </cell>
          <cell r="H138" t="str">
            <v>ACCEPTED</v>
          </cell>
        </row>
        <row r="139">
          <cell r="A139" t="str">
            <v>Cereus jamacaru</v>
          </cell>
          <cell r="B139" t="str">
            <v>Cereus</v>
          </cell>
          <cell r="C139" t="str">
            <v>Cactaceae</v>
          </cell>
          <cell r="D139" t="str">
            <v>Caryophyllales</v>
          </cell>
          <cell r="E139" t="str">
            <v>Magnoliopsida</v>
          </cell>
          <cell r="F139" t="str">
            <v>Tracheophyta</v>
          </cell>
          <cell r="G139" t="str">
            <v>Plantae</v>
          </cell>
          <cell r="H139" t="str">
            <v>ACCEPTED</v>
          </cell>
        </row>
        <row r="140">
          <cell r="A140" t="str">
            <v>Cervus elaphus</v>
          </cell>
          <cell r="B140" t="str">
            <v>Cervus</v>
          </cell>
          <cell r="C140" t="str">
            <v>Cervidae</v>
          </cell>
          <cell r="D140" t="str">
            <v>Artiodactyla</v>
          </cell>
          <cell r="E140" t="str">
            <v>Mammalia</v>
          </cell>
          <cell r="F140" t="str">
            <v>Chordata</v>
          </cell>
          <cell r="G140" t="str">
            <v>Animalia</v>
          </cell>
          <cell r="H140" t="str">
            <v>ACCEPTED</v>
          </cell>
        </row>
        <row r="141">
          <cell r="A141" t="str">
            <v>Cervus nippon</v>
          </cell>
          <cell r="B141" t="str">
            <v>Cervus</v>
          </cell>
          <cell r="C141" t="str">
            <v>Cervidae</v>
          </cell>
          <cell r="D141" t="str">
            <v>Artiodactyla</v>
          </cell>
          <cell r="E141" t="str">
            <v>Mammalia</v>
          </cell>
          <cell r="F141" t="str">
            <v>Chordata</v>
          </cell>
          <cell r="G141" t="str">
            <v>Animalia</v>
          </cell>
          <cell r="H141" t="str">
            <v>ACCEPTED</v>
          </cell>
        </row>
        <row r="142">
          <cell r="A142" t="str">
            <v>Ceutorhynchus obstrictus</v>
          </cell>
          <cell r="B142" t="str">
            <v>Ceutorhynchus</v>
          </cell>
          <cell r="C142" t="str">
            <v>Curculionidae</v>
          </cell>
          <cell r="D142" t="str">
            <v>Coleoptera</v>
          </cell>
          <cell r="E142" t="str">
            <v>Insecta</v>
          </cell>
          <cell r="F142" t="str">
            <v>Arthropoda</v>
          </cell>
          <cell r="G142" t="str">
            <v>Animalia</v>
          </cell>
          <cell r="H142" t="str">
            <v>ACCEPTED</v>
          </cell>
        </row>
        <row r="143">
          <cell r="A143" t="str">
            <v>Channa argus</v>
          </cell>
          <cell r="B143" t="str">
            <v>Channa</v>
          </cell>
          <cell r="C143" t="str">
            <v>Channidae</v>
          </cell>
          <cell r="D143" t="str">
            <v>Perciformes</v>
          </cell>
          <cell r="E143" t="str">
            <v>Actinopterygii</v>
          </cell>
          <cell r="F143" t="str">
            <v>Chordata</v>
          </cell>
          <cell r="G143" t="str">
            <v>Animalia</v>
          </cell>
          <cell r="H143" t="str">
            <v>ACCEPTED</v>
          </cell>
        </row>
        <row r="144">
          <cell r="A144" t="str">
            <v>Chasmanthe bicolor</v>
          </cell>
          <cell r="B144" t="str">
            <v>Chasmanthe</v>
          </cell>
          <cell r="C144" t="str">
            <v>Iridaceae</v>
          </cell>
          <cell r="D144" t="str">
            <v>Asparagales</v>
          </cell>
          <cell r="E144" t="str">
            <v>Liliopsida</v>
          </cell>
          <cell r="F144" t="str">
            <v>Tracheophyta</v>
          </cell>
          <cell r="G144" t="str">
            <v>Plantae</v>
          </cell>
          <cell r="H144" t="str">
            <v>ACCEPTED</v>
          </cell>
        </row>
        <row r="145">
          <cell r="A145" t="str">
            <v>Chasmanthe bicolor</v>
          </cell>
          <cell r="B145" t="str">
            <v>Chasmanthe</v>
          </cell>
          <cell r="C145" t="str">
            <v>Iridaceae</v>
          </cell>
          <cell r="D145" t="str">
            <v>Asparagales</v>
          </cell>
          <cell r="E145" t="str">
            <v>Liliopsida</v>
          </cell>
          <cell r="F145" t="str">
            <v>Tracheophyta</v>
          </cell>
          <cell r="G145" t="str">
            <v>Plantae</v>
          </cell>
          <cell r="H145" t="str">
            <v>ACCEPTED</v>
          </cell>
        </row>
        <row r="146">
          <cell r="A146" t="str">
            <v>Chelydra serpentina</v>
          </cell>
          <cell r="B146" t="str">
            <v>Chelydra</v>
          </cell>
          <cell r="C146" t="str">
            <v>Chelydridae</v>
          </cell>
          <cell r="D146" t="str">
            <v>Testudines</v>
          </cell>
          <cell r="E146" t="str">
            <v>Reptilia</v>
          </cell>
          <cell r="F146" t="str">
            <v>Chordata</v>
          </cell>
          <cell r="G146" t="str">
            <v>Animalia</v>
          </cell>
          <cell r="H146" t="str">
            <v>ACCEPTED</v>
          </cell>
        </row>
        <row r="147">
          <cell r="A147" t="str">
            <v>Chilo partellus</v>
          </cell>
          <cell r="B147" t="str">
            <v>Chilo</v>
          </cell>
          <cell r="C147" t="str">
            <v>Crambidae</v>
          </cell>
          <cell r="D147" t="str">
            <v>Lepidoptera</v>
          </cell>
          <cell r="E147" t="str">
            <v>Insecta</v>
          </cell>
          <cell r="F147" t="str">
            <v>Arthropoda</v>
          </cell>
          <cell r="G147" t="str">
            <v>Animalia</v>
          </cell>
          <cell r="H147" t="str">
            <v>ACCEPTED</v>
          </cell>
        </row>
        <row r="148">
          <cell r="A148" t="str">
            <v>Chilo suppressalis</v>
          </cell>
          <cell r="B148" t="str">
            <v>Chilo</v>
          </cell>
          <cell r="C148" t="str">
            <v>Crambidae</v>
          </cell>
          <cell r="D148" t="str">
            <v>Lepidoptera</v>
          </cell>
          <cell r="E148" t="str">
            <v>Insecta</v>
          </cell>
          <cell r="F148" t="str">
            <v>Arthropoda</v>
          </cell>
          <cell r="G148" t="str">
            <v>Animalia</v>
          </cell>
          <cell r="H148" t="str">
            <v>ACCEPTED</v>
          </cell>
        </row>
        <row r="149">
          <cell r="A149" t="str">
            <v>Chlorophytum comosum</v>
          </cell>
          <cell r="B149" t="str">
            <v>Chlorophytum</v>
          </cell>
          <cell r="C149" t="str">
            <v>Asparagaceae</v>
          </cell>
          <cell r="D149" t="str">
            <v>Asparagales</v>
          </cell>
          <cell r="E149" t="str">
            <v>Liliopsida</v>
          </cell>
          <cell r="F149" t="str">
            <v>Tracheophyta</v>
          </cell>
          <cell r="G149" t="str">
            <v>Plantae</v>
          </cell>
          <cell r="H149" t="str">
            <v>ACCEPTED</v>
          </cell>
        </row>
        <row r="150">
          <cell r="A150" t="str">
            <v>Choristoneura fumiferana</v>
          </cell>
          <cell r="B150" t="str">
            <v>Choristoneura</v>
          </cell>
          <cell r="C150" t="str">
            <v>Tortricidae</v>
          </cell>
          <cell r="D150" t="str">
            <v>Lepidoptera</v>
          </cell>
          <cell r="E150" t="str">
            <v>Insecta</v>
          </cell>
          <cell r="F150" t="str">
            <v>Arthropoda</v>
          </cell>
          <cell r="G150" t="str">
            <v>Animalia</v>
          </cell>
          <cell r="H150" t="str">
            <v>ACCEPTED</v>
          </cell>
        </row>
        <row r="151">
          <cell r="A151" t="str">
            <v>Chromolaena odorata</v>
          </cell>
          <cell r="B151" t="str">
            <v>Chromolaena</v>
          </cell>
          <cell r="C151" t="str">
            <v>Asteraceae</v>
          </cell>
          <cell r="D151" t="str">
            <v>Asterales</v>
          </cell>
          <cell r="E151" t="str">
            <v>Magnoliopsida</v>
          </cell>
          <cell r="F151" t="str">
            <v>Tracheophyta</v>
          </cell>
          <cell r="G151" t="str">
            <v>Plantae</v>
          </cell>
          <cell r="H151" t="str">
            <v>ACCEPTED</v>
          </cell>
        </row>
        <row r="152">
          <cell r="A152" t="str">
            <v>Chrysemys picta</v>
          </cell>
          <cell r="B152" t="str">
            <v>Chrysemys</v>
          </cell>
          <cell r="C152" t="str">
            <v>Emydidae</v>
          </cell>
          <cell r="D152" t="str">
            <v>Testudines</v>
          </cell>
          <cell r="E152" t="str">
            <v>Reptilia</v>
          </cell>
          <cell r="F152" t="str">
            <v>Chordata</v>
          </cell>
          <cell r="G152" t="str">
            <v>Animalia</v>
          </cell>
          <cell r="H152" t="str">
            <v>ACCEPTED</v>
          </cell>
        </row>
        <row r="153">
          <cell r="A153" t="str">
            <v>Prymnesium polylepis</v>
          </cell>
          <cell r="B153" t="str">
            <v>Prymnesium</v>
          </cell>
          <cell r="C153" t="str">
            <v>Prymnesiaceae</v>
          </cell>
          <cell r="D153" t="str">
            <v>Prymnesiales</v>
          </cell>
          <cell r="E153" t="str">
            <v>Prymnesiophyceae</v>
          </cell>
          <cell r="F153" t="str">
            <v>Haptophyta</v>
          </cell>
          <cell r="G153" t="str">
            <v>Chromista</v>
          </cell>
          <cell r="H153" t="str">
            <v>SYNONYM</v>
          </cell>
        </row>
        <row r="154">
          <cell r="A154" t="str">
            <v>Chrysomya bezziana</v>
          </cell>
          <cell r="B154" t="str">
            <v>Chrysomya</v>
          </cell>
          <cell r="C154" t="str">
            <v>Calliphoridae</v>
          </cell>
          <cell r="D154" t="str">
            <v>Diptera</v>
          </cell>
          <cell r="E154" t="str">
            <v>Insecta</v>
          </cell>
          <cell r="F154" t="str">
            <v>Arthropoda</v>
          </cell>
          <cell r="G154" t="str">
            <v>Animalia</v>
          </cell>
          <cell r="H154" t="str">
            <v>ACCEPTED</v>
          </cell>
        </row>
        <row r="155">
          <cell r="A155" t="str">
            <v>Cinara cupressi</v>
          </cell>
          <cell r="B155" t="str">
            <v>Cinara</v>
          </cell>
          <cell r="C155" t="str">
            <v>Aphididae</v>
          </cell>
          <cell r="D155" t="str">
            <v>Hemiptera</v>
          </cell>
          <cell r="E155" t="str">
            <v>Insecta</v>
          </cell>
          <cell r="F155" t="str">
            <v>Arthropoda</v>
          </cell>
          <cell r="G155" t="str">
            <v>Animalia</v>
          </cell>
          <cell r="H155" t="str">
            <v>ACCEPTED</v>
          </cell>
        </row>
        <row r="156">
          <cell r="A156" t="str">
            <v>Citharexylum gentryi</v>
          </cell>
          <cell r="B156" t="str">
            <v>Citharexylum</v>
          </cell>
          <cell r="C156" t="str">
            <v>Verbenaceae</v>
          </cell>
          <cell r="D156" t="str">
            <v>Lamiales</v>
          </cell>
          <cell r="E156" t="str">
            <v>Magnoliopsida</v>
          </cell>
          <cell r="F156" t="str">
            <v>Tracheophyta</v>
          </cell>
          <cell r="G156" t="str">
            <v>Plantae</v>
          </cell>
          <cell r="H156" t="str">
            <v>ACCEPTED</v>
          </cell>
        </row>
        <row r="157">
          <cell r="A157" t="str">
            <v>Citrus aurantium</v>
          </cell>
          <cell r="B157" t="str">
            <v>Citrus</v>
          </cell>
          <cell r="C157" t="str">
            <v>Rutaceae</v>
          </cell>
          <cell r="D157" t="str">
            <v>Sapindales</v>
          </cell>
          <cell r="E157" t="str">
            <v>Magnoliopsida</v>
          </cell>
          <cell r="F157" t="str">
            <v>Tracheophyta</v>
          </cell>
          <cell r="G157" t="str">
            <v>Plantae</v>
          </cell>
          <cell r="H157" t="str">
            <v>ACCEPTED</v>
          </cell>
        </row>
        <row r="158">
          <cell r="A158" t="str">
            <v>Citrus limon</v>
          </cell>
          <cell r="B158" t="str">
            <v>Citrus</v>
          </cell>
          <cell r="C158" t="str">
            <v>Rutaceae</v>
          </cell>
          <cell r="D158" t="str">
            <v>Sapindales</v>
          </cell>
          <cell r="E158" t="str">
            <v>Magnoliopsida</v>
          </cell>
          <cell r="F158" t="str">
            <v>Tracheophyta</v>
          </cell>
          <cell r="G158" t="str">
            <v>Plantae</v>
          </cell>
          <cell r="H158" t="str">
            <v>ACCEPTED</v>
          </cell>
        </row>
        <row r="159">
          <cell r="A159" t="str">
            <v>Citrus taitensis</v>
          </cell>
          <cell r="B159" t="str">
            <v>Citrus</v>
          </cell>
          <cell r="C159" t="str">
            <v>Rutaceae</v>
          </cell>
          <cell r="D159" t="str">
            <v>Sapindales</v>
          </cell>
          <cell r="E159" t="str">
            <v>Magnoliopsida</v>
          </cell>
          <cell r="F159" t="str">
            <v>Tracheophyta</v>
          </cell>
          <cell r="G159" t="str">
            <v>Plantae</v>
          </cell>
          <cell r="H159" t="str">
            <v>ACCEPTED</v>
          </cell>
        </row>
        <row r="160">
          <cell r="A160" t="str">
            <v>Clarias gariepinus</v>
          </cell>
          <cell r="B160" t="str">
            <v>Clarias</v>
          </cell>
          <cell r="C160" t="str">
            <v>Clariidae</v>
          </cell>
          <cell r="D160" t="str">
            <v>Siluriformes</v>
          </cell>
          <cell r="E160" t="str">
            <v>Actinopterygii</v>
          </cell>
          <cell r="F160" t="str">
            <v>Chordata</v>
          </cell>
          <cell r="G160" t="str">
            <v>Animalia</v>
          </cell>
          <cell r="H160" t="str">
            <v>ACCEPTED</v>
          </cell>
        </row>
        <row r="161">
          <cell r="A161" t="str">
            <v>Clidemia hirta</v>
          </cell>
          <cell r="B161" t="str">
            <v>Clidemia</v>
          </cell>
          <cell r="C161" t="str">
            <v>Melastomataceae</v>
          </cell>
          <cell r="D161" t="str">
            <v>Myrtales</v>
          </cell>
          <cell r="E161" t="str">
            <v>Magnoliopsida</v>
          </cell>
          <cell r="F161" t="str">
            <v>Tracheophyta</v>
          </cell>
          <cell r="G161" t="str">
            <v>Plantae</v>
          </cell>
          <cell r="H161" t="str">
            <v>ACCEPTED</v>
          </cell>
        </row>
        <row r="162">
          <cell r="A162" t="str">
            <v>Cochliomyia hominivorax</v>
          </cell>
          <cell r="B162" t="str">
            <v>Cochliomyia</v>
          </cell>
          <cell r="C162" t="str">
            <v>Calliphoridae</v>
          </cell>
          <cell r="D162" t="str">
            <v>Diptera</v>
          </cell>
          <cell r="E162" t="str">
            <v>Insecta</v>
          </cell>
          <cell r="F162" t="str">
            <v>Arthropoda</v>
          </cell>
          <cell r="G162" t="str">
            <v>Animalia</v>
          </cell>
          <cell r="H162" t="str">
            <v>ACCEPTED</v>
          </cell>
        </row>
        <row r="163">
          <cell r="A163" t="str">
            <v>Colocasia esculenta</v>
          </cell>
          <cell r="B163" t="str">
            <v>Colocasia</v>
          </cell>
          <cell r="C163" t="str">
            <v>Araceae</v>
          </cell>
          <cell r="D163" t="str">
            <v>Alismatales</v>
          </cell>
          <cell r="E163" t="str">
            <v>Liliopsida</v>
          </cell>
          <cell r="F163" t="str">
            <v>Tracheophyta</v>
          </cell>
          <cell r="G163" t="str">
            <v>Plantae</v>
          </cell>
          <cell r="H163" t="str">
            <v>ACCEPTED</v>
          </cell>
        </row>
        <row r="164">
          <cell r="A164" t="str">
            <v>Colubrina asiatica</v>
          </cell>
          <cell r="B164" t="str">
            <v>Colubrina</v>
          </cell>
          <cell r="C164" t="str">
            <v>Rhamnaceae</v>
          </cell>
          <cell r="D164" t="str">
            <v>Rosales</v>
          </cell>
          <cell r="E164" t="str">
            <v>Magnoliopsida</v>
          </cell>
          <cell r="F164" t="str">
            <v>Tracheophyta</v>
          </cell>
          <cell r="G164" t="str">
            <v>Plantae</v>
          </cell>
          <cell r="H164" t="str">
            <v>ACCEPTED</v>
          </cell>
        </row>
        <row r="165">
          <cell r="A165" t="str">
            <v>Columba livia</v>
          </cell>
          <cell r="B165" t="str">
            <v>Columba</v>
          </cell>
          <cell r="C165" t="str">
            <v>Columbidae</v>
          </cell>
          <cell r="D165" t="str">
            <v>Columbiformes</v>
          </cell>
          <cell r="E165" t="str">
            <v>Aves</v>
          </cell>
          <cell r="F165" t="str">
            <v>Chordata</v>
          </cell>
          <cell r="G165" t="str">
            <v>Animalia</v>
          </cell>
          <cell r="H165" t="str">
            <v>ACCEPTED</v>
          </cell>
        </row>
        <row r="166">
          <cell r="A166" t="str">
            <v>Coptodon zillii</v>
          </cell>
          <cell r="B166" t="str">
            <v>Coptodon</v>
          </cell>
          <cell r="C166" t="str">
            <v>Cichlidae</v>
          </cell>
          <cell r="D166" t="str">
            <v>Perciformes</v>
          </cell>
          <cell r="E166" t="str">
            <v>Actinopterygii</v>
          </cell>
          <cell r="F166" t="str">
            <v>Chordata</v>
          </cell>
          <cell r="G166" t="str">
            <v>Animalia</v>
          </cell>
          <cell r="H166" t="str">
            <v>ACCEPTED</v>
          </cell>
        </row>
        <row r="167">
          <cell r="A167" t="str">
            <v>Coptotermes formosanus</v>
          </cell>
          <cell r="B167" t="str">
            <v>Coptotermes</v>
          </cell>
          <cell r="C167" t="str">
            <v>Rhinotermitidae</v>
          </cell>
          <cell r="D167" t="str">
            <v>Blattodea</v>
          </cell>
          <cell r="E167" t="str">
            <v>Insecta</v>
          </cell>
          <cell r="F167" t="str">
            <v>Arthropoda</v>
          </cell>
          <cell r="G167" t="str">
            <v>Animalia</v>
          </cell>
          <cell r="H167" t="str">
            <v>ACCEPTED</v>
          </cell>
        </row>
        <row r="168">
          <cell r="A168" t="str">
            <v>Corbicula fluminea</v>
          </cell>
          <cell r="B168" t="str">
            <v>Corbicula</v>
          </cell>
          <cell r="C168" t="str">
            <v>Cyrenidae</v>
          </cell>
          <cell r="D168" t="str">
            <v>Venerida</v>
          </cell>
          <cell r="E168" t="str">
            <v>Bivalvia</v>
          </cell>
          <cell r="F168" t="str">
            <v>Mollusca</v>
          </cell>
          <cell r="G168" t="str">
            <v>Animalia</v>
          </cell>
          <cell r="H168" t="str">
            <v>ACCEPTED</v>
          </cell>
        </row>
        <row r="169">
          <cell r="A169" t="str">
            <v>Coreopsis lanceolata</v>
          </cell>
          <cell r="B169" t="str">
            <v>Coreopsis</v>
          </cell>
          <cell r="C169" t="str">
            <v>Asteraceae</v>
          </cell>
          <cell r="D169" t="str">
            <v>Asterales</v>
          </cell>
          <cell r="E169" t="str">
            <v>Magnoliopsida</v>
          </cell>
          <cell r="F169" t="str">
            <v>Tracheophyta</v>
          </cell>
          <cell r="G169" t="str">
            <v>Plantae</v>
          </cell>
          <cell r="H169" t="str">
            <v>ACCEPTED</v>
          </cell>
        </row>
        <row r="170">
          <cell r="A170" t="str">
            <v>Cortaderia selloana</v>
          </cell>
          <cell r="B170" t="str">
            <v>Cortaderia</v>
          </cell>
          <cell r="C170" t="str">
            <v>Poaceae</v>
          </cell>
          <cell r="D170" t="str">
            <v>Poales</v>
          </cell>
          <cell r="E170" t="str">
            <v>Liliopsida</v>
          </cell>
          <cell r="F170" t="str">
            <v>Tracheophyta</v>
          </cell>
          <cell r="G170" t="str">
            <v>Plantae</v>
          </cell>
          <cell r="H170" t="str">
            <v>ACCEPTED</v>
          </cell>
        </row>
        <row r="171">
          <cell r="A171" t="str">
            <v>Corvus splendens</v>
          </cell>
          <cell r="B171" t="str">
            <v>Corvus</v>
          </cell>
          <cell r="C171" t="str">
            <v>Corvidae</v>
          </cell>
          <cell r="D171" t="str">
            <v>Passeriformes</v>
          </cell>
          <cell r="E171" t="str">
            <v>Aves</v>
          </cell>
          <cell r="F171" t="str">
            <v>Chordata</v>
          </cell>
          <cell r="G171" t="str">
            <v>Animalia</v>
          </cell>
          <cell r="H171" t="str">
            <v>ACCEPTED</v>
          </cell>
        </row>
        <row r="172">
          <cell r="A172" t="str">
            <v>Corythucha ciliata</v>
          </cell>
          <cell r="B172" t="str">
            <v>Corythucha</v>
          </cell>
          <cell r="C172" t="str">
            <v>Tingidae</v>
          </cell>
          <cell r="D172" t="str">
            <v>Hemiptera</v>
          </cell>
          <cell r="E172" t="str">
            <v>Insecta</v>
          </cell>
          <cell r="F172" t="str">
            <v>Arthropoda</v>
          </cell>
          <cell r="G172" t="str">
            <v>Animalia</v>
          </cell>
          <cell r="H172" t="str">
            <v>ACCEPTED</v>
          </cell>
        </row>
        <row r="173">
          <cell r="A173" t="str">
            <v>Cosmopolites sordidus</v>
          </cell>
          <cell r="B173" t="str">
            <v>Cosmopolites</v>
          </cell>
          <cell r="C173" t="str">
            <v>Dryophthoridae</v>
          </cell>
          <cell r="D173" t="str">
            <v>Coleoptera</v>
          </cell>
          <cell r="E173" t="str">
            <v>Insecta</v>
          </cell>
          <cell r="F173" t="str">
            <v>Arthropoda</v>
          </cell>
          <cell r="G173" t="str">
            <v>Animalia</v>
          </cell>
          <cell r="H173" t="str">
            <v>ACCEPTED</v>
          </cell>
        </row>
        <row r="174">
          <cell r="A174" t="str">
            <v>Crassula helmsii</v>
          </cell>
          <cell r="B174" t="str">
            <v>Crassula</v>
          </cell>
          <cell r="C174" t="str">
            <v>Crassulaceae</v>
          </cell>
          <cell r="D174" t="str">
            <v>Saxifragales</v>
          </cell>
          <cell r="E174" t="str">
            <v>Magnoliopsida</v>
          </cell>
          <cell r="F174" t="str">
            <v>Tracheophyta</v>
          </cell>
          <cell r="G174" t="str">
            <v>Plantae</v>
          </cell>
          <cell r="H174" t="str">
            <v>ACCEPTED</v>
          </cell>
        </row>
        <row r="175">
          <cell r="A175" t="str">
            <v>Crocosmia crocosmiiflora</v>
          </cell>
          <cell r="B175" t="str">
            <v>Crocosmia</v>
          </cell>
          <cell r="C175" t="str">
            <v>Iridaceae</v>
          </cell>
          <cell r="D175" t="str">
            <v>Asparagales</v>
          </cell>
          <cell r="E175" t="str">
            <v>Liliopsida</v>
          </cell>
          <cell r="F175" t="str">
            <v>Tracheophyta</v>
          </cell>
          <cell r="G175" t="str">
            <v>Plantae</v>
          </cell>
          <cell r="H175" t="str">
            <v>ACCEPTED</v>
          </cell>
        </row>
        <row r="176">
          <cell r="A176" t="str">
            <v>Cryptostegia grandiflora</v>
          </cell>
          <cell r="B176" t="str">
            <v>Cryptostegia</v>
          </cell>
          <cell r="C176" t="str">
            <v>Apocynaceae</v>
          </cell>
          <cell r="D176" t="str">
            <v>Gentianales</v>
          </cell>
          <cell r="E176" t="str">
            <v>Magnoliopsida</v>
          </cell>
          <cell r="F176" t="str">
            <v>Tracheophyta</v>
          </cell>
          <cell r="G176" t="str">
            <v>Plantae</v>
          </cell>
          <cell r="H176" t="str">
            <v>ACCEPTED</v>
          </cell>
        </row>
        <row r="177">
          <cell r="A177" t="str">
            <v>Cryptotermes brevis</v>
          </cell>
          <cell r="B177" t="str">
            <v>Cryptotermes</v>
          </cell>
          <cell r="C177" t="str">
            <v>Kalotermitidae</v>
          </cell>
          <cell r="D177" t="str">
            <v>Blattodea</v>
          </cell>
          <cell r="E177" t="str">
            <v>Insecta</v>
          </cell>
          <cell r="F177" t="str">
            <v>Arthropoda</v>
          </cell>
          <cell r="G177" t="str">
            <v>Animalia</v>
          </cell>
          <cell r="H177" t="str">
            <v>ACCEPTED</v>
          </cell>
        </row>
        <row r="178">
          <cell r="A178" t="str">
            <v>Culicoides imicola</v>
          </cell>
          <cell r="B178" t="str">
            <v>Culicoides</v>
          </cell>
          <cell r="C178" t="str">
            <v>Ceratopogonidae</v>
          </cell>
          <cell r="D178" t="str">
            <v>Diptera</v>
          </cell>
          <cell r="E178" t="str">
            <v>Insecta</v>
          </cell>
          <cell r="F178" t="str">
            <v>Arthropoda</v>
          </cell>
          <cell r="G178" t="str">
            <v>Animalia</v>
          </cell>
          <cell r="H178" t="str">
            <v>ACCEPTED</v>
          </cell>
        </row>
        <row r="179">
          <cell r="A179" t="str">
            <v>Cupressus sempervirens</v>
          </cell>
          <cell r="B179" t="str">
            <v>Cupressus</v>
          </cell>
          <cell r="C179" t="str">
            <v>Cupressaceae</v>
          </cell>
          <cell r="D179" t="str">
            <v>Pinales</v>
          </cell>
          <cell r="E179" t="str">
            <v>Pinopsida</v>
          </cell>
          <cell r="F179" t="str">
            <v>Tracheophyta</v>
          </cell>
          <cell r="G179" t="str">
            <v>Plantae</v>
          </cell>
          <cell r="H179" t="str">
            <v>ACCEPTED</v>
          </cell>
        </row>
        <row r="180">
          <cell r="A180" t="str">
            <v>Cydalima perspectalis</v>
          </cell>
          <cell r="B180" t="str">
            <v>Cydalima</v>
          </cell>
          <cell r="C180" t="str">
            <v>Crambidae</v>
          </cell>
          <cell r="D180" t="str">
            <v>Lepidoptera</v>
          </cell>
          <cell r="E180" t="str">
            <v>Insecta</v>
          </cell>
          <cell r="F180" t="str">
            <v>Arthropoda</v>
          </cell>
          <cell r="G180" t="str">
            <v>Animalia</v>
          </cell>
          <cell r="H180" t="str">
            <v>ACCEPTED</v>
          </cell>
        </row>
        <row r="181">
          <cell r="A181" t="str">
            <v>Cydia pomonella</v>
          </cell>
          <cell r="B181" t="str">
            <v>Cydia</v>
          </cell>
          <cell r="C181" t="str">
            <v>Tortricidae</v>
          </cell>
          <cell r="D181" t="str">
            <v>Lepidoptera</v>
          </cell>
          <cell r="E181" t="str">
            <v>Insecta</v>
          </cell>
          <cell r="F181" t="str">
            <v>Arthropoda</v>
          </cell>
          <cell r="G181" t="str">
            <v>Animalia</v>
          </cell>
          <cell r="H181" t="str">
            <v>ACCEPTED</v>
          </cell>
        </row>
        <row r="182">
          <cell r="A182" t="str">
            <v>Cygnus atratus</v>
          </cell>
          <cell r="B182" t="str">
            <v>Cygnus</v>
          </cell>
          <cell r="C182" t="str">
            <v>Anatidae</v>
          </cell>
          <cell r="D182" t="str">
            <v>Anseriformes</v>
          </cell>
          <cell r="E182" t="str">
            <v>Aves</v>
          </cell>
          <cell r="F182" t="str">
            <v>Chordata</v>
          </cell>
          <cell r="G182" t="str">
            <v>Animalia</v>
          </cell>
          <cell r="H182" t="str">
            <v>ACCEPTED</v>
          </cell>
        </row>
        <row r="183">
          <cell r="A183" t="str">
            <v>Cygnus olor</v>
          </cell>
          <cell r="B183" t="str">
            <v>Cygnus</v>
          </cell>
          <cell r="C183" t="str">
            <v>Anatidae</v>
          </cell>
          <cell r="D183" t="str">
            <v>Anseriformes</v>
          </cell>
          <cell r="E183" t="str">
            <v>Aves</v>
          </cell>
          <cell r="F183" t="str">
            <v>Chordata</v>
          </cell>
          <cell r="G183" t="str">
            <v>Animalia</v>
          </cell>
          <cell r="H183" t="str">
            <v>ACCEPTED</v>
          </cell>
        </row>
        <row r="184">
          <cell r="A184" t="str">
            <v>Cylas formicarius</v>
          </cell>
          <cell r="B184" t="str">
            <v>Cylas</v>
          </cell>
          <cell r="C184" t="str">
            <v>Brentidae</v>
          </cell>
          <cell r="D184" t="str">
            <v>Coleoptera</v>
          </cell>
          <cell r="E184" t="str">
            <v>Insecta</v>
          </cell>
          <cell r="F184" t="str">
            <v>Arthropoda</v>
          </cell>
          <cell r="G184" t="str">
            <v>Animalia</v>
          </cell>
          <cell r="H184" t="str">
            <v>ACCEPTED</v>
          </cell>
        </row>
        <row r="185">
          <cell r="A185" t="str">
            <v>Cylindropuntia imbricata</v>
          </cell>
          <cell r="B185" t="str">
            <v>Cylindropuntia</v>
          </cell>
          <cell r="C185" t="str">
            <v>Cactaceae</v>
          </cell>
          <cell r="D185" t="str">
            <v>Caryophyllales</v>
          </cell>
          <cell r="E185" t="str">
            <v>Magnoliopsida</v>
          </cell>
          <cell r="F185" t="str">
            <v>Tracheophyta</v>
          </cell>
          <cell r="G185" t="str">
            <v>Plantae</v>
          </cell>
          <cell r="H185" t="str">
            <v>ACCEPTED</v>
          </cell>
        </row>
        <row r="186">
          <cell r="A186" t="str">
            <v>Cylindropuntia leptocaulis</v>
          </cell>
          <cell r="B186" t="str">
            <v>Cylindropuntia</v>
          </cell>
          <cell r="C186" t="str">
            <v>Cactaceae</v>
          </cell>
          <cell r="D186" t="str">
            <v>Caryophyllales</v>
          </cell>
          <cell r="E186" t="str">
            <v>Magnoliopsida</v>
          </cell>
          <cell r="F186" t="str">
            <v>Tracheophyta</v>
          </cell>
          <cell r="G186" t="str">
            <v>Plantae</v>
          </cell>
          <cell r="H186" t="str">
            <v>ACCEPTED</v>
          </cell>
        </row>
        <row r="187">
          <cell r="A187" t="str">
            <v>Cylindropuntia pallida</v>
          </cell>
          <cell r="B187" t="str">
            <v>Cylindropuntia</v>
          </cell>
          <cell r="C187" t="str">
            <v>Cactaceae</v>
          </cell>
          <cell r="D187" t="str">
            <v>Caryophyllales</v>
          </cell>
          <cell r="E187" t="str">
            <v>Magnoliopsida</v>
          </cell>
          <cell r="F187" t="str">
            <v>Tracheophyta</v>
          </cell>
          <cell r="G187" t="str">
            <v>Plantae</v>
          </cell>
          <cell r="H187" t="str">
            <v>ACCEPTED</v>
          </cell>
        </row>
        <row r="188">
          <cell r="A188" t="str">
            <v>Cylindropuntia rosea</v>
          </cell>
          <cell r="B188" t="str">
            <v>Cylindropuntia</v>
          </cell>
          <cell r="C188" t="str">
            <v>Cactaceae</v>
          </cell>
          <cell r="D188" t="str">
            <v>Caryophyllales</v>
          </cell>
          <cell r="E188" t="str">
            <v>Magnoliopsida</v>
          </cell>
          <cell r="F188" t="str">
            <v>Tracheophyta</v>
          </cell>
          <cell r="G188" t="str">
            <v>Plantae</v>
          </cell>
          <cell r="H188" t="str">
            <v>ACCEPTED</v>
          </cell>
        </row>
        <row r="189">
          <cell r="A189" t="str">
            <v>Cymbopogon citratus</v>
          </cell>
          <cell r="B189" t="str">
            <v>Cymbopogon</v>
          </cell>
          <cell r="C189" t="str">
            <v>Poaceae</v>
          </cell>
          <cell r="D189" t="str">
            <v>Poales</v>
          </cell>
          <cell r="E189" t="str">
            <v>Liliopsida</v>
          </cell>
          <cell r="F189" t="str">
            <v>Tracheophyta</v>
          </cell>
          <cell r="G189" t="str">
            <v>Plantae</v>
          </cell>
          <cell r="H189" t="str">
            <v>ACCEPTED</v>
          </cell>
        </row>
        <row r="190">
          <cell r="A190" t="str">
            <v>Cyperus alterniflorus</v>
          </cell>
          <cell r="B190" t="str">
            <v>Cyperus</v>
          </cell>
          <cell r="C190" t="str">
            <v>Cyperaceae</v>
          </cell>
          <cell r="D190" t="str">
            <v>Poales</v>
          </cell>
          <cell r="E190" t="str">
            <v>Liliopsida</v>
          </cell>
          <cell r="F190" t="str">
            <v>Tracheophyta</v>
          </cell>
          <cell r="G190" t="str">
            <v>Plantae</v>
          </cell>
          <cell r="H190" t="str">
            <v>ACCEPTED</v>
          </cell>
        </row>
        <row r="191">
          <cell r="A191" t="str">
            <v>Cyprinus carpio</v>
          </cell>
          <cell r="B191" t="str">
            <v>Cyprinus</v>
          </cell>
          <cell r="C191" t="str">
            <v>Cyprinidae</v>
          </cell>
          <cell r="D191" t="str">
            <v>Cypriniformes</v>
          </cell>
          <cell r="E191" t="str">
            <v>Actinopterygii</v>
          </cell>
          <cell r="F191" t="str">
            <v>Chordata</v>
          </cell>
          <cell r="G191" t="str">
            <v>Animalia</v>
          </cell>
          <cell r="H191" t="str">
            <v>ACCEPTED</v>
          </cell>
        </row>
        <row r="192">
          <cell r="A192" t="str">
            <v>Dactylopius opuntiae</v>
          </cell>
          <cell r="B192" t="str">
            <v>Dactylopius</v>
          </cell>
          <cell r="C192" t="str">
            <v>Dactylopiidae</v>
          </cell>
          <cell r="D192" t="str">
            <v>Hemiptera</v>
          </cell>
          <cell r="E192" t="str">
            <v>Insecta</v>
          </cell>
          <cell r="F192" t="str">
            <v>Arthropoda</v>
          </cell>
          <cell r="G192" t="str">
            <v>Animalia</v>
          </cell>
          <cell r="H192" t="str">
            <v>ACCEPTED</v>
          </cell>
        </row>
        <row r="193">
          <cell r="A193" t="str">
            <v>Daktulosphaira vitifoliae</v>
          </cell>
          <cell r="B193" t="str">
            <v>Daktulosphaira</v>
          </cell>
          <cell r="C193" t="str">
            <v>Phylloxeridae</v>
          </cell>
          <cell r="D193" t="str">
            <v>Hemiptera</v>
          </cell>
          <cell r="E193" t="str">
            <v>Insecta</v>
          </cell>
          <cell r="F193" t="str">
            <v>Arthropoda</v>
          </cell>
          <cell r="G193" t="str">
            <v>Animalia</v>
          </cell>
          <cell r="H193" t="str">
            <v>ACCEPTED</v>
          </cell>
        </row>
        <row r="194">
          <cell r="A194" t="str">
            <v>Dama dama</v>
          </cell>
          <cell r="B194" t="str">
            <v>Dama</v>
          </cell>
          <cell r="C194" t="str">
            <v>Cervidae</v>
          </cell>
          <cell r="D194" t="str">
            <v>Artiodactyla</v>
          </cell>
          <cell r="E194" t="str">
            <v>Mammalia</v>
          </cell>
          <cell r="F194" t="str">
            <v>Chordata</v>
          </cell>
          <cell r="G194" t="str">
            <v>Animalia</v>
          </cell>
          <cell r="H194" t="str">
            <v>ACCEPTED</v>
          </cell>
        </row>
        <row r="195">
          <cell r="A195" t="str">
            <v>Danio rerio</v>
          </cell>
          <cell r="B195" t="str">
            <v>Danio</v>
          </cell>
          <cell r="C195" t="str">
            <v>Cyprinidae</v>
          </cell>
          <cell r="D195" t="str">
            <v>Cypriniformes</v>
          </cell>
          <cell r="E195" t="str">
            <v>Actinopterygii</v>
          </cell>
          <cell r="F195" t="str">
            <v>Chordata</v>
          </cell>
          <cell r="G195" t="str">
            <v>Animalia</v>
          </cell>
          <cell r="H195" t="str">
            <v>ACCEPTED</v>
          </cell>
        </row>
        <row r="196">
          <cell r="A196" t="str">
            <v>Dendroctonus micans</v>
          </cell>
          <cell r="B196" t="str">
            <v>Dendroctonus</v>
          </cell>
          <cell r="C196" t="str">
            <v>Curculionidae</v>
          </cell>
          <cell r="D196" t="str">
            <v>Coleoptera</v>
          </cell>
          <cell r="E196" t="str">
            <v>Insecta</v>
          </cell>
          <cell r="F196" t="str">
            <v>Arthropoda</v>
          </cell>
          <cell r="G196" t="str">
            <v>Animalia</v>
          </cell>
          <cell r="H196" t="str">
            <v>DOUBTFUL</v>
          </cell>
        </row>
        <row r="197">
          <cell r="A197" t="str">
            <v>Dendroctonus valens</v>
          </cell>
          <cell r="B197" t="str">
            <v>Dendroctonus</v>
          </cell>
          <cell r="C197" t="str">
            <v>Curculionidae</v>
          </cell>
          <cell r="D197" t="str">
            <v>Coleoptera</v>
          </cell>
          <cell r="E197" t="str">
            <v>Insecta</v>
          </cell>
          <cell r="F197" t="str">
            <v>Arthropoda</v>
          </cell>
          <cell r="G197" t="str">
            <v>Animalia</v>
          </cell>
          <cell r="H197" t="str">
            <v>DOUBTFUL</v>
          </cell>
        </row>
        <row r="198">
          <cell r="A198" t="str">
            <v>Diabrotica barberi</v>
          </cell>
          <cell r="B198" t="str">
            <v>Diabrotica</v>
          </cell>
          <cell r="C198" t="str">
            <v>Chrysomelidae</v>
          </cell>
          <cell r="D198" t="str">
            <v>Coleoptera</v>
          </cell>
          <cell r="E198" t="str">
            <v>Insecta</v>
          </cell>
          <cell r="F198" t="str">
            <v>Arthropoda</v>
          </cell>
          <cell r="G198" t="str">
            <v>Animalia</v>
          </cell>
          <cell r="H198" t="str">
            <v>ACCEPTED</v>
          </cell>
        </row>
        <row r="199">
          <cell r="A199" t="str">
            <v>Diabrotica undecimpunctata</v>
          </cell>
          <cell r="B199" t="str">
            <v>Diabrotica</v>
          </cell>
          <cell r="C199" t="str">
            <v>Chrysomelidae</v>
          </cell>
          <cell r="D199" t="str">
            <v>Coleoptera</v>
          </cell>
          <cell r="E199" t="str">
            <v>Insecta</v>
          </cell>
          <cell r="F199" t="str">
            <v>Arthropoda</v>
          </cell>
          <cell r="G199" t="str">
            <v>Animalia</v>
          </cell>
          <cell r="H199" t="str">
            <v>ACCEPTED</v>
          </cell>
        </row>
        <row r="200">
          <cell r="A200" t="str">
            <v>Diabrotica virgifera</v>
          </cell>
          <cell r="B200" t="str">
            <v>Diabrotica</v>
          </cell>
          <cell r="C200" t="str">
            <v>Chrysomelidae</v>
          </cell>
          <cell r="D200" t="str">
            <v>Coleoptera</v>
          </cell>
          <cell r="E200" t="str">
            <v>Insecta</v>
          </cell>
          <cell r="F200" t="str">
            <v>Arthropoda</v>
          </cell>
          <cell r="G200" t="str">
            <v>Animalia</v>
          </cell>
          <cell r="H200" t="str">
            <v>ACCEPTED</v>
          </cell>
        </row>
        <row r="201">
          <cell r="A201" t="str">
            <v>Diaspidiotus perniciosus</v>
          </cell>
          <cell r="B201" t="str">
            <v>Diaspidiotus</v>
          </cell>
          <cell r="C201" t="str">
            <v>Diaspididae</v>
          </cell>
          <cell r="D201" t="str">
            <v>Hemiptera</v>
          </cell>
          <cell r="E201" t="str">
            <v>Insecta</v>
          </cell>
          <cell r="F201" t="str">
            <v>Arthropoda</v>
          </cell>
          <cell r="G201" t="str">
            <v>Animalia</v>
          </cell>
          <cell r="H201" t="str">
            <v>ACCEPTED</v>
          </cell>
        </row>
        <row r="202">
          <cell r="A202" t="str">
            <v>Dichrostachys cinerea</v>
          </cell>
          <cell r="B202" t="str">
            <v>Dichrostachys</v>
          </cell>
          <cell r="C202" t="str">
            <v>Fabaceae</v>
          </cell>
          <cell r="D202" t="str">
            <v>Fabales</v>
          </cell>
          <cell r="E202" t="str">
            <v>Magnoliopsida</v>
          </cell>
          <cell r="F202" t="str">
            <v>Tracheophyta</v>
          </cell>
          <cell r="G202" t="str">
            <v>Plantae</v>
          </cell>
          <cell r="H202" t="str">
            <v>ACCEPTED</v>
          </cell>
        </row>
        <row r="203">
          <cell r="A203" t="str">
            <v>Didymosphenia geminata</v>
          </cell>
          <cell r="B203" t="str">
            <v>Didymosphenia</v>
          </cell>
          <cell r="C203" t="str">
            <v>Gomphonemataceae</v>
          </cell>
          <cell r="D203" t="str">
            <v>Cymbellales</v>
          </cell>
          <cell r="E203" t="str">
            <v>Bacillariophyceae</v>
          </cell>
          <cell r="F203" t="str">
            <v>Ochrophyta</v>
          </cell>
          <cell r="G203" t="str">
            <v>Chromista</v>
          </cell>
          <cell r="H203" t="str">
            <v>ACCEPTED</v>
          </cell>
        </row>
        <row r="204">
          <cell r="A204" t="str">
            <v>Dioscorea bulbifera</v>
          </cell>
          <cell r="B204" t="str">
            <v>Dioscorea</v>
          </cell>
          <cell r="C204" t="str">
            <v>Dioscoreaceae</v>
          </cell>
          <cell r="D204" t="str">
            <v>Dioscoreales</v>
          </cell>
          <cell r="E204" t="str">
            <v>Liliopsida</v>
          </cell>
          <cell r="F204" t="str">
            <v>Tracheophyta</v>
          </cell>
          <cell r="G204" t="str">
            <v>Plantae</v>
          </cell>
          <cell r="H204" t="str">
            <v>ACCEPTED</v>
          </cell>
        </row>
        <row r="205">
          <cell r="A205" t="str">
            <v>Diospyros kaki</v>
          </cell>
          <cell r="B205" t="str">
            <v>Diospyros</v>
          </cell>
          <cell r="C205" t="str">
            <v>Ebenaceae</v>
          </cell>
          <cell r="D205" t="str">
            <v>Ericales</v>
          </cell>
          <cell r="E205" t="str">
            <v>Magnoliopsida</v>
          </cell>
          <cell r="F205" t="str">
            <v>Tracheophyta</v>
          </cell>
          <cell r="G205" t="str">
            <v>Plantae</v>
          </cell>
          <cell r="H205" t="str">
            <v>ACCEPTED</v>
          </cell>
        </row>
        <row r="206">
          <cell r="A206" t="str">
            <v>Ditylenchus dipsaci</v>
          </cell>
          <cell r="B206" t="str">
            <v>Ditylenchus</v>
          </cell>
          <cell r="C206" t="str">
            <v>Anguinidae</v>
          </cell>
          <cell r="D206" t="str">
            <v>Tylenchida</v>
          </cell>
          <cell r="E206" t="str">
            <v>Secernentea</v>
          </cell>
          <cell r="F206" t="str">
            <v>Nematoda</v>
          </cell>
          <cell r="G206" t="str">
            <v>Animalia</v>
          </cell>
          <cell r="H206" t="str">
            <v>ACCEPTED</v>
          </cell>
        </row>
        <row r="207">
          <cell r="A207" t="str">
            <v>Diuraphis noxia</v>
          </cell>
          <cell r="B207" t="str">
            <v>Diuraphis</v>
          </cell>
          <cell r="C207" t="str">
            <v>Aphididae</v>
          </cell>
          <cell r="D207" t="str">
            <v>Hemiptera</v>
          </cell>
          <cell r="E207" t="str">
            <v>Insecta</v>
          </cell>
          <cell r="F207" t="str">
            <v>Arthropoda</v>
          </cell>
          <cell r="G207" t="str">
            <v>Animalia</v>
          </cell>
          <cell r="H207" t="str">
            <v>ACCEPTED</v>
          </cell>
        </row>
        <row r="208">
          <cell r="A208" t="str">
            <v>Diverse/Unspecified</v>
          </cell>
          <cell r="B208" t="str">
            <v>Diverse/Unspecified</v>
          </cell>
          <cell r="C208" t="str">
            <v>Diverse/Unspecified</v>
          </cell>
          <cell r="D208" t="str">
            <v>Diverse/Unspecified</v>
          </cell>
          <cell r="E208" t="str">
            <v>Diverse/Unspecified</v>
          </cell>
          <cell r="F208" t="str">
            <v>Diverse/Unspecified</v>
          </cell>
          <cell r="G208" t="str">
            <v>Diverse/Unspecified</v>
          </cell>
          <cell r="H208" t="str">
            <v>Diverse/Unspecified</v>
          </cell>
        </row>
        <row r="209">
          <cell r="A209" t="str">
            <v>Dreissena bugensis</v>
          </cell>
          <cell r="B209" t="str">
            <v>Dreissena</v>
          </cell>
          <cell r="C209" t="str">
            <v>Dreissenidae</v>
          </cell>
          <cell r="D209" t="str">
            <v>Myida</v>
          </cell>
          <cell r="E209" t="str">
            <v>Bivalvia</v>
          </cell>
          <cell r="F209" t="str">
            <v>Mollusca</v>
          </cell>
          <cell r="G209" t="str">
            <v>Animalia</v>
          </cell>
          <cell r="H209" t="str">
            <v>ACCEPTED</v>
          </cell>
        </row>
        <row r="210">
          <cell r="A210" t="str">
            <v>Dreissena polymorpha</v>
          </cell>
          <cell r="B210" t="str">
            <v>Dreissena</v>
          </cell>
          <cell r="C210" t="str">
            <v>Dreissenidae</v>
          </cell>
          <cell r="D210" t="str">
            <v>Myida</v>
          </cell>
          <cell r="E210" t="str">
            <v>Bivalvia</v>
          </cell>
          <cell r="F210" t="str">
            <v>Mollusca</v>
          </cell>
          <cell r="G210" t="str">
            <v>Animalia</v>
          </cell>
          <cell r="H210" t="str">
            <v>ACCEPTED</v>
          </cell>
        </row>
        <row r="211">
          <cell r="A211" t="str">
            <v>Dreissena bugensis</v>
          </cell>
          <cell r="B211" t="str">
            <v>Dreissena</v>
          </cell>
          <cell r="C211" t="str">
            <v>Dreissenidae</v>
          </cell>
          <cell r="D211" t="str">
            <v>Myida</v>
          </cell>
          <cell r="E211" t="str">
            <v>Bivalvia</v>
          </cell>
          <cell r="F211" t="str">
            <v>Mollusca</v>
          </cell>
          <cell r="G211" t="str">
            <v>Animalia</v>
          </cell>
          <cell r="H211" t="str">
            <v>ACCEPTED</v>
          </cell>
        </row>
        <row r="212">
          <cell r="A212" t="str">
            <v>Drosanthemum floribundum</v>
          </cell>
          <cell r="B212" t="str">
            <v>Drosanthemum</v>
          </cell>
          <cell r="C212" t="str">
            <v>Aizoaceae</v>
          </cell>
          <cell r="D212" t="str">
            <v>Caryophyllales</v>
          </cell>
          <cell r="E212" t="str">
            <v>Magnoliopsida</v>
          </cell>
          <cell r="F212" t="str">
            <v>Tracheophyta</v>
          </cell>
          <cell r="G212" t="str">
            <v>Plantae</v>
          </cell>
          <cell r="H212" t="str">
            <v>ACCEPTED</v>
          </cell>
        </row>
        <row r="213">
          <cell r="A213" t="str">
            <v>Drosophila suzukii</v>
          </cell>
          <cell r="B213" t="str">
            <v>Drosophila</v>
          </cell>
          <cell r="C213" t="str">
            <v>Drosophilidae</v>
          </cell>
          <cell r="D213" t="str">
            <v>Diptera</v>
          </cell>
          <cell r="E213" t="str">
            <v>Insecta</v>
          </cell>
          <cell r="F213" t="str">
            <v>Arthropoda</v>
          </cell>
          <cell r="G213" t="str">
            <v>Animalia</v>
          </cell>
          <cell r="H213" t="str">
            <v>ACCEPTED</v>
          </cell>
        </row>
        <row r="214">
          <cell r="A214" t="str">
            <v>Dryocosmus kuriphilus</v>
          </cell>
          <cell r="B214" t="str">
            <v>Dryocosmus</v>
          </cell>
          <cell r="C214" t="str">
            <v>Cynipidae</v>
          </cell>
          <cell r="D214" t="str">
            <v>Hymenoptera</v>
          </cell>
          <cell r="E214" t="str">
            <v>Insecta</v>
          </cell>
          <cell r="F214" t="str">
            <v>Arthropoda</v>
          </cell>
          <cell r="G214" t="str">
            <v>Animalia</v>
          </cell>
          <cell r="H214" t="str">
            <v>ACCEPTED</v>
          </cell>
        </row>
        <row r="215">
          <cell r="A215" t="str">
            <v>Echium vulgare</v>
          </cell>
          <cell r="B215" t="str">
            <v>Echium</v>
          </cell>
          <cell r="C215" t="str">
            <v>Boraginaceae</v>
          </cell>
          <cell r="D215" t="str">
            <v>Boraginales</v>
          </cell>
          <cell r="E215" t="str">
            <v>Magnoliopsida</v>
          </cell>
          <cell r="F215" t="str">
            <v>Tracheophyta</v>
          </cell>
          <cell r="G215" t="str">
            <v>Plantae</v>
          </cell>
          <cell r="H215" t="str">
            <v>ACCEPTED</v>
          </cell>
        </row>
        <row r="216">
          <cell r="A216" t="str">
            <v>Egeria densa</v>
          </cell>
          <cell r="B216" t="str">
            <v>Egeria</v>
          </cell>
          <cell r="C216" t="str">
            <v>Hydrocharitaceae</v>
          </cell>
          <cell r="D216" t="str">
            <v>Alismatales</v>
          </cell>
          <cell r="E216" t="str">
            <v>Liliopsida</v>
          </cell>
          <cell r="F216" t="str">
            <v>Tracheophyta</v>
          </cell>
          <cell r="G216" t="str">
            <v>Plantae</v>
          </cell>
          <cell r="H216" t="str">
            <v>ACCEPTED</v>
          </cell>
        </row>
        <row r="217">
          <cell r="A217" t="str">
            <v>Eichhornia crassipes</v>
          </cell>
          <cell r="B217" t="str">
            <v>Eichhornia</v>
          </cell>
          <cell r="C217" t="str">
            <v>Pontederiaceae</v>
          </cell>
          <cell r="D217" t="str">
            <v>Commelinales</v>
          </cell>
          <cell r="E217" t="str">
            <v>Liliopsida</v>
          </cell>
          <cell r="F217" t="str">
            <v>Tracheophyta</v>
          </cell>
          <cell r="G217" t="str">
            <v>Plantae</v>
          </cell>
          <cell r="H217" t="str">
            <v>ACCEPTED</v>
          </cell>
        </row>
        <row r="218">
          <cell r="A218" t="str">
            <v>Elaeagnus angustifolia</v>
          </cell>
          <cell r="B218" t="str">
            <v>Elaeagnus</v>
          </cell>
          <cell r="C218" t="str">
            <v>Elaeagnaceae</v>
          </cell>
          <cell r="D218" t="str">
            <v>Rosales</v>
          </cell>
          <cell r="E218" t="str">
            <v>Magnoliopsida</v>
          </cell>
          <cell r="F218" t="str">
            <v>Tracheophyta</v>
          </cell>
          <cell r="G218" t="str">
            <v>Plantae</v>
          </cell>
          <cell r="H218" t="str">
            <v>ACCEPTED</v>
          </cell>
        </row>
        <row r="219">
          <cell r="A219" t="str">
            <v>Elaeis guineensis</v>
          </cell>
          <cell r="B219" t="str">
            <v>Elaeis</v>
          </cell>
          <cell r="C219" t="str">
            <v>Arecaceae</v>
          </cell>
          <cell r="D219" t="str">
            <v>Arecales</v>
          </cell>
          <cell r="E219" t="str">
            <v>Liliopsida</v>
          </cell>
          <cell r="F219" t="str">
            <v>Tracheophyta</v>
          </cell>
          <cell r="G219" t="str">
            <v>Plantae</v>
          </cell>
          <cell r="H219" t="str">
            <v>ACCEPTED</v>
          </cell>
        </row>
        <row r="220">
          <cell r="A220" t="str">
            <v>Elasmopalpus lignosella</v>
          </cell>
          <cell r="B220" t="str">
            <v>Elasmopalpus</v>
          </cell>
          <cell r="C220" t="str">
            <v>Pyralidae</v>
          </cell>
          <cell r="D220" t="str">
            <v>Lepidoptera</v>
          </cell>
          <cell r="E220" t="str">
            <v>Insecta</v>
          </cell>
          <cell r="F220" t="str">
            <v>Arthropoda</v>
          </cell>
          <cell r="G220" t="str">
            <v>Animalia</v>
          </cell>
          <cell r="H220" t="str">
            <v>ACCEPTED</v>
          </cell>
        </row>
        <row r="221">
          <cell r="A221" t="str">
            <v>Elatobium abietinum</v>
          </cell>
          <cell r="B221" t="str">
            <v>Elatobium</v>
          </cell>
          <cell r="C221" t="str">
            <v>Aphididae</v>
          </cell>
          <cell r="D221" t="str">
            <v>Hemiptera</v>
          </cell>
          <cell r="E221" t="str">
            <v>Insecta</v>
          </cell>
          <cell r="F221" t="str">
            <v>Arthropoda</v>
          </cell>
          <cell r="G221" t="str">
            <v>Animalia</v>
          </cell>
          <cell r="H221" t="str">
            <v>ACCEPTED</v>
          </cell>
        </row>
        <row r="222">
          <cell r="A222" t="str">
            <v>Eleutherodactylus coqui</v>
          </cell>
          <cell r="B222" t="str">
            <v>Eleutherodactylus</v>
          </cell>
          <cell r="C222" t="str">
            <v>Eleutherodactylidae</v>
          </cell>
          <cell r="D222" t="str">
            <v>Anura</v>
          </cell>
          <cell r="E222" t="str">
            <v>Amphibia</v>
          </cell>
          <cell r="F222" t="str">
            <v>Chordata</v>
          </cell>
          <cell r="G222" t="str">
            <v>Animalia</v>
          </cell>
          <cell r="H222" t="str">
            <v>ACCEPTED</v>
          </cell>
        </row>
        <row r="223">
          <cell r="A223" t="str">
            <v>Elodea canadensis</v>
          </cell>
          <cell r="B223" t="str">
            <v>Elodea</v>
          </cell>
          <cell r="C223" t="str">
            <v>Hydrocharitaceae</v>
          </cell>
          <cell r="D223" t="str">
            <v>Alismatales</v>
          </cell>
          <cell r="E223" t="str">
            <v>Liliopsida</v>
          </cell>
          <cell r="F223" t="str">
            <v>Tracheophyta</v>
          </cell>
          <cell r="G223" t="str">
            <v>Plantae</v>
          </cell>
          <cell r="H223" t="str">
            <v>ACCEPTED</v>
          </cell>
        </row>
        <row r="224">
          <cell r="A224" t="str">
            <v>Elodea nuttallii</v>
          </cell>
          <cell r="B224" t="str">
            <v>Elodea</v>
          </cell>
          <cell r="C224" t="str">
            <v>Hydrocharitaceae</v>
          </cell>
          <cell r="D224" t="str">
            <v>Alismatales</v>
          </cell>
          <cell r="E224" t="str">
            <v>Liliopsida</v>
          </cell>
          <cell r="F224" t="str">
            <v>Tracheophyta</v>
          </cell>
          <cell r="G224" t="str">
            <v>Plantae</v>
          </cell>
          <cell r="H224" t="str">
            <v>ACCEPTED</v>
          </cell>
        </row>
        <row r="225">
          <cell r="A225" t="str">
            <v>Eoreuma loftini</v>
          </cell>
          <cell r="B225" t="str">
            <v>Eoreuma</v>
          </cell>
          <cell r="C225" t="str">
            <v>Crambidae</v>
          </cell>
          <cell r="D225" t="str">
            <v>Lepidoptera</v>
          </cell>
          <cell r="E225" t="str">
            <v>Insecta</v>
          </cell>
          <cell r="F225" t="str">
            <v>Arthropoda</v>
          </cell>
          <cell r="G225" t="str">
            <v>Animalia</v>
          </cell>
          <cell r="H225" t="str">
            <v>ACCEPTED</v>
          </cell>
        </row>
        <row r="226">
          <cell r="A226" t="str">
            <v>Ephestia kuehniella</v>
          </cell>
          <cell r="B226" t="str">
            <v>Ephestia</v>
          </cell>
          <cell r="C226" t="str">
            <v>Pyralidae</v>
          </cell>
          <cell r="D226" t="str">
            <v>Lepidoptera</v>
          </cell>
          <cell r="E226" t="str">
            <v>Insecta</v>
          </cell>
          <cell r="F226" t="str">
            <v>Arthropoda</v>
          </cell>
          <cell r="G226" t="str">
            <v>Animalia</v>
          </cell>
          <cell r="H226" t="str">
            <v>ACCEPTED</v>
          </cell>
        </row>
        <row r="227">
          <cell r="A227" t="str">
            <v>Epiphyas postvittana</v>
          </cell>
          <cell r="B227" t="str">
            <v>Epiphyas</v>
          </cell>
          <cell r="C227" t="str">
            <v>Tortricidae</v>
          </cell>
          <cell r="D227" t="str">
            <v>Lepidoptera</v>
          </cell>
          <cell r="E227" t="str">
            <v>Insecta</v>
          </cell>
          <cell r="F227" t="str">
            <v>Arthropoda</v>
          </cell>
          <cell r="G227" t="str">
            <v>Animalia</v>
          </cell>
          <cell r="H227" t="str">
            <v>ACCEPTED</v>
          </cell>
        </row>
        <row r="228">
          <cell r="A228" t="str">
            <v>Epitrix tuberis</v>
          </cell>
          <cell r="B228" t="str">
            <v>Epitrix</v>
          </cell>
          <cell r="C228" t="str">
            <v>Chrysomelidae</v>
          </cell>
          <cell r="D228" t="str">
            <v>Coleoptera</v>
          </cell>
          <cell r="E228" t="str">
            <v>Insecta</v>
          </cell>
          <cell r="F228" t="str">
            <v>Arthropoda</v>
          </cell>
          <cell r="G228" t="str">
            <v>Animalia</v>
          </cell>
          <cell r="H228" t="str">
            <v>ACCEPTED</v>
          </cell>
        </row>
        <row r="229">
          <cell r="A229" t="str">
            <v>Equus asinus</v>
          </cell>
          <cell r="B229" t="str">
            <v>Equus</v>
          </cell>
          <cell r="C229" t="str">
            <v>Equidae</v>
          </cell>
          <cell r="D229" t="str">
            <v>Perissodactyla</v>
          </cell>
          <cell r="E229" t="str">
            <v>Mammalia</v>
          </cell>
          <cell r="F229" t="str">
            <v>Chordata</v>
          </cell>
          <cell r="G229" t="str">
            <v>Animalia</v>
          </cell>
          <cell r="H229" t="str">
            <v>ACCEPTED</v>
          </cell>
        </row>
        <row r="230">
          <cell r="A230" t="str">
            <v>Equus caballus</v>
          </cell>
          <cell r="B230" t="str">
            <v>Equus</v>
          </cell>
          <cell r="C230" t="str">
            <v>Equidae</v>
          </cell>
          <cell r="D230" t="str">
            <v>Perissodactyla</v>
          </cell>
          <cell r="E230" t="str">
            <v>Mammalia</v>
          </cell>
          <cell r="F230" t="str">
            <v>Chordata</v>
          </cell>
          <cell r="G230" t="str">
            <v>Animalia</v>
          </cell>
          <cell r="H230" t="str">
            <v>ACCEPTED</v>
          </cell>
        </row>
        <row r="231">
          <cell r="A231" t="str">
            <v>Eragrostis plana</v>
          </cell>
          <cell r="B231" t="str">
            <v>Eragrostis</v>
          </cell>
          <cell r="C231" t="str">
            <v>Poaceae</v>
          </cell>
          <cell r="D231" t="str">
            <v>Poales</v>
          </cell>
          <cell r="E231" t="str">
            <v>Liliopsida</v>
          </cell>
          <cell r="F231" t="str">
            <v>Tracheophyta</v>
          </cell>
          <cell r="G231" t="str">
            <v>Plantae</v>
          </cell>
          <cell r="H231" t="str">
            <v>ACCEPTED</v>
          </cell>
        </row>
        <row r="232">
          <cell r="A232" t="str">
            <v>Erigeron canadensis</v>
          </cell>
          <cell r="B232" t="str">
            <v>Erigeron</v>
          </cell>
          <cell r="C232" t="str">
            <v>Asteraceae</v>
          </cell>
          <cell r="D232" t="str">
            <v>Asterales</v>
          </cell>
          <cell r="E232" t="str">
            <v>Magnoliopsida</v>
          </cell>
          <cell r="F232" t="str">
            <v>Tracheophyta</v>
          </cell>
          <cell r="G232" t="str">
            <v>Plantae</v>
          </cell>
          <cell r="H232" t="str">
            <v>ACCEPTED</v>
          </cell>
        </row>
        <row r="233">
          <cell r="A233" t="str">
            <v>Erinaceus europaeus</v>
          </cell>
          <cell r="B233" t="str">
            <v>Erinaceus</v>
          </cell>
          <cell r="C233" t="str">
            <v>Erinaceidae</v>
          </cell>
          <cell r="D233" t="str">
            <v>Erinaceomorpha</v>
          </cell>
          <cell r="E233" t="str">
            <v>Mammalia</v>
          </cell>
          <cell r="F233" t="str">
            <v>Chordata</v>
          </cell>
          <cell r="G233" t="str">
            <v>Animalia</v>
          </cell>
          <cell r="H233" t="str">
            <v>ACCEPTED</v>
          </cell>
        </row>
        <row r="234">
          <cell r="A234" t="str">
            <v>Eriocheir sinensis</v>
          </cell>
          <cell r="B234" t="str">
            <v>Eriocheir</v>
          </cell>
          <cell r="C234" t="str">
            <v>Varunidae</v>
          </cell>
          <cell r="D234" t="str">
            <v>Decapoda</v>
          </cell>
          <cell r="E234" t="str">
            <v>Malacostraca</v>
          </cell>
          <cell r="F234" t="str">
            <v>Arthropoda</v>
          </cell>
          <cell r="G234" t="str">
            <v>Animalia</v>
          </cell>
          <cell r="H234" t="str">
            <v>ACCEPTED</v>
          </cell>
        </row>
        <row r="235">
          <cell r="A235" t="str">
            <v>Erionota thrax</v>
          </cell>
          <cell r="B235" t="str">
            <v>Erionota</v>
          </cell>
          <cell r="C235" t="str">
            <v>Hesperiidae</v>
          </cell>
          <cell r="D235" t="str">
            <v>Lepidoptera</v>
          </cell>
          <cell r="E235" t="str">
            <v>Insecta</v>
          </cell>
          <cell r="F235" t="str">
            <v>Arthropoda</v>
          </cell>
          <cell r="G235" t="str">
            <v>Animalia</v>
          </cell>
          <cell r="H235" t="str">
            <v>ACCEPTED</v>
          </cell>
        </row>
        <row r="236">
          <cell r="A236" t="str">
            <v>Eriosoma lanigerum</v>
          </cell>
          <cell r="B236" t="str">
            <v>Eriosoma</v>
          </cell>
          <cell r="C236" t="str">
            <v>Aphididae</v>
          </cell>
          <cell r="D236" t="str">
            <v>Hemiptera</v>
          </cell>
          <cell r="E236" t="str">
            <v>Insecta</v>
          </cell>
          <cell r="F236" t="str">
            <v>Arthropoda</v>
          </cell>
          <cell r="G236" t="str">
            <v>Animalia</v>
          </cell>
          <cell r="H236" t="str">
            <v>ACCEPTED</v>
          </cell>
        </row>
        <row r="237">
          <cell r="A237" t="str">
            <v>Erwinia amylovora</v>
          </cell>
          <cell r="B237" t="str">
            <v>Erwinia</v>
          </cell>
          <cell r="C237" t="str">
            <v>Enterobacteriaceae</v>
          </cell>
          <cell r="D237" t="str">
            <v>Enterobacteriales</v>
          </cell>
          <cell r="E237" t="str">
            <v>Gammaproteobacteria</v>
          </cell>
          <cell r="F237" t="str">
            <v>Proteobacteria</v>
          </cell>
          <cell r="G237" t="str">
            <v>Bacteria</v>
          </cell>
          <cell r="H237" t="str">
            <v>ACCEPTED</v>
          </cell>
        </row>
        <row r="238">
          <cell r="A238" t="str">
            <v>Erythrocebus patas</v>
          </cell>
          <cell r="B238" t="str">
            <v>Erythrocebus</v>
          </cell>
          <cell r="C238" t="str">
            <v>Cercopithecidae</v>
          </cell>
          <cell r="D238" t="str">
            <v>Primates</v>
          </cell>
          <cell r="E238" t="str">
            <v>Mammalia</v>
          </cell>
          <cell r="F238" t="str">
            <v>Chordata</v>
          </cell>
          <cell r="G238" t="str">
            <v>Animalia</v>
          </cell>
          <cell r="H238" t="str">
            <v>ACCEPTED</v>
          </cell>
        </row>
        <row r="239">
          <cell r="A239" t="str">
            <v>Esox lucius</v>
          </cell>
          <cell r="B239" t="str">
            <v>Esox</v>
          </cell>
          <cell r="C239" t="str">
            <v>Esocidae</v>
          </cell>
          <cell r="D239" t="str">
            <v>Esociformes</v>
          </cell>
          <cell r="E239" t="str">
            <v>Actinopterygii</v>
          </cell>
          <cell r="F239" t="str">
            <v>Chordata</v>
          </cell>
          <cell r="G239" t="str">
            <v>Animalia</v>
          </cell>
          <cell r="H239" t="str">
            <v>ACCEPTED</v>
          </cell>
        </row>
        <row r="240">
          <cell r="A240" t="str">
            <v>Estrilda astrild</v>
          </cell>
          <cell r="B240" t="str">
            <v>Estrilda</v>
          </cell>
          <cell r="C240" t="str">
            <v>Estrildidae</v>
          </cell>
          <cell r="D240" t="str">
            <v>Passeriformes</v>
          </cell>
          <cell r="E240" t="str">
            <v>Aves</v>
          </cell>
          <cell r="F240" t="str">
            <v>Chordata</v>
          </cell>
          <cell r="G240" t="str">
            <v>Animalia</v>
          </cell>
          <cell r="H240" t="str">
            <v>ACCEPTED</v>
          </cell>
        </row>
        <row r="241">
          <cell r="A241" t="str">
            <v>Eucalyptus camaldulensis</v>
          </cell>
          <cell r="B241" t="str">
            <v>Eucalyptus</v>
          </cell>
          <cell r="C241" t="str">
            <v>Myrtaceae</v>
          </cell>
          <cell r="D241" t="str">
            <v>Myrtales</v>
          </cell>
          <cell r="E241" t="str">
            <v>Magnoliopsida</v>
          </cell>
          <cell r="F241" t="str">
            <v>Tracheophyta</v>
          </cell>
          <cell r="G241" t="str">
            <v>Plantae</v>
          </cell>
          <cell r="H241" t="str">
            <v>ACCEPTED</v>
          </cell>
        </row>
        <row r="242">
          <cell r="A242" t="str">
            <v>Eucalyptus globulus</v>
          </cell>
          <cell r="B242" t="str">
            <v>Eucalyptus</v>
          </cell>
          <cell r="C242" t="str">
            <v>Myrtaceae</v>
          </cell>
          <cell r="D242" t="str">
            <v>Myrtales</v>
          </cell>
          <cell r="E242" t="str">
            <v>Magnoliopsida</v>
          </cell>
          <cell r="F242" t="str">
            <v>Tracheophyta</v>
          </cell>
          <cell r="G242" t="str">
            <v>Plantae</v>
          </cell>
          <cell r="H242" t="str">
            <v>ACCEPTED</v>
          </cell>
        </row>
        <row r="243">
          <cell r="A243" t="str">
            <v>Eucalyptus spp.</v>
          </cell>
          <cell r="B243" t="str">
            <v>Eucalyptus</v>
          </cell>
          <cell r="C243" t="str">
            <v>Myrtaceae</v>
          </cell>
          <cell r="D243" t="str">
            <v>Myrtales</v>
          </cell>
          <cell r="E243" t="str">
            <v>Magnoliopsida</v>
          </cell>
          <cell r="F243" t="str">
            <v>Tracheophyta</v>
          </cell>
          <cell r="G243" t="str">
            <v>Plantae</v>
          </cell>
          <cell r="H243" t="str">
            <v>ACCEPTED</v>
          </cell>
        </row>
        <row r="244">
          <cell r="A244" t="str">
            <v>Eupatorium adenophorum</v>
          </cell>
          <cell r="B244" t="str">
            <v>Eupatorium</v>
          </cell>
          <cell r="C244" t="str">
            <v>Asteraceae</v>
          </cell>
          <cell r="D244" t="str">
            <v>Asterales</v>
          </cell>
          <cell r="E244" t="str">
            <v>Magnoliopsida</v>
          </cell>
          <cell r="F244" t="str">
            <v>Tracheophyta</v>
          </cell>
          <cell r="G244" t="str">
            <v>Plantae</v>
          </cell>
          <cell r="H244" t="str">
            <v>ACCEPTED</v>
          </cell>
        </row>
        <row r="245">
          <cell r="A245" t="str">
            <v>Euphorbia esula</v>
          </cell>
          <cell r="B245" t="str">
            <v>Euphorbia</v>
          </cell>
          <cell r="C245" t="str">
            <v>Euphorbiaceae</v>
          </cell>
          <cell r="D245" t="str">
            <v>Malpighiales</v>
          </cell>
          <cell r="E245" t="str">
            <v>Magnoliopsida</v>
          </cell>
          <cell r="F245" t="str">
            <v>Tracheophyta</v>
          </cell>
          <cell r="G245" t="str">
            <v>Plantae</v>
          </cell>
          <cell r="H245" t="str">
            <v>ACCEPTED</v>
          </cell>
        </row>
        <row r="246">
          <cell r="A246" t="str">
            <v>Euphorbia stenoclada</v>
          </cell>
          <cell r="B246" t="str">
            <v>Euphorbia</v>
          </cell>
          <cell r="C246" t="str">
            <v>Euphorbiaceae</v>
          </cell>
          <cell r="D246" t="str">
            <v>Malpighiales</v>
          </cell>
          <cell r="E246" t="str">
            <v>Magnoliopsida</v>
          </cell>
          <cell r="F246" t="str">
            <v>Tracheophyta</v>
          </cell>
          <cell r="G246" t="str">
            <v>Plantae</v>
          </cell>
          <cell r="H246" t="str">
            <v>ACCEPTED</v>
          </cell>
        </row>
        <row r="247">
          <cell r="A247" t="str">
            <v>Eutetranychus orientalis</v>
          </cell>
          <cell r="B247" t="str">
            <v>Eutetranychus</v>
          </cell>
          <cell r="C247" t="str">
            <v>Tetranychidae</v>
          </cell>
          <cell r="D247" t="str">
            <v>Prostigmata</v>
          </cell>
          <cell r="E247" t="str">
            <v>Arachnida</v>
          </cell>
          <cell r="F247" t="str">
            <v>Arthropoda</v>
          </cell>
          <cell r="G247" t="str">
            <v>Animalia</v>
          </cell>
          <cell r="H247" t="str">
            <v>ACCEPTED</v>
          </cell>
        </row>
        <row r="248">
          <cell r="A248" t="str">
            <v>Felis catus</v>
          </cell>
          <cell r="B248" t="str">
            <v>Felis</v>
          </cell>
          <cell r="C248" t="str">
            <v>Felidae</v>
          </cell>
          <cell r="D248" t="str">
            <v>Carnivora</v>
          </cell>
          <cell r="E248" t="str">
            <v>Mammalia</v>
          </cell>
          <cell r="F248" t="str">
            <v>Chordata</v>
          </cell>
          <cell r="G248" t="str">
            <v>Animalia</v>
          </cell>
          <cell r="H248" t="str">
            <v>ACCEPTED</v>
          </cell>
        </row>
        <row r="249">
          <cell r="A249" t="str">
            <v>Ficopomatus enigmaticus</v>
          </cell>
          <cell r="B249" t="str">
            <v>Ficopomatus</v>
          </cell>
          <cell r="C249" t="str">
            <v>Serpulidae</v>
          </cell>
          <cell r="D249" t="str">
            <v>Sabellida</v>
          </cell>
          <cell r="E249" t="str">
            <v>Polychaeta</v>
          </cell>
          <cell r="F249" t="str">
            <v>Annelida</v>
          </cell>
          <cell r="G249" t="str">
            <v>Animalia</v>
          </cell>
          <cell r="H249" t="str">
            <v>ACCEPTED</v>
          </cell>
        </row>
        <row r="250">
          <cell r="A250" t="str">
            <v>Flemingia strobilifera</v>
          </cell>
          <cell r="B250" t="str">
            <v>Flemingia</v>
          </cell>
          <cell r="C250" t="str">
            <v>Fabaceae</v>
          </cell>
          <cell r="D250" t="str">
            <v>Fabales</v>
          </cell>
          <cell r="E250" t="str">
            <v>Magnoliopsida</v>
          </cell>
          <cell r="F250" t="str">
            <v>Tracheophyta</v>
          </cell>
          <cell r="G250" t="str">
            <v>Plantae</v>
          </cell>
          <cell r="H250" t="str">
            <v>ACCEPTED</v>
          </cell>
        </row>
        <row r="251">
          <cell r="A251" t="str">
            <v>Frankliniella occidentalis</v>
          </cell>
          <cell r="B251" t="str">
            <v>Frankliniella</v>
          </cell>
          <cell r="C251" t="str">
            <v>Thripidae</v>
          </cell>
          <cell r="D251" t="str">
            <v>Thysanoptera</v>
          </cell>
          <cell r="E251" t="str">
            <v>Insecta</v>
          </cell>
          <cell r="F251" t="str">
            <v>Arthropoda</v>
          </cell>
          <cell r="G251" t="str">
            <v>Animalia</v>
          </cell>
          <cell r="H251" t="str">
            <v>ACCEPTED</v>
          </cell>
        </row>
        <row r="252">
          <cell r="A252" t="str">
            <v>Frankliniella schultzei</v>
          </cell>
          <cell r="B252" t="str">
            <v>Frankliniella</v>
          </cell>
          <cell r="C252" t="str">
            <v>Thripidae</v>
          </cell>
          <cell r="D252" t="str">
            <v>Thysanoptera</v>
          </cell>
          <cell r="E252" t="str">
            <v>Insecta</v>
          </cell>
          <cell r="F252" t="str">
            <v>Arthropoda</v>
          </cell>
          <cell r="G252" t="str">
            <v>Animalia</v>
          </cell>
          <cell r="H252" t="str">
            <v>ACCEPTED</v>
          </cell>
        </row>
        <row r="253">
          <cell r="A253" t="str">
            <v>Fraxinus floribunda</v>
          </cell>
          <cell r="B253" t="str">
            <v>Fraxinus</v>
          </cell>
          <cell r="C253" t="str">
            <v>Oleaceae</v>
          </cell>
          <cell r="D253" t="str">
            <v>Lamiales</v>
          </cell>
          <cell r="E253" t="str">
            <v>Magnoliopsida</v>
          </cell>
          <cell r="F253" t="str">
            <v>Tracheophyta</v>
          </cell>
          <cell r="G253" t="str">
            <v>Plantae</v>
          </cell>
          <cell r="H253" t="str">
            <v>ACCEPTED</v>
          </cell>
        </row>
        <row r="254">
          <cell r="A254" t="str">
            <v>Freesia refracta</v>
          </cell>
          <cell r="B254" t="str">
            <v>Freesia</v>
          </cell>
          <cell r="C254" t="str">
            <v>Iridaceae</v>
          </cell>
          <cell r="D254" t="str">
            <v>Asparagales</v>
          </cell>
          <cell r="E254" t="str">
            <v>Liliopsida</v>
          </cell>
          <cell r="F254" t="str">
            <v>Tracheophyta</v>
          </cell>
          <cell r="G254" t="str">
            <v>Plantae</v>
          </cell>
          <cell r="H254" t="str">
            <v>ACCEPTED</v>
          </cell>
        </row>
        <row r="255">
          <cell r="A255" t="str">
            <v>Fundulus heteroclitus</v>
          </cell>
          <cell r="B255" t="str">
            <v>Fundulus</v>
          </cell>
          <cell r="C255" t="str">
            <v>Fundulidae</v>
          </cell>
          <cell r="D255" t="str">
            <v>Cyprinodontiformes</v>
          </cell>
          <cell r="E255" t="str">
            <v>Actinopterygii</v>
          </cell>
          <cell r="F255" t="str">
            <v>Chordata</v>
          </cell>
          <cell r="G255" t="str">
            <v>Animalia</v>
          </cell>
          <cell r="H255" t="str">
            <v>ACCEPTED</v>
          </cell>
        </row>
        <row r="256">
          <cell r="A256" t="str">
            <v>Furcraea foetida</v>
          </cell>
          <cell r="B256" t="str">
            <v>Furcraea</v>
          </cell>
          <cell r="C256" t="str">
            <v>Asparagaceae</v>
          </cell>
          <cell r="D256" t="str">
            <v>Asparagales</v>
          </cell>
          <cell r="E256" t="str">
            <v>Liliopsida</v>
          </cell>
          <cell r="F256" t="str">
            <v>Tracheophyta</v>
          </cell>
          <cell r="G256" t="str">
            <v>Plantae</v>
          </cell>
          <cell r="H256" t="str">
            <v>ACCEPTED</v>
          </cell>
        </row>
        <row r="257">
          <cell r="A257" t="str">
            <v>Fusarium oxysporum</v>
          </cell>
          <cell r="B257" t="str">
            <v>Fusarium</v>
          </cell>
          <cell r="C257" t="str">
            <v>Nectriaceae</v>
          </cell>
          <cell r="D257" t="str">
            <v>Hypocreales</v>
          </cell>
          <cell r="E257" t="str">
            <v>Sordariomycetes</v>
          </cell>
          <cell r="F257" t="str">
            <v>Ascomycota</v>
          </cell>
          <cell r="G257" t="str">
            <v>Fungi</v>
          </cell>
          <cell r="H257" t="str">
            <v>ACCEPTED</v>
          </cell>
        </row>
        <row r="258">
          <cell r="A258" t="str">
            <v>Gallirallus australis</v>
          </cell>
          <cell r="B258" t="str">
            <v>Gallirallus</v>
          </cell>
          <cell r="C258" t="str">
            <v>Rallidae</v>
          </cell>
          <cell r="D258" t="str">
            <v>Gruiformes</v>
          </cell>
          <cell r="E258" t="str">
            <v>Aves</v>
          </cell>
          <cell r="F258" t="str">
            <v>Chordata</v>
          </cell>
          <cell r="G258" t="str">
            <v>Animalia</v>
          </cell>
          <cell r="H258" t="str">
            <v>ACCEPTED</v>
          </cell>
        </row>
        <row r="259">
          <cell r="A259" t="str">
            <v>Gambusia holbrooki</v>
          </cell>
          <cell r="B259" t="str">
            <v>Gambusia</v>
          </cell>
          <cell r="C259" t="str">
            <v>Poeciliidae</v>
          </cell>
          <cell r="D259" t="str">
            <v>Cyprinodontiformes</v>
          </cell>
          <cell r="E259" t="str">
            <v>Actinopterygii</v>
          </cell>
          <cell r="F259" t="str">
            <v>Chordata</v>
          </cell>
          <cell r="G259" t="str">
            <v>Animalia</v>
          </cell>
          <cell r="H259" t="str">
            <v>ACCEPTED</v>
          </cell>
        </row>
        <row r="260">
          <cell r="A260" t="str">
            <v>Genetta genetta</v>
          </cell>
          <cell r="B260" t="str">
            <v>Genetta</v>
          </cell>
          <cell r="C260" t="str">
            <v>Viverridae</v>
          </cell>
          <cell r="D260" t="str">
            <v>Carnivora</v>
          </cell>
          <cell r="E260" t="str">
            <v>Mammalia</v>
          </cell>
          <cell r="F260" t="str">
            <v>Chordata</v>
          </cell>
          <cell r="G260" t="str">
            <v>Animalia</v>
          </cell>
          <cell r="H260" t="str">
            <v>ACCEPTED</v>
          </cell>
        </row>
        <row r="261">
          <cell r="A261" t="str">
            <v>Gleditsia triacanthos</v>
          </cell>
          <cell r="B261" t="str">
            <v>Gleditsia</v>
          </cell>
          <cell r="C261" t="str">
            <v>Fabaceae</v>
          </cell>
          <cell r="D261" t="str">
            <v>Fabales</v>
          </cell>
          <cell r="E261" t="str">
            <v>Magnoliopsida</v>
          </cell>
          <cell r="F261" t="str">
            <v>Tracheophyta</v>
          </cell>
          <cell r="G261" t="str">
            <v>Plantae</v>
          </cell>
          <cell r="H261" t="str">
            <v>ACCEPTED</v>
          </cell>
        </row>
        <row r="262">
          <cell r="A262" t="str">
            <v>Glis glis</v>
          </cell>
          <cell r="B262" t="str">
            <v>Glis</v>
          </cell>
          <cell r="C262" t="str">
            <v>Gliridae</v>
          </cell>
          <cell r="D262" t="str">
            <v>Rodentia</v>
          </cell>
          <cell r="E262" t="str">
            <v>Mammalia</v>
          </cell>
          <cell r="F262" t="str">
            <v>Chordata</v>
          </cell>
          <cell r="G262" t="str">
            <v>Animalia</v>
          </cell>
          <cell r="H262" t="str">
            <v>ACCEPTED</v>
          </cell>
        </row>
        <row r="263">
          <cell r="A263" t="str">
            <v>Gonipterus scutellatus</v>
          </cell>
          <cell r="B263" t="str">
            <v>Gonipterus</v>
          </cell>
          <cell r="C263" t="str">
            <v>Curculionidae</v>
          </cell>
          <cell r="D263" t="str">
            <v>Coleoptera</v>
          </cell>
          <cell r="E263" t="str">
            <v>Insecta</v>
          </cell>
          <cell r="F263" t="str">
            <v>Arthropoda</v>
          </cell>
          <cell r="G263" t="str">
            <v>Animalia</v>
          </cell>
          <cell r="H263" t="str">
            <v>ACCEPTED</v>
          </cell>
        </row>
        <row r="264">
          <cell r="A264" t="str">
            <v>Grapholita molesta</v>
          </cell>
          <cell r="B264" t="str">
            <v>Grapholita</v>
          </cell>
          <cell r="C264" t="str">
            <v>Tortricidae</v>
          </cell>
          <cell r="D264" t="str">
            <v>Lepidoptera</v>
          </cell>
          <cell r="E264" t="str">
            <v>Insecta</v>
          </cell>
          <cell r="F264" t="str">
            <v>Arthropoda</v>
          </cell>
          <cell r="G264" t="str">
            <v>Animalia</v>
          </cell>
          <cell r="H264" t="str">
            <v>ACCEPTED</v>
          </cell>
        </row>
        <row r="265">
          <cell r="A265" t="str">
            <v>Grapholita prunivora</v>
          </cell>
          <cell r="B265" t="str">
            <v>Grapholita</v>
          </cell>
          <cell r="C265" t="str">
            <v>Tortricidae</v>
          </cell>
          <cell r="D265" t="str">
            <v>Lepidoptera</v>
          </cell>
          <cell r="E265" t="str">
            <v>Insecta</v>
          </cell>
          <cell r="F265" t="str">
            <v>Arthropoda</v>
          </cell>
          <cell r="G265" t="str">
            <v>Animalia</v>
          </cell>
          <cell r="H265" t="str">
            <v>ACCEPTED</v>
          </cell>
        </row>
        <row r="266">
          <cell r="A266" t="str">
            <v>Graptemys ouachitensis</v>
          </cell>
          <cell r="B266" t="str">
            <v>Graptemys</v>
          </cell>
          <cell r="C266" t="str">
            <v>Emydidae</v>
          </cell>
          <cell r="D266" t="str">
            <v>Testudines</v>
          </cell>
          <cell r="E266" t="str">
            <v>Reptilia</v>
          </cell>
          <cell r="F266" t="str">
            <v>Chordata</v>
          </cell>
          <cell r="G266" t="str">
            <v>Animalia</v>
          </cell>
          <cell r="H266" t="str">
            <v>ACCEPTED</v>
          </cell>
        </row>
        <row r="267">
          <cell r="A267" t="str">
            <v>Graptemys pseudogeographica</v>
          </cell>
          <cell r="B267" t="str">
            <v>Graptemys</v>
          </cell>
          <cell r="C267" t="str">
            <v>Emydidae</v>
          </cell>
          <cell r="D267" t="str">
            <v>Testudines</v>
          </cell>
          <cell r="E267" t="str">
            <v>Reptilia</v>
          </cell>
          <cell r="F267" t="str">
            <v>Chordata</v>
          </cell>
          <cell r="G267" t="str">
            <v>Animalia</v>
          </cell>
          <cell r="H267" t="str">
            <v>ACCEPTED</v>
          </cell>
        </row>
        <row r="268">
          <cell r="A268" t="str">
            <v>Gymnocephalus cernua</v>
          </cell>
          <cell r="B268" t="str">
            <v>Gymnocephalus</v>
          </cell>
          <cell r="C268" t="str">
            <v>Percidae</v>
          </cell>
          <cell r="D268" t="str">
            <v>Perciformes</v>
          </cell>
          <cell r="E268" t="str">
            <v>Actinopterygii</v>
          </cell>
          <cell r="F268" t="str">
            <v>Chordata</v>
          </cell>
          <cell r="G268" t="str">
            <v>Animalia</v>
          </cell>
          <cell r="H268" t="str">
            <v>ACCEPTED</v>
          </cell>
        </row>
        <row r="269">
          <cell r="A269" t="str">
            <v>Gymnocoronis spilanthoides</v>
          </cell>
          <cell r="B269" t="str">
            <v>Gymnocoronis</v>
          </cell>
          <cell r="C269" t="str">
            <v>Asteraceae</v>
          </cell>
          <cell r="D269" t="str">
            <v>Asterales</v>
          </cell>
          <cell r="E269" t="str">
            <v>Magnoliopsida</v>
          </cell>
          <cell r="F269" t="str">
            <v>Tracheophyta</v>
          </cell>
          <cell r="G269" t="str">
            <v>Plantae</v>
          </cell>
          <cell r="H269" t="str">
            <v>ACCEPTED</v>
          </cell>
        </row>
        <row r="270">
          <cell r="A270" t="str">
            <v>Gyrodactylus salaris</v>
          </cell>
          <cell r="B270" t="str">
            <v>Gyrodactylus</v>
          </cell>
          <cell r="C270" t="str">
            <v>Gyrodactylidae</v>
          </cell>
          <cell r="D270" t="str">
            <v>Gyrodactylidea</v>
          </cell>
          <cell r="E270" t="str">
            <v>Monogenea</v>
          </cell>
          <cell r="F270" t="str">
            <v>Platyhelminthes</v>
          </cell>
          <cell r="G270" t="str">
            <v>Animalia</v>
          </cell>
          <cell r="H270" t="str">
            <v>ACCEPTED</v>
          </cell>
        </row>
        <row r="271">
          <cell r="A271" t="str">
            <v>Haematobia irritans</v>
          </cell>
          <cell r="B271" t="str">
            <v>Haematobia</v>
          </cell>
          <cell r="C271" t="str">
            <v>Muscidae</v>
          </cell>
          <cell r="D271" t="str">
            <v>Diptera</v>
          </cell>
          <cell r="E271" t="str">
            <v>Insecta</v>
          </cell>
          <cell r="F271" t="str">
            <v>Arthropoda</v>
          </cell>
          <cell r="G271" t="str">
            <v>Animalia</v>
          </cell>
          <cell r="H271" t="str">
            <v>ACCEPTED</v>
          </cell>
        </row>
        <row r="272">
          <cell r="A272" t="str">
            <v>Hakea sericea</v>
          </cell>
          <cell r="B272" t="str">
            <v>Hakea</v>
          </cell>
          <cell r="C272" t="str">
            <v>Proteaceae</v>
          </cell>
          <cell r="D272" t="str">
            <v>Proteales</v>
          </cell>
          <cell r="E272" t="str">
            <v>Magnoliopsida</v>
          </cell>
          <cell r="F272" t="str">
            <v>Tracheophyta</v>
          </cell>
          <cell r="G272" t="str">
            <v>Plantae</v>
          </cell>
          <cell r="H272" t="str">
            <v>ACCEPTED</v>
          </cell>
        </row>
        <row r="273">
          <cell r="A273" t="str">
            <v>Halotydeus destructor</v>
          </cell>
          <cell r="B273" t="str">
            <v>Halotydeus</v>
          </cell>
          <cell r="C273" t="str">
            <v>Penthaleidae</v>
          </cell>
          <cell r="D273" t="str">
            <v>Prostigmata</v>
          </cell>
          <cell r="E273" t="str">
            <v>Arachnida</v>
          </cell>
          <cell r="F273" t="str">
            <v>Arthropoda</v>
          </cell>
          <cell r="G273" t="str">
            <v>Animalia</v>
          </cell>
          <cell r="H273" t="str">
            <v>ACCEPTED</v>
          </cell>
        </row>
        <row r="274">
          <cell r="A274" t="str">
            <v>Halyomorpha halys</v>
          </cell>
          <cell r="B274" t="str">
            <v>Halyomorpha</v>
          </cell>
          <cell r="C274" t="str">
            <v>Pentatomidae</v>
          </cell>
          <cell r="D274" t="str">
            <v>Hemiptera</v>
          </cell>
          <cell r="E274" t="str">
            <v>Insecta</v>
          </cell>
          <cell r="F274" t="str">
            <v>Arthropoda</v>
          </cell>
          <cell r="G274" t="str">
            <v>Animalia</v>
          </cell>
          <cell r="H274" t="str">
            <v>ACCEPTED</v>
          </cell>
        </row>
        <row r="275">
          <cell r="A275" t="str">
            <v>Harmonia axyridis</v>
          </cell>
          <cell r="B275" t="str">
            <v>Harmonia</v>
          </cell>
          <cell r="C275" t="str">
            <v>Coccinellidae</v>
          </cell>
          <cell r="D275" t="str">
            <v>Coleoptera</v>
          </cell>
          <cell r="E275" t="str">
            <v>Insecta</v>
          </cell>
          <cell r="F275" t="str">
            <v>Arthropoda</v>
          </cell>
          <cell r="G275" t="str">
            <v>Animalia</v>
          </cell>
          <cell r="H275" t="str">
            <v>ACCEPTED</v>
          </cell>
        </row>
        <row r="276">
          <cell r="A276" t="str">
            <v>Haworthiopsis attenuata</v>
          </cell>
          <cell r="B276" t="str">
            <v>Haworthiopsis</v>
          </cell>
          <cell r="C276" t="str">
            <v>Asphodelaceae</v>
          </cell>
          <cell r="D276" t="str">
            <v>Asparagales</v>
          </cell>
          <cell r="E276" t="str">
            <v>Liliopsida</v>
          </cell>
          <cell r="F276" t="str">
            <v>Tracheophyta</v>
          </cell>
          <cell r="G276" t="str">
            <v>Plantae</v>
          </cell>
          <cell r="H276" t="str">
            <v>ACCEPTED</v>
          </cell>
        </row>
        <row r="277">
          <cell r="A277" t="str">
            <v>Hedychium gardnerianum</v>
          </cell>
          <cell r="B277" t="str">
            <v>Hedychium</v>
          </cell>
          <cell r="C277" t="str">
            <v>Zingiberaceae</v>
          </cell>
          <cell r="D277" t="str">
            <v>Zingiberales</v>
          </cell>
          <cell r="E277" t="str">
            <v>Liliopsida</v>
          </cell>
          <cell r="F277" t="str">
            <v>Tracheophyta</v>
          </cell>
          <cell r="G277" t="str">
            <v>Plantae</v>
          </cell>
          <cell r="H277" t="str">
            <v>ACCEPTED</v>
          </cell>
        </row>
        <row r="278">
          <cell r="A278" t="str">
            <v>Helianthus ciliaris</v>
          </cell>
          <cell r="B278" t="str">
            <v>Helianthus</v>
          </cell>
          <cell r="C278" t="str">
            <v>Asteraceae</v>
          </cell>
          <cell r="D278" t="str">
            <v>Asterales</v>
          </cell>
          <cell r="E278" t="str">
            <v>Magnoliopsida</v>
          </cell>
          <cell r="F278" t="str">
            <v>Tracheophyta</v>
          </cell>
          <cell r="G278" t="str">
            <v>Plantae</v>
          </cell>
          <cell r="H278" t="str">
            <v>ACCEPTED</v>
          </cell>
        </row>
        <row r="279">
          <cell r="A279" t="str">
            <v>Helianthus tuberosus</v>
          </cell>
          <cell r="B279" t="str">
            <v>Helianthus</v>
          </cell>
          <cell r="C279" t="str">
            <v>Asteraceae</v>
          </cell>
          <cell r="D279" t="str">
            <v>Asterales</v>
          </cell>
          <cell r="E279" t="str">
            <v>Magnoliopsida</v>
          </cell>
          <cell r="F279" t="str">
            <v>Tracheophyta</v>
          </cell>
          <cell r="G279" t="str">
            <v>Plantae</v>
          </cell>
          <cell r="H279" t="str">
            <v>ACCEPTED</v>
          </cell>
        </row>
        <row r="280">
          <cell r="A280" t="str">
            <v>Helichrysum petiolare</v>
          </cell>
          <cell r="B280" t="str">
            <v>Helichrysum</v>
          </cell>
          <cell r="C280" t="str">
            <v>Asteraceae</v>
          </cell>
          <cell r="D280" t="str">
            <v>Asterales</v>
          </cell>
          <cell r="E280" t="str">
            <v>Magnoliopsida</v>
          </cell>
          <cell r="F280" t="str">
            <v>Tracheophyta</v>
          </cell>
          <cell r="G280" t="str">
            <v>Plantae</v>
          </cell>
          <cell r="H280" t="str">
            <v>ACCEPTED</v>
          </cell>
        </row>
        <row r="281">
          <cell r="A281" t="str">
            <v>Helicoverpa armigera</v>
          </cell>
          <cell r="B281" t="str">
            <v>Helicoverpa</v>
          </cell>
          <cell r="C281" t="str">
            <v>Noctuidae</v>
          </cell>
          <cell r="D281" t="str">
            <v>Lepidoptera</v>
          </cell>
          <cell r="E281" t="str">
            <v>Insecta</v>
          </cell>
          <cell r="F281" t="str">
            <v>Arthropoda</v>
          </cell>
          <cell r="G281" t="str">
            <v>Animalia</v>
          </cell>
          <cell r="H281" t="str">
            <v>ACCEPTED</v>
          </cell>
        </row>
        <row r="282">
          <cell r="A282" t="str">
            <v>Helicoverpa zea</v>
          </cell>
          <cell r="B282" t="str">
            <v>Helicoverpa</v>
          </cell>
          <cell r="C282" t="str">
            <v>Noctuidae</v>
          </cell>
          <cell r="D282" t="str">
            <v>Lepidoptera</v>
          </cell>
          <cell r="E282" t="str">
            <v>Insecta</v>
          </cell>
          <cell r="F282" t="str">
            <v>Arthropoda</v>
          </cell>
          <cell r="G282" t="str">
            <v>Animalia</v>
          </cell>
          <cell r="H282" t="str">
            <v>ACCEPTED</v>
          </cell>
        </row>
        <row r="283">
          <cell r="A283" t="str">
            <v>Helix lucorum</v>
          </cell>
          <cell r="B283" t="str">
            <v>Helix</v>
          </cell>
          <cell r="C283" t="str">
            <v>Helicidae</v>
          </cell>
          <cell r="D283" t="str">
            <v>Stylommatophora</v>
          </cell>
          <cell r="E283" t="str">
            <v>Gastropoda</v>
          </cell>
          <cell r="F283" t="str">
            <v>Mollusca</v>
          </cell>
          <cell r="G283" t="str">
            <v>Animalia</v>
          </cell>
          <cell r="H283" t="str">
            <v>ACCEPTED</v>
          </cell>
        </row>
        <row r="284">
          <cell r="A284" t="str">
            <v>Hemiberlesia pitysophila</v>
          </cell>
          <cell r="B284" t="str">
            <v>Hemiberlesia</v>
          </cell>
          <cell r="C284" t="str">
            <v>Diaspididae</v>
          </cell>
          <cell r="D284" t="str">
            <v>Hemiptera</v>
          </cell>
          <cell r="E284" t="str">
            <v>Insecta</v>
          </cell>
          <cell r="F284" t="str">
            <v>Arthropoda</v>
          </cell>
          <cell r="G284" t="str">
            <v>Animalia</v>
          </cell>
          <cell r="H284" t="str">
            <v>ACCEPTED</v>
          </cell>
        </row>
        <row r="285">
          <cell r="A285" t="str">
            <v>Hemitragus jemlahicus</v>
          </cell>
          <cell r="B285" t="str">
            <v>Hemitragus</v>
          </cell>
          <cell r="C285" t="str">
            <v>Bovidae</v>
          </cell>
          <cell r="D285" t="str">
            <v>Artiodactyla</v>
          </cell>
          <cell r="E285" t="str">
            <v>Mammalia</v>
          </cell>
          <cell r="F285" t="str">
            <v>Chordata</v>
          </cell>
          <cell r="G285" t="str">
            <v>Animalia</v>
          </cell>
          <cell r="H285" t="str">
            <v>ACCEPTED</v>
          </cell>
        </row>
        <row r="286">
          <cell r="A286" t="str">
            <v>Hemorrhois hippocrepis</v>
          </cell>
          <cell r="B286" t="str">
            <v>Hemorrhois</v>
          </cell>
          <cell r="C286" t="str">
            <v>Colubridae</v>
          </cell>
          <cell r="D286" t="str">
            <v>Squamata</v>
          </cell>
          <cell r="E286" t="str">
            <v>Reptilia</v>
          </cell>
          <cell r="F286" t="str">
            <v>Chordata</v>
          </cell>
          <cell r="G286" t="str">
            <v>Animalia</v>
          </cell>
          <cell r="H286" t="str">
            <v>ACCEPTED</v>
          </cell>
        </row>
        <row r="287">
          <cell r="A287" t="str">
            <v>Henosepilachna vigintioctomaculata</v>
          </cell>
          <cell r="B287" t="str">
            <v>Henosepilachna</v>
          </cell>
          <cell r="C287" t="str">
            <v>Coccinellidae</v>
          </cell>
          <cell r="D287" t="str">
            <v>Coleoptera</v>
          </cell>
          <cell r="E287" t="str">
            <v>Insecta</v>
          </cell>
          <cell r="F287" t="str">
            <v>Arthropoda</v>
          </cell>
          <cell r="G287" t="str">
            <v>Animalia</v>
          </cell>
          <cell r="H287" t="str">
            <v>ACCEPTED</v>
          </cell>
        </row>
        <row r="288">
          <cell r="A288" t="str">
            <v>Heracleum mantegazzianum</v>
          </cell>
          <cell r="B288" t="str">
            <v>Heracleum</v>
          </cell>
          <cell r="C288" t="str">
            <v>Apiaceae</v>
          </cell>
          <cell r="D288" t="str">
            <v>Apiales</v>
          </cell>
          <cell r="E288" t="str">
            <v>Magnoliopsida</v>
          </cell>
          <cell r="F288" t="str">
            <v>Tracheophyta</v>
          </cell>
          <cell r="G288" t="str">
            <v>Plantae</v>
          </cell>
          <cell r="H288" t="str">
            <v>ACCEPTED</v>
          </cell>
        </row>
        <row r="289">
          <cell r="A289" t="str">
            <v>Heracleum persicum</v>
          </cell>
          <cell r="B289" t="str">
            <v>Heracleum</v>
          </cell>
          <cell r="C289" t="str">
            <v>Apiaceae</v>
          </cell>
          <cell r="D289" t="str">
            <v>Apiales</v>
          </cell>
          <cell r="E289" t="str">
            <v>Magnoliopsida</v>
          </cell>
          <cell r="F289" t="str">
            <v>Tracheophyta</v>
          </cell>
          <cell r="G289" t="str">
            <v>Plantae</v>
          </cell>
          <cell r="H289" t="str">
            <v>ACCEPTED</v>
          </cell>
        </row>
        <row r="290">
          <cell r="A290" t="str">
            <v>Heracleum sosnowskyi</v>
          </cell>
          <cell r="B290" t="str">
            <v>Heracleum</v>
          </cell>
          <cell r="C290" t="str">
            <v>Apiaceae</v>
          </cell>
          <cell r="D290" t="str">
            <v>Apiales</v>
          </cell>
          <cell r="E290" t="str">
            <v>Magnoliopsida</v>
          </cell>
          <cell r="F290" t="str">
            <v>Tracheophyta</v>
          </cell>
          <cell r="G290" t="str">
            <v>Plantae</v>
          </cell>
          <cell r="H290" t="str">
            <v>ACCEPTED</v>
          </cell>
        </row>
        <row r="291">
          <cell r="A291" t="str">
            <v>Herpestes edwardsi</v>
          </cell>
          <cell r="B291" t="str">
            <v>Herpestes</v>
          </cell>
          <cell r="C291" t="str">
            <v>Herpestidae</v>
          </cell>
          <cell r="D291" t="str">
            <v>Carnivora</v>
          </cell>
          <cell r="E291" t="str">
            <v>Mammalia</v>
          </cell>
          <cell r="F291" t="str">
            <v>Chordata</v>
          </cell>
          <cell r="G291" t="str">
            <v>Animalia</v>
          </cell>
          <cell r="H291" t="str">
            <v>ACCEPTED</v>
          </cell>
        </row>
        <row r="292">
          <cell r="A292" t="str">
            <v>Herpestes javanicus</v>
          </cell>
          <cell r="B292" t="str">
            <v>Herpestes</v>
          </cell>
          <cell r="C292" t="str">
            <v>Herpestidae</v>
          </cell>
          <cell r="D292" t="str">
            <v>Carnivora</v>
          </cell>
          <cell r="E292" t="str">
            <v>Mammalia</v>
          </cell>
          <cell r="F292" t="str">
            <v>Chordata</v>
          </cell>
          <cell r="G292" t="str">
            <v>Animalia</v>
          </cell>
          <cell r="H292" t="str">
            <v>ACCEPTED</v>
          </cell>
        </row>
        <row r="293">
          <cell r="A293" t="str">
            <v>Heterobasidion annosum</v>
          </cell>
          <cell r="B293" t="str">
            <v>Heterobasidion</v>
          </cell>
          <cell r="C293" t="str">
            <v>Bondarzewiaceae</v>
          </cell>
          <cell r="D293" t="str">
            <v>Russulales</v>
          </cell>
          <cell r="E293" t="str">
            <v>Agaricomycetes</v>
          </cell>
          <cell r="F293" t="str">
            <v>Basidiomycota</v>
          </cell>
          <cell r="G293" t="str">
            <v>Fungi</v>
          </cell>
          <cell r="H293" t="str">
            <v>ACCEPTED</v>
          </cell>
        </row>
        <row r="294">
          <cell r="A294" t="str">
            <v>Heterodera avenae</v>
          </cell>
          <cell r="B294" t="str">
            <v>Heterodera</v>
          </cell>
          <cell r="C294" t="str">
            <v>Heteroderidae</v>
          </cell>
          <cell r="D294" t="str">
            <v>Tylenchida</v>
          </cell>
          <cell r="E294" t="str">
            <v>Secernentea</v>
          </cell>
          <cell r="F294" t="str">
            <v>Nematoda</v>
          </cell>
          <cell r="G294" t="str">
            <v>Animalia</v>
          </cell>
          <cell r="H294" t="str">
            <v>ACCEPTED</v>
          </cell>
        </row>
        <row r="295">
          <cell r="A295" t="str">
            <v>Homalodisca vitripennis</v>
          </cell>
          <cell r="B295" t="str">
            <v>Homalodisca</v>
          </cell>
          <cell r="C295" t="str">
            <v>Cicadellidae</v>
          </cell>
          <cell r="D295" t="str">
            <v>Hemiptera</v>
          </cell>
          <cell r="E295" t="str">
            <v>Insecta</v>
          </cell>
          <cell r="F295" t="str">
            <v>Arthropoda</v>
          </cell>
          <cell r="G295" t="str">
            <v>Animalia</v>
          </cell>
          <cell r="H295" t="str">
            <v>ACCEPTED</v>
          </cell>
        </row>
        <row r="296">
          <cell r="A296" t="str">
            <v>Humulopsis scandens</v>
          </cell>
          <cell r="B296" t="str">
            <v>Humulopsis</v>
          </cell>
          <cell r="C296" t="str">
            <v>Cannabaceae</v>
          </cell>
          <cell r="D296" t="str">
            <v>Rosales</v>
          </cell>
          <cell r="E296" t="str">
            <v>Magnoliopsida</v>
          </cell>
          <cell r="F296" t="str">
            <v>Tracheophyta</v>
          </cell>
          <cell r="G296" t="str">
            <v>Plantae</v>
          </cell>
          <cell r="H296" t="str">
            <v>ACCEPTED</v>
          </cell>
        </row>
        <row r="297">
          <cell r="A297" t="str">
            <v>Hyblaea puera</v>
          </cell>
          <cell r="B297" t="str">
            <v>Hyblaea</v>
          </cell>
          <cell r="C297" t="str">
            <v>Hyblaeidae</v>
          </cell>
          <cell r="D297" t="str">
            <v>Lepidoptera</v>
          </cell>
          <cell r="E297" t="str">
            <v>Insecta</v>
          </cell>
          <cell r="F297" t="str">
            <v>Arthropoda</v>
          </cell>
          <cell r="G297" t="str">
            <v>Animalia</v>
          </cell>
          <cell r="H297" t="str">
            <v>ACCEPTED</v>
          </cell>
        </row>
        <row r="298">
          <cell r="A298" t="str">
            <v>Hydrilla verticillata</v>
          </cell>
          <cell r="B298" t="str">
            <v>Hydrilla</v>
          </cell>
          <cell r="C298" t="str">
            <v>Hydrocharitaceae</v>
          </cell>
          <cell r="D298" t="str">
            <v>Alismatales</v>
          </cell>
          <cell r="E298" t="str">
            <v>Liliopsida</v>
          </cell>
          <cell r="F298" t="str">
            <v>Tracheophyta</v>
          </cell>
          <cell r="G298" t="str">
            <v>Plantae</v>
          </cell>
          <cell r="H298" t="str">
            <v>ACCEPTED</v>
          </cell>
        </row>
        <row r="299">
          <cell r="A299" t="str">
            <v>Hydrocotyle ranunculoides</v>
          </cell>
          <cell r="B299" t="str">
            <v>Hydrocotyle</v>
          </cell>
          <cell r="C299" t="str">
            <v>Apiaceae</v>
          </cell>
          <cell r="D299" t="str">
            <v>Apiales</v>
          </cell>
          <cell r="E299" t="str">
            <v>Magnoliopsida</v>
          </cell>
          <cell r="F299" t="str">
            <v>Tracheophyta</v>
          </cell>
          <cell r="G299" t="str">
            <v>Plantae</v>
          </cell>
          <cell r="H299" t="str">
            <v>ACCEPTED</v>
          </cell>
        </row>
        <row r="300">
          <cell r="A300" t="str">
            <v>Hydropotes inermis</v>
          </cell>
          <cell r="B300" t="str">
            <v>Hydropotes</v>
          </cell>
          <cell r="C300" t="str">
            <v>Cervidae</v>
          </cell>
          <cell r="D300" t="str">
            <v>Artiodactyla</v>
          </cell>
          <cell r="E300" t="str">
            <v>Mammalia</v>
          </cell>
          <cell r="F300" t="str">
            <v>Chordata</v>
          </cell>
          <cell r="G300" t="str">
            <v>Animalia</v>
          </cell>
          <cell r="H300" t="str">
            <v>ACCEPTED</v>
          </cell>
        </row>
        <row r="301">
          <cell r="A301" t="str">
            <v>Hymenachne amplexicaulis</v>
          </cell>
          <cell r="B301" t="str">
            <v>Hymenachne</v>
          </cell>
          <cell r="C301" t="str">
            <v>Poaceae</v>
          </cell>
          <cell r="D301" t="str">
            <v>Poales</v>
          </cell>
          <cell r="E301" t="str">
            <v>Liliopsida</v>
          </cell>
          <cell r="F301" t="str">
            <v>Tracheophyta</v>
          </cell>
          <cell r="G301" t="str">
            <v>Plantae</v>
          </cell>
          <cell r="H301" t="str">
            <v>ACCEPTED</v>
          </cell>
        </row>
        <row r="302">
          <cell r="A302" t="str">
            <v>Hypera postica</v>
          </cell>
          <cell r="B302" t="str">
            <v>Hypera</v>
          </cell>
          <cell r="C302" t="str">
            <v>Curculionidae</v>
          </cell>
          <cell r="D302" t="str">
            <v>Coleoptera</v>
          </cell>
          <cell r="E302" t="str">
            <v>Insecta</v>
          </cell>
          <cell r="F302" t="str">
            <v>Arthropoda</v>
          </cell>
          <cell r="G302" t="str">
            <v>Animalia</v>
          </cell>
          <cell r="H302" t="str">
            <v>ACCEPTED</v>
          </cell>
        </row>
        <row r="303">
          <cell r="A303" t="str">
            <v>Hyphantria cunea</v>
          </cell>
          <cell r="B303" t="str">
            <v>Hyphantria</v>
          </cell>
          <cell r="C303" t="str">
            <v>Erebidae</v>
          </cell>
          <cell r="D303" t="str">
            <v>Lepidoptera</v>
          </cell>
          <cell r="E303" t="str">
            <v>Insecta</v>
          </cell>
          <cell r="F303" t="str">
            <v>Arthropoda</v>
          </cell>
          <cell r="G303" t="str">
            <v>Animalia</v>
          </cell>
          <cell r="H303" t="str">
            <v>ACCEPTED</v>
          </cell>
        </row>
        <row r="304">
          <cell r="A304" t="str">
            <v>Hystrix brachyura</v>
          </cell>
          <cell r="B304" t="str">
            <v>Hystrix</v>
          </cell>
          <cell r="C304" t="str">
            <v>Hystricidae</v>
          </cell>
          <cell r="D304" t="str">
            <v>Rodentia</v>
          </cell>
          <cell r="E304" t="str">
            <v>Mammalia</v>
          </cell>
          <cell r="F304" t="str">
            <v>Chordata</v>
          </cell>
          <cell r="G304" t="str">
            <v>Animalia</v>
          </cell>
          <cell r="H304" t="str">
            <v>ACCEPTED</v>
          </cell>
        </row>
        <row r="305">
          <cell r="A305" t="str">
            <v>Iguana iguana</v>
          </cell>
          <cell r="B305" t="str">
            <v>Iguana</v>
          </cell>
          <cell r="C305" t="str">
            <v>Iguanidae</v>
          </cell>
          <cell r="D305" t="str">
            <v>Squamata</v>
          </cell>
          <cell r="E305" t="str">
            <v>Reptilia</v>
          </cell>
          <cell r="F305" t="str">
            <v>Chordata</v>
          </cell>
          <cell r="G305" t="str">
            <v>Animalia</v>
          </cell>
          <cell r="H305" t="str">
            <v>ACCEPTED</v>
          </cell>
        </row>
        <row r="306">
          <cell r="A306" t="str">
            <v>Impatiens balfourii</v>
          </cell>
          <cell r="B306" t="str">
            <v>Impatiens</v>
          </cell>
          <cell r="C306" t="str">
            <v>Balsaminaceae</v>
          </cell>
          <cell r="D306" t="str">
            <v>Ericales</v>
          </cell>
          <cell r="E306" t="str">
            <v>Magnoliopsida</v>
          </cell>
          <cell r="F306" t="str">
            <v>Tracheophyta</v>
          </cell>
          <cell r="G306" t="str">
            <v>Plantae</v>
          </cell>
          <cell r="H306" t="str">
            <v>ACCEPTED</v>
          </cell>
        </row>
        <row r="307">
          <cell r="A307" t="str">
            <v>Impatiens glandulifera</v>
          </cell>
          <cell r="B307" t="str">
            <v>Impatiens</v>
          </cell>
          <cell r="C307" t="str">
            <v>Balsaminaceae</v>
          </cell>
          <cell r="D307" t="str">
            <v>Ericales</v>
          </cell>
          <cell r="E307" t="str">
            <v>Magnoliopsida</v>
          </cell>
          <cell r="F307" t="str">
            <v>Tracheophyta</v>
          </cell>
          <cell r="G307" t="str">
            <v>Plantae</v>
          </cell>
          <cell r="H307" t="str">
            <v>ACCEPTED</v>
          </cell>
        </row>
        <row r="308">
          <cell r="A308" t="str">
            <v>Indigofera schimperi</v>
          </cell>
          <cell r="B308" t="str">
            <v>Indigofera</v>
          </cell>
          <cell r="C308" t="str">
            <v>Fabaceae</v>
          </cell>
          <cell r="D308" t="str">
            <v>Fabales</v>
          </cell>
          <cell r="E308" t="str">
            <v>Magnoliopsida</v>
          </cell>
          <cell r="F308" t="str">
            <v>Tracheophyta</v>
          </cell>
          <cell r="G308" t="str">
            <v>Plantae</v>
          </cell>
          <cell r="H308" t="str">
            <v>ACCEPTED</v>
          </cell>
        </row>
        <row r="309">
          <cell r="A309" t="str">
            <v>Ipomoea hederacea</v>
          </cell>
          <cell r="B309" t="str">
            <v>Ipomoea</v>
          </cell>
          <cell r="C309" t="str">
            <v>Convolvulaceae</v>
          </cell>
          <cell r="D309" t="str">
            <v>Solanales</v>
          </cell>
          <cell r="E309" t="str">
            <v>Magnoliopsida</v>
          </cell>
          <cell r="F309" t="str">
            <v>Tracheophyta</v>
          </cell>
          <cell r="G309" t="str">
            <v>Plantae</v>
          </cell>
          <cell r="H309" t="str">
            <v>ACCEPTED</v>
          </cell>
        </row>
        <row r="310">
          <cell r="A310" t="str">
            <v>Ipomoea lacunosa</v>
          </cell>
          <cell r="B310" t="str">
            <v>Ipomoea</v>
          </cell>
          <cell r="C310" t="str">
            <v>Convolvulaceae</v>
          </cell>
          <cell r="D310" t="str">
            <v>Solanales</v>
          </cell>
          <cell r="E310" t="str">
            <v>Magnoliopsida</v>
          </cell>
          <cell r="F310" t="str">
            <v>Tracheophyta</v>
          </cell>
          <cell r="G310" t="str">
            <v>Plantae</v>
          </cell>
          <cell r="H310" t="str">
            <v>ACCEPTED</v>
          </cell>
        </row>
        <row r="311">
          <cell r="A311" t="str">
            <v>Ips calligraphus</v>
          </cell>
          <cell r="B311" t="str">
            <v>Ips</v>
          </cell>
          <cell r="C311" t="str">
            <v>Curculionidae</v>
          </cell>
          <cell r="D311" t="str">
            <v>Coleoptera</v>
          </cell>
          <cell r="E311" t="str">
            <v>Insecta</v>
          </cell>
          <cell r="F311" t="str">
            <v>Arthropoda</v>
          </cell>
          <cell r="G311" t="str">
            <v>Animalia</v>
          </cell>
          <cell r="H311" t="str">
            <v>DOUBTFUL</v>
          </cell>
        </row>
        <row r="312">
          <cell r="A312" t="str">
            <v>Ips pini</v>
          </cell>
          <cell r="B312" t="str">
            <v>Ips</v>
          </cell>
          <cell r="C312" t="str">
            <v>Curculionidae</v>
          </cell>
          <cell r="D312" t="str">
            <v>Coleoptera</v>
          </cell>
          <cell r="E312" t="str">
            <v>Insecta</v>
          </cell>
          <cell r="F312" t="str">
            <v>Arthropoda</v>
          </cell>
          <cell r="G312" t="str">
            <v>Animalia</v>
          </cell>
          <cell r="H312" t="str">
            <v>ACCEPTED</v>
          </cell>
        </row>
        <row r="313">
          <cell r="A313" t="str">
            <v>Ips typographus</v>
          </cell>
          <cell r="B313" t="str">
            <v>Ips</v>
          </cell>
          <cell r="C313" t="str">
            <v>Curculionidae</v>
          </cell>
          <cell r="D313" t="str">
            <v>Coleoptera</v>
          </cell>
          <cell r="E313" t="str">
            <v>Insecta</v>
          </cell>
          <cell r="F313" t="str">
            <v>Arthropoda</v>
          </cell>
          <cell r="G313" t="str">
            <v>Animalia</v>
          </cell>
          <cell r="H313" t="str">
            <v>ACCEPTED</v>
          </cell>
        </row>
        <row r="314">
          <cell r="A314" t="str">
            <v>Iva axillaris</v>
          </cell>
          <cell r="B314" t="str">
            <v>Iva</v>
          </cell>
          <cell r="C314" t="str">
            <v>Asteraceae</v>
          </cell>
          <cell r="D314" t="str">
            <v>Asterales</v>
          </cell>
          <cell r="E314" t="str">
            <v>Magnoliopsida</v>
          </cell>
          <cell r="F314" t="str">
            <v>Tracheophyta</v>
          </cell>
          <cell r="G314" t="str">
            <v>Plantae</v>
          </cell>
          <cell r="H314" t="str">
            <v>ACCEPTED</v>
          </cell>
        </row>
        <row r="315">
          <cell r="A315" t="str">
            <v>Jacobaea maritima</v>
          </cell>
          <cell r="B315" t="str">
            <v>Jacobaea</v>
          </cell>
          <cell r="C315" t="str">
            <v>Asteraceae</v>
          </cell>
          <cell r="D315" t="str">
            <v>Asterales</v>
          </cell>
          <cell r="E315" t="str">
            <v>Magnoliopsida</v>
          </cell>
          <cell r="F315" t="str">
            <v>Tracheophyta</v>
          </cell>
          <cell r="G315" t="str">
            <v>Plantae</v>
          </cell>
          <cell r="H315" t="str">
            <v>ACCEPTED</v>
          </cell>
        </row>
        <row r="316">
          <cell r="A316" t="str">
            <v>Jatropha gossypiifolia</v>
          </cell>
          <cell r="B316" t="str">
            <v>Jatropha</v>
          </cell>
          <cell r="C316" t="str">
            <v>Euphorbiaceae</v>
          </cell>
          <cell r="D316" t="str">
            <v>Malpighiales</v>
          </cell>
          <cell r="E316" t="str">
            <v>Magnoliopsida</v>
          </cell>
          <cell r="F316" t="str">
            <v>Tracheophyta</v>
          </cell>
          <cell r="G316" t="str">
            <v>Plantae</v>
          </cell>
          <cell r="H316" t="str">
            <v>ACCEPTED</v>
          </cell>
        </row>
        <row r="317">
          <cell r="A317" t="str">
            <v>Kalanchoe daigremontiana</v>
          </cell>
          <cell r="B317" t="str">
            <v>Kalanchoe</v>
          </cell>
          <cell r="C317" t="str">
            <v>Crassulaceae</v>
          </cell>
          <cell r="D317" t="str">
            <v>Saxifragales</v>
          </cell>
          <cell r="E317" t="str">
            <v>Magnoliopsida</v>
          </cell>
          <cell r="F317" t="str">
            <v>Tracheophyta</v>
          </cell>
          <cell r="G317" t="str">
            <v>Plantae</v>
          </cell>
          <cell r="H317" t="str">
            <v>ACCEPTED</v>
          </cell>
        </row>
        <row r="318">
          <cell r="A318" t="str">
            <v>Keiferia lycopersicella</v>
          </cell>
          <cell r="B318" t="str">
            <v>Keiferia</v>
          </cell>
          <cell r="C318" t="str">
            <v>Gelechiidae</v>
          </cell>
          <cell r="D318" t="str">
            <v>Lepidoptera</v>
          </cell>
          <cell r="E318" t="str">
            <v>Insecta</v>
          </cell>
          <cell r="F318" t="str">
            <v>Arthropoda</v>
          </cell>
          <cell r="G318" t="str">
            <v>Animalia</v>
          </cell>
          <cell r="H318" t="str">
            <v>ACCEPTED</v>
          </cell>
        </row>
        <row r="319">
          <cell r="A319" t="str">
            <v>Lacerta bilineata</v>
          </cell>
          <cell r="B319" t="str">
            <v>Lacerta</v>
          </cell>
          <cell r="C319" t="str">
            <v>Lacertidae</v>
          </cell>
          <cell r="D319" t="str">
            <v>Squamata</v>
          </cell>
          <cell r="E319" t="str">
            <v>Reptilia</v>
          </cell>
          <cell r="F319" t="str">
            <v>Chordata</v>
          </cell>
          <cell r="G319" t="str">
            <v>Animalia</v>
          </cell>
          <cell r="H319" t="str">
            <v>ACCEPTED</v>
          </cell>
        </row>
        <row r="320">
          <cell r="A320" t="str">
            <v>Lachnellula chrysophthalma</v>
          </cell>
          <cell r="B320" t="str">
            <v>Lachnellula</v>
          </cell>
          <cell r="C320" t="str">
            <v>Hyaloscyphaceae</v>
          </cell>
          <cell r="D320" t="str">
            <v>Helotiales</v>
          </cell>
          <cell r="E320" t="str">
            <v>Leotiomycetes</v>
          </cell>
          <cell r="F320" t="str">
            <v>Ascomycota</v>
          </cell>
          <cell r="G320" t="str">
            <v>Fungi</v>
          </cell>
          <cell r="H320" t="str">
            <v>ACCEPTED</v>
          </cell>
        </row>
        <row r="321">
          <cell r="A321" t="str">
            <v>Lagarosiphon major</v>
          </cell>
          <cell r="B321" t="str">
            <v>Lagarosiphon</v>
          </cell>
          <cell r="C321" t="str">
            <v>Hydrocharitaceae</v>
          </cell>
          <cell r="D321" t="str">
            <v>Alismatales</v>
          </cell>
          <cell r="E321" t="str">
            <v>Liliopsida</v>
          </cell>
          <cell r="F321" t="str">
            <v>Tracheophyta</v>
          </cell>
          <cell r="G321" t="str">
            <v>Plantae</v>
          </cell>
          <cell r="H321" t="str">
            <v>ACCEPTED</v>
          </cell>
        </row>
        <row r="322">
          <cell r="A322" t="str">
            <v>Lagocephalus sceleratus</v>
          </cell>
          <cell r="B322" t="str">
            <v>Lagocephalus</v>
          </cell>
          <cell r="C322" t="str">
            <v>Tetraodontidae</v>
          </cell>
          <cell r="D322" t="str">
            <v>Tetraodontiformes</v>
          </cell>
          <cell r="E322" t="str">
            <v>Actinopterygii</v>
          </cell>
          <cell r="F322" t="str">
            <v>Chordata</v>
          </cell>
          <cell r="G322" t="str">
            <v>Animalia</v>
          </cell>
          <cell r="H322" t="str">
            <v>ACCEPTED</v>
          </cell>
        </row>
        <row r="323">
          <cell r="A323" t="str">
            <v>Lampropeltis californiae</v>
          </cell>
          <cell r="B323" t="str">
            <v>Lampropeltis</v>
          </cell>
          <cell r="C323" t="str">
            <v>Colubridae</v>
          </cell>
          <cell r="D323" t="str">
            <v>Squamata</v>
          </cell>
          <cell r="E323" t="str">
            <v>Reptilia</v>
          </cell>
          <cell r="F323" t="str">
            <v>Chordata</v>
          </cell>
          <cell r="G323" t="str">
            <v>Animalia</v>
          </cell>
          <cell r="H323" t="str">
            <v>ACCEPTED</v>
          </cell>
        </row>
        <row r="324">
          <cell r="A324" t="str">
            <v>Lantana camara</v>
          </cell>
          <cell r="B324" t="str">
            <v>Lantana</v>
          </cell>
          <cell r="C324" t="str">
            <v>Verbenaceae</v>
          </cell>
          <cell r="D324" t="str">
            <v>Lamiales</v>
          </cell>
          <cell r="E324" t="str">
            <v>Magnoliopsida</v>
          </cell>
          <cell r="F324" t="str">
            <v>Tracheophyta</v>
          </cell>
          <cell r="G324" t="str">
            <v>Plantae</v>
          </cell>
          <cell r="H324" t="str">
            <v>ACCEPTED</v>
          </cell>
        </row>
        <row r="325">
          <cell r="A325" t="str">
            <v>Lantana montevidensis</v>
          </cell>
          <cell r="B325" t="str">
            <v>Lantana</v>
          </cell>
          <cell r="C325" t="str">
            <v>Verbenaceae</v>
          </cell>
          <cell r="D325" t="str">
            <v>Lamiales</v>
          </cell>
          <cell r="E325" t="str">
            <v>Magnoliopsida</v>
          </cell>
          <cell r="F325" t="str">
            <v>Tracheophyta</v>
          </cell>
          <cell r="G325" t="str">
            <v>Plantae</v>
          </cell>
          <cell r="H325" t="str">
            <v>ACCEPTED</v>
          </cell>
        </row>
        <row r="326">
          <cell r="A326" t="str">
            <v>Lasius neglectus</v>
          </cell>
          <cell r="B326" t="str">
            <v>Lasius</v>
          </cell>
          <cell r="C326" t="str">
            <v>Formicidae</v>
          </cell>
          <cell r="D326" t="str">
            <v>Hymenoptera</v>
          </cell>
          <cell r="E326" t="str">
            <v>Insecta</v>
          </cell>
          <cell r="F326" t="str">
            <v>Arthropoda</v>
          </cell>
          <cell r="G326" t="str">
            <v>Animalia</v>
          </cell>
          <cell r="H326" t="str">
            <v>ACCEPTED</v>
          </cell>
        </row>
        <row r="327">
          <cell r="A327" t="str">
            <v>Lepomis gibbosus</v>
          </cell>
          <cell r="B327" t="str">
            <v>Lepomis</v>
          </cell>
          <cell r="C327" t="str">
            <v>Centrarchidae</v>
          </cell>
          <cell r="D327" t="str">
            <v>Perciformes</v>
          </cell>
          <cell r="E327" t="str">
            <v>Actinopterygii</v>
          </cell>
          <cell r="F327" t="str">
            <v>Chordata</v>
          </cell>
          <cell r="G327" t="str">
            <v>Animalia</v>
          </cell>
          <cell r="H327" t="str">
            <v>ACCEPTED</v>
          </cell>
        </row>
        <row r="328">
          <cell r="A328" t="str">
            <v>Lepomis macrochirus</v>
          </cell>
          <cell r="B328" t="str">
            <v>Lepomis</v>
          </cell>
          <cell r="C328" t="str">
            <v>Centrarchidae</v>
          </cell>
          <cell r="D328" t="str">
            <v>Perciformes</v>
          </cell>
          <cell r="E328" t="str">
            <v>Actinopterygii</v>
          </cell>
          <cell r="F328" t="str">
            <v>Chordata</v>
          </cell>
          <cell r="G328" t="str">
            <v>Animalia</v>
          </cell>
          <cell r="H328" t="str">
            <v>ACCEPTED</v>
          </cell>
        </row>
        <row r="329">
          <cell r="A329" t="str">
            <v>Leptinotarsa decemlineata</v>
          </cell>
          <cell r="B329" t="str">
            <v>Leptinotarsa</v>
          </cell>
          <cell r="C329" t="str">
            <v>Chrysomelidae</v>
          </cell>
          <cell r="D329" t="str">
            <v>Coleoptera</v>
          </cell>
          <cell r="E329" t="str">
            <v>Insecta</v>
          </cell>
          <cell r="F329" t="str">
            <v>Arthropoda</v>
          </cell>
          <cell r="G329" t="str">
            <v>Animalia</v>
          </cell>
          <cell r="H329" t="str">
            <v>ACCEPTED</v>
          </cell>
        </row>
        <row r="330">
          <cell r="A330" t="str">
            <v>Leptoglossus occidentalis</v>
          </cell>
          <cell r="B330" t="str">
            <v>Leptoglossus</v>
          </cell>
          <cell r="C330" t="str">
            <v>Coreidae</v>
          </cell>
          <cell r="D330" t="str">
            <v>Hemiptera</v>
          </cell>
          <cell r="E330" t="str">
            <v>Insecta</v>
          </cell>
          <cell r="F330" t="str">
            <v>Arthropoda</v>
          </cell>
          <cell r="G330" t="str">
            <v>Animalia</v>
          </cell>
          <cell r="H330" t="str">
            <v>ACCEPTED</v>
          </cell>
        </row>
        <row r="331">
          <cell r="A331" t="str">
            <v>Leucaena leucocephala</v>
          </cell>
          <cell r="B331" t="str">
            <v>Leucaena</v>
          </cell>
          <cell r="C331" t="str">
            <v>Fabaceae</v>
          </cell>
          <cell r="D331" t="str">
            <v>Fabales</v>
          </cell>
          <cell r="E331" t="str">
            <v>Magnoliopsida</v>
          </cell>
          <cell r="F331" t="str">
            <v>Tracheophyta</v>
          </cell>
          <cell r="G331" t="str">
            <v>Plantae</v>
          </cell>
          <cell r="H331" t="str">
            <v>ACCEPTED</v>
          </cell>
        </row>
        <row r="332">
          <cell r="A332" t="str">
            <v>Ligustrum japonicum</v>
          </cell>
          <cell r="B332" t="str">
            <v>Ligustrum</v>
          </cell>
          <cell r="C332" t="str">
            <v>Oleaceae</v>
          </cell>
          <cell r="D332" t="str">
            <v>Lamiales</v>
          </cell>
          <cell r="E332" t="str">
            <v>Magnoliopsida</v>
          </cell>
          <cell r="F332" t="str">
            <v>Tracheophyta</v>
          </cell>
          <cell r="G332" t="str">
            <v>Plantae</v>
          </cell>
          <cell r="H332" t="str">
            <v>ACCEPTED</v>
          </cell>
        </row>
        <row r="333">
          <cell r="A333" t="str">
            <v>Ligustrum lucidum</v>
          </cell>
          <cell r="B333" t="str">
            <v>Ligustrum</v>
          </cell>
          <cell r="C333" t="str">
            <v>Oleaceae</v>
          </cell>
          <cell r="D333" t="str">
            <v>Lamiales</v>
          </cell>
          <cell r="E333" t="str">
            <v>Magnoliopsida</v>
          </cell>
          <cell r="F333" t="str">
            <v>Tracheophyta</v>
          </cell>
          <cell r="G333" t="str">
            <v>Plantae</v>
          </cell>
          <cell r="H333" t="str">
            <v>ACCEPTED</v>
          </cell>
        </row>
        <row r="334">
          <cell r="A334" t="str">
            <v>Ligustrum robustum</v>
          </cell>
          <cell r="B334" t="str">
            <v>Ligustrum</v>
          </cell>
          <cell r="C334" t="str">
            <v>Oleaceae</v>
          </cell>
          <cell r="D334" t="str">
            <v>Lamiales</v>
          </cell>
          <cell r="E334" t="str">
            <v>Magnoliopsida</v>
          </cell>
          <cell r="F334" t="str">
            <v>Tracheophyta</v>
          </cell>
          <cell r="G334" t="str">
            <v>Plantae</v>
          </cell>
          <cell r="H334" t="str">
            <v>ACCEPTED</v>
          </cell>
        </row>
        <row r="335">
          <cell r="A335" t="str">
            <v>Limnoperna fortunei</v>
          </cell>
          <cell r="B335" t="str">
            <v>Limnoperna</v>
          </cell>
          <cell r="C335" t="str">
            <v>Mytilidae</v>
          </cell>
          <cell r="D335" t="str">
            <v>Mytilida</v>
          </cell>
          <cell r="E335" t="str">
            <v>Bivalvia</v>
          </cell>
          <cell r="F335" t="str">
            <v>Mollusca</v>
          </cell>
          <cell r="G335" t="str">
            <v>Animalia</v>
          </cell>
          <cell r="H335" t="str">
            <v>ACCEPTED</v>
          </cell>
        </row>
        <row r="336">
          <cell r="A336" t="str">
            <v>Linepithema humile</v>
          </cell>
          <cell r="B336" t="str">
            <v>Linepithema</v>
          </cell>
          <cell r="C336" t="str">
            <v>Formicidae</v>
          </cell>
          <cell r="D336" t="str">
            <v>Hymenoptera</v>
          </cell>
          <cell r="E336" t="str">
            <v>Insecta</v>
          </cell>
          <cell r="F336" t="str">
            <v>Arthropoda</v>
          </cell>
          <cell r="G336" t="str">
            <v>Animalia</v>
          </cell>
          <cell r="H336" t="str">
            <v>ACCEPTED</v>
          </cell>
        </row>
        <row r="337">
          <cell r="A337" t="str">
            <v>Liriomyza huidobrensis</v>
          </cell>
          <cell r="B337" t="str">
            <v>Liriomyza</v>
          </cell>
          <cell r="C337" t="str">
            <v>Agromyzidae</v>
          </cell>
          <cell r="D337" t="str">
            <v>Diptera</v>
          </cell>
          <cell r="E337" t="str">
            <v>Insecta</v>
          </cell>
          <cell r="F337" t="str">
            <v>Arthropoda</v>
          </cell>
          <cell r="G337" t="str">
            <v>Animalia</v>
          </cell>
          <cell r="H337" t="str">
            <v>ACCEPTED</v>
          </cell>
        </row>
        <row r="338">
          <cell r="A338" t="str">
            <v>Liriomyza sativae</v>
          </cell>
          <cell r="B338" t="str">
            <v>Liriomyza</v>
          </cell>
          <cell r="C338" t="str">
            <v>Agromyzidae</v>
          </cell>
          <cell r="D338" t="str">
            <v>Diptera</v>
          </cell>
          <cell r="E338" t="str">
            <v>Insecta</v>
          </cell>
          <cell r="F338" t="str">
            <v>Arthropoda</v>
          </cell>
          <cell r="G338" t="str">
            <v>Animalia</v>
          </cell>
          <cell r="H338" t="str">
            <v>ACCEPTED</v>
          </cell>
        </row>
        <row r="339">
          <cell r="A339" t="str">
            <v>Liriomyza trifolii</v>
          </cell>
          <cell r="B339" t="str">
            <v>Liriomyza</v>
          </cell>
          <cell r="C339" t="str">
            <v>Agromyzidae</v>
          </cell>
          <cell r="D339" t="str">
            <v>Diptera</v>
          </cell>
          <cell r="E339" t="str">
            <v>Insecta</v>
          </cell>
          <cell r="F339" t="str">
            <v>Arthropoda</v>
          </cell>
          <cell r="G339" t="str">
            <v>Animalia</v>
          </cell>
          <cell r="H339" t="str">
            <v>ACCEPTED</v>
          </cell>
        </row>
        <row r="340">
          <cell r="A340" t="str">
            <v>Achatina fulica</v>
          </cell>
          <cell r="B340" t="str">
            <v>Achatina</v>
          </cell>
          <cell r="C340" t="str">
            <v>Achatinidae</v>
          </cell>
          <cell r="D340" t="str">
            <v>Stylommatophora</v>
          </cell>
          <cell r="E340" t="str">
            <v>Gastropoda</v>
          </cell>
          <cell r="F340" t="str">
            <v>Mollusca</v>
          </cell>
          <cell r="G340" t="str">
            <v>Animalia</v>
          </cell>
          <cell r="H340" t="str">
            <v>SYNONYM</v>
          </cell>
        </row>
        <row r="341">
          <cell r="A341" t="str">
            <v>Lissorhoptrus brevirostris</v>
          </cell>
          <cell r="B341" t="str">
            <v>Lissorhoptrus</v>
          </cell>
          <cell r="C341" t="str">
            <v>Brachyceridae</v>
          </cell>
          <cell r="D341" t="str">
            <v>Coleoptera</v>
          </cell>
          <cell r="E341" t="str">
            <v>Insecta</v>
          </cell>
          <cell r="F341" t="str">
            <v>Arthropoda</v>
          </cell>
          <cell r="G341" t="str">
            <v>Animalia</v>
          </cell>
          <cell r="H341" t="str">
            <v>DOUBTFUL</v>
          </cell>
        </row>
        <row r="342">
          <cell r="A342" t="str">
            <v>Lissorhoptrus oryzophilus</v>
          </cell>
          <cell r="B342" t="str">
            <v>Lissorhoptrus</v>
          </cell>
          <cell r="C342" t="str">
            <v>Brachyceridae</v>
          </cell>
          <cell r="D342" t="str">
            <v>Coleoptera</v>
          </cell>
          <cell r="E342" t="str">
            <v>Insecta</v>
          </cell>
          <cell r="F342" t="str">
            <v>Arthropoda</v>
          </cell>
          <cell r="G342" t="str">
            <v>Animalia</v>
          </cell>
          <cell r="H342" t="str">
            <v>DOUBTFUL</v>
          </cell>
        </row>
        <row r="343">
          <cell r="A343" t="str">
            <v>Listronotus bonariensis</v>
          </cell>
          <cell r="B343" t="str">
            <v>Listronotus</v>
          </cell>
          <cell r="C343" t="str">
            <v>Curculionidae</v>
          </cell>
          <cell r="D343" t="str">
            <v>Coleoptera</v>
          </cell>
          <cell r="E343" t="str">
            <v>Insecta</v>
          </cell>
          <cell r="F343" t="str">
            <v>Arthropoda</v>
          </cell>
          <cell r="G343" t="str">
            <v>Animalia</v>
          </cell>
          <cell r="H343" t="str">
            <v>ACCEPTED</v>
          </cell>
        </row>
        <row r="344">
          <cell r="A344" t="str">
            <v>Lithobates catesbeianus</v>
          </cell>
          <cell r="B344" t="str">
            <v>Lithobates</v>
          </cell>
          <cell r="C344" t="str">
            <v>Ranidae</v>
          </cell>
          <cell r="D344" t="str">
            <v>Anura</v>
          </cell>
          <cell r="E344" t="str">
            <v>Amphibia</v>
          </cell>
          <cell r="F344" t="str">
            <v>Chordata</v>
          </cell>
          <cell r="G344" t="str">
            <v>Animalia</v>
          </cell>
          <cell r="H344" t="str">
            <v>ACCEPTED</v>
          </cell>
        </row>
        <row r="345">
          <cell r="A345" t="str">
            <v>Lobesia botrana</v>
          </cell>
          <cell r="B345" t="str">
            <v>Lobesia</v>
          </cell>
          <cell r="C345" t="str">
            <v>Tortricidae</v>
          </cell>
          <cell r="D345" t="str">
            <v>Lepidoptera</v>
          </cell>
          <cell r="E345" t="str">
            <v>Insecta</v>
          </cell>
          <cell r="F345" t="str">
            <v>Arthropoda</v>
          </cell>
          <cell r="G345" t="str">
            <v>Animalia</v>
          </cell>
          <cell r="H345" t="str">
            <v>ACCEPTED</v>
          </cell>
        </row>
        <row r="346">
          <cell r="A346" t="str">
            <v>Lonicera japonica</v>
          </cell>
          <cell r="B346" t="str">
            <v>Lonicera</v>
          </cell>
          <cell r="C346" t="str">
            <v>Caprifoliaceae</v>
          </cell>
          <cell r="D346" t="str">
            <v>Dipsacales</v>
          </cell>
          <cell r="E346" t="str">
            <v>Magnoliopsida</v>
          </cell>
          <cell r="F346" t="str">
            <v>Tracheophyta</v>
          </cell>
          <cell r="G346" t="str">
            <v>Plantae</v>
          </cell>
          <cell r="H346" t="str">
            <v>ACCEPTED</v>
          </cell>
        </row>
        <row r="347">
          <cell r="A347" t="str">
            <v>Ludwigia grandiflora</v>
          </cell>
          <cell r="B347" t="str">
            <v>Ludwigia</v>
          </cell>
          <cell r="C347" t="str">
            <v>Onagraceae</v>
          </cell>
          <cell r="D347" t="str">
            <v>Myrtales</v>
          </cell>
          <cell r="E347" t="str">
            <v>Magnoliopsida</v>
          </cell>
          <cell r="F347" t="str">
            <v>Tracheophyta</v>
          </cell>
          <cell r="G347" t="str">
            <v>Plantae</v>
          </cell>
          <cell r="H347" t="str">
            <v>ACCEPTED</v>
          </cell>
        </row>
        <row r="348">
          <cell r="A348" t="str">
            <v>Ludwigia peploides</v>
          </cell>
          <cell r="B348" t="str">
            <v>Ludwigia</v>
          </cell>
          <cell r="C348" t="str">
            <v>Onagraceae</v>
          </cell>
          <cell r="D348" t="str">
            <v>Myrtales</v>
          </cell>
          <cell r="E348" t="str">
            <v>Magnoliopsida</v>
          </cell>
          <cell r="F348" t="str">
            <v>Tracheophyta</v>
          </cell>
          <cell r="G348" t="str">
            <v>Plantae</v>
          </cell>
          <cell r="H348" t="str">
            <v>ACCEPTED</v>
          </cell>
        </row>
        <row r="349">
          <cell r="A349" t="str">
            <v>Ludwigia repens</v>
          </cell>
          <cell r="B349" t="str">
            <v>Ludwigia</v>
          </cell>
          <cell r="C349" t="str">
            <v>Onagraceae</v>
          </cell>
          <cell r="D349" t="str">
            <v>Myrtales</v>
          </cell>
          <cell r="E349" t="str">
            <v>Magnoliopsida</v>
          </cell>
          <cell r="F349" t="str">
            <v>Tracheophyta</v>
          </cell>
          <cell r="G349" t="str">
            <v>Plantae</v>
          </cell>
          <cell r="H349" t="str">
            <v>ACCEPTED</v>
          </cell>
        </row>
        <row r="350">
          <cell r="A350" t="str">
            <v>Lupinus perennis</v>
          </cell>
          <cell r="B350" t="str">
            <v>Lupinus</v>
          </cell>
          <cell r="C350" t="str">
            <v>Fabaceae</v>
          </cell>
          <cell r="D350" t="str">
            <v>Fabales</v>
          </cell>
          <cell r="E350" t="str">
            <v>Magnoliopsida</v>
          </cell>
          <cell r="F350" t="str">
            <v>Tracheophyta</v>
          </cell>
          <cell r="G350" t="str">
            <v>Plantae</v>
          </cell>
          <cell r="H350" t="str">
            <v>ACCEPTED</v>
          </cell>
        </row>
        <row r="351">
          <cell r="A351" t="str">
            <v>Lupinus polyphyllus</v>
          </cell>
          <cell r="B351" t="str">
            <v>Lupinus</v>
          </cell>
          <cell r="C351" t="str">
            <v>Fabaceae</v>
          </cell>
          <cell r="D351" t="str">
            <v>Fabales</v>
          </cell>
          <cell r="E351" t="str">
            <v>Magnoliopsida</v>
          </cell>
          <cell r="F351" t="str">
            <v>Tracheophyta</v>
          </cell>
          <cell r="G351" t="str">
            <v>Plantae</v>
          </cell>
          <cell r="H351" t="str">
            <v>ACCEPTED</v>
          </cell>
        </row>
        <row r="352">
          <cell r="A352" t="str">
            <v>Lycium barbarum</v>
          </cell>
          <cell r="B352" t="str">
            <v>Lycium</v>
          </cell>
          <cell r="C352" t="str">
            <v>Solanaceae</v>
          </cell>
          <cell r="D352" t="str">
            <v>Solanales</v>
          </cell>
          <cell r="E352" t="str">
            <v>Magnoliopsida</v>
          </cell>
          <cell r="F352" t="str">
            <v>Tracheophyta</v>
          </cell>
          <cell r="G352" t="str">
            <v>Plantae</v>
          </cell>
          <cell r="H352" t="str">
            <v>ACCEPTED</v>
          </cell>
        </row>
        <row r="353">
          <cell r="A353" t="str">
            <v>Lymantria dispar</v>
          </cell>
          <cell r="B353" t="str">
            <v>Lymantria</v>
          </cell>
          <cell r="C353" t="str">
            <v>Erebidae</v>
          </cell>
          <cell r="D353" t="str">
            <v>Lepidoptera</v>
          </cell>
          <cell r="E353" t="str">
            <v>Insecta</v>
          </cell>
          <cell r="F353" t="str">
            <v>Arthropoda</v>
          </cell>
          <cell r="G353" t="str">
            <v>Animalia</v>
          </cell>
          <cell r="H353" t="str">
            <v>ACCEPTED</v>
          </cell>
        </row>
        <row r="354">
          <cell r="A354" t="str">
            <v>Lymantria monacha</v>
          </cell>
          <cell r="B354" t="str">
            <v>Lymantria</v>
          </cell>
          <cell r="C354" t="str">
            <v>Erebidae</v>
          </cell>
          <cell r="D354" t="str">
            <v>Lepidoptera</v>
          </cell>
          <cell r="E354" t="str">
            <v>Insecta</v>
          </cell>
          <cell r="F354" t="str">
            <v>Arthropoda</v>
          </cell>
          <cell r="G354" t="str">
            <v>Animalia</v>
          </cell>
          <cell r="H354" t="str">
            <v>ACCEPTED</v>
          </cell>
        </row>
        <row r="355">
          <cell r="A355" t="str">
            <v>Lysichiton americanus</v>
          </cell>
          <cell r="B355" t="str">
            <v>Lysichiton</v>
          </cell>
          <cell r="C355" t="str">
            <v>Araceae</v>
          </cell>
          <cell r="D355" t="str">
            <v>Alismatales</v>
          </cell>
          <cell r="E355" t="str">
            <v>Liliopsida</v>
          </cell>
          <cell r="F355" t="str">
            <v>Tracheophyta</v>
          </cell>
          <cell r="G355" t="str">
            <v>Plantae</v>
          </cell>
          <cell r="H355" t="str">
            <v>ACCEPTED</v>
          </cell>
        </row>
        <row r="356">
          <cell r="A356" t="str">
            <v>Lythrum salicaria</v>
          </cell>
          <cell r="B356" t="str">
            <v>Lythrum</v>
          </cell>
          <cell r="C356" t="str">
            <v>Lythraceae</v>
          </cell>
          <cell r="D356" t="str">
            <v>Myrtales</v>
          </cell>
          <cell r="E356" t="str">
            <v>Magnoliopsida</v>
          </cell>
          <cell r="F356" t="str">
            <v>Tracheophyta</v>
          </cell>
          <cell r="G356" t="str">
            <v>Plantae</v>
          </cell>
          <cell r="H356" t="str">
            <v>ACCEPTED</v>
          </cell>
        </row>
        <row r="357">
          <cell r="A357" t="str">
            <v>Macaca mulatta</v>
          </cell>
          <cell r="B357" t="str">
            <v>Macaca</v>
          </cell>
          <cell r="C357" t="str">
            <v>Cercopithecidae</v>
          </cell>
          <cell r="D357" t="str">
            <v>Primates</v>
          </cell>
          <cell r="E357" t="str">
            <v>Mammalia</v>
          </cell>
          <cell r="F357" t="str">
            <v>Chordata</v>
          </cell>
          <cell r="G357" t="str">
            <v>Animalia</v>
          </cell>
          <cell r="H357" t="str">
            <v>ACCEPTED</v>
          </cell>
        </row>
        <row r="358">
          <cell r="A358" t="str">
            <v>Maconellicoccus hirsutus</v>
          </cell>
          <cell r="B358" t="str">
            <v>Maconellicoccus</v>
          </cell>
          <cell r="C358" t="str">
            <v>Pseudococcidae</v>
          </cell>
          <cell r="D358" t="str">
            <v>Hemiptera</v>
          </cell>
          <cell r="E358" t="str">
            <v>Insecta</v>
          </cell>
          <cell r="F358" t="str">
            <v>Arthropoda</v>
          </cell>
          <cell r="G358" t="str">
            <v>Animalia</v>
          </cell>
          <cell r="H358" t="str">
            <v>ACCEPTED</v>
          </cell>
        </row>
        <row r="359">
          <cell r="A359" t="str">
            <v>Magallana gigas</v>
          </cell>
          <cell r="B359" t="str">
            <v>Magallana</v>
          </cell>
          <cell r="C359" t="str">
            <v>Ostreidae</v>
          </cell>
          <cell r="D359" t="str">
            <v>Ostreida</v>
          </cell>
          <cell r="E359" t="str">
            <v>Bivalvia</v>
          </cell>
          <cell r="F359" t="str">
            <v>Mollusca</v>
          </cell>
          <cell r="G359" t="str">
            <v>Animalia</v>
          </cell>
          <cell r="H359" t="str">
            <v>ACCEPTED</v>
          </cell>
        </row>
        <row r="360">
          <cell r="A360" t="str">
            <v>Malephora crocea</v>
          </cell>
          <cell r="B360" t="str">
            <v>Malephora</v>
          </cell>
          <cell r="C360" t="str">
            <v>Aizoaceae</v>
          </cell>
          <cell r="D360" t="str">
            <v>Caryophyllales</v>
          </cell>
          <cell r="E360" t="str">
            <v>Magnoliopsida</v>
          </cell>
          <cell r="F360" t="str">
            <v>Tracheophyta</v>
          </cell>
          <cell r="G360" t="str">
            <v>Plantae</v>
          </cell>
          <cell r="H360" t="str">
            <v>ACCEPTED</v>
          </cell>
        </row>
        <row r="361">
          <cell r="A361" t="str">
            <v>Malpolon monspessulanus</v>
          </cell>
          <cell r="B361" t="str">
            <v>Malpolon</v>
          </cell>
          <cell r="C361" t="str">
            <v>Lamprophiidae</v>
          </cell>
          <cell r="D361" t="str">
            <v>Squamata</v>
          </cell>
          <cell r="E361" t="str">
            <v>Reptilia</v>
          </cell>
          <cell r="F361" t="str">
            <v>Chordata</v>
          </cell>
          <cell r="G361" t="str">
            <v>Animalia</v>
          </cell>
          <cell r="H361" t="str">
            <v>ACCEPTED</v>
          </cell>
        </row>
        <row r="362">
          <cell r="A362" t="str">
            <v>Matsucoccus matsumurae</v>
          </cell>
          <cell r="B362" t="str">
            <v>Matsucoccus</v>
          </cell>
          <cell r="C362" t="str">
            <v>Margarodidae</v>
          </cell>
          <cell r="D362" t="str">
            <v>Hemiptera</v>
          </cell>
          <cell r="E362" t="str">
            <v>Insecta</v>
          </cell>
          <cell r="F362" t="str">
            <v>Arthropoda</v>
          </cell>
          <cell r="G362" t="str">
            <v>Animalia</v>
          </cell>
          <cell r="H362" t="str">
            <v>ACCEPTED</v>
          </cell>
        </row>
        <row r="363">
          <cell r="A363" t="str">
            <v>Mauremys reevesii</v>
          </cell>
          <cell r="B363" t="str">
            <v>Mauremys</v>
          </cell>
          <cell r="C363" t="str">
            <v>Geoemydidae</v>
          </cell>
          <cell r="D363" t="str">
            <v>Testudines</v>
          </cell>
          <cell r="E363" t="str">
            <v>Reptilia</v>
          </cell>
          <cell r="F363" t="str">
            <v>Chordata</v>
          </cell>
          <cell r="G363" t="str">
            <v>Animalia</v>
          </cell>
          <cell r="H363" t="str">
            <v>ACCEPTED</v>
          </cell>
        </row>
        <row r="364">
          <cell r="A364" t="str">
            <v>Mauremys sinensis</v>
          </cell>
          <cell r="B364" t="str">
            <v>Mauremys</v>
          </cell>
          <cell r="C364" t="str">
            <v>Geoemydidae</v>
          </cell>
          <cell r="D364" t="str">
            <v>Testudines</v>
          </cell>
          <cell r="E364" t="str">
            <v>Reptilia</v>
          </cell>
          <cell r="F364" t="str">
            <v>Chordata</v>
          </cell>
          <cell r="G364" t="str">
            <v>Animalia</v>
          </cell>
          <cell r="H364" t="str">
            <v>ACCEPTED</v>
          </cell>
        </row>
        <row r="365">
          <cell r="A365" t="str">
            <v>Melaleuca quinquenervia</v>
          </cell>
          <cell r="B365" t="str">
            <v>Melaleuca</v>
          </cell>
          <cell r="C365" t="str">
            <v>Myrtaceae</v>
          </cell>
          <cell r="D365" t="str">
            <v>Myrtales</v>
          </cell>
          <cell r="E365" t="str">
            <v>Magnoliopsida</v>
          </cell>
          <cell r="F365" t="str">
            <v>Tracheophyta</v>
          </cell>
          <cell r="G365" t="str">
            <v>Plantae</v>
          </cell>
          <cell r="H365" t="str">
            <v>ACCEPTED</v>
          </cell>
        </row>
        <row r="366">
          <cell r="A366" t="str">
            <v>Melaleuca quinquenervia</v>
          </cell>
          <cell r="B366" t="str">
            <v>Melaleuca</v>
          </cell>
          <cell r="C366" t="str">
            <v>Myrtaceae</v>
          </cell>
          <cell r="D366" t="str">
            <v>Myrtales</v>
          </cell>
          <cell r="E366" t="str">
            <v>Magnoliopsida</v>
          </cell>
          <cell r="F366" t="str">
            <v>Tracheophyta</v>
          </cell>
          <cell r="G366" t="str">
            <v>Plantae</v>
          </cell>
          <cell r="H366" t="str">
            <v>ACCEPTED</v>
          </cell>
        </row>
        <row r="367">
          <cell r="A367" t="str">
            <v>Meleagris gallopavo</v>
          </cell>
          <cell r="B367" t="str">
            <v>Meleagris</v>
          </cell>
          <cell r="C367" t="str">
            <v>Phasianidae</v>
          </cell>
          <cell r="D367" t="str">
            <v>Galliformes</v>
          </cell>
          <cell r="E367" t="str">
            <v>Aves</v>
          </cell>
          <cell r="F367" t="str">
            <v>Chordata</v>
          </cell>
          <cell r="G367" t="str">
            <v>Animalia</v>
          </cell>
          <cell r="H367" t="str">
            <v>ACCEPTED</v>
          </cell>
        </row>
        <row r="368">
          <cell r="A368" t="str">
            <v>Melia azedarach</v>
          </cell>
          <cell r="B368" t="str">
            <v>Melia</v>
          </cell>
          <cell r="C368" t="str">
            <v>Meliaceae</v>
          </cell>
          <cell r="D368" t="str">
            <v>Sapindales</v>
          </cell>
          <cell r="E368" t="str">
            <v>Magnoliopsida</v>
          </cell>
          <cell r="F368" t="str">
            <v>Tracheophyta</v>
          </cell>
          <cell r="G368" t="str">
            <v>Plantae</v>
          </cell>
          <cell r="H368" t="str">
            <v>ACCEPTED</v>
          </cell>
        </row>
        <row r="369">
          <cell r="A369" t="str">
            <v>Meloidogyne chitwoodi</v>
          </cell>
          <cell r="B369" t="str">
            <v>Meloidogyne</v>
          </cell>
          <cell r="C369" t="str">
            <v>Meloidogynidae</v>
          </cell>
          <cell r="D369" t="str">
            <v>Rhabditida</v>
          </cell>
          <cell r="E369" t="str">
            <v>Secernentea</v>
          </cell>
          <cell r="F369" t="str">
            <v>Nematoda</v>
          </cell>
          <cell r="G369" t="str">
            <v>Animalia</v>
          </cell>
          <cell r="H369" t="str">
            <v>ACCEPTED</v>
          </cell>
        </row>
        <row r="370">
          <cell r="A370" t="str">
            <v>Mesembryanthemum cordifolium</v>
          </cell>
          <cell r="B370" t="str">
            <v>Mesembryanthemum</v>
          </cell>
          <cell r="C370" t="str">
            <v>Aizoaceae</v>
          </cell>
          <cell r="D370" t="str">
            <v>Caryophyllales</v>
          </cell>
          <cell r="E370" t="str">
            <v>Magnoliopsida</v>
          </cell>
          <cell r="F370" t="str">
            <v>Tracheophyta</v>
          </cell>
          <cell r="G370" t="str">
            <v>Plantae</v>
          </cell>
          <cell r="H370" t="str">
            <v>ACCEPTED</v>
          </cell>
        </row>
        <row r="371">
          <cell r="A371" t="str">
            <v>Acanthotomicus sp.</v>
          </cell>
          <cell r="B371" t="str">
            <v>Acanthotomicus</v>
          </cell>
          <cell r="C371" t="str">
            <v>Curculionidae</v>
          </cell>
          <cell r="D371" t="str">
            <v>Insecta</v>
          </cell>
          <cell r="E371" t="str">
            <v>Coleoptera</v>
          </cell>
          <cell r="F371" t="str">
            <v>Arthropoda</v>
          </cell>
          <cell r="G371" t="str">
            <v>Animalia</v>
          </cell>
        </row>
        <row r="372">
          <cell r="A372" t="str">
            <v>Arthurdendyus triangulatus</v>
          </cell>
          <cell r="B372" t="str">
            <v>Arthurdendyus</v>
          </cell>
          <cell r="C372" t="str">
            <v>Geoplanidae</v>
          </cell>
          <cell r="D372" t="str">
            <v>Rhabditophora</v>
          </cell>
          <cell r="E372" t="str">
            <v>Tricladida</v>
          </cell>
          <cell r="F372" t="str">
            <v>Platyhelminthes</v>
          </cell>
          <cell r="G372" t="str">
            <v>Animalia</v>
          </cell>
        </row>
        <row r="373">
          <cell r="A373" t="str">
            <v>Batrachochytrium dendrobatidis</v>
          </cell>
          <cell r="B373" t="str">
            <v>Batrachochytrium</v>
          </cell>
          <cell r="D373" t="str">
            <v>Chytridiomycetes</v>
          </cell>
          <cell r="E373" t="str">
            <v>Rhizophydiales</v>
          </cell>
          <cell r="F373" t="str">
            <v>Chytridiomycota</v>
          </cell>
          <cell r="G373" t="str">
            <v>Fungi</v>
          </cell>
        </row>
        <row r="374">
          <cell r="A374" t="str">
            <v>Callistemon sp.</v>
          </cell>
          <cell r="B374" t="str">
            <v>Callistemon</v>
          </cell>
          <cell r="C374" t="str">
            <v>Myrtaceae</v>
          </cell>
          <cell r="D374" t="str">
            <v>Magnoliopsida</v>
          </cell>
          <cell r="E374" t="str">
            <v>Myrtales</v>
          </cell>
          <cell r="F374" t="str">
            <v>Tracheophyta</v>
          </cell>
          <cell r="G374" t="str">
            <v>Plantae</v>
          </cell>
        </row>
        <row r="375">
          <cell r="A375" t="str">
            <v>Callosobruchus sp.</v>
          </cell>
          <cell r="B375" t="str">
            <v>Callosobruchus</v>
          </cell>
          <cell r="C375" t="str">
            <v>Chrysomelidae</v>
          </cell>
          <cell r="D375" t="str">
            <v>Insecta</v>
          </cell>
          <cell r="E375" t="str">
            <v>Coleoptera</v>
          </cell>
          <cell r="F375" t="str">
            <v>Arthropoda</v>
          </cell>
          <cell r="G375" t="str">
            <v>Animalia</v>
          </cell>
        </row>
        <row r="376">
          <cell r="A376" t="str">
            <v>Cinara spp.</v>
          </cell>
          <cell r="B376" t="str">
            <v>Cinara</v>
          </cell>
          <cell r="C376" t="str">
            <v>Lachnidae</v>
          </cell>
          <cell r="D376" t="str">
            <v>Insecta</v>
          </cell>
          <cell r="E376" t="str">
            <v>Hemiptera</v>
          </cell>
          <cell r="F376" t="str">
            <v>Arthropoda</v>
          </cell>
          <cell r="G376" t="str">
            <v>Animalia</v>
          </cell>
        </row>
        <row r="377">
          <cell r="A377" t="str">
            <v>Cirsium sp.</v>
          </cell>
          <cell r="B377" t="str">
            <v>Cirsium</v>
          </cell>
          <cell r="C377" t="str">
            <v>Asteraceae</v>
          </cell>
          <cell r="D377" t="str">
            <v>Magnoliopsida</v>
          </cell>
          <cell r="E377" t="str">
            <v>Asterales</v>
          </cell>
          <cell r="F377" t="str">
            <v>Tracheophyta</v>
          </cell>
          <cell r="G377" t="str">
            <v>Plantae</v>
          </cell>
        </row>
        <row r="378">
          <cell r="A378" t="str">
            <v>Conyza sp.</v>
          </cell>
          <cell r="B378" t="str">
            <v>Conyza</v>
          </cell>
          <cell r="C378" t="str">
            <v>Asteraceae</v>
          </cell>
          <cell r="D378" t="str">
            <v>Magnoliopsida</v>
          </cell>
          <cell r="E378" t="str">
            <v>Asterales</v>
          </cell>
          <cell r="F378" t="str">
            <v>Tracheophyta</v>
          </cell>
          <cell r="G378" t="str">
            <v>Plantae</v>
          </cell>
        </row>
        <row r="379">
          <cell r="A379" t="str">
            <v>Crematogaster sp.</v>
          </cell>
          <cell r="B379" t="str">
            <v>Crematogaster</v>
          </cell>
          <cell r="C379" t="str">
            <v>Formicidae</v>
          </cell>
          <cell r="D379" t="str">
            <v>Insecta</v>
          </cell>
          <cell r="E379" t="str">
            <v>Hymenoptera</v>
          </cell>
          <cell r="F379" t="str">
            <v>Arthropoda</v>
          </cell>
          <cell r="G379" t="str">
            <v>Animalia</v>
          </cell>
        </row>
        <row r="380">
          <cell r="A380" t="str">
            <v>Culex sp.</v>
          </cell>
          <cell r="B380" t="str">
            <v>Culex</v>
          </cell>
          <cell r="C380" t="str">
            <v>Culicidae</v>
          </cell>
          <cell r="D380" t="str">
            <v>Insecta</v>
          </cell>
          <cell r="E380" t="str">
            <v>Diptera</v>
          </cell>
          <cell r="F380" t="str">
            <v>Arthropoda</v>
          </cell>
          <cell r="G380" t="str">
            <v>Animalia</v>
          </cell>
        </row>
        <row r="381">
          <cell r="A381" t="str">
            <v>Delia spp.</v>
          </cell>
          <cell r="B381" t="str">
            <v>Delia</v>
          </cell>
          <cell r="C381" t="str">
            <v>Anthomyiidae</v>
          </cell>
          <cell r="D381" t="str">
            <v>Insecta</v>
          </cell>
          <cell r="E381" t="str">
            <v>Diptera</v>
          </cell>
          <cell r="F381" t="str">
            <v>Arthropoda</v>
          </cell>
          <cell r="G381" t="str">
            <v>Animalia</v>
          </cell>
        </row>
        <row r="382">
          <cell r="A382" t="str">
            <v>Diaprepes sp.</v>
          </cell>
          <cell r="B382" t="str">
            <v>Diaprepes</v>
          </cell>
          <cell r="C382" t="str">
            <v>Curculionidae</v>
          </cell>
          <cell r="D382" t="str">
            <v>Insecta</v>
          </cell>
          <cell r="E382" t="str">
            <v>Coleoptera</v>
          </cell>
          <cell r="F382" t="str">
            <v>Arthropoda</v>
          </cell>
          <cell r="G382" t="str">
            <v>Animalia</v>
          </cell>
        </row>
        <row r="383">
          <cell r="A383" t="str">
            <v>Diploderma swinhonis</v>
          </cell>
          <cell r="B383" t="str">
            <v>Diploderma</v>
          </cell>
          <cell r="C383" t="str">
            <v>Agamidae</v>
          </cell>
          <cell r="D383" t="str">
            <v>Lepidosauria</v>
          </cell>
          <cell r="E383" t="str">
            <v>Squamata</v>
          </cell>
          <cell r="F383" t="str">
            <v>Chordata</v>
          </cell>
          <cell r="G383" t="str">
            <v>Animalia</v>
          </cell>
        </row>
        <row r="384">
          <cell r="A384" t="str">
            <v>Disphyma sp.</v>
          </cell>
          <cell r="B384" t="str">
            <v>Disphyma</v>
          </cell>
          <cell r="C384" t="str">
            <v>Aizoaceae</v>
          </cell>
          <cell r="D384" t="str">
            <v>Magnoliopsida</v>
          </cell>
          <cell r="E384" t="str">
            <v>Caryophyllales</v>
          </cell>
          <cell r="F384" t="str">
            <v>Tracheophyta</v>
          </cell>
          <cell r="G384" t="str">
            <v>Plantae</v>
          </cell>
        </row>
        <row r="385">
          <cell r="A385" t="str">
            <v>Drosophyllum sp.</v>
          </cell>
          <cell r="B385" t="str">
            <v>Drosophyllum</v>
          </cell>
          <cell r="C385" t="str">
            <v>Drosophyllaceae</v>
          </cell>
          <cell r="D385" t="str">
            <v>Magnoliopsida</v>
          </cell>
          <cell r="E385" t="str">
            <v>Caryophyllales</v>
          </cell>
          <cell r="F385" t="str">
            <v>Tracheophyta</v>
          </cell>
          <cell r="G385" t="str">
            <v>Plantae</v>
          </cell>
        </row>
        <row r="386">
          <cell r="A386" t="str">
            <v>Euwallacea sp.</v>
          </cell>
          <cell r="B386" t="str">
            <v>Euwallacea</v>
          </cell>
          <cell r="C386" t="str">
            <v>Curculionidae</v>
          </cell>
          <cell r="D386" t="str">
            <v>Insecta</v>
          </cell>
          <cell r="E386" t="str">
            <v>Coleoptera</v>
          </cell>
          <cell r="F386" t="str">
            <v>Arthropoda</v>
          </cell>
          <cell r="G386" t="str">
            <v>Animalia</v>
          </cell>
        </row>
        <row r="387">
          <cell r="A387" t="str">
            <v>Freesia alba</v>
          </cell>
          <cell r="B387" t="str">
            <v>Freesia</v>
          </cell>
          <cell r="C387" t="str">
            <v>Iridaceae</v>
          </cell>
          <cell r="D387" t="str">
            <v>Magnoliopsida</v>
          </cell>
          <cell r="E387" t="str">
            <v>Asparagales</v>
          </cell>
          <cell r="F387" t="str">
            <v>Tracheophyta</v>
          </cell>
          <cell r="G387" t="str">
            <v>Plantae</v>
          </cell>
        </row>
        <row r="388">
          <cell r="A388" t="str">
            <v>Gazania sp.</v>
          </cell>
          <cell r="B388" t="str">
            <v>Gazania</v>
          </cell>
          <cell r="C388" t="str">
            <v>Asteraceae</v>
          </cell>
          <cell r="D388" t="str">
            <v>Magnoliopsida</v>
          </cell>
          <cell r="E388" t="str">
            <v>Asterales</v>
          </cell>
          <cell r="F388" t="str">
            <v>Tracheophyta</v>
          </cell>
          <cell r="G388" t="str">
            <v>Plantae</v>
          </cell>
        </row>
        <row r="389">
          <cell r="A389" t="str">
            <v>Gomphocarpus sp.</v>
          </cell>
          <cell r="B389" t="str">
            <v>Gomphocarpus</v>
          </cell>
          <cell r="C389" t="str">
            <v>Apocynaceae</v>
          </cell>
          <cell r="D389" t="str">
            <v>Magnoliopsida</v>
          </cell>
          <cell r="E389" t="str">
            <v>Gentianales</v>
          </cell>
          <cell r="F389" t="str">
            <v>Tracheophyta</v>
          </cell>
          <cell r="G389" t="str">
            <v>Plantae</v>
          </cell>
        </row>
        <row r="390">
          <cell r="A390" t="str">
            <v>Hieracium sp.</v>
          </cell>
          <cell r="B390" t="str">
            <v>Hieracium</v>
          </cell>
          <cell r="C390" t="str">
            <v>Asteraceae</v>
          </cell>
          <cell r="D390" t="str">
            <v>Magnoliopsida</v>
          </cell>
          <cell r="E390" t="str">
            <v>Asterales</v>
          </cell>
          <cell r="F390" t="str">
            <v>Tracheophyta</v>
          </cell>
          <cell r="G390" t="str">
            <v>Plantae</v>
          </cell>
        </row>
        <row r="391">
          <cell r="A391" t="str">
            <v>Hydrangea sp.</v>
          </cell>
          <cell r="B391" t="str">
            <v>Hydrangea</v>
          </cell>
          <cell r="C391" t="str">
            <v>Hydrangeaceae</v>
          </cell>
          <cell r="D391" t="str">
            <v>Magnoliopsida</v>
          </cell>
          <cell r="E391" t="str">
            <v>Cornales</v>
          </cell>
          <cell r="F391" t="str">
            <v>Tracheophyta</v>
          </cell>
          <cell r="G391" t="str">
            <v>Plantae</v>
          </cell>
        </row>
        <row r="392">
          <cell r="A392" t="str">
            <v>Hymenachne spp.</v>
          </cell>
          <cell r="B392" t="str">
            <v>Hymenachne</v>
          </cell>
          <cell r="C392" t="str">
            <v>Poaceae</v>
          </cell>
          <cell r="D392" t="str">
            <v>Magnoliopsida</v>
          </cell>
          <cell r="E392" t="str">
            <v>Poales</v>
          </cell>
          <cell r="F392" t="str">
            <v>Tracheophyta</v>
          </cell>
          <cell r="G392" t="str">
            <v>Plantae</v>
          </cell>
        </row>
        <row r="393">
          <cell r="A393" t="str">
            <v>Larix spp.</v>
          </cell>
          <cell r="B393" t="str">
            <v>Larix</v>
          </cell>
          <cell r="C393" t="str">
            <v>Pinaceae</v>
          </cell>
          <cell r="D393" t="str">
            <v>Pinopsida</v>
          </cell>
          <cell r="E393" t="str">
            <v>Pinales</v>
          </cell>
          <cell r="F393" t="str">
            <v>Tracheophyta</v>
          </cell>
          <cell r="G393" t="str">
            <v>Plantae</v>
          </cell>
        </row>
        <row r="394">
          <cell r="A394" t="str">
            <v>Melanotus communis</v>
          </cell>
          <cell r="B394" t="str">
            <v>Melanotus</v>
          </cell>
          <cell r="C394" t="str">
            <v>Strophariaceae</v>
          </cell>
          <cell r="D394" t="str">
            <v>Agaricomycetes</v>
          </cell>
          <cell r="E394" t="str">
            <v>Agaricales</v>
          </cell>
          <cell r="F394" t="str">
            <v>Basidiomycota</v>
          </cell>
          <cell r="G394" t="str">
            <v>Fungi</v>
          </cell>
        </row>
        <row r="395">
          <cell r="A395" t="str">
            <v>Oligonychus metasequoia</v>
          </cell>
          <cell r="B395" t="str">
            <v>Oligonychus</v>
          </cell>
          <cell r="C395" t="str">
            <v>Tetranychidae</v>
          </cell>
          <cell r="D395" t="str">
            <v>Arachnida</v>
          </cell>
          <cell r="E395" t="str">
            <v>Trombidiformes</v>
          </cell>
          <cell r="F395" t="str">
            <v>Arthropoda</v>
          </cell>
          <cell r="G395" t="str">
            <v>Animalia</v>
          </cell>
        </row>
        <row r="396">
          <cell r="A396" t="str">
            <v>Orobanche spp.</v>
          </cell>
          <cell r="B396" t="str">
            <v>Orobanche</v>
          </cell>
          <cell r="C396" t="str">
            <v>Orobanchaceae</v>
          </cell>
          <cell r="D396" t="str">
            <v>Magnoliopsida</v>
          </cell>
          <cell r="E396" t="str">
            <v>Lamiales</v>
          </cell>
          <cell r="F396" t="str">
            <v>Tracheophyta</v>
          </cell>
          <cell r="G396" t="str">
            <v>Plantae</v>
          </cell>
        </row>
        <row r="397">
          <cell r="A397" t="str">
            <v>Parlatoria sp.</v>
          </cell>
          <cell r="B397" t="str">
            <v>Parlatoria</v>
          </cell>
          <cell r="C397" t="str">
            <v>Brassicaceae</v>
          </cell>
          <cell r="D397" t="str">
            <v>Magnoliopsida</v>
          </cell>
          <cell r="E397" t="str">
            <v>Brassicales</v>
          </cell>
          <cell r="F397" t="str">
            <v>Tracheophyta</v>
          </cell>
          <cell r="G397" t="str">
            <v>Plantae</v>
          </cell>
        </row>
        <row r="398">
          <cell r="A398" t="str">
            <v>Phakopsora spp.</v>
          </cell>
          <cell r="B398" t="str">
            <v>Phakopsora</v>
          </cell>
          <cell r="C398" t="str">
            <v>Phakopsoraceae</v>
          </cell>
          <cell r="D398" t="str">
            <v>Pucciniomycetes</v>
          </cell>
          <cell r="E398" t="str">
            <v>Pucciniales</v>
          </cell>
          <cell r="F398" t="str">
            <v>Basidiomycota</v>
          </cell>
          <cell r="G398" t="str">
            <v>Fungi</v>
          </cell>
        </row>
        <row r="399">
          <cell r="A399" t="str">
            <v>Phyllostachys spp.</v>
          </cell>
          <cell r="B399" t="str">
            <v>Phyllostachys</v>
          </cell>
          <cell r="C399" t="str">
            <v>Poaceae</v>
          </cell>
          <cell r="D399" t="str">
            <v>Magnoliopsida</v>
          </cell>
          <cell r="E399" t="str">
            <v>Poales</v>
          </cell>
          <cell r="F399" t="str">
            <v>Tracheophyta</v>
          </cell>
          <cell r="G399" t="str">
            <v>Plantae</v>
          </cell>
        </row>
        <row r="400">
          <cell r="A400" t="str">
            <v>Populus spp.</v>
          </cell>
          <cell r="B400" t="str">
            <v>Populus</v>
          </cell>
          <cell r="C400" t="str">
            <v>Salicaceae</v>
          </cell>
          <cell r="D400" t="str">
            <v>Magnoliopsida</v>
          </cell>
          <cell r="E400" t="str">
            <v>Malpighiales</v>
          </cell>
          <cell r="F400" t="str">
            <v>Tracheophyta</v>
          </cell>
          <cell r="G400" t="str">
            <v>Plantae</v>
          </cell>
        </row>
        <row r="401">
          <cell r="A401" t="str">
            <v>Pratylenchus sp.</v>
          </cell>
          <cell r="B401" t="str">
            <v>Pratylenchus</v>
          </cell>
          <cell r="C401" t="str">
            <v>Pratylenchidae</v>
          </cell>
          <cell r="D401" t="str">
            <v>Chromadorea</v>
          </cell>
          <cell r="E401" t="str">
            <v>Rhabditida</v>
          </cell>
          <cell r="F401" t="str">
            <v>Nematoda</v>
          </cell>
          <cell r="G401" t="str">
            <v>Animalia</v>
          </cell>
        </row>
        <row r="402">
          <cell r="A402" t="str">
            <v>Premnotrypes sp</v>
          </cell>
          <cell r="B402" t="str">
            <v>Premnotrypes</v>
          </cell>
          <cell r="C402" t="str">
            <v>Curculionidae</v>
          </cell>
          <cell r="D402" t="str">
            <v>Insecta</v>
          </cell>
          <cell r="E402" t="str">
            <v>Coleoptera</v>
          </cell>
          <cell r="F402" t="str">
            <v>Arthropoda</v>
          </cell>
          <cell r="G402" t="str">
            <v>Animalia</v>
          </cell>
        </row>
        <row r="403">
          <cell r="A403" t="str">
            <v>Prosopis sp.</v>
          </cell>
          <cell r="B403" t="str">
            <v>Prosopis</v>
          </cell>
          <cell r="C403" t="str">
            <v>Fabaceae</v>
          </cell>
          <cell r="D403" t="str">
            <v>Magnoliopsida</v>
          </cell>
          <cell r="E403" t="str">
            <v>Fabales</v>
          </cell>
          <cell r="F403" t="str">
            <v>Tracheophyta</v>
          </cell>
          <cell r="G403" t="str">
            <v>Plantae</v>
          </cell>
        </row>
        <row r="404">
          <cell r="A404" t="str">
            <v>Pterygoplichthys sp.</v>
          </cell>
          <cell r="B404" t="str">
            <v>Pterygoplichthys</v>
          </cell>
          <cell r="C404" t="str">
            <v>Loricariidae</v>
          </cell>
          <cell r="D404" t="str">
            <v>Actinopteri</v>
          </cell>
          <cell r="E404" t="str">
            <v>Siluriformes</v>
          </cell>
          <cell r="F404" t="str">
            <v>Chordata</v>
          </cell>
          <cell r="G404" t="str">
            <v>Animalia</v>
          </cell>
        </row>
        <row r="405">
          <cell r="A405" t="str">
            <v>Scapteriscus sp.</v>
          </cell>
          <cell r="B405" t="str">
            <v>Scapteriscus</v>
          </cell>
          <cell r="C405" t="str">
            <v>Gryllotalpidae</v>
          </cell>
          <cell r="D405" t="str">
            <v>Insecta</v>
          </cell>
          <cell r="E405" t="str">
            <v>Orthoptera</v>
          </cell>
          <cell r="F405" t="str">
            <v>Arthropoda</v>
          </cell>
          <cell r="G405" t="str">
            <v>Animalia</v>
          </cell>
        </row>
        <row r="406">
          <cell r="A406" t="str">
            <v>Scolytus sp.</v>
          </cell>
          <cell r="B406" t="str">
            <v>Scolytus</v>
          </cell>
          <cell r="C406" t="str">
            <v>Curculionidae</v>
          </cell>
          <cell r="D406" t="str">
            <v>Insecta</v>
          </cell>
          <cell r="E406" t="str">
            <v>Coleoptera</v>
          </cell>
          <cell r="F406" t="str">
            <v>Arthropoda</v>
          </cell>
          <cell r="G406" t="str">
            <v>Animalia</v>
          </cell>
        </row>
        <row r="407">
          <cell r="A407" t="str">
            <v>Spartina sp.</v>
          </cell>
          <cell r="B407" t="str">
            <v>Spartina</v>
          </cell>
          <cell r="C407" t="str">
            <v>Poaceae</v>
          </cell>
          <cell r="D407" t="str">
            <v>Magnoliopsida</v>
          </cell>
          <cell r="E407" t="str">
            <v>Poales</v>
          </cell>
          <cell r="F407" t="str">
            <v>Tracheophyta</v>
          </cell>
          <cell r="G407" t="str">
            <v>Plantae</v>
          </cell>
        </row>
        <row r="408">
          <cell r="A408" t="str">
            <v>Sternochetus frigidus</v>
          </cell>
          <cell r="B408" t="str">
            <v>Sternochetus</v>
          </cell>
          <cell r="C408" t="str">
            <v>Curculionidae</v>
          </cell>
          <cell r="D408" t="str">
            <v>Insecta</v>
          </cell>
          <cell r="E408" t="str">
            <v>Coleoptera</v>
          </cell>
          <cell r="F408" t="str">
            <v>Arthropoda</v>
          </cell>
          <cell r="G408" t="str">
            <v>Animalia</v>
          </cell>
        </row>
        <row r="409">
          <cell r="A409" t="str">
            <v>Striga sp.</v>
          </cell>
          <cell r="B409" t="str">
            <v>Striga</v>
          </cell>
          <cell r="C409" t="str">
            <v>Orobanchaceae</v>
          </cell>
          <cell r="D409" t="str">
            <v>Magnoliopsida</v>
          </cell>
          <cell r="E409" t="str">
            <v>Lamiales</v>
          </cell>
          <cell r="F409" t="str">
            <v>Tracheophyta</v>
          </cell>
          <cell r="G409" t="str">
            <v>Plantae</v>
          </cell>
        </row>
        <row r="410">
          <cell r="A410" t="str">
            <v>Tamarix sp.</v>
          </cell>
          <cell r="B410" t="str">
            <v>Tamarix</v>
          </cell>
          <cell r="C410" t="str">
            <v>Tamaricaceae</v>
          </cell>
          <cell r="D410" t="str">
            <v>Magnoliopsida</v>
          </cell>
          <cell r="E410" t="str">
            <v>Caryophyllales</v>
          </cell>
          <cell r="F410" t="str">
            <v>Tracheophyta</v>
          </cell>
          <cell r="G410" t="str">
            <v>Plantae</v>
          </cell>
        </row>
        <row r="411">
          <cell r="A411" t="str">
            <v>Xylophilus ampelinus</v>
          </cell>
          <cell r="B411" t="str">
            <v>Xylophilus</v>
          </cell>
          <cell r="D411" t="str">
            <v>Betaproteobacteria</v>
          </cell>
          <cell r="E411" t="str">
            <v>Burkholderiales</v>
          </cell>
          <cell r="F411" t="str">
            <v>Proteobacteria</v>
          </cell>
          <cell r="G411" t="str">
            <v>Bacteria</v>
          </cell>
        </row>
        <row r="412">
          <cell r="A412" t="str">
            <v>Mesembryanthemum crystallinum</v>
          </cell>
          <cell r="B412" t="str">
            <v>Mesembryanthemum</v>
          </cell>
          <cell r="C412" t="str">
            <v>Aizoaceae</v>
          </cell>
          <cell r="D412" t="str">
            <v>Caryophyllales</v>
          </cell>
          <cell r="E412" t="str">
            <v>Magnoliopsida</v>
          </cell>
          <cell r="F412" t="str">
            <v>Tracheophyta</v>
          </cell>
          <cell r="G412" t="str">
            <v>Plantae</v>
          </cell>
          <cell r="H412" t="str">
            <v>ACCEPTED</v>
          </cell>
        </row>
        <row r="413">
          <cell r="A413" t="str">
            <v>Metopolophium dirhodum</v>
          </cell>
          <cell r="B413" t="str">
            <v>Metopolophium</v>
          </cell>
          <cell r="C413" t="str">
            <v>Aphididae</v>
          </cell>
          <cell r="D413" t="str">
            <v>Hemiptera</v>
          </cell>
          <cell r="E413" t="str">
            <v>Insecta</v>
          </cell>
          <cell r="F413" t="str">
            <v>Arthropoda</v>
          </cell>
          <cell r="G413" t="str">
            <v>Animalia</v>
          </cell>
          <cell r="H413" t="str">
            <v>ACCEPTED</v>
          </cell>
        </row>
        <row r="414">
          <cell r="A414" t="str">
            <v>Miconia calvescens</v>
          </cell>
          <cell r="B414" t="str">
            <v>Miconia</v>
          </cell>
          <cell r="C414" t="str">
            <v>Melastomataceae</v>
          </cell>
          <cell r="D414" t="str">
            <v>Myrtales</v>
          </cell>
          <cell r="E414" t="str">
            <v>Magnoliopsida</v>
          </cell>
          <cell r="F414" t="str">
            <v>Tracheophyta</v>
          </cell>
          <cell r="G414" t="str">
            <v>Plantae</v>
          </cell>
          <cell r="H414" t="str">
            <v>ACCEPTED</v>
          </cell>
        </row>
        <row r="415">
          <cell r="A415" t="str">
            <v>Micropterus dolomieu</v>
          </cell>
          <cell r="B415" t="str">
            <v>Micropterus</v>
          </cell>
          <cell r="C415" t="str">
            <v>Centrarchidae</v>
          </cell>
          <cell r="D415" t="str">
            <v>Perciformes</v>
          </cell>
          <cell r="E415" t="str">
            <v>Actinopterygii</v>
          </cell>
          <cell r="F415" t="str">
            <v>Chordata</v>
          </cell>
          <cell r="G415" t="str">
            <v>Animalia</v>
          </cell>
          <cell r="H415" t="str">
            <v>ACCEPTED</v>
          </cell>
        </row>
        <row r="416">
          <cell r="A416" t="str">
            <v>Micropterus salmoides</v>
          </cell>
          <cell r="B416" t="str">
            <v>Micropterus</v>
          </cell>
          <cell r="C416" t="str">
            <v>Centrarchidae</v>
          </cell>
          <cell r="D416" t="str">
            <v>Perciformes</v>
          </cell>
          <cell r="E416" t="str">
            <v>Actinopterygii</v>
          </cell>
          <cell r="F416" t="str">
            <v>Chordata</v>
          </cell>
          <cell r="G416" t="str">
            <v>Animalia</v>
          </cell>
          <cell r="H416" t="str">
            <v>ACCEPTED</v>
          </cell>
        </row>
        <row r="417">
          <cell r="A417" t="str">
            <v>Mikania micrantha</v>
          </cell>
          <cell r="B417" t="str">
            <v>Mikania</v>
          </cell>
          <cell r="C417" t="str">
            <v>Asteraceae</v>
          </cell>
          <cell r="D417" t="str">
            <v>Asterales</v>
          </cell>
          <cell r="E417" t="str">
            <v>Magnoliopsida</v>
          </cell>
          <cell r="F417" t="str">
            <v>Tracheophyta</v>
          </cell>
          <cell r="G417" t="str">
            <v>Plantae</v>
          </cell>
          <cell r="H417" t="str">
            <v>ACCEPTED</v>
          </cell>
        </row>
        <row r="418">
          <cell r="A418" t="str">
            <v>Mimosa pigra</v>
          </cell>
          <cell r="B418" t="str">
            <v>Mimosa</v>
          </cell>
          <cell r="C418" t="str">
            <v>Fabaceae</v>
          </cell>
          <cell r="D418" t="str">
            <v>Fabales</v>
          </cell>
          <cell r="E418" t="str">
            <v>Magnoliopsida</v>
          </cell>
          <cell r="F418" t="str">
            <v>Tracheophyta</v>
          </cell>
          <cell r="G418" t="str">
            <v>Plantae</v>
          </cell>
          <cell r="H418" t="str">
            <v>ACCEPTED</v>
          </cell>
        </row>
        <row r="419">
          <cell r="A419" t="str">
            <v>Mirabilis jalapa</v>
          </cell>
          <cell r="B419" t="str">
            <v>Mirabilis</v>
          </cell>
          <cell r="C419" t="str">
            <v>Nyctaginaceae</v>
          </cell>
          <cell r="D419" t="str">
            <v>Caryophyllales</v>
          </cell>
          <cell r="E419" t="str">
            <v>Magnoliopsida</v>
          </cell>
          <cell r="F419" t="str">
            <v>Tracheophyta</v>
          </cell>
          <cell r="G419" t="str">
            <v>Plantae</v>
          </cell>
          <cell r="H419" t="str">
            <v>ACCEPTED</v>
          </cell>
        </row>
        <row r="420">
          <cell r="A420" t="str">
            <v>Misgurnus anguillicaudatus</v>
          </cell>
          <cell r="B420" t="str">
            <v>Misgurnus</v>
          </cell>
          <cell r="C420" t="str">
            <v>Cobitidae</v>
          </cell>
          <cell r="D420" t="str">
            <v>Cypriniformes</v>
          </cell>
          <cell r="E420" t="str">
            <v>Actinopterygii</v>
          </cell>
          <cell r="F420" t="str">
            <v>Chordata</v>
          </cell>
          <cell r="G420" t="str">
            <v>Animalia</v>
          </cell>
          <cell r="H420" t="str">
            <v>ACCEPTED</v>
          </cell>
        </row>
        <row r="421">
          <cell r="A421" t="str">
            <v>Mnemiopsis leidyi</v>
          </cell>
          <cell r="B421" t="str">
            <v>Mnemiopsis</v>
          </cell>
          <cell r="C421" t="str">
            <v>Bolinopsidae</v>
          </cell>
          <cell r="D421" t="str">
            <v>Lobata</v>
          </cell>
          <cell r="E421" t="str">
            <v>Tentaculata</v>
          </cell>
          <cell r="F421" t="str">
            <v>Ctenophora</v>
          </cell>
          <cell r="G421" t="str">
            <v>Animalia</v>
          </cell>
          <cell r="H421" t="str">
            <v>ACCEPTED</v>
          </cell>
        </row>
        <row r="422">
          <cell r="A422" t="str">
            <v>Monochamus galloprovincialis</v>
          </cell>
          <cell r="B422" t="str">
            <v>Monochamus</v>
          </cell>
          <cell r="C422" t="str">
            <v>Cerambycidae</v>
          </cell>
          <cell r="D422" t="str">
            <v>Coleoptera</v>
          </cell>
          <cell r="E422" t="str">
            <v>Insecta</v>
          </cell>
          <cell r="F422" t="str">
            <v>Arthropoda</v>
          </cell>
          <cell r="G422" t="str">
            <v>Animalia</v>
          </cell>
          <cell r="H422" t="str">
            <v>ACCEPTED</v>
          </cell>
        </row>
        <row r="423">
          <cell r="A423" t="str">
            <v>Monochamus impluviatus</v>
          </cell>
          <cell r="B423" t="str">
            <v>Monochamus</v>
          </cell>
          <cell r="C423" t="str">
            <v>Cerambycidae</v>
          </cell>
          <cell r="D423" t="str">
            <v>Coleoptera</v>
          </cell>
          <cell r="E423" t="str">
            <v>Insecta</v>
          </cell>
          <cell r="F423" t="str">
            <v>Arthropoda</v>
          </cell>
          <cell r="G423" t="str">
            <v>Animalia</v>
          </cell>
          <cell r="H423" t="str">
            <v>ACCEPTED</v>
          </cell>
        </row>
        <row r="424">
          <cell r="A424" t="str">
            <v>Monochamus nitens</v>
          </cell>
          <cell r="B424" t="str">
            <v>Monochamus</v>
          </cell>
          <cell r="C424" t="str">
            <v>Cerambycidae</v>
          </cell>
          <cell r="D424" t="str">
            <v>Coleoptera</v>
          </cell>
          <cell r="E424" t="str">
            <v>Insecta</v>
          </cell>
          <cell r="F424" t="str">
            <v>Arthropoda</v>
          </cell>
          <cell r="G424" t="str">
            <v>Animalia</v>
          </cell>
          <cell r="H424" t="str">
            <v>ACCEPTED</v>
          </cell>
        </row>
        <row r="425">
          <cell r="A425" t="str">
            <v>Monochamus saltuarius</v>
          </cell>
          <cell r="B425" t="str">
            <v>Monochamus</v>
          </cell>
          <cell r="C425" t="str">
            <v>Cerambycidae</v>
          </cell>
          <cell r="D425" t="str">
            <v>Coleoptera</v>
          </cell>
          <cell r="E425" t="str">
            <v>Insecta</v>
          </cell>
          <cell r="F425" t="str">
            <v>Arthropoda</v>
          </cell>
          <cell r="G425" t="str">
            <v>Animalia</v>
          </cell>
          <cell r="H425" t="str">
            <v>ACCEPTED</v>
          </cell>
        </row>
        <row r="426">
          <cell r="A426" t="str">
            <v>Monochamus scutellatus</v>
          </cell>
          <cell r="B426" t="str">
            <v>Monochamus</v>
          </cell>
          <cell r="C426" t="str">
            <v>Cerambycidae</v>
          </cell>
          <cell r="D426" t="str">
            <v>Coleoptera</v>
          </cell>
          <cell r="E426" t="str">
            <v>Insecta</v>
          </cell>
          <cell r="F426" t="str">
            <v>Arthropoda</v>
          </cell>
          <cell r="G426" t="str">
            <v>Animalia</v>
          </cell>
          <cell r="H426" t="str">
            <v>ACCEPTED</v>
          </cell>
        </row>
        <row r="427">
          <cell r="A427" t="str">
            <v>Monochamus sutor</v>
          </cell>
          <cell r="B427" t="str">
            <v>Monochamus</v>
          </cell>
          <cell r="C427" t="str">
            <v>Cerambycidae</v>
          </cell>
          <cell r="D427" t="str">
            <v>Coleoptera</v>
          </cell>
          <cell r="E427" t="str">
            <v>Insecta</v>
          </cell>
          <cell r="F427" t="str">
            <v>Arthropoda</v>
          </cell>
          <cell r="G427" t="str">
            <v>Animalia</v>
          </cell>
          <cell r="H427" t="str">
            <v>ACCEPTED</v>
          </cell>
        </row>
        <row r="428">
          <cell r="A428" t="str">
            <v>Monochamus urussovii</v>
          </cell>
          <cell r="B428" t="str">
            <v>Monochamus</v>
          </cell>
          <cell r="C428" t="str">
            <v>Cerambycidae</v>
          </cell>
          <cell r="D428" t="str">
            <v>Coleoptera</v>
          </cell>
          <cell r="E428" t="str">
            <v>Insecta</v>
          </cell>
          <cell r="F428" t="str">
            <v>Arthropoda</v>
          </cell>
          <cell r="G428" t="str">
            <v>Animalia</v>
          </cell>
          <cell r="H428" t="str">
            <v>SYNONYM</v>
          </cell>
        </row>
        <row r="429">
          <cell r="A429" t="str">
            <v>Morone chrysops</v>
          </cell>
          <cell r="B429" t="str">
            <v>Morone</v>
          </cell>
          <cell r="C429" t="str">
            <v>Moronidae</v>
          </cell>
          <cell r="D429" t="str">
            <v>Perciformes</v>
          </cell>
          <cell r="E429" t="str">
            <v>Actinopterygii</v>
          </cell>
          <cell r="F429" t="str">
            <v>Chordata</v>
          </cell>
          <cell r="G429" t="str">
            <v>Animalia</v>
          </cell>
          <cell r="H429" t="str">
            <v>ACCEPTED</v>
          </cell>
        </row>
        <row r="430">
          <cell r="A430" t="str">
            <v>Morus alba</v>
          </cell>
          <cell r="B430" t="str">
            <v>Morus</v>
          </cell>
          <cell r="C430" t="str">
            <v>Moraceae</v>
          </cell>
          <cell r="D430" t="str">
            <v>Rosales</v>
          </cell>
          <cell r="E430" t="str">
            <v>Magnoliopsida</v>
          </cell>
          <cell r="F430" t="str">
            <v>Tracheophyta</v>
          </cell>
          <cell r="G430" t="str">
            <v>Plantae</v>
          </cell>
          <cell r="H430" t="str">
            <v>ACCEPTED</v>
          </cell>
        </row>
        <row r="431">
          <cell r="A431" t="str">
            <v>Morus nigra</v>
          </cell>
          <cell r="B431" t="str">
            <v>Morus</v>
          </cell>
          <cell r="C431" t="str">
            <v>Moraceae</v>
          </cell>
          <cell r="D431" t="str">
            <v>Rosales</v>
          </cell>
          <cell r="E431" t="str">
            <v>Magnoliopsida</v>
          </cell>
          <cell r="F431" t="str">
            <v>Tracheophyta</v>
          </cell>
          <cell r="G431" t="str">
            <v>Plantae</v>
          </cell>
          <cell r="H431" t="str">
            <v>ACCEPTED</v>
          </cell>
        </row>
        <row r="432">
          <cell r="A432" t="str">
            <v>Muntiacus reevesi</v>
          </cell>
          <cell r="B432" t="str">
            <v>Muntiacus</v>
          </cell>
          <cell r="C432" t="str">
            <v>Cervidae</v>
          </cell>
          <cell r="D432" t="str">
            <v>Artiodactyla</v>
          </cell>
          <cell r="E432" t="str">
            <v>Mammalia</v>
          </cell>
          <cell r="F432" t="str">
            <v>Chordata</v>
          </cell>
          <cell r="G432" t="str">
            <v>Animalia</v>
          </cell>
          <cell r="H432" t="str">
            <v>ACCEPTED</v>
          </cell>
        </row>
        <row r="433">
          <cell r="A433" t="str">
            <v>Mus musculus</v>
          </cell>
          <cell r="B433" t="str">
            <v>Mus</v>
          </cell>
          <cell r="C433" t="str">
            <v>Muridae</v>
          </cell>
          <cell r="D433" t="str">
            <v>Rodentia</v>
          </cell>
          <cell r="E433" t="str">
            <v>Mammalia</v>
          </cell>
          <cell r="F433" t="str">
            <v>Chordata</v>
          </cell>
          <cell r="G433" t="str">
            <v>Animalia</v>
          </cell>
          <cell r="H433" t="str">
            <v>ACCEPTED</v>
          </cell>
        </row>
        <row r="434">
          <cell r="A434" t="str">
            <v>Mustela erminea</v>
          </cell>
          <cell r="B434" t="str">
            <v>Mustela</v>
          </cell>
          <cell r="C434" t="str">
            <v>Mustelidae</v>
          </cell>
          <cell r="D434" t="str">
            <v>Carnivora</v>
          </cell>
          <cell r="E434" t="str">
            <v>Mammalia</v>
          </cell>
          <cell r="F434" t="str">
            <v>Chordata</v>
          </cell>
          <cell r="G434" t="str">
            <v>Animalia</v>
          </cell>
          <cell r="H434" t="str">
            <v>ACCEPTED</v>
          </cell>
        </row>
        <row r="435">
          <cell r="A435" t="str">
            <v>Mustela furo</v>
          </cell>
          <cell r="B435" t="str">
            <v>Mustela</v>
          </cell>
          <cell r="C435" t="str">
            <v>Mustelidae</v>
          </cell>
          <cell r="D435" t="str">
            <v>Carnivora</v>
          </cell>
          <cell r="E435" t="str">
            <v>Mammalia</v>
          </cell>
          <cell r="F435" t="str">
            <v>Chordata</v>
          </cell>
          <cell r="G435" t="str">
            <v>Animalia</v>
          </cell>
          <cell r="H435" t="str">
            <v>ACCEPTED</v>
          </cell>
        </row>
        <row r="436">
          <cell r="A436" t="str">
            <v>Myiopsitta monachus</v>
          </cell>
          <cell r="B436" t="str">
            <v>Myiopsitta</v>
          </cell>
          <cell r="C436" t="str">
            <v>Psittacidae</v>
          </cell>
          <cell r="D436" t="str">
            <v>Psittaciformes</v>
          </cell>
          <cell r="E436" t="str">
            <v>Aves</v>
          </cell>
          <cell r="F436" t="str">
            <v>Chordata</v>
          </cell>
          <cell r="G436" t="str">
            <v>Animalia</v>
          </cell>
          <cell r="H436" t="str">
            <v>ACCEPTED</v>
          </cell>
        </row>
        <row r="437">
          <cell r="A437" t="str">
            <v>Myocastor coypus</v>
          </cell>
          <cell r="B437" t="str">
            <v>Myocastor</v>
          </cell>
          <cell r="C437" t="str">
            <v>Myocastoridae</v>
          </cell>
          <cell r="D437" t="str">
            <v>Rodentia</v>
          </cell>
          <cell r="E437" t="str">
            <v>Mammalia</v>
          </cell>
          <cell r="F437" t="str">
            <v>Chordata</v>
          </cell>
          <cell r="G437" t="str">
            <v>Animalia</v>
          </cell>
          <cell r="H437" t="str">
            <v>ACCEPTED</v>
          </cell>
        </row>
        <row r="438">
          <cell r="A438" t="str">
            <v>Myoporum laetum</v>
          </cell>
          <cell r="B438" t="str">
            <v>Myoporum</v>
          </cell>
          <cell r="C438" t="str">
            <v>Scrophulariaceae</v>
          </cell>
          <cell r="D438" t="str">
            <v>Lamiales</v>
          </cell>
          <cell r="E438" t="str">
            <v>Magnoliopsida</v>
          </cell>
          <cell r="F438" t="str">
            <v>Tracheophyta</v>
          </cell>
          <cell r="G438" t="str">
            <v>Plantae</v>
          </cell>
          <cell r="H438" t="str">
            <v>ACCEPTED</v>
          </cell>
        </row>
        <row r="439">
          <cell r="A439" t="str">
            <v>Myriophyllum aquaticum</v>
          </cell>
          <cell r="B439" t="str">
            <v>Myriophyllum</v>
          </cell>
          <cell r="C439" t="str">
            <v>Haloragaceae</v>
          </cell>
          <cell r="D439" t="str">
            <v>Saxifragales</v>
          </cell>
          <cell r="E439" t="str">
            <v>Magnoliopsida</v>
          </cell>
          <cell r="F439" t="str">
            <v>Tracheophyta</v>
          </cell>
          <cell r="G439" t="str">
            <v>Plantae</v>
          </cell>
          <cell r="H439" t="str">
            <v>ACCEPTED</v>
          </cell>
        </row>
        <row r="440">
          <cell r="A440" t="str">
            <v>Myriophyllum spicatum</v>
          </cell>
          <cell r="B440" t="str">
            <v>Myriophyllum</v>
          </cell>
          <cell r="C440" t="str">
            <v>Haloragaceae</v>
          </cell>
          <cell r="D440" t="str">
            <v>Saxifragales</v>
          </cell>
          <cell r="E440" t="str">
            <v>Magnoliopsida</v>
          </cell>
          <cell r="F440" t="str">
            <v>Tracheophyta</v>
          </cell>
          <cell r="G440" t="str">
            <v>Plantae</v>
          </cell>
          <cell r="H440" t="str">
            <v>ACCEPTED</v>
          </cell>
        </row>
        <row r="441">
          <cell r="A441" t="str">
            <v>Mytilopsis trautwineana</v>
          </cell>
          <cell r="B441" t="str">
            <v>Mytilopsis</v>
          </cell>
          <cell r="C441" t="str">
            <v>Dreissenidae</v>
          </cell>
          <cell r="D441" t="str">
            <v>Myida</v>
          </cell>
          <cell r="E441" t="str">
            <v>Bivalvia</v>
          </cell>
          <cell r="F441" t="str">
            <v>Mollusca</v>
          </cell>
          <cell r="G441" t="str">
            <v>Animalia</v>
          </cell>
          <cell r="H441" t="str">
            <v>ACCEPTED</v>
          </cell>
        </row>
        <row r="442">
          <cell r="A442" t="str">
            <v>Nasonovia ribisnigri</v>
          </cell>
          <cell r="B442" t="str">
            <v>Nasonovia</v>
          </cell>
          <cell r="C442" t="str">
            <v>Aphididae</v>
          </cell>
          <cell r="D442" t="str">
            <v>Hemiptera</v>
          </cell>
          <cell r="E442" t="str">
            <v>Insecta</v>
          </cell>
          <cell r="F442" t="str">
            <v>Arthropoda</v>
          </cell>
          <cell r="G442" t="str">
            <v>Animalia</v>
          </cell>
          <cell r="H442" t="str">
            <v>ACCEPTED</v>
          </cell>
        </row>
        <row r="443">
          <cell r="A443" t="str">
            <v>Nassella neesiana</v>
          </cell>
          <cell r="B443" t="str">
            <v>Nassella</v>
          </cell>
          <cell r="C443" t="str">
            <v>Poaceae</v>
          </cell>
          <cell r="D443" t="str">
            <v>Poales</v>
          </cell>
          <cell r="E443" t="str">
            <v>Liliopsida</v>
          </cell>
          <cell r="F443" t="str">
            <v>Tracheophyta</v>
          </cell>
          <cell r="G443" t="str">
            <v>Plantae</v>
          </cell>
          <cell r="H443" t="str">
            <v>ACCEPTED</v>
          </cell>
        </row>
        <row r="444">
          <cell r="A444" t="str">
            <v>Nassella trichotoma</v>
          </cell>
          <cell r="B444" t="str">
            <v>Nassella</v>
          </cell>
          <cell r="C444" t="str">
            <v>Poaceae</v>
          </cell>
          <cell r="D444" t="str">
            <v>Poales</v>
          </cell>
          <cell r="E444" t="str">
            <v>Liliopsida</v>
          </cell>
          <cell r="F444" t="str">
            <v>Tracheophyta</v>
          </cell>
          <cell r="G444" t="str">
            <v>Plantae</v>
          </cell>
          <cell r="H444" t="str">
            <v>ACCEPTED</v>
          </cell>
        </row>
        <row r="445">
          <cell r="A445" t="str">
            <v>Nasua nasua</v>
          </cell>
          <cell r="B445" t="str">
            <v>Nasua</v>
          </cell>
          <cell r="C445" t="str">
            <v>Procyonidae</v>
          </cell>
          <cell r="D445" t="str">
            <v>Carnivora</v>
          </cell>
          <cell r="E445" t="str">
            <v>Mammalia</v>
          </cell>
          <cell r="F445" t="str">
            <v>Chordata</v>
          </cell>
          <cell r="G445" t="str">
            <v>Animalia</v>
          </cell>
          <cell r="H445" t="str">
            <v>ACCEPTED</v>
          </cell>
        </row>
        <row r="446">
          <cell r="A446" t="str">
            <v>Nasutitermes corniger</v>
          </cell>
          <cell r="B446" t="str">
            <v>Nasutitermes</v>
          </cell>
          <cell r="C446" t="str">
            <v>Termitidae</v>
          </cell>
          <cell r="D446" t="str">
            <v>Blattodea</v>
          </cell>
          <cell r="E446" t="str">
            <v>Insecta</v>
          </cell>
          <cell r="F446" t="str">
            <v>Arthropoda</v>
          </cell>
          <cell r="G446" t="str">
            <v>Animalia</v>
          </cell>
          <cell r="H446" t="str">
            <v>ACCEPTED</v>
          </cell>
        </row>
        <row r="447">
          <cell r="A447" t="str">
            <v>Neodiprion abietis</v>
          </cell>
          <cell r="B447" t="str">
            <v>Neodiprion</v>
          </cell>
          <cell r="C447" t="str">
            <v>Diprionidae</v>
          </cell>
          <cell r="D447" t="str">
            <v>Hymenoptera</v>
          </cell>
          <cell r="E447" t="str">
            <v>Insecta</v>
          </cell>
          <cell r="F447" t="str">
            <v>Arthropoda</v>
          </cell>
          <cell r="G447" t="str">
            <v>Animalia</v>
          </cell>
          <cell r="H447" t="str">
            <v>ACCEPTED</v>
          </cell>
        </row>
        <row r="448">
          <cell r="A448" t="str">
            <v>Neoscapteriscus vicinus</v>
          </cell>
          <cell r="B448" t="str">
            <v>Neoscapteriscus</v>
          </cell>
          <cell r="C448" t="str">
            <v>Gryllotalpidae</v>
          </cell>
          <cell r="D448" t="str">
            <v>Orthoptera</v>
          </cell>
          <cell r="E448" t="str">
            <v>Insecta</v>
          </cell>
          <cell r="F448" t="str">
            <v>Arthropoda</v>
          </cell>
          <cell r="G448" t="str">
            <v>Animalia</v>
          </cell>
          <cell r="H448" t="str">
            <v>ACCEPTED</v>
          </cell>
        </row>
        <row r="449">
          <cell r="A449" t="str">
            <v>Neovison vison</v>
          </cell>
          <cell r="B449" t="str">
            <v>Neovison</v>
          </cell>
          <cell r="C449" t="str">
            <v>Mustelidae</v>
          </cell>
          <cell r="D449" t="str">
            <v>Carnivora</v>
          </cell>
          <cell r="E449" t="str">
            <v>Mammalia</v>
          </cell>
          <cell r="F449" t="str">
            <v>Chordata</v>
          </cell>
          <cell r="G449" t="str">
            <v>Animalia</v>
          </cell>
          <cell r="H449" t="str">
            <v>ACCEPTED</v>
          </cell>
        </row>
        <row r="450">
          <cell r="A450" t="str">
            <v>Nicotiana glauca</v>
          </cell>
          <cell r="B450" t="str">
            <v>Nicotiana</v>
          </cell>
          <cell r="C450" t="str">
            <v>Solanaceae</v>
          </cell>
          <cell r="D450" t="str">
            <v>Solanales</v>
          </cell>
          <cell r="E450" t="str">
            <v>Magnoliopsida</v>
          </cell>
          <cell r="F450" t="str">
            <v>Tracheophyta</v>
          </cell>
          <cell r="G450" t="str">
            <v>Plantae</v>
          </cell>
          <cell r="H450" t="str">
            <v>ACCEPTED</v>
          </cell>
        </row>
        <row r="451">
          <cell r="A451" t="str">
            <v>Nilaparvata lugens</v>
          </cell>
          <cell r="B451" t="str">
            <v>Nilaparvata</v>
          </cell>
          <cell r="C451" t="str">
            <v>Delphacidae</v>
          </cell>
          <cell r="D451" t="str">
            <v>Hemiptera</v>
          </cell>
          <cell r="E451" t="str">
            <v>Insecta</v>
          </cell>
          <cell r="F451" t="str">
            <v>Arthropoda</v>
          </cell>
          <cell r="G451" t="str">
            <v>Animalia</v>
          </cell>
          <cell r="H451" t="str">
            <v>ACCEPTED</v>
          </cell>
        </row>
        <row r="452">
          <cell r="A452" t="str">
            <v>Nyctereutes procyonoides</v>
          </cell>
          <cell r="B452" t="str">
            <v>Nyctereutes</v>
          </cell>
          <cell r="C452" t="str">
            <v>Canidae</v>
          </cell>
          <cell r="D452" t="str">
            <v>Carnivora</v>
          </cell>
          <cell r="E452" t="str">
            <v>Mammalia</v>
          </cell>
          <cell r="F452" t="str">
            <v>Chordata</v>
          </cell>
          <cell r="G452" t="str">
            <v>Animalia</v>
          </cell>
          <cell r="H452" t="str">
            <v>ACCEPTED</v>
          </cell>
        </row>
        <row r="453">
          <cell r="A453" t="str">
            <v>Nymphaea mexicana</v>
          </cell>
          <cell r="B453" t="str">
            <v>Nymphaea</v>
          </cell>
          <cell r="C453" t="str">
            <v>Nymphaeaceae</v>
          </cell>
          <cell r="D453" t="str">
            <v>Nymphaeales</v>
          </cell>
          <cell r="E453" t="str">
            <v>Magnoliopsida</v>
          </cell>
          <cell r="F453" t="str">
            <v>Tracheophyta</v>
          </cell>
          <cell r="G453" t="str">
            <v>Plantae</v>
          </cell>
          <cell r="H453" t="str">
            <v>ACCEPTED</v>
          </cell>
        </row>
        <row r="454">
          <cell r="A454" t="str">
            <v>Nymphoides peltata</v>
          </cell>
          <cell r="B454" t="str">
            <v>Nymphoides</v>
          </cell>
          <cell r="C454" t="str">
            <v>Menyanthaceae</v>
          </cell>
          <cell r="D454" t="str">
            <v>Asterales</v>
          </cell>
          <cell r="E454" t="str">
            <v>Magnoliopsida</v>
          </cell>
          <cell r="F454" t="str">
            <v>Tracheophyta</v>
          </cell>
          <cell r="G454" t="str">
            <v>Plantae</v>
          </cell>
          <cell r="H454" t="str">
            <v>ACCEPTED</v>
          </cell>
        </row>
        <row r="455">
          <cell r="A455" t="str">
            <v>Oecophylla longinoda</v>
          </cell>
          <cell r="B455" t="str">
            <v>Oecophylla</v>
          </cell>
          <cell r="C455" t="str">
            <v>Formicidae</v>
          </cell>
          <cell r="D455" t="str">
            <v>Hymenoptera</v>
          </cell>
          <cell r="E455" t="str">
            <v>Insecta</v>
          </cell>
          <cell r="F455" t="str">
            <v>Arthropoda</v>
          </cell>
          <cell r="G455" t="str">
            <v>Animalia</v>
          </cell>
          <cell r="H455" t="str">
            <v>ACCEPTED</v>
          </cell>
        </row>
        <row r="456">
          <cell r="A456" t="str">
            <v>Oenothera biennis</v>
          </cell>
          <cell r="B456" t="str">
            <v>Oenothera</v>
          </cell>
          <cell r="C456" t="str">
            <v>Onagraceae</v>
          </cell>
          <cell r="D456" t="str">
            <v>Myrtales</v>
          </cell>
          <cell r="E456" t="str">
            <v>Magnoliopsida</v>
          </cell>
          <cell r="F456" t="str">
            <v>Tracheophyta</v>
          </cell>
          <cell r="G456" t="str">
            <v>Plantae</v>
          </cell>
          <cell r="H456" t="str">
            <v>ACCEPTED</v>
          </cell>
        </row>
        <row r="457">
          <cell r="A457" t="str">
            <v>Oenothera glazioviana</v>
          </cell>
          <cell r="B457" t="str">
            <v>Oenothera</v>
          </cell>
          <cell r="C457" t="str">
            <v>Onagraceae</v>
          </cell>
          <cell r="D457" t="str">
            <v>Myrtales</v>
          </cell>
          <cell r="E457" t="str">
            <v>Magnoliopsida</v>
          </cell>
          <cell r="F457" t="str">
            <v>Tracheophyta</v>
          </cell>
          <cell r="G457" t="str">
            <v>Plantae</v>
          </cell>
          <cell r="H457" t="str">
            <v>ACCEPTED</v>
          </cell>
        </row>
        <row r="458">
          <cell r="A458" t="str">
            <v>Oncorhynchus mykiss</v>
          </cell>
          <cell r="B458" t="str">
            <v>Oncorhynchus</v>
          </cell>
          <cell r="C458" t="str">
            <v>Salmonidae</v>
          </cell>
          <cell r="D458" t="str">
            <v>Salmoniformes</v>
          </cell>
          <cell r="E458" t="str">
            <v>Actinopterygii</v>
          </cell>
          <cell r="F458" t="str">
            <v>Chordata</v>
          </cell>
          <cell r="G458" t="str">
            <v>Animalia</v>
          </cell>
          <cell r="H458" t="str">
            <v>ACCEPTED</v>
          </cell>
        </row>
        <row r="459">
          <cell r="A459" t="str">
            <v>Ondatra zibethicus</v>
          </cell>
          <cell r="B459" t="str">
            <v>Ondatra</v>
          </cell>
          <cell r="C459" t="str">
            <v>Cricetidae</v>
          </cell>
          <cell r="D459" t="str">
            <v>Rodentia</v>
          </cell>
          <cell r="E459" t="str">
            <v>Mammalia</v>
          </cell>
          <cell r="F459" t="str">
            <v>Chordata</v>
          </cell>
          <cell r="G459" t="str">
            <v>Animalia</v>
          </cell>
          <cell r="H459" t="str">
            <v>ACCEPTED</v>
          </cell>
        </row>
        <row r="460">
          <cell r="A460" t="str">
            <v>Ondatra zibethicus</v>
          </cell>
          <cell r="B460" t="str">
            <v>Ondatra</v>
          </cell>
          <cell r="C460" t="str">
            <v>Cricetidae</v>
          </cell>
          <cell r="D460" t="str">
            <v>Rodentia</v>
          </cell>
          <cell r="E460" t="str">
            <v>Mammalia</v>
          </cell>
          <cell r="F460" t="str">
            <v>Chordata</v>
          </cell>
          <cell r="G460" t="str">
            <v>Animalia</v>
          </cell>
          <cell r="H460" t="str">
            <v>ACCEPTED</v>
          </cell>
        </row>
        <row r="461">
          <cell r="A461" t="str">
            <v>Ophiostoma ulmi</v>
          </cell>
          <cell r="B461" t="str">
            <v>Ophiostoma</v>
          </cell>
          <cell r="C461" t="str">
            <v>Ophiostomataceae</v>
          </cell>
          <cell r="D461" t="str">
            <v>Ophiostomatales</v>
          </cell>
          <cell r="E461" t="str">
            <v>Sordariomycetes</v>
          </cell>
          <cell r="F461" t="str">
            <v>Ascomycota</v>
          </cell>
          <cell r="G461" t="str">
            <v>Fungi</v>
          </cell>
          <cell r="H461" t="str">
            <v>ACCEPTED</v>
          </cell>
        </row>
        <row r="462">
          <cell r="A462" t="str">
            <v>Opisina arenosella</v>
          </cell>
          <cell r="B462" t="str">
            <v>Opisina</v>
          </cell>
          <cell r="C462" t="str">
            <v>Oecophoridae</v>
          </cell>
          <cell r="D462" t="str">
            <v>Lepidoptera</v>
          </cell>
          <cell r="E462" t="str">
            <v>Insecta</v>
          </cell>
          <cell r="F462" t="str">
            <v>Arthropoda</v>
          </cell>
          <cell r="G462" t="str">
            <v>Animalia</v>
          </cell>
          <cell r="H462" t="str">
            <v>ACCEPTED</v>
          </cell>
        </row>
        <row r="463">
          <cell r="A463" t="str">
            <v>Opuntia aurantiaca</v>
          </cell>
          <cell r="B463" t="str">
            <v>Opuntia</v>
          </cell>
          <cell r="C463" t="str">
            <v>Cactaceae</v>
          </cell>
          <cell r="D463" t="str">
            <v>Caryophyllales</v>
          </cell>
          <cell r="E463" t="str">
            <v>Magnoliopsida</v>
          </cell>
          <cell r="F463" t="str">
            <v>Tracheophyta</v>
          </cell>
          <cell r="G463" t="str">
            <v>Plantae</v>
          </cell>
          <cell r="H463" t="str">
            <v>ACCEPTED</v>
          </cell>
        </row>
        <row r="464">
          <cell r="A464" t="str">
            <v>Opuntia ficus-indica</v>
          </cell>
          <cell r="B464" t="str">
            <v>Opuntia</v>
          </cell>
          <cell r="C464" t="str">
            <v>Cactaceae</v>
          </cell>
          <cell r="D464" t="str">
            <v>Caryophyllales</v>
          </cell>
          <cell r="E464" t="str">
            <v>Magnoliopsida</v>
          </cell>
          <cell r="F464" t="str">
            <v>Tracheophyta</v>
          </cell>
          <cell r="G464" t="str">
            <v>Plantae</v>
          </cell>
          <cell r="H464" t="str">
            <v>ACCEPTED</v>
          </cell>
        </row>
        <row r="465">
          <cell r="A465" t="str">
            <v>Opuntia humifusa</v>
          </cell>
          <cell r="B465" t="str">
            <v>Opuntia</v>
          </cell>
          <cell r="C465" t="str">
            <v>Cactaceae</v>
          </cell>
          <cell r="D465" t="str">
            <v>Caryophyllales</v>
          </cell>
          <cell r="E465" t="str">
            <v>Magnoliopsida</v>
          </cell>
          <cell r="F465" t="str">
            <v>Tracheophyta</v>
          </cell>
          <cell r="G465" t="str">
            <v>Plantae</v>
          </cell>
          <cell r="H465" t="str">
            <v>ACCEPTED</v>
          </cell>
        </row>
        <row r="466">
          <cell r="A466" t="str">
            <v>Opuntia stricta</v>
          </cell>
          <cell r="B466" t="str">
            <v>Opuntia</v>
          </cell>
          <cell r="C466" t="str">
            <v>Cactaceae</v>
          </cell>
          <cell r="D466" t="str">
            <v>Caryophyllales</v>
          </cell>
          <cell r="E466" t="str">
            <v>Magnoliopsida</v>
          </cell>
          <cell r="F466" t="str">
            <v>Tracheophyta</v>
          </cell>
          <cell r="G466" t="str">
            <v>Plantae</v>
          </cell>
          <cell r="H466" t="str">
            <v>ACCEPTED</v>
          </cell>
        </row>
        <row r="467">
          <cell r="A467" t="str">
            <v>Orconectes limosus</v>
          </cell>
          <cell r="B467" t="str">
            <v>Orconectes</v>
          </cell>
          <cell r="C467" t="str">
            <v>Cambaridae</v>
          </cell>
          <cell r="D467" t="str">
            <v>Decapoda</v>
          </cell>
          <cell r="E467" t="str">
            <v>Malacostraca</v>
          </cell>
          <cell r="F467" t="str">
            <v>Arthropoda</v>
          </cell>
          <cell r="G467" t="str">
            <v>Animalia</v>
          </cell>
          <cell r="H467" t="str">
            <v>ACCEPTED</v>
          </cell>
        </row>
        <row r="468">
          <cell r="A468" t="str">
            <v>Orconectes rusticus</v>
          </cell>
          <cell r="B468" t="str">
            <v>Orconectes</v>
          </cell>
          <cell r="C468" t="str">
            <v>Cambaridae</v>
          </cell>
          <cell r="D468" t="str">
            <v>Decapoda</v>
          </cell>
          <cell r="E468" t="str">
            <v>Malacostraca</v>
          </cell>
          <cell r="F468" t="str">
            <v>Arthropoda</v>
          </cell>
          <cell r="G468" t="str">
            <v>Animalia</v>
          </cell>
          <cell r="H468" t="str">
            <v>ACCEPTED</v>
          </cell>
        </row>
        <row r="469">
          <cell r="A469" t="str">
            <v>Orgyia leucostigma</v>
          </cell>
          <cell r="B469" t="str">
            <v>Orgyia</v>
          </cell>
          <cell r="C469" t="str">
            <v>Erebidae</v>
          </cell>
          <cell r="D469" t="str">
            <v>Lepidoptera</v>
          </cell>
          <cell r="E469" t="str">
            <v>Insecta</v>
          </cell>
          <cell r="F469" t="str">
            <v>Arthropoda</v>
          </cell>
          <cell r="G469" t="str">
            <v>Animalia</v>
          </cell>
          <cell r="H469" t="str">
            <v>ACCEPTED</v>
          </cell>
        </row>
        <row r="470">
          <cell r="A470" t="str">
            <v>Orgyia pseudotsugata</v>
          </cell>
          <cell r="B470" t="str">
            <v>Orgyia</v>
          </cell>
          <cell r="C470" t="str">
            <v>Erebidae</v>
          </cell>
          <cell r="D470" t="str">
            <v>Lepidoptera</v>
          </cell>
          <cell r="E470" t="str">
            <v>Insecta</v>
          </cell>
          <cell r="F470" t="str">
            <v>Arthropoda</v>
          </cell>
          <cell r="G470" t="str">
            <v>Animalia</v>
          </cell>
          <cell r="H470" t="str">
            <v>ACCEPTED</v>
          </cell>
        </row>
        <row r="471">
          <cell r="A471" t="str">
            <v>Orgyia thyellina</v>
          </cell>
          <cell r="B471" t="str">
            <v>Orgyia</v>
          </cell>
          <cell r="C471" t="str">
            <v>Erebidae</v>
          </cell>
          <cell r="D471" t="str">
            <v>Lepidoptera</v>
          </cell>
          <cell r="E471" t="str">
            <v>Insecta</v>
          </cell>
          <cell r="F471" t="str">
            <v>Arthropoda</v>
          </cell>
          <cell r="G471" t="str">
            <v>Animalia</v>
          </cell>
          <cell r="H471" t="str">
            <v>ACCEPTED</v>
          </cell>
        </row>
        <row r="472">
          <cell r="A472" t="str">
            <v>Orthriophis taeniurus</v>
          </cell>
          <cell r="B472" t="str">
            <v>Orthriophis</v>
          </cell>
          <cell r="C472" t="str">
            <v>Colubridae</v>
          </cell>
          <cell r="D472" t="str">
            <v>Squamata</v>
          </cell>
          <cell r="E472" t="str">
            <v>Reptilia</v>
          </cell>
          <cell r="F472" t="str">
            <v>Chordata</v>
          </cell>
          <cell r="G472" t="str">
            <v>Animalia</v>
          </cell>
          <cell r="H472" t="str">
            <v>ACCEPTED</v>
          </cell>
        </row>
        <row r="473">
          <cell r="A473" t="str">
            <v>Oryctolagus cuniculus</v>
          </cell>
          <cell r="B473" t="str">
            <v>Oryctolagus</v>
          </cell>
          <cell r="C473" t="str">
            <v>Leporidae</v>
          </cell>
          <cell r="D473" t="str">
            <v>Lagomorpha</v>
          </cell>
          <cell r="E473" t="str">
            <v>Mammalia</v>
          </cell>
          <cell r="F473" t="str">
            <v>Chordata</v>
          </cell>
          <cell r="G473" t="str">
            <v>Animalia</v>
          </cell>
          <cell r="H473" t="str">
            <v>ACCEPTED</v>
          </cell>
        </row>
        <row r="474">
          <cell r="A474" t="str">
            <v>Oryzaephilus surinamensis</v>
          </cell>
          <cell r="B474" t="str">
            <v>Oryzaephilus</v>
          </cell>
          <cell r="C474" t="str">
            <v>Silvanidae</v>
          </cell>
          <cell r="D474" t="str">
            <v>Coleoptera</v>
          </cell>
          <cell r="E474" t="str">
            <v>Insecta</v>
          </cell>
          <cell r="F474" t="str">
            <v>Arthropoda</v>
          </cell>
          <cell r="G474" t="str">
            <v>Animalia</v>
          </cell>
          <cell r="H474" t="str">
            <v>ACCEPTED</v>
          </cell>
        </row>
        <row r="475">
          <cell r="A475" t="str">
            <v>Ostrinia nubilalis</v>
          </cell>
          <cell r="B475" t="str">
            <v>Ostrinia</v>
          </cell>
          <cell r="C475" t="str">
            <v>Crambidae</v>
          </cell>
          <cell r="D475" t="str">
            <v>Lepidoptera</v>
          </cell>
          <cell r="E475" t="str">
            <v>Insecta</v>
          </cell>
          <cell r="F475" t="str">
            <v>Arthropoda</v>
          </cell>
          <cell r="G475" t="str">
            <v>Animalia</v>
          </cell>
          <cell r="H475" t="str">
            <v>ACCEPTED</v>
          </cell>
        </row>
        <row r="476">
          <cell r="A476" t="str">
            <v>Ovis ammon</v>
          </cell>
          <cell r="B476" t="str">
            <v>Ovis</v>
          </cell>
          <cell r="C476" t="str">
            <v>Bovidae</v>
          </cell>
          <cell r="D476" t="str">
            <v>Artiodactyla</v>
          </cell>
          <cell r="E476" t="str">
            <v>Mammalia</v>
          </cell>
          <cell r="F476" t="str">
            <v>Chordata</v>
          </cell>
          <cell r="G476" t="str">
            <v>Animalia</v>
          </cell>
          <cell r="H476" t="str">
            <v>ACCEPTED</v>
          </cell>
        </row>
        <row r="477">
          <cell r="A477" t="str">
            <v>Ovis aries</v>
          </cell>
          <cell r="B477" t="str">
            <v>Ovis</v>
          </cell>
          <cell r="C477" t="str">
            <v>Bovidae</v>
          </cell>
          <cell r="D477" t="str">
            <v>Artiodactyla</v>
          </cell>
          <cell r="E477" t="str">
            <v>Mammalia</v>
          </cell>
          <cell r="F477" t="str">
            <v>Chordata</v>
          </cell>
          <cell r="G477" t="str">
            <v>Animalia</v>
          </cell>
          <cell r="H477" t="str">
            <v>ACCEPTED</v>
          </cell>
        </row>
        <row r="478">
          <cell r="A478" t="str">
            <v>Oxalis pes-caprae</v>
          </cell>
          <cell r="B478" t="str">
            <v>Oxalis</v>
          </cell>
          <cell r="C478" t="str">
            <v>Oxalidaceae</v>
          </cell>
          <cell r="D478" t="str">
            <v>Oxalidales</v>
          </cell>
          <cell r="E478" t="str">
            <v>Magnoliopsida</v>
          </cell>
          <cell r="F478" t="str">
            <v>Tracheophyta</v>
          </cell>
          <cell r="G478" t="str">
            <v>Plantae</v>
          </cell>
          <cell r="H478" t="str">
            <v>ACCEPTED</v>
          </cell>
        </row>
        <row r="479">
          <cell r="A479" t="str">
            <v>Oxyura jamaicensis</v>
          </cell>
          <cell r="B479" t="str">
            <v>Oxyura</v>
          </cell>
          <cell r="C479" t="str">
            <v>Anatidae</v>
          </cell>
          <cell r="D479" t="str">
            <v>Anseriformes</v>
          </cell>
          <cell r="E479" t="str">
            <v>Aves</v>
          </cell>
          <cell r="F479" t="str">
            <v>Chordata</v>
          </cell>
          <cell r="G479" t="str">
            <v>Animalia</v>
          </cell>
          <cell r="H479" t="str">
            <v>ACCEPTED</v>
          </cell>
        </row>
        <row r="480">
          <cell r="A480" t="str">
            <v>Pacifastacus leniusculus</v>
          </cell>
          <cell r="B480" t="str">
            <v>Pacifastacus</v>
          </cell>
          <cell r="C480" t="str">
            <v>Astacidae</v>
          </cell>
          <cell r="D480" t="str">
            <v>Decapoda</v>
          </cell>
          <cell r="E480" t="str">
            <v>Malacostraca</v>
          </cell>
          <cell r="F480" t="str">
            <v>Arthropoda</v>
          </cell>
          <cell r="G480" t="str">
            <v>Animalia</v>
          </cell>
          <cell r="H480" t="str">
            <v>ACCEPTED</v>
          </cell>
        </row>
        <row r="481">
          <cell r="A481" t="str">
            <v>Paguma larvata</v>
          </cell>
          <cell r="B481" t="str">
            <v>Paguma</v>
          </cell>
          <cell r="C481" t="str">
            <v>Viverridae</v>
          </cell>
          <cell r="D481" t="str">
            <v>Carnivora</v>
          </cell>
          <cell r="E481" t="str">
            <v>Mammalia</v>
          </cell>
          <cell r="F481" t="str">
            <v>Chordata</v>
          </cell>
          <cell r="G481" t="str">
            <v>Animalia</v>
          </cell>
          <cell r="H481" t="str">
            <v>ACCEPTED</v>
          </cell>
        </row>
        <row r="482">
          <cell r="A482" t="str">
            <v>Panicum maximum</v>
          </cell>
          <cell r="B482" t="str">
            <v>Panicum</v>
          </cell>
          <cell r="C482" t="str">
            <v>Poaceae</v>
          </cell>
          <cell r="D482" t="str">
            <v>Poales</v>
          </cell>
          <cell r="E482" t="str">
            <v>Liliopsida</v>
          </cell>
          <cell r="F482" t="str">
            <v>Tracheophyta</v>
          </cell>
          <cell r="G482" t="str">
            <v>Plantae</v>
          </cell>
          <cell r="H482" t="str">
            <v>ACCEPTED</v>
          </cell>
        </row>
        <row r="483">
          <cell r="A483" t="str">
            <v>Pantoea stewartii</v>
          </cell>
          <cell r="B483" t="str">
            <v>Pantoea</v>
          </cell>
          <cell r="C483" t="str">
            <v>Enterobacteriaceae</v>
          </cell>
          <cell r="D483" t="str">
            <v>Enterobacteriales</v>
          </cell>
          <cell r="E483" t="str">
            <v>Gammaproteobacteria</v>
          </cell>
          <cell r="F483" t="str">
            <v>Proteobacteria</v>
          </cell>
          <cell r="G483" t="str">
            <v>Bacteria</v>
          </cell>
          <cell r="H483" t="str">
            <v>ACCEPTED</v>
          </cell>
        </row>
        <row r="484">
          <cell r="A484" t="str">
            <v>Papuana uninodis</v>
          </cell>
          <cell r="B484" t="str">
            <v>Papuana</v>
          </cell>
          <cell r="C484" t="str">
            <v>Dynastidae</v>
          </cell>
          <cell r="D484" t="str">
            <v>Coleoptera</v>
          </cell>
          <cell r="E484" t="str">
            <v>Insecta</v>
          </cell>
          <cell r="F484" t="str">
            <v>Arthropoda</v>
          </cell>
          <cell r="G484" t="str">
            <v>Animalia</v>
          </cell>
          <cell r="H484" t="str">
            <v>ACCEPTED</v>
          </cell>
        </row>
        <row r="485">
          <cell r="A485" t="str">
            <v>Parkinsonia aculeata</v>
          </cell>
          <cell r="B485" t="str">
            <v>Parkinsonia</v>
          </cell>
          <cell r="C485" t="str">
            <v>Fabaceae</v>
          </cell>
          <cell r="D485" t="str">
            <v>Fabales</v>
          </cell>
          <cell r="E485" t="str">
            <v>Magnoliopsida</v>
          </cell>
          <cell r="F485" t="str">
            <v>Tracheophyta</v>
          </cell>
          <cell r="G485" t="str">
            <v>Plantae</v>
          </cell>
          <cell r="H485" t="str">
            <v>ACCEPTED</v>
          </cell>
        </row>
        <row r="486">
          <cell r="A486" t="str">
            <v>Parthenium hysterophorus</v>
          </cell>
          <cell r="B486" t="str">
            <v>Parthenium</v>
          </cell>
          <cell r="C486" t="str">
            <v>Asteraceae</v>
          </cell>
          <cell r="D486" t="str">
            <v>Asterales</v>
          </cell>
          <cell r="E486" t="str">
            <v>Magnoliopsida</v>
          </cell>
          <cell r="F486" t="str">
            <v>Tracheophyta</v>
          </cell>
          <cell r="G486" t="str">
            <v>Plantae</v>
          </cell>
          <cell r="H486" t="str">
            <v>ACCEPTED</v>
          </cell>
        </row>
        <row r="487">
          <cell r="A487" t="str">
            <v>Paspalum dilatatum</v>
          </cell>
          <cell r="B487" t="str">
            <v>Paspalum</v>
          </cell>
          <cell r="C487" t="str">
            <v>Poaceae</v>
          </cell>
          <cell r="D487" t="str">
            <v>Poales</v>
          </cell>
          <cell r="E487" t="str">
            <v>Liliopsida</v>
          </cell>
          <cell r="F487" t="str">
            <v>Tracheophyta</v>
          </cell>
          <cell r="G487" t="str">
            <v>Plantae</v>
          </cell>
          <cell r="H487" t="str">
            <v>ACCEPTED</v>
          </cell>
        </row>
        <row r="488">
          <cell r="A488" t="str">
            <v>Paspalum distichum</v>
          </cell>
          <cell r="B488" t="str">
            <v>Paspalum</v>
          </cell>
          <cell r="C488" t="str">
            <v>Poaceae</v>
          </cell>
          <cell r="D488" t="str">
            <v>Poales</v>
          </cell>
          <cell r="E488" t="str">
            <v>Liliopsida</v>
          </cell>
          <cell r="F488" t="str">
            <v>Tracheophyta</v>
          </cell>
          <cell r="G488" t="str">
            <v>Plantae</v>
          </cell>
          <cell r="H488" t="str">
            <v>ACCEPTED</v>
          </cell>
        </row>
        <row r="489">
          <cell r="A489" t="str">
            <v>Passer domesticus</v>
          </cell>
          <cell r="B489" t="str">
            <v>Passer</v>
          </cell>
          <cell r="C489" t="str">
            <v>Passeridae</v>
          </cell>
          <cell r="D489" t="str">
            <v>Passeriformes</v>
          </cell>
          <cell r="E489" t="str">
            <v>Aves</v>
          </cell>
          <cell r="F489" t="str">
            <v>Chordata</v>
          </cell>
          <cell r="G489" t="str">
            <v>Animalia</v>
          </cell>
          <cell r="H489" t="str">
            <v>ACCEPTED</v>
          </cell>
        </row>
        <row r="490">
          <cell r="A490" t="str">
            <v>Passiflora tarminiana</v>
          </cell>
          <cell r="B490" t="str">
            <v>Passiflora</v>
          </cell>
          <cell r="C490" t="str">
            <v>Passifloraceae</v>
          </cell>
          <cell r="D490" t="str">
            <v>Malpighiales</v>
          </cell>
          <cell r="E490" t="str">
            <v>Magnoliopsida</v>
          </cell>
          <cell r="F490" t="str">
            <v>Tracheophyta</v>
          </cell>
          <cell r="G490" t="str">
            <v>Plantae</v>
          </cell>
          <cell r="H490" t="str">
            <v>ACCEPTED</v>
          </cell>
        </row>
        <row r="491">
          <cell r="A491" t="str">
            <v>Paulownia tomentosa</v>
          </cell>
          <cell r="B491" t="str">
            <v>Paulownia</v>
          </cell>
          <cell r="C491" t="str">
            <v>Paulowniaceae</v>
          </cell>
          <cell r="D491" t="str">
            <v>Lamiales</v>
          </cell>
          <cell r="E491" t="str">
            <v>Magnoliopsida</v>
          </cell>
          <cell r="F491" t="str">
            <v>Tracheophyta</v>
          </cell>
          <cell r="G491" t="str">
            <v>Plantae</v>
          </cell>
          <cell r="H491" t="str">
            <v>ACCEPTED</v>
          </cell>
        </row>
        <row r="492">
          <cell r="A492" t="str">
            <v>Pectinophora gossypiella</v>
          </cell>
          <cell r="B492" t="str">
            <v>Pectinophora</v>
          </cell>
          <cell r="C492" t="str">
            <v>Gelechiidae</v>
          </cell>
          <cell r="D492" t="str">
            <v>Lepidoptera</v>
          </cell>
          <cell r="E492" t="str">
            <v>Insecta</v>
          </cell>
          <cell r="F492" t="str">
            <v>Arthropoda</v>
          </cell>
          <cell r="G492" t="str">
            <v>Animalia</v>
          </cell>
          <cell r="H492" t="str">
            <v>ACCEPTED</v>
          </cell>
        </row>
        <row r="493">
          <cell r="A493" t="str">
            <v>Pelargonium capitatum</v>
          </cell>
          <cell r="B493" t="str">
            <v>Pelargonium</v>
          </cell>
          <cell r="C493" t="str">
            <v>Geraniaceae</v>
          </cell>
          <cell r="D493" t="str">
            <v>Geraniales</v>
          </cell>
          <cell r="E493" t="str">
            <v>Magnoliopsida</v>
          </cell>
          <cell r="F493" t="str">
            <v>Tracheophyta</v>
          </cell>
          <cell r="G493" t="str">
            <v>Plantae</v>
          </cell>
          <cell r="H493" t="str">
            <v>ACCEPTED</v>
          </cell>
        </row>
        <row r="494">
          <cell r="A494" t="str">
            <v>Pelodiscus sinensis</v>
          </cell>
          <cell r="B494" t="str">
            <v>Pelodiscus</v>
          </cell>
          <cell r="C494" t="str">
            <v>Trionychidae</v>
          </cell>
          <cell r="D494" t="str">
            <v>Testudines</v>
          </cell>
          <cell r="E494" t="str">
            <v>Reptilia</v>
          </cell>
          <cell r="F494" t="str">
            <v>Chordata</v>
          </cell>
          <cell r="G494" t="str">
            <v>Animalia</v>
          </cell>
          <cell r="H494" t="str">
            <v>ACCEPTED</v>
          </cell>
        </row>
        <row r="495">
          <cell r="A495" t="str">
            <v>Perca fluviatilis</v>
          </cell>
          <cell r="B495" t="str">
            <v>Perca</v>
          </cell>
          <cell r="C495" t="str">
            <v>Percidae</v>
          </cell>
          <cell r="D495" t="str">
            <v>Perciformes</v>
          </cell>
          <cell r="E495" t="str">
            <v>Actinopterygii</v>
          </cell>
          <cell r="F495" t="str">
            <v>Chordata</v>
          </cell>
          <cell r="G495" t="str">
            <v>Animalia</v>
          </cell>
          <cell r="H495" t="str">
            <v>ACCEPTED</v>
          </cell>
        </row>
        <row r="496">
          <cell r="A496" t="str">
            <v>Perccottus glenii</v>
          </cell>
          <cell r="B496" t="str">
            <v>Perccottus</v>
          </cell>
          <cell r="C496" t="str">
            <v>Odontobutidae</v>
          </cell>
          <cell r="D496" t="str">
            <v>Perciformes</v>
          </cell>
          <cell r="E496" t="str">
            <v>Actinopterygii</v>
          </cell>
          <cell r="F496" t="str">
            <v>Chordata</v>
          </cell>
          <cell r="G496" t="str">
            <v>Animalia</v>
          </cell>
          <cell r="H496" t="str">
            <v>ACCEPTED</v>
          </cell>
        </row>
        <row r="497">
          <cell r="A497" t="str">
            <v>Periploca graeca</v>
          </cell>
          <cell r="B497" t="str">
            <v>Periploca</v>
          </cell>
          <cell r="C497" t="str">
            <v>Apocynaceae</v>
          </cell>
          <cell r="D497" t="str">
            <v>Gentianales</v>
          </cell>
          <cell r="E497" t="str">
            <v>Magnoliopsida</v>
          </cell>
          <cell r="F497" t="str">
            <v>Tracheophyta</v>
          </cell>
          <cell r="G497" t="str">
            <v>Plantae</v>
          </cell>
          <cell r="H497" t="str">
            <v>ACCEPTED</v>
          </cell>
        </row>
        <row r="498">
          <cell r="A498" t="str">
            <v>Perkinsiella saccharicida</v>
          </cell>
          <cell r="B498" t="str">
            <v>Perkinsiella</v>
          </cell>
          <cell r="C498" t="str">
            <v>Delphacidae</v>
          </cell>
          <cell r="D498" t="str">
            <v>Hemiptera</v>
          </cell>
          <cell r="E498" t="str">
            <v>Insecta</v>
          </cell>
          <cell r="F498" t="str">
            <v>Arthropoda</v>
          </cell>
          <cell r="G498" t="str">
            <v>Animalia</v>
          </cell>
          <cell r="H498" t="str">
            <v>ACCEPTED</v>
          </cell>
        </row>
        <row r="499">
          <cell r="A499" t="str">
            <v>Persea americana</v>
          </cell>
          <cell r="B499" t="str">
            <v>Persea</v>
          </cell>
          <cell r="C499" t="str">
            <v>Lauraceae</v>
          </cell>
          <cell r="D499" t="str">
            <v>Laurales</v>
          </cell>
          <cell r="E499" t="str">
            <v>Magnoliopsida</v>
          </cell>
          <cell r="F499" t="str">
            <v>Tracheophyta</v>
          </cell>
          <cell r="G499" t="str">
            <v>Plantae</v>
          </cell>
          <cell r="H499" t="str">
            <v>ACCEPTED</v>
          </cell>
        </row>
        <row r="500">
          <cell r="A500" t="str">
            <v>Persicaria perfoliata</v>
          </cell>
          <cell r="B500" t="str">
            <v>Persicaria</v>
          </cell>
          <cell r="C500" t="str">
            <v>Polygonaceae</v>
          </cell>
          <cell r="D500" t="str">
            <v>Caryophyllales</v>
          </cell>
          <cell r="E500" t="str">
            <v>Magnoliopsida</v>
          </cell>
          <cell r="F500" t="str">
            <v>Tracheophyta</v>
          </cell>
          <cell r="G500" t="str">
            <v>Plantae</v>
          </cell>
          <cell r="H500" t="str">
            <v>ACCEPTED</v>
          </cell>
        </row>
        <row r="501">
          <cell r="A501" t="str">
            <v>Petromyzon marinus</v>
          </cell>
          <cell r="B501" t="str">
            <v>Petromyzon</v>
          </cell>
          <cell r="C501" t="str">
            <v>Petromyzontidae</v>
          </cell>
          <cell r="D501" t="str">
            <v>Petromyzontiformes</v>
          </cell>
          <cell r="E501" t="str">
            <v>Cephalaspidomorphi</v>
          </cell>
          <cell r="F501" t="str">
            <v>Chordata</v>
          </cell>
          <cell r="G501" t="str">
            <v>Animalia</v>
          </cell>
          <cell r="H501" t="str">
            <v>ACCEPTED</v>
          </cell>
        </row>
        <row r="502">
          <cell r="A502" t="str">
            <v>Phascolarctos cinereus</v>
          </cell>
          <cell r="B502" t="str">
            <v>Phascolarctos</v>
          </cell>
          <cell r="C502" t="str">
            <v>Phascolarctidae</v>
          </cell>
          <cell r="D502" t="str">
            <v>Diprotodontia</v>
          </cell>
          <cell r="E502" t="str">
            <v>Mammalia</v>
          </cell>
          <cell r="F502" t="str">
            <v>Chordata</v>
          </cell>
          <cell r="G502" t="str">
            <v>Animalia</v>
          </cell>
          <cell r="H502" t="str">
            <v>ACCEPTED</v>
          </cell>
        </row>
        <row r="503">
          <cell r="A503" t="str">
            <v>Phasianus colchicus</v>
          </cell>
          <cell r="B503" t="str">
            <v>Phasianus</v>
          </cell>
          <cell r="C503" t="str">
            <v>Phasianidae</v>
          </cell>
          <cell r="D503" t="str">
            <v>Galliformes</v>
          </cell>
          <cell r="E503" t="str">
            <v>Aves</v>
          </cell>
          <cell r="F503" t="str">
            <v>Chordata</v>
          </cell>
          <cell r="G503" t="str">
            <v>Animalia</v>
          </cell>
          <cell r="H503" t="str">
            <v>ACCEPTED</v>
          </cell>
        </row>
        <row r="504">
          <cell r="A504" t="str">
            <v>Pheidole megacephala</v>
          </cell>
          <cell r="B504" t="str">
            <v>Pheidole</v>
          </cell>
          <cell r="C504" t="str">
            <v>Formicidae</v>
          </cell>
          <cell r="D504" t="str">
            <v>Hymenoptera</v>
          </cell>
          <cell r="E504" t="str">
            <v>Insecta</v>
          </cell>
          <cell r="F504" t="str">
            <v>Arthropoda</v>
          </cell>
          <cell r="G504" t="str">
            <v>Animalia</v>
          </cell>
          <cell r="H504" t="str">
            <v>ACCEPTED</v>
          </cell>
        </row>
        <row r="505">
          <cell r="A505" t="str">
            <v>Phenacoccus manihoti</v>
          </cell>
          <cell r="B505" t="str">
            <v>Phenacoccus</v>
          </cell>
          <cell r="C505" t="str">
            <v>Pseudococcidae</v>
          </cell>
          <cell r="D505" t="str">
            <v>Hemiptera</v>
          </cell>
          <cell r="E505" t="str">
            <v>Insecta</v>
          </cell>
          <cell r="F505" t="str">
            <v>Arthropoda</v>
          </cell>
          <cell r="G505" t="str">
            <v>Animalia</v>
          </cell>
          <cell r="H505" t="str">
            <v>ACCEPTED</v>
          </cell>
        </row>
        <row r="506">
          <cell r="A506" t="str">
            <v>Phenacoccus solenopsis</v>
          </cell>
          <cell r="B506" t="str">
            <v>Phenacoccus</v>
          </cell>
          <cell r="C506" t="str">
            <v>Pseudococcidae</v>
          </cell>
          <cell r="D506" t="str">
            <v>Hemiptera</v>
          </cell>
          <cell r="E506" t="str">
            <v>Insecta</v>
          </cell>
          <cell r="F506" t="str">
            <v>Arthropoda</v>
          </cell>
          <cell r="G506" t="str">
            <v>Animalia</v>
          </cell>
          <cell r="H506" t="str">
            <v>ACCEPTED</v>
          </cell>
        </row>
        <row r="507">
          <cell r="A507" t="str">
            <v>Philornis downsi</v>
          </cell>
          <cell r="B507" t="str">
            <v>Philornis</v>
          </cell>
          <cell r="C507" t="str">
            <v>Muscidae</v>
          </cell>
          <cell r="D507" t="str">
            <v>Diptera</v>
          </cell>
          <cell r="E507" t="str">
            <v>Insecta</v>
          </cell>
          <cell r="F507" t="str">
            <v>Arthropoda</v>
          </cell>
          <cell r="G507" t="str">
            <v>Animalia</v>
          </cell>
          <cell r="H507" t="str">
            <v>ACCEPTED</v>
          </cell>
        </row>
        <row r="508">
          <cell r="A508" t="str">
            <v>Phoenix canariensis</v>
          </cell>
          <cell r="B508" t="str">
            <v>Phoenix</v>
          </cell>
          <cell r="C508" t="str">
            <v>Arecaceae</v>
          </cell>
          <cell r="D508" t="str">
            <v>Arecales</v>
          </cell>
          <cell r="E508" t="str">
            <v>Liliopsida</v>
          </cell>
          <cell r="F508" t="str">
            <v>Tracheophyta</v>
          </cell>
          <cell r="G508" t="str">
            <v>Plantae</v>
          </cell>
          <cell r="H508" t="str">
            <v>ACCEPTED</v>
          </cell>
        </row>
        <row r="509">
          <cell r="A509" t="str">
            <v>Phomopsis helianthi</v>
          </cell>
          <cell r="B509" t="str">
            <v>Phomopsis</v>
          </cell>
          <cell r="C509" t="str">
            <v>Diaporthaceae</v>
          </cell>
          <cell r="D509" t="str">
            <v>Diaporthales</v>
          </cell>
          <cell r="E509" t="str">
            <v>Sordariomycetes</v>
          </cell>
          <cell r="F509" t="str">
            <v>Ascomycota</v>
          </cell>
          <cell r="G509" t="str">
            <v>Fungi</v>
          </cell>
          <cell r="H509" t="str">
            <v>ACCEPTED</v>
          </cell>
        </row>
        <row r="510">
          <cell r="A510" t="str">
            <v>Phragmites australis</v>
          </cell>
          <cell r="B510" t="str">
            <v>Phragmites</v>
          </cell>
          <cell r="C510" t="str">
            <v>Poaceae</v>
          </cell>
          <cell r="D510" t="str">
            <v>Poales</v>
          </cell>
          <cell r="E510" t="str">
            <v>Liliopsida</v>
          </cell>
          <cell r="F510" t="str">
            <v>Tracheophyta</v>
          </cell>
          <cell r="G510" t="str">
            <v>Plantae</v>
          </cell>
          <cell r="H510" t="str">
            <v>ACCEPTED</v>
          </cell>
        </row>
        <row r="511">
          <cell r="A511" t="str">
            <v>Phthorimaea operculella</v>
          </cell>
          <cell r="B511" t="str">
            <v>Phthorimaea</v>
          </cell>
          <cell r="C511" t="str">
            <v>Gelechiidae</v>
          </cell>
          <cell r="D511" t="str">
            <v>Lepidoptera</v>
          </cell>
          <cell r="E511" t="str">
            <v>Insecta</v>
          </cell>
          <cell r="F511" t="str">
            <v>Arthropoda</v>
          </cell>
          <cell r="G511" t="str">
            <v>Animalia</v>
          </cell>
          <cell r="H511" t="str">
            <v>ACCEPTED</v>
          </cell>
        </row>
        <row r="512">
          <cell r="A512" t="str">
            <v>Phyllonorycter issikii</v>
          </cell>
          <cell r="B512" t="str">
            <v>Phyllonorycter</v>
          </cell>
          <cell r="C512" t="str">
            <v>Gracillariidae</v>
          </cell>
          <cell r="D512" t="str">
            <v>Lepidoptera</v>
          </cell>
          <cell r="E512" t="str">
            <v>Insecta</v>
          </cell>
          <cell r="F512" t="str">
            <v>Arthropoda</v>
          </cell>
          <cell r="G512" t="str">
            <v>Animalia</v>
          </cell>
          <cell r="H512" t="str">
            <v>ACCEPTED</v>
          </cell>
        </row>
        <row r="513">
          <cell r="A513" t="str">
            <v>Phyllotreta cruciferae</v>
          </cell>
          <cell r="B513" t="str">
            <v>Phyllotreta</v>
          </cell>
          <cell r="C513" t="str">
            <v>Chrysomelidae</v>
          </cell>
          <cell r="D513" t="str">
            <v>Coleoptera</v>
          </cell>
          <cell r="E513" t="str">
            <v>Insecta</v>
          </cell>
          <cell r="F513" t="str">
            <v>Arthropoda</v>
          </cell>
          <cell r="G513" t="str">
            <v>Animalia</v>
          </cell>
          <cell r="H513" t="str">
            <v>ACCEPTED</v>
          </cell>
        </row>
        <row r="514">
          <cell r="A514" t="str">
            <v>Phytolacca americana</v>
          </cell>
          <cell r="B514" t="str">
            <v>Phytolacca</v>
          </cell>
          <cell r="C514" t="str">
            <v>Phytolaccaceae</v>
          </cell>
          <cell r="D514" t="str">
            <v>Caryophyllales</v>
          </cell>
          <cell r="E514" t="str">
            <v>Magnoliopsida</v>
          </cell>
          <cell r="F514" t="str">
            <v>Tracheophyta</v>
          </cell>
          <cell r="G514" t="str">
            <v>Plantae</v>
          </cell>
          <cell r="H514" t="str">
            <v>ACCEPTED</v>
          </cell>
        </row>
        <row r="515">
          <cell r="A515" t="str">
            <v>Phytophthora fragariae</v>
          </cell>
          <cell r="B515" t="str">
            <v>Phytophthora</v>
          </cell>
          <cell r="C515" t="str">
            <v>Peronosporaceae</v>
          </cell>
          <cell r="D515" t="str">
            <v>Peronosporales</v>
          </cell>
          <cell r="E515" t="str">
            <v>Peronosporea</v>
          </cell>
          <cell r="F515" t="str">
            <v>Oomycota</v>
          </cell>
          <cell r="G515" t="str">
            <v>Chromista</v>
          </cell>
          <cell r="H515" t="str">
            <v>ACCEPTED</v>
          </cell>
        </row>
        <row r="516">
          <cell r="A516" t="str">
            <v>Phytophthora megasperma</v>
          </cell>
          <cell r="B516" t="str">
            <v>Phytophthora</v>
          </cell>
          <cell r="C516" t="str">
            <v>Peronosporaceae</v>
          </cell>
          <cell r="D516" t="str">
            <v>Peronosporales</v>
          </cell>
          <cell r="E516" t="str">
            <v>Peronosporea</v>
          </cell>
          <cell r="F516" t="str">
            <v>Oomycota</v>
          </cell>
          <cell r="G516" t="str">
            <v>Chromista</v>
          </cell>
          <cell r="H516" t="str">
            <v>ACCEPTED</v>
          </cell>
        </row>
        <row r="517">
          <cell r="A517" t="str">
            <v>Pilosella officinarum</v>
          </cell>
          <cell r="B517" t="str">
            <v>Pilosella</v>
          </cell>
          <cell r="C517" t="str">
            <v>Asteraceae</v>
          </cell>
          <cell r="D517" t="str">
            <v>Asterales</v>
          </cell>
          <cell r="E517" t="str">
            <v>Magnoliopsida</v>
          </cell>
          <cell r="F517" t="str">
            <v>Tracheophyta</v>
          </cell>
          <cell r="G517" t="str">
            <v>Plantae</v>
          </cell>
          <cell r="H517" t="str">
            <v>ACCEPTED</v>
          </cell>
        </row>
        <row r="518">
          <cell r="A518" t="str">
            <v>Pinus caribaea</v>
          </cell>
          <cell r="B518" t="str">
            <v>Pinus</v>
          </cell>
          <cell r="C518" t="str">
            <v>Pinaceae</v>
          </cell>
          <cell r="D518" t="str">
            <v>Pinales</v>
          </cell>
          <cell r="E518" t="str">
            <v>Pinopsida</v>
          </cell>
          <cell r="F518" t="str">
            <v>Tracheophyta</v>
          </cell>
          <cell r="G518" t="str">
            <v>Plantae</v>
          </cell>
          <cell r="H518" t="str">
            <v>ACCEPTED</v>
          </cell>
        </row>
        <row r="519">
          <cell r="A519" t="str">
            <v>Pinus halepensis</v>
          </cell>
          <cell r="B519" t="str">
            <v>Pinus</v>
          </cell>
          <cell r="C519" t="str">
            <v>Pinaceae</v>
          </cell>
          <cell r="D519" t="str">
            <v>Pinales</v>
          </cell>
          <cell r="E519" t="str">
            <v>Pinopsida</v>
          </cell>
          <cell r="F519" t="str">
            <v>Tracheophyta</v>
          </cell>
          <cell r="G519" t="str">
            <v>Plantae</v>
          </cell>
          <cell r="H519" t="str">
            <v>ACCEPTED</v>
          </cell>
        </row>
        <row r="520">
          <cell r="A520" t="str">
            <v>Pinus sp.</v>
          </cell>
          <cell r="B520" t="str">
            <v>Pinus</v>
          </cell>
          <cell r="C520" t="str">
            <v>Pinaceae</v>
          </cell>
          <cell r="D520" t="str">
            <v>Pinales</v>
          </cell>
          <cell r="E520" t="str">
            <v>Pinopsida</v>
          </cell>
          <cell r="F520" t="str">
            <v>Tracheophyta</v>
          </cell>
          <cell r="G520" t="str">
            <v>Plantae</v>
          </cell>
          <cell r="H520" t="str">
            <v>ACCEPTED</v>
          </cell>
        </row>
        <row r="521">
          <cell r="A521" t="str">
            <v>Pinus spp.</v>
          </cell>
          <cell r="B521" t="str">
            <v>Pinus</v>
          </cell>
          <cell r="C521" t="str">
            <v>Pinaceae</v>
          </cell>
          <cell r="D521" t="str">
            <v>Pinales</v>
          </cell>
          <cell r="E521" t="str">
            <v>Pinopsida</v>
          </cell>
          <cell r="F521" t="str">
            <v>Tracheophyta</v>
          </cell>
          <cell r="G521" t="str">
            <v>Plantae</v>
          </cell>
          <cell r="H521" t="str">
            <v>ACCEPTED</v>
          </cell>
        </row>
        <row r="522">
          <cell r="A522" t="str">
            <v>Pinus taeda</v>
          </cell>
          <cell r="B522" t="str">
            <v>Pinus</v>
          </cell>
          <cell r="C522" t="str">
            <v>Pinaceae</v>
          </cell>
          <cell r="D522" t="str">
            <v>Pinales</v>
          </cell>
          <cell r="E522" t="str">
            <v>Pinopsida</v>
          </cell>
          <cell r="F522" t="str">
            <v>Tracheophyta</v>
          </cell>
          <cell r="G522" t="str">
            <v>Plantae</v>
          </cell>
          <cell r="H522" t="str">
            <v>ACCEPTED</v>
          </cell>
        </row>
        <row r="523">
          <cell r="A523" t="str">
            <v>Pistia stratiotes</v>
          </cell>
          <cell r="B523" t="str">
            <v>Pistia</v>
          </cell>
          <cell r="C523" t="str">
            <v>Araceae</v>
          </cell>
          <cell r="D523" t="str">
            <v>Alismatales</v>
          </cell>
          <cell r="E523" t="str">
            <v>Liliopsida</v>
          </cell>
          <cell r="F523" t="str">
            <v>Tracheophyta</v>
          </cell>
          <cell r="G523" t="str">
            <v>Plantae</v>
          </cell>
          <cell r="H523" t="str">
            <v>ACCEPTED</v>
          </cell>
        </row>
        <row r="524">
          <cell r="A524" t="str">
            <v>Pittosporum tobira</v>
          </cell>
          <cell r="B524" t="str">
            <v>Pittosporum</v>
          </cell>
          <cell r="C524" t="str">
            <v>Pittosporaceae</v>
          </cell>
          <cell r="D524" t="str">
            <v>Apiales</v>
          </cell>
          <cell r="E524" t="str">
            <v>Magnoliopsida</v>
          </cell>
          <cell r="F524" t="str">
            <v>Tracheophyta</v>
          </cell>
          <cell r="G524" t="str">
            <v>Plantae</v>
          </cell>
          <cell r="H524" t="str">
            <v>ACCEPTED</v>
          </cell>
        </row>
        <row r="525">
          <cell r="A525" t="str">
            <v>Platanus hispanica</v>
          </cell>
          <cell r="B525" t="str">
            <v>Platanus</v>
          </cell>
          <cell r="C525" t="str">
            <v>Platanaceae</v>
          </cell>
          <cell r="D525" t="str">
            <v>Proteales</v>
          </cell>
          <cell r="E525" t="str">
            <v>Magnoliopsida</v>
          </cell>
          <cell r="F525" t="str">
            <v>Tracheophyta</v>
          </cell>
          <cell r="G525" t="str">
            <v>Plantae</v>
          </cell>
          <cell r="H525" t="str">
            <v>DOUBTFUL</v>
          </cell>
        </row>
        <row r="526">
          <cell r="A526" t="str">
            <v>Ploceus melanocephalus</v>
          </cell>
          <cell r="B526" t="str">
            <v>Ploceus</v>
          </cell>
          <cell r="C526" t="str">
            <v>Ploceidae</v>
          </cell>
          <cell r="D526" t="str">
            <v>Passeriformes</v>
          </cell>
          <cell r="E526" t="str">
            <v>Aves</v>
          </cell>
          <cell r="F526" t="str">
            <v>Chordata</v>
          </cell>
          <cell r="G526" t="str">
            <v>Animalia</v>
          </cell>
          <cell r="H526" t="str">
            <v>ACCEPTED</v>
          </cell>
        </row>
        <row r="527">
          <cell r="A527" t="str">
            <v>Plutella xylostella</v>
          </cell>
          <cell r="B527" t="str">
            <v>Plutella</v>
          </cell>
          <cell r="C527" t="str">
            <v>Plutellidae</v>
          </cell>
          <cell r="D527" t="str">
            <v>Lepidoptera</v>
          </cell>
          <cell r="E527" t="str">
            <v>Insecta</v>
          </cell>
          <cell r="F527" t="str">
            <v>Arthropoda</v>
          </cell>
          <cell r="G527" t="str">
            <v>Animalia</v>
          </cell>
          <cell r="H527" t="str">
            <v>ACCEPTED</v>
          </cell>
        </row>
        <row r="528">
          <cell r="A528" t="str">
            <v>Poecilia reticulata</v>
          </cell>
          <cell r="B528" t="str">
            <v>Poecilia</v>
          </cell>
          <cell r="C528" t="str">
            <v>Poeciliidae</v>
          </cell>
          <cell r="D528" t="str">
            <v>Cyprinodontiformes</v>
          </cell>
          <cell r="E528" t="str">
            <v>Actinopterygii</v>
          </cell>
          <cell r="F528" t="str">
            <v>Chordata</v>
          </cell>
          <cell r="G528" t="str">
            <v>Animalia</v>
          </cell>
          <cell r="H528" t="str">
            <v>ACCEPTED</v>
          </cell>
        </row>
        <row r="529">
          <cell r="A529" t="str">
            <v>Poecilia sphenops</v>
          </cell>
          <cell r="B529" t="str">
            <v>Poecilia</v>
          </cell>
          <cell r="C529" t="str">
            <v>Poeciliidae</v>
          </cell>
          <cell r="D529" t="str">
            <v>Cyprinodontiformes</v>
          </cell>
          <cell r="E529" t="str">
            <v>Actinopterygii</v>
          </cell>
          <cell r="F529" t="str">
            <v>Chordata</v>
          </cell>
          <cell r="G529" t="str">
            <v>Animalia</v>
          </cell>
          <cell r="H529" t="str">
            <v>ACCEPTED</v>
          </cell>
        </row>
        <row r="530">
          <cell r="A530" t="str">
            <v>Polypedates leucomystax</v>
          </cell>
          <cell r="B530" t="str">
            <v>Polypedates</v>
          </cell>
          <cell r="C530" t="str">
            <v>Rhacophoridae</v>
          </cell>
          <cell r="D530" t="str">
            <v>Anura</v>
          </cell>
          <cell r="E530" t="str">
            <v>Amphibia</v>
          </cell>
          <cell r="F530" t="str">
            <v>Chordata</v>
          </cell>
          <cell r="G530" t="str">
            <v>Animalia</v>
          </cell>
          <cell r="H530" t="str">
            <v>ACCEPTED</v>
          </cell>
        </row>
        <row r="531">
          <cell r="A531" t="str">
            <v>Pomacea canaliculata</v>
          </cell>
          <cell r="B531" t="str">
            <v>Pomacea</v>
          </cell>
          <cell r="C531" t="str">
            <v>Ampullariidae</v>
          </cell>
          <cell r="D531" t="str">
            <v>Architaenioglossa</v>
          </cell>
          <cell r="E531" t="str">
            <v>Gastropoda</v>
          </cell>
          <cell r="F531" t="str">
            <v>Mollusca</v>
          </cell>
          <cell r="G531" t="str">
            <v>Animalia</v>
          </cell>
          <cell r="H531" t="str">
            <v>ACCEPTED</v>
          </cell>
        </row>
        <row r="532">
          <cell r="A532" t="str">
            <v>Pomacea diffusa</v>
          </cell>
          <cell r="B532" t="str">
            <v>Pomacea</v>
          </cell>
          <cell r="C532" t="str">
            <v>Ampullariidae</v>
          </cell>
          <cell r="D532" t="str">
            <v>Architaenioglossa</v>
          </cell>
          <cell r="E532" t="str">
            <v>Gastropoda</v>
          </cell>
          <cell r="F532" t="str">
            <v>Mollusca</v>
          </cell>
          <cell r="G532" t="str">
            <v>Animalia</v>
          </cell>
          <cell r="H532" t="str">
            <v>ACCEPTED</v>
          </cell>
        </row>
        <row r="533">
          <cell r="A533" t="str">
            <v>Pomacea maculata</v>
          </cell>
          <cell r="B533" t="str">
            <v>Pomacea</v>
          </cell>
          <cell r="C533" t="str">
            <v>Ampullariidae</v>
          </cell>
          <cell r="D533" t="str">
            <v>Architaenioglossa</v>
          </cell>
          <cell r="E533" t="str">
            <v>Gastropoda</v>
          </cell>
          <cell r="F533" t="str">
            <v>Mollusca</v>
          </cell>
          <cell r="G533" t="str">
            <v>Animalia</v>
          </cell>
          <cell r="H533" t="str">
            <v>ACCEPTED</v>
          </cell>
        </row>
        <row r="534">
          <cell r="A534" t="str">
            <v>Popillia japonica</v>
          </cell>
          <cell r="B534" t="str">
            <v>Popillia</v>
          </cell>
          <cell r="C534" t="str">
            <v>Rutelidae</v>
          </cell>
          <cell r="D534" t="str">
            <v>Coleoptera</v>
          </cell>
          <cell r="E534" t="str">
            <v>Insecta</v>
          </cell>
          <cell r="F534" t="str">
            <v>Arthropoda</v>
          </cell>
          <cell r="G534" t="str">
            <v>Animalia</v>
          </cell>
          <cell r="H534" t="str">
            <v>ACCEPTED</v>
          </cell>
        </row>
        <row r="535">
          <cell r="A535" t="str">
            <v>Procambarus acutus</v>
          </cell>
          <cell r="B535" t="str">
            <v>Procambarus</v>
          </cell>
          <cell r="C535" t="str">
            <v>Cambaridae</v>
          </cell>
          <cell r="D535" t="str">
            <v>Decapoda</v>
          </cell>
          <cell r="E535" t="str">
            <v>Malacostraca</v>
          </cell>
          <cell r="F535" t="str">
            <v>Arthropoda</v>
          </cell>
          <cell r="G535" t="str">
            <v>Animalia</v>
          </cell>
          <cell r="H535" t="str">
            <v>ACCEPTED</v>
          </cell>
        </row>
        <row r="536">
          <cell r="A536" t="str">
            <v>Procambarus clarkii</v>
          </cell>
          <cell r="B536" t="str">
            <v>Procambarus</v>
          </cell>
          <cell r="C536" t="str">
            <v>Cambaridae</v>
          </cell>
          <cell r="D536" t="str">
            <v>Decapoda</v>
          </cell>
          <cell r="E536" t="str">
            <v>Malacostraca</v>
          </cell>
          <cell r="F536" t="str">
            <v>Arthropoda</v>
          </cell>
          <cell r="G536" t="str">
            <v>Animalia</v>
          </cell>
          <cell r="H536" t="str">
            <v>ACCEPTED</v>
          </cell>
        </row>
        <row r="537">
          <cell r="A537" t="str">
            <v>Procambarus zonangulus</v>
          </cell>
          <cell r="B537" t="str">
            <v>Procambarus</v>
          </cell>
          <cell r="C537" t="str">
            <v>Cambaridae</v>
          </cell>
          <cell r="D537" t="str">
            <v>Decapoda</v>
          </cell>
          <cell r="E537" t="str">
            <v>Malacostraca</v>
          </cell>
          <cell r="F537" t="str">
            <v>Arthropoda</v>
          </cell>
          <cell r="G537" t="str">
            <v>Animalia</v>
          </cell>
          <cell r="H537" t="str">
            <v>ACCEPTED</v>
          </cell>
        </row>
        <row r="538">
          <cell r="A538" t="str">
            <v>Procyon lotor</v>
          </cell>
          <cell r="B538" t="str">
            <v>Procyon</v>
          </cell>
          <cell r="C538" t="str">
            <v>Procyonidae</v>
          </cell>
          <cell r="D538" t="str">
            <v>Carnivora</v>
          </cell>
          <cell r="E538" t="str">
            <v>Mammalia</v>
          </cell>
          <cell r="F538" t="str">
            <v>Chordata</v>
          </cell>
          <cell r="G538" t="str">
            <v>Animalia</v>
          </cell>
          <cell r="H538" t="str">
            <v>ACCEPTED</v>
          </cell>
        </row>
        <row r="539">
          <cell r="A539" t="str">
            <v>Prostephanus truncatus</v>
          </cell>
          <cell r="B539" t="str">
            <v>Prostephanus</v>
          </cell>
          <cell r="C539" t="str">
            <v>Bostrichidae</v>
          </cell>
          <cell r="D539" t="str">
            <v>Coleoptera</v>
          </cell>
          <cell r="E539" t="str">
            <v>Insecta</v>
          </cell>
          <cell r="F539" t="str">
            <v>Arthropoda</v>
          </cell>
          <cell r="G539" t="str">
            <v>Animalia</v>
          </cell>
          <cell r="H539" t="str">
            <v>ACCEPTED</v>
          </cell>
        </row>
        <row r="540">
          <cell r="A540" t="str">
            <v>Prunus serotina</v>
          </cell>
          <cell r="B540" t="str">
            <v>Prunus</v>
          </cell>
          <cell r="C540" t="str">
            <v>Rosaceae</v>
          </cell>
          <cell r="D540" t="str">
            <v>Rosales</v>
          </cell>
          <cell r="E540" t="str">
            <v>Magnoliopsida</v>
          </cell>
          <cell r="F540" t="str">
            <v>Tracheophyta</v>
          </cell>
          <cell r="G540" t="str">
            <v>Plantae</v>
          </cell>
          <cell r="H540" t="str">
            <v>ACCEPTED</v>
          </cell>
        </row>
        <row r="541">
          <cell r="A541" t="str">
            <v>Pseudaulacaspis pentagona</v>
          </cell>
          <cell r="B541" t="str">
            <v>Pseudaulacaspis</v>
          </cell>
          <cell r="C541" t="str">
            <v>Diaspididae</v>
          </cell>
          <cell r="D541" t="str">
            <v>Hemiptera</v>
          </cell>
          <cell r="E541" t="str">
            <v>Insecta</v>
          </cell>
          <cell r="F541" t="str">
            <v>Arthropoda</v>
          </cell>
          <cell r="G541" t="str">
            <v>Animalia</v>
          </cell>
          <cell r="H541" t="str">
            <v>ACCEPTED</v>
          </cell>
        </row>
        <row r="542">
          <cell r="A542" t="str">
            <v>Pseudemys concinna</v>
          </cell>
          <cell r="B542" t="str">
            <v>Pseudemys</v>
          </cell>
          <cell r="C542" t="str">
            <v>Emydidae</v>
          </cell>
          <cell r="D542" t="str">
            <v>Testudines</v>
          </cell>
          <cell r="E542" t="str">
            <v>Reptilia</v>
          </cell>
          <cell r="F542" t="str">
            <v>Chordata</v>
          </cell>
          <cell r="G542" t="str">
            <v>Animalia</v>
          </cell>
          <cell r="H542" t="str">
            <v>ACCEPTED</v>
          </cell>
        </row>
        <row r="543">
          <cell r="A543" t="str">
            <v>Pseudemys nelsoni</v>
          </cell>
          <cell r="B543" t="str">
            <v>Pseudemys</v>
          </cell>
          <cell r="C543" t="str">
            <v>Emydidae</v>
          </cell>
          <cell r="D543" t="str">
            <v>Testudines</v>
          </cell>
          <cell r="E543" t="str">
            <v>Reptilia</v>
          </cell>
          <cell r="F543" t="str">
            <v>Chordata</v>
          </cell>
          <cell r="G543" t="str">
            <v>Animalia</v>
          </cell>
          <cell r="H543" t="str">
            <v>ACCEPTED</v>
          </cell>
        </row>
        <row r="544">
          <cell r="A544" t="str">
            <v>Pseudorasbora parva</v>
          </cell>
          <cell r="B544" t="str">
            <v>Pseudorasbora</v>
          </cell>
          <cell r="C544" t="str">
            <v>Cyprinidae</v>
          </cell>
          <cell r="D544" t="str">
            <v>Cypriniformes</v>
          </cell>
          <cell r="E544" t="str">
            <v>Actinopterygii</v>
          </cell>
          <cell r="F544" t="str">
            <v>Chordata</v>
          </cell>
          <cell r="G544" t="str">
            <v>Animalia</v>
          </cell>
          <cell r="H544" t="str">
            <v>ACCEPTED</v>
          </cell>
        </row>
        <row r="545">
          <cell r="A545" t="str">
            <v>Pseudosesarma moeschii</v>
          </cell>
          <cell r="B545" t="str">
            <v>Pseudosesarma</v>
          </cell>
          <cell r="C545" t="str">
            <v>Sesarmidae</v>
          </cell>
          <cell r="D545" t="str">
            <v>Decapoda</v>
          </cell>
          <cell r="E545" t="str">
            <v>Malacostraca</v>
          </cell>
          <cell r="F545" t="str">
            <v>Arthropoda</v>
          </cell>
          <cell r="G545" t="str">
            <v>Animalia</v>
          </cell>
          <cell r="H545" t="str">
            <v>ACCEPTED</v>
          </cell>
        </row>
        <row r="546">
          <cell r="A546" t="str">
            <v>Pseudotsuga menziesii</v>
          </cell>
          <cell r="B546" t="str">
            <v>Pseudotsuga</v>
          </cell>
          <cell r="C546" t="str">
            <v>Pinaceae</v>
          </cell>
          <cell r="D546" t="str">
            <v>Pinales</v>
          </cell>
          <cell r="E546" t="str">
            <v>Pinopsida</v>
          </cell>
          <cell r="F546" t="str">
            <v>Tracheophyta</v>
          </cell>
          <cell r="G546" t="str">
            <v>Plantae</v>
          </cell>
          <cell r="H546" t="str">
            <v>ACCEPTED</v>
          </cell>
        </row>
        <row r="547">
          <cell r="A547" t="str">
            <v>Psittacula krameri</v>
          </cell>
          <cell r="B547" t="str">
            <v>Psittacula</v>
          </cell>
          <cell r="C547" t="str">
            <v>Psittacidae</v>
          </cell>
          <cell r="D547" t="str">
            <v>Psittaciformes</v>
          </cell>
          <cell r="E547" t="str">
            <v>Aves</v>
          </cell>
          <cell r="F547" t="str">
            <v>Chordata</v>
          </cell>
          <cell r="G547" t="str">
            <v>Animalia</v>
          </cell>
          <cell r="H547" t="str">
            <v>ACCEPTED</v>
          </cell>
        </row>
        <row r="548">
          <cell r="A548" t="str">
            <v>Pteridium aquilinum</v>
          </cell>
          <cell r="B548" t="str">
            <v>Pteridium</v>
          </cell>
          <cell r="C548" t="str">
            <v>Dennstaedtiaceae</v>
          </cell>
          <cell r="D548" t="str">
            <v>Polypodiales</v>
          </cell>
          <cell r="E548" t="str">
            <v>Polypodiopsida</v>
          </cell>
          <cell r="F548" t="str">
            <v>Tracheophyta</v>
          </cell>
          <cell r="G548" t="str">
            <v>Plantae</v>
          </cell>
          <cell r="H548" t="str">
            <v>ACCEPTED</v>
          </cell>
        </row>
        <row r="549">
          <cell r="A549" t="str">
            <v>Pterois volitans</v>
          </cell>
          <cell r="B549" t="str">
            <v>Pterois</v>
          </cell>
          <cell r="C549" t="str">
            <v>Scorpaenidae</v>
          </cell>
          <cell r="D549" t="str">
            <v>Scorpaeniformes</v>
          </cell>
          <cell r="E549" t="str">
            <v>Actinopterygii</v>
          </cell>
          <cell r="F549" t="str">
            <v>Chordata</v>
          </cell>
          <cell r="G549" t="str">
            <v>Animalia</v>
          </cell>
          <cell r="H549" t="str">
            <v>ACCEPTED</v>
          </cell>
        </row>
        <row r="550">
          <cell r="A550" t="str">
            <v>Puccinia horiana</v>
          </cell>
          <cell r="B550" t="str">
            <v>Puccinia</v>
          </cell>
          <cell r="C550" t="str">
            <v>Pucciniaceae</v>
          </cell>
          <cell r="D550" t="str">
            <v>Pucciniales</v>
          </cell>
          <cell r="E550" t="str">
            <v>Pucciniomycetes</v>
          </cell>
          <cell r="F550" t="str">
            <v>Basidiomycota</v>
          </cell>
          <cell r="G550" t="str">
            <v>Fungi</v>
          </cell>
          <cell r="H550" t="str">
            <v>ACCEPTED</v>
          </cell>
        </row>
        <row r="551">
          <cell r="A551" t="str">
            <v>Puccinia recondita</v>
          </cell>
          <cell r="B551" t="str">
            <v>Puccinia</v>
          </cell>
          <cell r="C551" t="str">
            <v>Pucciniaceae</v>
          </cell>
          <cell r="D551" t="str">
            <v>Pucciniales</v>
          </cell>
          <cell r="E551" t="str">
            <v>Pucciniomycetes</v>
          </cell>
          <cell r="F551" t="str">
            <v>Basidiomycota</v>
          </cell>
          <cell r="G551" t="str">
            <v>Fungi</v>
          </cell>
          <cell r="H551" t="str">
            <v>ACCEPTED</v>
          </cell>
        </row>
        <row r="552">
          <cell r="A552" t="str">
            <v>Pueraria lobata</v>
          </cell>
          <cell r="B552" t="str">
            <v>Pueraria</v>
          </cell>
          <cell r="C552" t="str">
            <v>Fabaceae</v>
          </cell>
          <cell r="D552" t="str">
            <v>Fabales</v>
          </cell>
          <cell r="E552" t="str">
            <v>Magnoliopsida</v>
          </cell>
          <cell r="F552" t="str">
            <v>Tracheophyta</v>
          </cell>
          <cell r="G552" t="str">
            <v>Plantae</v>
          </cell>
          <cell r="H552" t="str">
            <v>ACCEPTED</v>
          </cell>
        </row>
        <row r="553">
          <cell r="A553" t="str">
            <v>Pueraria montana</v>
          </cell>
          <cell r="B553" t="str">
            <v>Pueraria</v>
          </cell>
          <cell r="C553" t="str">
            <v>Fabaceae</v>
          </cell>
          <cell r="D553" t="str">
            <v>Fabales</v>
          </cell>
          <cell r="E553" t="str">
            <v>Magnoliopsida</v>
          </cell>
          <cell r="F553" t="str">
            <v>Tracheophyta</v>
          </cell>
          <cell r="G553" t="str">
            <v>Plantae</v>
          </cell>
          <cell r="H553" t="str">
            <v>ACCEPTED</v>
          </cell>
        </row>
        <row r="554">
          <cell r="A554" t="str">
            <v>Pueraria phaseoloides</v>
          </cell>
          <cell r="B554" t="str">
            <v>Pueraria</v>
          </cell>
          <cell r="C554" t="str">
            <v>Fabaceae</v>
          </cell>
          <cell r="D554" t="str">
            <v>Fabales</v>
          </cell>
          <cell r="E554" t="str">
            <v>Magnoliopsida</v>
          </cell>
          <cell r="F554" t="str">
            <v>Tracheophyta</v>
          </cell>
          <cell r="G554" t="str">
            <v>Plantae</v>
          </cell>
          <cell r="H554" t="str">
            <v>ACCEPTED</v>
          </cell>
        </row>
        <row r="555">
          <cell r="A555" t="str">
            <v>Pycnonotus cafer</v>
          </cell>
          <cell r="B555" t="str">
            <v>Pycnonotus</v>
          </cell>
          <cell r="C555" t="str">
            <v>Pycnonotidae</v>
          </cell>
          <cell r="D555" t="str">
            <v>Passeriformes</v>
          </cell>
          <cell r="E555" t="str">
            <v>Aves</v>
          </cell>
          <cell r="F555" t="str">
            <v>Chordata</v>
          </cell>
          <cell r="G555" t="str">
            <v>Animalia</v>
          </cell>
          <cell r="H555" t="str">
            <v>ACCEPTED</v>
          </cell>
        </row>
        <row r="556">
          <cell r="A556" t="str">
            <v>Pycnonotus jocosus</v>
          </cell>
          <cell r="B556" t="str">
            <v>Pycnonotus</v>
          </cell>
          <cell r="C556" t="str">
            <v>Pycnonotidae</v>
          </cell>
          <cell r="D556" t="str">
            <v>Passeriformes</v>
          </cell>
          <cell r="E556" t="str">
            <v>Aves</v>
          </cell>
          <cell r="F556" t="str">
            <v>Chordata</v>
          </cell>
          <cell r="G556" t="str">
            <v>Animalia</v>
          </cell>
          <cell r="H556" t="str">
            <v>ACCEPTED</v>
          </cell>
        </row>
        <row r="557">
          <cell r="A557" t="str">
            <v>Pycnonotus sinensis</v>
          </cell>
          <cell r="B557" t="str">
            <v>Pycnonotus</v>
          </cell>
          <cell r="C557" t="str">
            <v>Pycnonotidae</v>
          </cell>
          <cell r="D557" t="str">
            <v>Passeriformes</v>
          </cell>
          <cell r="E557" t="str">
            <v>Aves</v>
          </cell>
          <cell r="F557" t="str">
            <v>Chordata</v>
          </cell>
          <cell r="G557" t="str">
            <v>Animalia</v>
          </cell>
          <cell r="H557" t="str">
            <v>ACCEPTED</v>
          </cell>
        </row>
        <row r="558">
          <cell r="A558" t="str">
            <v>Python bivittatus</v>
          </cell>
          <cell r="B558" t="str">
            <v>Python</v>
          </cell>
          <cell r="C558" t="str">
            <v>Pythonidae</v>
          </cell>
          <cell r="D558" t="str">
            <v>Squamata</v>
          </cell>
          <cell r="E558" t="str">
            <v>Reptilia</v>
          </cell>
          <cell r="F558" t="str">
            <v>Chordata</v>
          </cell>
          <cell r="G558" t="str">
            <v>Animalia</v>
          </cell>
          <cell r="H558" t="str">
            <v>ACCEPTED</v>
          </cell>
        </row>
        <row r="559">
          <cell r="A559" t="str">
            <v>Quercus rubra</v>
          </cell>
          <cell r="B559" t="str">
            <v>Quercus</v>
          </cell>
          <cell r="C559" t="str">
            <v>Fagaceae</v>
          </cell>
          <cell r="D559" t="str">
            <v>Fagales</v>
          </cell>
          <cell r="E559" t="str">
            <v>Magnoliopsida</v>
          </cell>
          <cell r="F559" t="str">
            <v>Tracheophyta</v>
          </cell>
          <cell r="G559" t="str">
            <v>Plantae</v>
          </cell>
          <cell r="H559" t="str">
            <v>ACCEPTED</v>
          </cell>
        </row>
        <row r="560">
          <cell r="A560" t="str">
            <v>Radopholus similis</v>
          </cell>
          <cell r="B560" t="str">
            <v>Radopholus</v>
          </cell>
          <cell r="C560" t="str">
            <v>Hoplolaimidae</v>
          </cell>
          <cell r="D560" t="str">
            <v>Tylenchida</v>
          </cell>
          <cell r="E560" t="str">
            <v>Secernentea</v>
          </cell>
          <cell r="F560" t="str">
            <v>Nematoda</v>
          </cell>
          <cell r="G560" t="str">
            <v>Animalia</v>
          </cell>
          <cell r="H560" t="str">
            <v>ACCEPTED</v>
          </cell>
        </row>
        <row r="561">
          <cell r="A561" t="str">
            <v>Ralstonia solanacearum</v>
          </cell>
          <cell r="B561" t="str">
            <v>Ralstonia</v>
          </cell>
          <cell r="C561" t="str">
            <v>Burkholderiaceae</v>
          </cell>
          <cell r="D561" t="str">
            <v>Burkholderiales</v>
          </cell>
          <cell r="E561" t="str">
            <v>Betaproteobacteria</v>
          </cell>
          <cell r="F561" t="str">
            <v>Proteobacteria</v>
          </cell>
          <cell r="G561" t="str">
            <v>Bacteria</v>
          </cell>
          <cell r="H561" t="str">
            <v>ACCEPTED</v>
          </cell>
        </row>
        <row r="562">
          <cell r="A562" t="str">
            <v>Rangifer tarandus</v>
          </cell>
          <cell r="B562" t="str">
            <v>Rangifer</v>
          </cell>
          <cell r="C562" t="str">
            <v>Cervidae</v>
          </cell>
          <cell r="D562" t="str">
            <v>Artiodactyla</v>
          </cell>
          <cell r="E562" t="str">
            <v>Mammalia</v>
          </cell>
          <cell r="F562" t="str">
            <v>Chordata</v>
          </cell>
          <cell r="G562" t="str">
            <v>Animalia</v>
          </cell>
          <cell r="H562" t="str">
            <v>ACCEPTED</v>
          </cell>
        </row>
        <row r="563">
          <cell r="A563" t="str">
            <v>Ranunculus acris</v>
          </cell>
          <cell r="B563" t="str">
            <v>Ranunculus</v>
          </cell>
          <cell r="C563" t="str">
            <v>Ranunculaceae</v>
          </cell>
          <cell r="D563" t="str">
            <v>Ranunculales</v>
          </cell>
          <cell r="E563" t="str">
            <v>Magnoliopsida</v>
          </cell>
          <cell r="F563" t="str">
            <v>Tracheophyta</v>
          </cell>
          <cell r="G563" t="str">
            <v>Plantae</v>
          </cell>
          <cell r="H563" t="str">
            <v>ACCEPTED</v>
          </cell>
        </row>
        <row r="564">
          <cell r="A564" t="str">
            <v>Raoiella indica</v>
          </cell>
          <cell r="B564" t="str">
            <v>Raoiella</v>
          </cell>
          <cell r="C564" t="str">
            <v>Tenuipalpidae</v>
          </cell>
          <cell r="D564" t="str">
            <v>Prostigmata</v>
          </cell>
          <cell r="E564" t="str">
            <v>Arachnida</v>
          </cell>
          <cell r="F564" t="str">
            <v>Arthropoda</v>
          </cell>
          <cell r="G564" t="str">
            <v>Animalia</v>
          </cell>
          <cell r="H564" t="str">
            <v>ACCEPTED</v>
          </cell>
        </row>
        <row r="565">
          <cell r="A565" t="str">
            <v>Rastrococcus invadens</v>
          </cell>
          <cell r="B565" t="str">
            <v>Rastrococcus</v>
          </cell>
          <cell r="C565" t="str">
            <v>Pseudococcidae</v>
          </cell>
          <cell r="D565" t="str">
            <v>Hemiptera</v>
          </cell>
          <cell r="E565" t="str">
            <v>Insecta</v>
          </cell>
          <cell r="F565" t="str">
            <v>Arthropoda</v>
          </cell>
          <cell r="G565" t="str">
            <v>Animalia</v>
          </cell>
          <cell r="H565" t="str">
            <v>ACCEPTED</v>
          </cell>
        </row>
        <row r="566">
          <cell r="A566" t="str">
            <v>Rattus exulans</v>
          </cell>
          <cell r="B566" t="str">
            <v>Rattus</v>
          </cell>
          <cell r="C566" t="str">
            <v>Muridae</v>
          </cell>
          <cell r="D566" t="str">
            <v>Rodentia</v>
          </cell>
          <cell r="E566" t="str">
            <v>Mammalia</v>
          </cell>
          <cell r="F566" t="str">
            <v>Chordata</v>
          </cell>
          <cell r="G566" t="str">
            <v>Animalia</v>
          </cell>
          <cell r="H566" t="str">
            <v>ACCEPTED</v>
          </cell>
        </row>
        <row r="567">
          <cell r="A567" t="str">
            <v>Rattus norvegicus</v>
          </cell>
          <cell r="B567" t="str">
            <v>Rattus</v>
          </cell>
          <cell r="C567" t="str">
            <v>Muridae</v>
          </cell>
          <cell r="D567" t="str">
            <v>Rodentia</v>
          </cell>
          <cell r="E567" t="str">
            <v>Mammalia</v>
          </cell>
          <cell r="F567" t="str">
            <v>Chordata</v>
          </cell>
          <cell r="G567" t="str">
            <v>Animalia</v>
          </cell>
          <cell r="H567" t="str">
            <v>ACCEPTED</v>
          </cell>
        </row>
        <row r="568">
          <cell r="A568" t="str">
            <v>Rattus rattus</v>
          </cell>
          <cell r="B568" t="str">
            <v>Rattus</v>
          </cell>
          <cell r="C568" t="str">
            <v>Muridae</v>
          </cell>
          <cell r="D568" t="str">
            <v>Rodentia</v>
          </cell>
          <cell r="E568" t="str">
            <v>Mammalia</v>
          </cell>
          <cell r="F568" t="str">
            <v>Chordata</v>
          </cell>
          <cell r="G568" t="str">
            <v>Animalia</v>
          </cell>
          <cell r="H568" t="str">
            <v>ACCEPTED</v>
          </cell>
        </row>
        <row r="569">
          <cell r="A569" t="str">
            <v>Rattus tanezumi</v>
          </cell>
          <cell r="B569" t="str">
            <v>Rattus</v>
          </cell>
          <cell r="C569" t="str">
            <v>Muridae</v>
          </cell>
          <cell r="D569" t="str">
            <v>Rodentia</v>
          </cell>
          <cell r="E569" t="str">
            <v>Mammalia</v>
          </cell>
          <cell r="F569" t="str">
            <v>Chordata</v>
          </cell>
          <cell r="G569" t="str">
            <v>Animalia</v>
          </cell>
          <cell r="H569" t="str">
            <v>ACCEPTED</v>
          </cell>
        </row>
        <row r="570">
          <cell r="A570" t="str">
            <v>Reynoutria japonica</v>
          </cell>
          <cell r="B570" t="str">
            <v>Reynoutria</v>
          </cell>
          <cell r="C570" t="str">
            <v>Polygonaceae</v>
          </cell>
          <cell r="D570" t="str">
            <v>Caryophyllales</v>
          </cell>
          <cell r="E570" t="str">
            <v>Magnoliopsida</v>
          </cell>
          <cell r="F570" t="str">
            <v>Tracheophyta</v>
          </cell>
          <cell r="G570" t="str">
            <v>Plantae</v>
          </cell>
          <cell r="H570" t="str">
            <v>ACCEPTED</v>
          </cell>
        </row>
        <row r="571">
          <cell r="A571" t="str">
            <v>Rhagoletis completa</v>
          </cell>
          <cell r="B571" t="str">
            <v>Rhagoletis</v>
          </cell>
          <cell r="C571" t="str">
            <v>Tephritidae</v>
          </cell>
          <cell r="D571" t="str">
            <v>Diptera</v>
          </cell>
          <cell r="E571" t="str">
            <v>Insecta</v>
          </cell>
          <cell r="F571" t="str">
            <v>Arthropoda</v>
          </cell>
          <cell r="G571" t="str">
            <v>Animalia</v>
          </cell>
          <cell r="H571" t="str">
            <v>ACCEPTED</v>
          </cell>
        </row>
        <row r="572">
          <cell r="A572" t="str">
            <v>Rhagoletis indifferens</v>
          </cell>
          <cell r="B572" t="str">
            <v>Rhagoletis</v>
          </cell>
          <cell r="C572" t="str">
            <v>Tephritidae</v>
          </cell>
          <cell r="D572" t="str">
            <v>Diptera</v>
          </cell>
          <cell r="E572" t="str">
            <v>Insecta</v>
          </cell>
          <cell r="F572" t="str">
            <v>Arthropoda</v>
          </cell>
          <cell r="G572" t="str">
            <v>Animalia</v>
          </cell>
          <cell r="H572" t="str">
            <v>ACCEPTED</v>
          </cell>
        </row>
        <row r="573">
          <cell r="A573" t="str">
            <v>Rhagoletis pomonella</v>
          </cell>
          <cell r="B573" t="str">
            <v>Rhagoletis</v>
          </cell>
          <cell r="C573" t="str">
            <v>Tephritidae</v>
          </cell>
          <cell r="D573" t="str">
            <v>Diptera</v>
          </cell>
          <cell r="E573" t="str">
            <v>Insecta</v>
          </cell>
          <cell r="F573" t="str">
            <v>Arthropoda</v>
          </cell>
          <cell r="G573" t="str">
            <v>Animalia</v>
          </cell>
          <cell r="H573" t="str">
            <v>ACCEPTED</v>
          </cell>
        </row>
        <row r="574">
          <cell r="A574" t="str">
            <v>Rhinella marina</v>
          </cell>
          <cell r="B574" t="str">
            <v>Rhinella</v>
          </cell>
          <cell r="C574" t="str">
            <v>Bufonidae</v>
          </cell>
          <cell r="D574" t="str">
            <v>Anura</v>
          </cell>
          <cell r="E574" t="str">
            <v>Amphibia</v>
          </cell>
          <cell r="F574" t="str">
            <v>Chordata</v>
          </cell>
          <cell r="G574" t="str">
            <v>Animalia</v>
          </cell>
          <cell r="H574" t="str">
            <v>ACCEPTED</v>
          </cell>
        </row>
        <row r="575">
          <cell r="A575" t="str">
            <v>Rhipicephalus microplus</v>
          </cell>
          <cell r="B575" t="str">
            <v>Rhipicephalus</v>
          </cell>
          <cell r="C575" t="str">
            <v>Ixodidae</v>
          </cell>
          <cell r="D575" t="str">
            <v>Ixodida</v>
          </cell>
          <cell r="E575" t="str">
            <v>Arachnida</v>
          </cell>
          <cell r="F575" t="str">
            <v>Arthropoda</v>
          </cell>
          <cell r="G575" t="str">
            <v>Animalia</v>
          </cell>
          <cell r="H575" t="str">
            <v>DOUBTFUL</v>
          </cell>
        </row>
        <row r="576">
          <cell r="A576" t="str">
            <v>Rhododendron ponticum</v>
          </cell>
          <cell r="B576" t="str">
            <v>Rhododendron</v>
          </cell>
          <cell r="C576" t="str">
            <v>Ericaceae</v>
          </cell>
          <cell r="D576" t="str">
            <v>Ericales</v>
          </cell>
          <cell r="E576" t="str">
            <v>Magnoliopsida</v>
          </cell>
          <cell r="F576" t="str">
            <v>Tracheophyta</v>
          </cell>
          <cell r="G576" t="str">
            <v>Plantae</v>
          </cell>
          <cell r="H576" t="str">
            <v>ACCEPTED</v>
          </cell>
        </row>
        <row r="577">
          <cell r="A577" t="str">
            <v>Rhopalosiphum padi</v>
          </cell>
          <cell r="B577" t="str">
            <v>Rhopalosiphum</v>
          </cell>
          <cell r="C577" t="str">
            <v>Aphididae</v>
          </cell>
          <cell r="D577" t="str">
            <v>Hemiptera</v>
          </cell>
          <cell r="E577" t="str">
            <v>Insecta</v>
          </cell>
          <cell r="F577" t="str">
            <v>Arthropoda</v>
          </cell>
          <cell r="G577" t="str">
            <v>Animalia</v>
          </cell>
          <cell r="H577" t="str">
            <v>ACCEPTED</v>
          </cell>
        </row>
        <row r="578">
          <cell r="A578" t="str">
            <v>Rhynchophorus ferrugineus</v>
          </cell>
          <cell r="B578" t="str">
            <v>Rhynchophorus</v>
          </cell>
          <cell r="C578" t="str">
            <v>Dryophthoridae</v>
          </cell>
          <cell r="D578" t="str">
            <v>Coleoptera</v>
          </cell>
          <cell r="E578" t="str">
            <v>Insecta</v>
          </cell>
          <cell r="F578" t="str">
            <v>Arthropoda</v>
          </cell>
          <cell r="G578" t="str">
            <v>Animalia</v>
          </cell>
          <cell r="H578" t="str">
            <v>ACCEPTED</v>
          </cell>
        </row>
        <row r="579">
          <cell r="A579" t="str">
            <v>Rhyzopertha dominica</v>
          </cell>
          <cell r="B579" t="str">
            <v>Rhyzopertha</v>
          </cell>
          <cell r="C579" t="str">
            <v>Bostrichidae</v>
          </cell>
          <cell r="D579" t="str">
            <v>Coleoptera</v>
          </cell>
          <cell r="E579" t="str">
            <v>Insecta</v>
          </cell>
          <cell r="F579" t="str">
            <v>Arthropoda</v>
          </cell>
          <cell r="G579" t="str">
            <v>Animalia</v>
          </cell>
          <cell r="H579" t="str">
            <v>ACCEPTED</v>
          </cell>
        </row>
        <row r="580">
          <cell r="A580" t="str">
            <v>Ricinus communis</v>
          </cell>
          <cell r="B580" t="str">
            <v>Ricinus</v>
          </cell>
          <cell r="C580" t="str">
            <v>Euphorbiaceae</v>
          </cell>
          <cell r="D580" t="str">
            <v>Malpighiales</v>
          </cell>
          <cell r="E580" t="str">
            <v>Magnoliopsida</v>
          </cell>
          <cell r="F580" t="str">
            <v>Tracheophyta</v>
          </cell>
          <cell r="G580" t="str">
            <v>Plantae</v>
          </cell>
          <cell r="H580" t="str">
            <v>ACCEPTED</v>
          </cell>
        </row>
        <row r="581">
          <cell r="A581" t="str">
            <v>Robinia pseudoacacia</v>
          </cell>
          <cell r="B581" t="str">
            <v>Robinia</v>
          </cell>
          <cell r="C581" t="str">
            <v>Fabaceae</v>
          </cell>
          <cell r="D581" t="str">
            <v>Fabales</v>
          </cell>
          <cell r="E581" t="str">
            <v>Magnoliopsida</v>
          </cell>
          <cell r="F581" t="str">
            <v>Tracheophyta</v>
          </cell>
          <cell r="G581" t="str">
            <v>Plantae</v>
          </cell>
          <cell r="H581" t="str">
            <v>ACCEPTED</v>
          </cell>
        </row>
        <row r="582">
          <cell r="A582" t="str">
            <v>Rubus adenotrichos</v>
          </cell>
          <cell r="B582" t="str">
            <v>Rubus</v>
          </cell>
          <cell r="C582" t="str">
            <v>Rosaceae</v>
          </cell>
          <cell r="D582" t="str">
            <v>Rosales</v>
          </cell>
          <cell r="E582" t="str">
            <v>Magnoliopsida</v>
          </cell>
          <cell r="F582" t="str">
            <v>Tracheophyta</v>
          </cell>
          <cell r="G582" t="str">
            <v>Plantae</v>
          </cell>
          <cell r="H582" t="str">
            <v>ACCEPTED</v>
          </cell>
        </row>
        <row r="583">
          <cell r="A583" t="str">
            <v>Rubus alceifolius</v>
          </cell>
          <cell r="B583" t="str">
            <v>Rubus</v>
          </cell>
          <cell r="C583" t="str">
            <v>Rosaceae</v>
          </cell>
          <cell r="D583" t="str">
            <v>Rosales</v>
          </cell>
          <cell r="E583" t="str">
            <v>Magnoliopsida</v>
          </cell>
          <cell r="F583" t="str">
            <v>Tracheophyta</v>
          </cell>
          <cell r="G583" t="str">
            <v>Plantae</v>
          </cell>
          <cell r="H583" t="str">
            <v>ACCEPTED</v>
          </cell>
        </row>
        <row r="584">
          <cell r="A584" t="str">
            <v>Rubus constrictus</v>
          </cell>
          <cell r="B584" t="str">
            <v>Rubus</v>
          </cell>
          <cell r="C584" t="str">
            <v>Rosaceae</v>
          </cell>
          <cell r="D584" t="str">
            <v>Rosales</v>
          </cell>
          <cell r="E584" t="str">
            <v>Magnoliopsida</v>
          </cell>
          <cell r="F584" t="str">
            <v>Tracheophyta</v>
          </cell>
          <cell r="G584" t="str">
            <v>Plantae</v>
          </cell>
          <cell r="H584" t="str">
            <v>ACCEPTED</v>
          </cell>
        </row>
        <row r="585">
          <cell r="A585" t="str">
            <v>Rubus glaucus</v>
          </cell>
          <cell r="B585" t="str">
            <v>Rubus</v>
          </cell>
          <cell r="C585" t="str">
            <v>Rosaceae</v>
          </cell>
          <cell r="D585" t="str">
            <v>Rosales</v>
          </cell>
          <cell r="E585" t="str">
            <v>Magnoliopsida</v>
          </cell>
          <cell r="F585" t="str">
            <v>Tracheophyta</v>
          </cell>
          <cell r="G585" t="str">
            <v>Plantae</v>
          </cell>
          <cell r="H585" t="str">
            <v>ACCEPTED</v>
          </cell>
        </row>
        <row r="586">
          <cell r="A586" t="str">
            <v>Rubus megalococcus</v>
          </cell>
          <cell r="B586" t="str">
            <v>Rubus</v>
          </cell>
          <cell r="C586" t="str">
            <v>Rosaceae</v>
          </cell>
          <cell r="D586" t="str">
            <v>Rosales</v>
          </cell>
          <cell r="E586" t="str">
            <v>Magnoliopsida</v>
          </cell>
          <cell r="F586" t="str">
            <v>Tracheophyta</v>
          </cell>
          <cell r="G586" t="str">
            <v>Plantae</v>
          </cell>
          <cell r="H586" t="str">
            <v>ACCEPTED</v>
          </cell>
        </row>
        <row r="587">
          <cell r="A587" t="str">
            <v>Rubus niveus</v>
          </cell>
          <cell r="B587" t="str">
            <v>Rubus</v>
          </cell>
          <cell r="C587" t="str">
            <v>Rosaceae</v>
          </cell>
          <cell r="D587" t="str">
            <v>Rosales</v>
          </cell>
          <cell r="E587" t="str">
            <v>Magnoliopsida</v>
          </cell>
          <cell r="F587" t="str">
            <v>Tracheophyta</v>
          </cell>
          <cell r="G587" t="str">
            <v>Plantae</v>
          </cell>
          <cell r="H587" t="str">
            <v>ACCEPTED</v>
          </cell>
        </row>
        <row r="588">
          <cell r="A588" t="str">
            <v>Rubus ulmifolius</v>
          </cell>
          <cell r="B588" t="str">
            <v>Rubus</v>
          </cell>
          <cell r="C588" t="str">
            <v>Rosaceae</v>
          </cell>
          <cell r="D588" t="str">
            <v>Rosales</v>
          </cell>
          <cell r="E588" t="str">
            <v>Magnoliopsida</v>
          </cell>
          <cell r="F588" t="str">
            <v>Tracheophyta</v>
          </cell>
          <cell r="G588" t="str">
            <v>Plantae</v>
          </cell>
          <cell r="H588" t="str">
            <v>ACCEPTED</v>
          </cell>
        </row>
        <row r="589">
          <cell r="A589" t="str">
            <v>Rubus spp.</v>
          </cell>
          <cell r="B589" t="str">
            <v>Rubus</v>
          </cell>
          <cell r="C589" t="str">
            <v>Rosaceae</v>
          </cell>
          <cell r="D589" t="str">
            <v>Rosales</v>
          </cell>
          <cell r="E589" t="str">
            <v>Magnoliopsida</v>
          </cell>
          <cell r="F589" t="str">
            <v>Tracheophyta</v>
          </cell>
          <cell r="G589" t="str">
            <v>Plantae</v>
          </cell>
        </row>
        <row r="590">
          <cell r="A590" t="str">
            <v>Rudbeckia laciniata</v>
          </cell>
          <cell r="B590" t="str">
            <v>Rudbeckia</v>
          </cell>
          <cell r="C590" t="str">
            <v>Asteraceae</v>
          </cell>
          <cell r="D590" t="str">
            <v>Asterales</v>
          </cell>
          <cell r="E590" t="str">
            <v>Magnoliopsida</v>
          </cell>
          <cell r="F590" t="str">
            <v>Tracheophyta</v>
          </cell>
          <cell r="G590" t="str">
            <v>Plantae</v>
          </cell>
          <cell r="H590" t="str">
            <v>ACCEPTED</v>
          </cell>
        </row>
        <row r="591">
          <cell r="A591" t="str">
            <v>Rupicapra rupicapra</v>
          </cell>
          <cell r="B591" t="str">
            <v>Rupicapra</v>
          </cell>
          <cell r="C591" t="str">
            <v>Bovidae</v>
          </cell>
          <cell r="D591" t="str">
            <v>Artiodactyla</v>
          </cell>
          <cell r="E591" t="str">
            <v>Mammalia</v>
          </cell>
          <cell r="F591" t="str">
            <v>Chordata</v>
          </cell>
          <cell r="G591" t="str">
            <v>Animalia</v>
          </cell>
          <cell r="H591" t="str">
            <v>ACCEPTED</v>
          </cell>
        </row>
        <row r="592">
          <cell r="A592" t="str">
            <v>Rusa timorensis</v>
          </cell>
          <cell r="B592" t="str">
            <v>Rusa</v>
          </cell>
          <cell r="C592" t="str">
            <v>Cervidae</v>
          </cell>
          <cell r="D592" t="str">
            <v>Artiodactyla</v>
          </cell>
          <cell r="E592" t="str">
            <v>Mammalia</v>
          </cell>
          <cell r="F592" t="str">
            <v>Chordata</v>
          </cell>
          <cell r="G592" t="str">
            <v>Animalia</v>
          </cell>
          <cell r="H592" t="str">
            <v>ACCEPTED</v>
          </cell>
        </row>
        <row r="593">
          <cell r="A593" t="str">
            <v>Salix babylonica</v>
          </cell>
          <cell r="B593" t="str">
            <v>Salix</v>
          </cell>
          <cell r="C593" t="str">
            <v>Salicaceae</v>
          </cell>
          <cell r="D593" t="str">
            <v>Malpighiales</v>
          </cell>
          <cell r="E593" t="str">
            <v>Magnoliopsida</v>
          </cell>
          <cell r="F593" t="str">
            <v>Tracheophyta</v>
          </cell>
          <cell r="G593" t="str">
            <v>Plantae</v>
          </cell>
          <cell r="H593" t="str">
            <v>ACCEPTED</v>
          </cell>
        </row>
        <row r="594">
          <cell r="A594" t="str">
            <v>Salmo trutta</v>
          </cell>
          <cell r="B594" t="str">
            <v>Salmo</v>
          </cell>
          <cell r="C594" t="str">
            <v>Salmonidae</v>
          </cell>
          <cell r="D594" t="str">
            <v>Salmoniformes</v>
          </cell>
          <cell r="E594" t="str">
            <v>Actinopterygii</v>
          </cell>
          <cell r="F594" t="str">
            <v>Chordata</v>
          </cell>
          <cell r="G594" t="str">
            <v>Animalia</v>
          </cell>
          <cell r="H594" t="str">
            <v>ACCEPTED</v>
          </cell>
        </row>
        <row r="595">
          <cell r="A595" t="str">
            <v>Salvator merianae</v>
          </cell>
          <cell r="B595" t="str">
            <v>Salvator</v>
          </cell>
          <cell r="C595" t="str">
            <v>Teiidae</v>
          </cell>
          <cell r="D595" t="str">
            <v>Squamata</v>
          </cell>
          <cell r="E595" t="str">
            <v>Reptilia</v>
          </cell>
          <cell r="F595" t="str">
            <v>Chordata</v>
          </cell>
          <cell r="G595" t="str">
            <v>Animalia</v>
          </cell>
          <cell r="H595" t="str">
            <v>ACCEPTED</v>
          </cell>
        </row>
        <row r="596">
          <cell r="A596" t="str">
            <v>Salvinia molesta</v>
          </cell>
          <cell r="B596" t="str">
            <v>Salvinia</v>
          </cell>
          <cell r="C596" t="str">
            <v>Salviniaceae</v>
          </cell>
          <cell r="D596" t="str">
            <v>Salviniales</v>
          </cell>
          <cell r="E596" t="str">
            <v>Polypodiopsida</v>
          </cell>
          <cell r="F596" t="str">
            <v>Tracheophyta</v>
          </cell>
          <cell r="G596" t="str">
            <v>Plantae</v>
          </cell>
          <cell r="H596" t="str">
            <v>ACCEPTED</v>
          </cell>
        </row>
        <row r="597">
          <cell r="A597" t="str">
            <v>Salvinia natans</v>
          </cell>
          <cell r="B597" t="str">
            <v>Salvinia</v>
          </cell>
          <cell r="C597" t="str">
            <v>Salviniaceae</v>
          </cell>
          <cell r="D597" t="str">
            <v>Salviniales</v>
          </cell>
          <cell r="E597" t="str">
            <v>Polypodiopsida</v>
          </cell>
          <cell r="F597" t="str">
            <v>Tracheophyta</v>
          </cell>
          <cell r="G597" t="str">
            <v>Plantae</v>
          </cell>
          <cell r="H597" t="str">
            <v>ACCEPTED</v>
          </cell>
        </row>
        <row r="598">
          <cell r="A598" t="str">
            <v>Salvinia spp.</v>
          </cell>
          <cell r="B598" t="str">
            <v>Salvinia</v>
          </cell>
          <cell r="C598" t="str">
            <v>Salviniaceae</v>
          </cell>
          <cell r="D598" t="str">
            <v>Salviniales</v>
          </cell>
          <cell r="E598" t="str">
            <v>Polypodiopsida</v>
          </cell>
          <cell r="F598" t="str">
            <v>Tracheophyta</v>
          </cell>
          <cell r="G598" t="str">
            <v>Plantae</v>
          </cell>
        </row>
        <row r="599">
          <cell r="A599" t="str">
            <v>Sander lucioperca</v>
          </cell>
          <cell r="B599" t="str">
            <v>Sander</v>
          </cell>
          <cell r="C599" t="str">
            <v>Percidae</v>
          </cell>
          <cell r="D599" t="str">
            <v>Perciformes</v>
          </cell>
          <cell r="E599" t="str">
            <v>Actinopterygii</v>
          </cell>
          <cell r="F599" t="str">
            <v>Chordata</v>
          </cell>
          <cell r="G599" t="str">
            <v>Animalia</v>
          </cell>
          <cell r="H599" t="str">
            <v>ACCEPTED</v>
          </cell>
        </row>
        <row r="600">
          <cell r="A600" t="str">
            <v>Sapindus saponaria</v>
          </cell>
          <cell r="B600" t="str">
            <v>Sapindus</v>
          </cell>
          <cell r="C600" t="str">
            <v>Sapindaceae</v>
          </cell>
          <cell r="D600" t="str">
            <v>Sapindales</v>
          </cell>
          <cell r="E600" t="str">
            <v>Magnoliopsida</v>
          </cell>
          <cell r="F600" t="str">
            <v>Tracheophyta</v>
          </cell>
          <cell r="G600" t="str">
            <v>Plantae</v>
          </cell>
          <cell r="H600" t="str">
            <v>ACCEPTED</v>
          </cell>
        </row>
        <row r="601">
          <cell r="A601" t="str">
            <v>Saururus cernuus</v>
          </cell>
          <cell r="B601" t="str">
            <v>Saururus</v>
          </cell>
          <cell r="C601" t="str">
            <v>Saururaceae</v>
          </cell>
          <cell r="D601" t="str">
            <v>Piperales</v>
          </cell>
          <cell r="E601" t="str">
            <v>Magnoliopsida</v>
          </cell>
          <cell r="F601" t="str">
            <v>Tracheophyta</v>
          </cell>
          <cell r="G601" t="str">
            <v>Plantae</v>
          </cell>
          <cell r="H601" t="str">
            <v>ACCEPTED</v>
          </cell>
        </row>
        <row r="602">
          <cell r="A602" t="str">
            <v>Schinus molle</v>
          </cell>
          <cell r="B602" t="str">
            <v>Schinus</v>
          </cell>
          <cell r="C602" t="str">
            <v>Anacardiaceae</v>
          </cell>
          <cell r="D602" t="str">
            <v>Sapindales</v>
          </cell>
          <cell r="E602" t="str">
            <v>Magnoliopsida</v>
          </cell>
          <cell r="F602" t="str">
            <v>Tracheophyta</v>
          </cell>
          <cell r="G602" t="str">
            <v>Plantae</v>
          </cell>
          <cell r="H602" t="str">
            <v>ACCEPTED</v>
          </cell>
        </row>
        <row r="603">
          <cell r="A603" t="str">
            <v>Schinus terebinthifolia</v>
          </cell>
          <cell r="B603" t="str">
            <v>Schinus</v>
          </cell>
          <cell r="C603" t="str">
            <v>Anacardiaceae</v>
          </cell>
          <cell r="D603" t="str">
            <v>Sapindales</v>
          </cell>
          <cell r="E603" t="str">
            <v>Magnoliopsida</v>
          </cell>
          <cell r="F603" t="str">
            <v>Tracheophyta</v>
          </cell>
          <cell r="G603" t="str">
            <v>Plantae</v>
          </cell>
          <cell r="H603" t="str">
            <v>ACCEPTED</v>
          </cell>
        </row>
        <row r="604">
          <cell r="A604" t="str">
            <v>Scirtothrips perseae</v>
          </cell>
          <cell r="B604" t="str">
            <v>Scirtothrips</v>
          </cell>
          <cell r="C604" t="str">
            <v>Thripidae</v>
          </cell>
          <cell r="D604" t="str">
            <v>Thysanoptera</v>
          </cell>
          <cell r="E604" t="str">
            <v>Insecta</v>
          </cell>
          <cell r="F604" t="str">
            <v>Arthropoda</v>
          </cell>
          <cell r="G604" t="str">
            <v>Animalia</v>
          </cell>
          <cell r="H604" t="str">
            <v>ACCEPTED</v>
          </cell>
        </row>
        <row r="605">
          <cell r="A605" t="str">
            <v>Sciurus carolinensis</v>
          </cell>
          <cell r="B605" t="str">
            <v>Sciurus</v>
          </cell>
          <cell r="C605" t="str">
            <v>Sciuridae</v>
          </cell>
          <cell r="D605" t="str">
            <v>Rodentia</v>
          </cell>
          <cell r="E605" t="str">
            <v>Mammalia</v>
          </cell>
          <cell r="F605" t="str">
            <v>Chordata</v>
          </cell>
          <cell r="G605" t="str">
            <v>Animalia</v>
          </cell>
          <cell r="H605" t="str">
            <v>ACCEPTED</v>
          </cell>
        </row>
        <row r="606">
          <cell r="A606" t="str">
            <v>Sciurus niger</v>
          </cell>
          <cell r="B606" t="str">
            <v>Sciurus</v>
          </cell>
          <cell r="C606" t="str">
            <v>Sciuridae</v>
          </cell>
          <cell r="D606" t="str">
            <v>Rodentia</v>
          </cell>
          <cell r="E606" t="str">
            <v>Mammalia</v>
          </cell>
          <cell r="F606" t="str">
            <v>Chordata</v>
          </cell>
          <cell r="G606" t="str">
            <v>Animalia</v>
          </cell>
          <cell r="H606" t="str">
            <v>ACCEPTED</v>
          </cell>
        </row>
        <row r="607">
          <cell r="A607" t="str">
            <v>Sciurus vulgaris</v>
          </cell>
          <cell r="B607" t="str">
            <v>Sciurus</v>
          </cell>
          <cell r="C607" t="str">
            <v>Sciuridae</v>
          </cell>
          <cell r="D607" t="str">
            <v>Rodentia</v>
          </cell>
          <cell r="E607" t="str">
            <v>Mammalia</v>
          </cell>
          <cell r="F607" t="str">
            <v>Chordata</v>
          </cell>
          <cell r="G607" t="str">
            <v>Animalia</v>
          </cell>
          <cell r="H607" t="str">
            <v>ACCEPTED</v>
          </cell>
        </row>
        <row r="608">
          <cell r="A608" t="str">
            <v>Scyphophorus acupunctatus</v>
          </cell>
          <cell r="B608" t="str">
            <v>Scyphophorus</v>
          </cell>
          <cell r="C608" t="str">
            <v>Dryophthoridae</v>
          </cell>
          <cell r="D608" t="str">
            <v>Coleoptera</v>
          </cell>
          <cell r="E608" t="str">
            <v>Insecta</v>
          </cell>
          <cell r="F608" t="str">
            <v>Arthropoda</v>
          </cell>
          <cell r="G608" t="str">
            <v>Animalia</v>
          </cell>
          <cell r="H608" t="str">
            <v>DOUBTFUL</v>
          </cell>
        </row>
        <row r="609">
          <cell r="A609" t="str">
            <v>Senecio angulatus</v>
          </cell>
          <cell r="B609" t="str">
            <v>Senecio</v>
          </cell>
          <cell r="C609" t="str">
            <v>Asteraceae</v>
          </cell>
          <cell r="D609" t="str">
            <v>Asterales</v>
          </cell>
          <cell r="E609" t="str">
            <v>Magnoliopsida</v>
          </cell>
          <cell r="F609" t="str">
            <v>Tracheophyta</v>
          </cell>
          <cell r="G609" t="str">
            <v>Plantae</v>
          </cell>
          <cell r="H609" t="str">
            <v>ACCEPTED</v>
          </cell>
        </row>
        <row r="610">
          <cell r="A610" t="str">
            <v>Senecio inaequidens</v>
          </cell>
          <cell r="B610" t="str">
            <v>Senecio</v>
          </cell>
          <cell r="C610" t="str">
            <v>Asteraceae</v>
          </cell>
          <cell r="D610" t="str">
            <v>Asterales</v>
          </cell>
          <cell r="E610" t="str">
            <v>Magnoliopsida</v>
          </cell>
          <cell r="F610" t="str">
            <v>Tracheophyta</v>
          </cell>
          <cell r="G610" t="str">
            <v>Plantae</v>
          </cell>
          <cell r="H610" t="str">
            <v>ACCEPTED</v>
          </cell>
        </row>
        <row r="611">
          <cell r="A611" t="str">
            <v>Senecio mikanioides</v>
          </cell>
          <cell r="B611" t="str">
            <v>Senecio</v>
          </cell>
          <cell r="C611" t="str">
            <v>Asteraceae</v>
          </cell>
          <cell r="D611" t="str">
            <v>Asterales</v>
          </cell>
          <cell r="E611" t="str">
            <v>Magnoliopsida</v>
          </cell>
          <cell r="F611" t="str">
            <v>Tracheophyta</v>
          </cell>
          <cell r="G611" t="str">
            <v>Plantae</v>
          </cell>
          <cell r="H611" t="str">
            <v>ACCEPTED</v>
          </cell>
        </row>
        <row r="612">
          <cell r="A612" t="str">
            <v>Silurus glanis</v>
          </cell>
          <cell r="B612" t="str">
            <v>Silurus</v>
          </cell>
          <cell r="C612" t="str">
            <v>Siluridae</v>
          </cell>
          <cell r="D612" t="str">
            <v>Siluriformes</v>
          </cell>
          <cell r="E612" t="str">
            <v>Actinopterygii</v>
          </cell>
          <cell r="F612" t="str">
            <v>Chordata</v>
          </cell>
          <cell r="G612" t="str">
            <v>Animalia</v>
          </cell>
          <cell r="H612" t="str">
            <v>ACCEPTED</v>
          </cell>
        </row>
        <row r="613">
          <cell r="A613" t="str">
            <v>Sinanodonta woodiana</v>
          </cell>
          <cell r="B613" t="str">
            <v>Sinanodonta</v>
          </cell>
          <cell r="C613" t="str">
            <v>Unionidae</v>
          </cell>
          <cell r="D613" t="str">
            <v>Unionida</v>
          </cell>
          <cell r="E613" t="str">
            <v>Bivalvia</v>
          </cell>
          <cell r="F613" t="str">
            <v>Mollusca</v>
          </cell>
          <cell r="G613" t="str">
            <v>Animalia</v>
          </cell>
          <cell r="H613" t="str">
            <v>ACCEPTED</v>
          </cell>
        </row>
        <row r="614">
          <cell r="A614" t="str">
            <v>Sipha flava</v>
          </cell>
          <cell r="B614" t="str">
            <v>Sipha</v>
          </cell>
          <cell r="C614" t="str">
            <v>Aphididae</v>
          </cell>
          <cell r="D614" t="str">
            <v>Hemiptera</v>
          </cell>
          <cell r="E614" t="str">
            <v>Insecta</v>
          </cell>
          <cell r="F614" t="str">
            <v>Arthropoda</v>
          </cell>
          <cell r="G614" t="str">
            <v>Animalia</v>
          </cell>
          <cell r="H614" t="str">
            <v>ACCEPTED</v>
          </cell>
        </row>
        <row r="615">
          <cell r="A615" t="str">
            <v>Sirex noctilio</v>
          </cell>
          <cell r="B615" t="str">
            <v>Sirex</v>
          </cell>
          <cell r="C615" t="str">
            <v>Siricidae</v>
          </cell>
          <cell r="D615" t="str">
            <v>Hymenoptera</v>
          </cell>
          <cell r="E615" t="str">
            <v>Insecta</v>
          </cell>
          <cell r="F615" t="str">
            <v>Arthropoda</v>
          </cell>
          <cell r="G615" t="str">
            <v>Animalia</v>
          </cell>
          <cell r="H615" t="str">
            <v>ACCEPTED</v>
          </cell>
        </row>
        <row r="616">
          <cell r="A616" t="str">
            <v>Sitodiplosis mosellana</v>
          </cell>
          <cell r="B616" t="str">
            <v>Sitodiplosis</v>
          </cell>
          <cell r="C616" t="str">
            <v>Cecidomyiidae</v>
          </cell>
          <cell r="D616" t="str">
            <v>Diptera</v>
          </cell>
          <cell r="E616" t="str">
            <v>Insecta</v>
          </cell>
          <cell r="F616" t="str">
            <v>Arthropoda</v>
          </cell>
          <cell r="G616" t="str">
            <v>Animalia</v>
          </cell>
          <cell r="H616" t="str">
            <v>ACCEPTED</v>
          </cell>
        </row>
        <row r="617">
          <cell r="A617" t="str">
            <v>Solanum carolinense</v>
          </cell>
          <cell r="B617" t="str">
            <v>Solanum</v>
          </cell>
          <cell r="C617" t="str">
            <v>Solanaceae</v>
          </cell>
          <cell r="D617" t="str">
            <v>Solanales</v>
          </cell>
          <cell r="E617" t="str">
            <v>Magnoliopsida</v>
          </cell>
          <cell r="F617" t="str">
            <v>Tracheophyta</v>
          </cell>
          <cell r="G617" t="str">
            <v>Plantae</v>
          </cell>
          <cell r="H617" t="str">
            <v>ACCEPTED</v>
          </cell>
        </row>
        <row r="618">
          <cell r="A618" t="str">
            <v>Solanum elaeagnifolium</v>
          </cell>
          <cell r="B618" t="str">
            <v>Solanum</v>
          </cell>
          <cell r="C618" t="str">
            <v>Solanaceae</v>
          </cell>
          <cell r="D618" t="str">
            <v>Solanales</v>
          </cell>
          <cell r="E618" t="str">
            <v>Magnoliopsida</v>
          </cell>
          <cell r="F618" t="str">
            <v>Tracheophyta</v>
          </cell>
          <cell r="G618" t="str">
            <v>Plantae</v>
          </cell>
          <cell r="H618" t="str">
            <v>ACCEPTED</v>
          </cell>
        </row>
        <row r="619">
          <cell r="A619" t="str">
            <v>Solanum linnaeanum</v>
          </cell>
          <cell r="B619" t="str">
            <v>Solanum</v>
          </cell>
          <cell r="C619" t="str">
            <v>Solanaceae</v>
          </cell>
          <cell r="D619" t="str">
            <v>Solanales</v>
          </cell>
          <cell r="E619" t="str">
            <v>Magnoliopsida</v>
          </cell>
          <cell r="F619" t="str">
            <v>Tracheophyta</v>
          </cell>
          <cell r="G619" t="str">
            <v>Plantae</v>
          </cell>
          <cell r="H619" t="str">
            <v>ACCEPTED</v>
          </cell>
        </row>
        <row r="620">
          <cell r="A620" t="str">
            <v>Solanum mauritianum</v>
          </cell>
          <cell r="B620" t="str">
            <v>Solanum</v>
          </cell>
          <cell r="C620" t="str">
            <v>Solanaceae</v>
          </cell>
          <cell r="D620" t="str">
            <v>Solanales</v>
          </cell>
          <cell r="E620" t="str">
            <v>Magnoliopsida</v>
          </cell>
          <cell r="F620" t="str">
            <v>Tracheophyta</v>
          </cell>
          <cell r="G620" t="str">
            <v>Plantae</v>
          </cell>
          <cell r="H620" t="str">
            <v>ACCEPTED</v>
          </cell>
        </row>
        <row r="621">
          <cell r="A621" t="str">
            <v>Solanum viarum</v>
          </cell>
          <cell r="B621" t="str">
            <v>Solanum</v>
          </cell>
          <cell r="C621" t="str">
            <v>Solanaceae</v>
          </cell>
          <cell r="D621" t="str">
            <v>Solanales</v>
          </cell>
          <cell r="E621" t="str">
            <v>Magnoliopsida</v>
          </cell>
          <cell r="F621" t="str">
            <v>Tracheophyta</v>
          </cell>
          <cell r="G621" t="str">
            <v>Plantae</v>
          </cell>
          <cell r="H621" t="str">
            <v>ACCEPTED</v>
          </cell>
        </row>
        <row r="622">
          <cell r="A622" t="str">
            <v>Solenopsis geminata</v>
          </cell>
          <cell r="B622" t="str">
            <v>Solenopsis</v>
          </cell>
          <cell r="C622" t="str">
            <v>Formicidae</v>
          </cell>
          <cell r="D622" t="str">
            <v>Hymenoptera</v>
          </cell>
          <cell r="E622" t="str">
            <v>Insecta</v>
          </cell>
          <cell r="F622" t="str">
            <v>Arthropoda</v>
          </cell>
          <cell r="G622" t="str">
            <v>Animalia</v>
          </cell>
          <cell r="H622" t="str">
            <v>ACCEPTED</v>
          </cell>
        </row>
        <row r="623">
          <cell r="A623" t="str">
            <v>Solenopsis invicta</v>
          </cell>
          <cell r="B623" t="str">
            <v>Solenopsis</v>
          </cell>
          <cell r="C623" t="str">
            <v>Formicidae</v>
          </cell>
          <cell r="D623" t="str">
            <v>Hymenoptera</v>
          </cell>
          <cell r="E623" t="str">
            <v>Insecta</v>
          </cell>
          <cell r="F623" t="str">
            <v>Arthropoda</v>
          </cell>
          <cell r="G623" t="str">
            <v>Animalia</v>
          </cell>
          <cell r="H623" t="str">
            <v>ACCEPTED</v>
          </cell>
        </row>
        <row r="624">
          <cell r="A624" t="str">
            <v>Solidago canadensis</v>
          </cell>
          <cell r="B624" t="str">
            <v>Solidago</v>
          </cell>
          <cell r="C624" t="str">
            <v>Asteraceae</v>
          </cell>
          <cell r="D624" t="str">
            <v>Asterales</v>
          </cell>
          <cell r="E624" t="str">
            <v>Magnoliopsida</v>
          </cell>
          <cell r="F624" t="str">
            <v>Tracheophyta</v>
          </cell>
          <cell r="G624" t="str">
            <v>Plantae</v>
          </cell>
          <cell r="H624" t="str">
            <v>ACCEPTED</v>
          </cell>
        </row>
        <row r="625">
          <cell r="A625" t="str">
            <v>Solidago gigantea</v>
          </cell>
          <cell r="B625" t="str">
            <v>Solidago</v>
          </cell>
          <cell r="C625" t="str">
            <v>Asteraceae</v>
          </cell>
          <cell r="D625" t="str">
            <v>Asterales</v>
          </cell>
          <cell r="E625" t="str">
            <v>Magnoliopsida</v>
          </cell>
          <cell r="F625" t="str">
            <v>Tracheophyta</v>
          </cell>
          <cell r="G625" t="str">
            <v>Plantae</v>
          </cell>
          <cell r="H625" t="str">
            <v>ACCEPTED</v>
          </cell>
        </row>
        <row r="626">
          <cell r="A626" t="str">
            <v>Sorghum halepense</v>
          </cell>
          <cell r="B626" t="str">
            <v>Sorghum</v>
          </cell>
          <cell r="C626" t="str">
            <v>Poaceae</v>
          </cell>
          <cell r="D626" t="str">
            <v>Poales</v>
          </cell>
          <cell r="E626" t="str">
            <v>Liliopsida</v>
          </cell>
          <cell r="F626" t="str">
            <v>Tracheophyta</v>
          </cell>
          <cell r="G626" t="str">
            <v>Plantae</v>
          </cell>
          <cell r="H626" t="str">
            <v>ACCEPTED</v>
          </cell>
        </row>
        <row r="627">
          <cell r="A627" t="str">
            <v>Spartium junceum</v>
          </cell>
          <cell r="B627" t="str">
            <v>Spartium</v>
          </cell>
          <cell r="C627" t="str">
            <v>Fabaceae</v>
          </cell>
          <cell r="D627" t="str">
            <v>Fabales</v>
          </cell>
          <cell r="E627" t="str">
            <v>Magnoliopsida</v>
          </cell>
          <cell r="F627" t="str">
            <v>Tracheophyta</v>
          </cell>
          <cell r="G627" t="str">
            <v>Plantae</v>
          </cell>
          <cell r="H627" t="str">
            <v>ACCEPTED</v>
          </cell>
        </row>
        <row r="628">
          <cell r="A628" t="str">
            <v>Spathodea campanulata</v>
          </cell>
          <cell r="B628" t="str">
            <v>Spathodea</v>
          </cell>
          <cell r="C628" t="str">
            <v>Bignoniaceae</v>
          </cell>
          <cell r="D628" t="str">
            <v>Lamiales</v>
          </cell>
          <cell r="E628" t="str">
            <v>Magnoliopsida</v>
          </cell>
          <cell r="F628" t="str">
            <v>Tracheophyta</v>
          </cell>
          <cell r="G628" t="str">
            <v>Plantae</v>
          </cell>
          <cell r="H628" t="str">
            <v>ACCEPTED</v>
          </cell>
        </row>
        <row r="629">
          <cell r="A629" t="str">
            <v>Spodoptera frugiperda</v>
          </cell>
          <cell r="B629" t="str">
            <v>Spodoptera</v>
          </cell>
          <cell r="C629" t="str">
            <v>Noctuidae</v>
          </cell>
          <cell r="D629" t="str">
            <v>Lepidoptera</v>
          </cell>
          <cell r="E629" t="str">
            <v>Insecta</v>
          </cell>
          <cell r="F629" t="str">
            <v>Arthropoda</v>
          </cell>
          <cell r="G629" t="str">
            <v>Animalia</v>
          </cell>
          <cell r="H629" t="str">
            <v>ACCEPTED</v>
          </cell>
        </row>
        <row r="630">
          <cell r="A630" t="str">
            <v>Sporobolus alterniflorus</v>
          </cell>
          <cell r="B630" t="str">
            <v>Sporobolus</v>
          </cell>
          <cell r="C630" t="str">
            <v>Poaceae</v>
          </cell>
          <cell r="D630" t="str">
            <v>Poales</v>
          </cell>
          <cell r="E630" t="str">
            <v>Liliopsida</v>
          </cell>
          <cell r="F630" t="str">
            <v>Tracheophyta</v>
          </cell>
          <cell r="G630" t="str">
            <v>Plantae</v>
          </cell>
          <cell r="H630" t="str">
            <v>ACCEPTED</v>
          </cell>
        </row>
        <row r="631">
          <cell r="A631" t="str">
            <v>Sporobolus anglicus</v>
          </cell>
          <cell r="B631" t="str">
            <v>Sporobolus</v>
          </cell>
          <cell r="C631" t="str">
            <v>Poaceae</v>
          </cell>
          <cell r="D631" t="str">
            <v>Poales</v>
          </cell>
          <cell r="E631" t="str">
            <v>Liliopsida</v>
          </cell>
          <cell r="F631" t="str">
            <v>Tracheophyta</v>
          </cell>
          <cell r="G631" t="str">
            <v>Plantae</v>
          </cell>
          <cell r="H631" t="str">
            <v>ACCEPTED</v>
          </cell>
        </row>
        <row r="632">
          <cell r="A632" t="str">
            <v>Sporobolus pumilus</v>
          </cell>
          <cell r="B632" t="str">
            <v>Sporobolus</v>
          </cell>
          <cell r="C632" t="str">
            <v>Poaceae</v>
          </cell>
          <cell r="D632" t="str">
            <v>Poales</v>
          </cell>
          <cell r="E632" t="str">
            <v>Liliopsida</v>
          </cell>
          <cell r="F632" t="str">
            <v>Tracheophyta</v>
          </cell>
          <cell r="G632" t="str">
            <v>Plantae</v>
          </cell>
          <cell r="H632" t="str">
            <v>ACCEPTED</v>
          </cell>
        </row>
        <row r="633">
          <cell r="A633" t="str">
            <v>Sporobolus pyramidalis</v>
          </cell>
          <cell r="B633" t="str">
            <v>Sporobolus</v>
          </cell>
          <cell r="C633" t="str">
            <v>Poaceae</v>
          </cell>
          <cell r="D633" t="str">
            <v>Poales</v>
          </cell>
          <cell r="E633" t="str">
            <v>Liliopsida</v>
          </cell>
          <cell r="F633" t="str">
            <v>Tracheophyta</v>
          </cell>
          <cell r="G633" t="str">
            <v>Plantae</v>
          </cell>
          <cell r="H633" t="str">
            <v>ACCEPTED</v>
          </cell>
        </row>
        <row r="634">
          <cell r="A634" t="str">
            <v>Stagonosporopsis ligulicola</v>
          </cell>
          <cell r="B634" t="str">
            <v>Stagonosporopsis</v>
          </cell>
          <cell r="C634" t="str">
            <v>Didymellaceae</v>
          </cell>
          <cell r="D634" t="str">
            <v>Pleosporales</v>
          </cell>
          <cell r="E634" t="str">
            <v>Dothideomycetes</v>
          </cell>
          <cell r="F634" t="str">
            <v>Ascomycota</v>
          </cell>
          <cell r="G634" t="str">
            <v>Fungi</v>
          </cell>
          <cell r="H634" t="str">
            <v>ACCEPTED</v>
          </cell>
        </row>
        <row r="635">
          <cell r="A635" t="str">
            <v>Stenocarpella macrospora</v>
          </cell>
          <cell r="B635" t="str">
            <v>Stenocarpella</v>
          </cell>
          <cell r="C635" t="str">
            <v>Diaporthaceae</v>
          </cell>
          <cell r="D635" t="str">
            <v>Diaporthales</v>
          </cell>
          <cell r="E635" t="str">
            <v>Sordariomycetes</v>
          </cell>
          <cell r="F635" t="str">
            <v>Ascomycota</v>
          </cell>
          <cell r="G635" t="str">
            <v>Fungi</v>
          </cell>
          <cell r="H635" t="str">
            <v>ACCEPTED</v>
          </cell>
        </row>
        <row r="636">
          <cell r="A636" t="str">
            <v>Stenocarpella maydis</v>
          </cell>
          <cell r="B636" t="str">
            <v>Stenocarpella</v>
          </cell>
          <cell r="C636" t="str">
            <v>Diaporthaceae</v>
          </cell>
          <cell r="D636" t="str">
            <v>Diaporthales</v>
          </cell>
          <cell r="E636" t="str">
            <v>Sordariomycetes</v>
          </cell>
          <cell r="F636" t="str">
            <v>Ascomycota</v>
          </cell>
          <cell r="G636" t="str">
            <v>Fungi</v>
          </cell>
          <cell r="H636" t="str">
            <v>ACCEPTED</v>
          </cell>
        </row>
        <row r="637">
          <cell r="A637" t="str">
            <v>Stenotaphrum secundatum</v>
          </cell>
          <cell r="B637" t="str">
            <v>Stenotaphrum</v>
          </cell>
          <cell r="C637" t="str">
            <v>Poaceae</v>
          </cell>
          <cell r="D637" t="str">
            <v>Poales</v>
          </cell>
          <cell r="E637" t="str">
            <v>Liliopsida</v>
          </cell>
          <cell r="F637" t="str">
            <v>Tracheophyta</v>
          </cell>
          <cell r="G637" t="str">
            <v>Plantae</v>
          </cell>
          <cell r="H637" t="str">
            <v>ACCEPTED</v>
          </cell>
        </row>
        <row r="638">
          <cell r="A638" t="str">
            <v>Stipa caudata</v>
          </cell>
          <cell r="B638" t="str">
            <v>Stipa</v>
          </cell>
          <cell r="C638" t="str">
            <v>Poaceae</v>
          </cell>
          <cell r="D638" t="str">
            <v>Poales</v>
          </cell>
          <cell r="E638" t="str">
            <v>Liliopsida</v>
          </cell>
          <cell r="F638" t="str">
            <v>Tracheophyta</v>
          </cell>
          <cell r="G638" t="str">
            <v>Plantae</v>
          </cell>
          <cell r="H638" t="str">
            <v>ACCEPTED</v>
          </cell>
        </row>
        <row r="639">
          <cell r="A639" t="str">
            <v>Stomoxys calcitrans</v>
          </cell>
          <cell r="B639" t="str">
            <v>Stomoxys</v>
          </cell>
          <cell r="C639" t="str">
            <v>Muscidae</v>
          </cell>
          <cell r="D639" t="str">
            <v>Diptera</v>
          </cell>
          <cell r="E639" t="str">
            <v>Insecta</v>
          </cell>
          <cell r="F639" t="str">
            <v>Arthropoda</v>
          </cell>
          <cell r="G639" t="str">
            <v>Animalia</v>
          </cell>
          <cell r="H639" t="str">
            <v>ACCEPTED</v>
          </cell>
        </row>
        <row r="640">
          <cell r="A640" t="str">
            <v>Sturnus vulgaris</v>
          </cell>
          <cell r="B640" t="str">
            <v>Sturnus</v>
          </cell>
          <cell r="C640" t="str">
            <v>Sturnidae</v>
          </cell>
          <cell r="D640" t="str">
            <v>Passeriformes</v>
          </cell>
          <cell r="E640" t="str">
            <v>Aves</v>
          </cell>
          <cell r="F640" t="str">
            <v>Chordata</v>
          </cell>
          <cell r="G640" t="str">
            <v>Animalia</v>
          </cell>
          <cell r="H640" t="str">
            <v>ACCEPTED</v>
          </cell>
        </row>
        <row r="641">
          <cell r="A641" t="str">
            <v>Sus scrofa</v>
          </cell>
          <cell r="B641" t="str">
            <v>Sus</v>
          </cell>
          <cell r="C641" t="str">
            <v>Suidae</v>
          </cell>
          <cell r="D641" t="str">
            <v>Artiodactyla</v>
          </cell>
          <cell r="E641" t="str">
            <v>Mammalia</v>
          </cell>
          <cell r="F641" t="str">
            <v>Chordata</v>
          </cell>
          <cell r="G641" t="str">
            <v>Animalia</v>
          </cell>
          <cell r="H641" t="str">
            <v>ACCEPTED</v>
          </cell>
        </row>
        <row r="642">
          <cell r="A642" t="str">
            <v>Symmetrischema tangolias</v>
          </cell>
          <cell r="B642" t="str">
            <v>Symmetrischema</v>
          </cell>
          <cell r="C642" t="str">
            <v>Gelechiidae</v>
          </cell>
          <cell r="D642" t="str">
            <v>Lepidoptera</v>
          </cell>
          <cell r="E642" t="str">
            <v>Insecta</v>
          </cell>
          <cell r="F642" t="str">
            <v>Arthropoda</v>
          </cell>
          <cell r="G642" t="str">
            <v>Animalia</v>
          </cell>
          <cell r="H642" t="str">
            <v>ACCEPTED</v>
          </cell>
        </row>
        <row r="643">
          <cell r="A643" t="str">
            <v>Synchytrium endobioticum</v>
          </cell>
          <cell r="B643" t="str">
            <v>Synchytrium</v>
          </cell>
          <cell r="C643" t="str">
            <v>Synchytriaceae</v>
          </cell>
          <cell r="D643" t="str">
            <v>Chytridiales</v>
          </cell>
          <cell r="E643" t="str">
            <v>Chytridiomycetes</v>
          </cell>
          <cell r="F643" t="str">
            <v>Chytridiomycota</v>
          </cell>
          <cell r="G643" t="str">
            <v>Fungi</v>
          </cell>
          <cell r="H643" t="str">
            <v>ACCEPTED</v>
          </cell>
        </row>
        <row r="644">
          <cell r="A644" t="str">
            <v>Syzygium jambos</v>
          </cell>
          <cell r="B644" t="str">
            <v>Syzygium</v>
          </cell>
          <cell r="C644" t="str">
            <v>Myrtaceae</v>
          </cell>
          <cell r="D644" t="str">
            <v>Myrtales</v>
          </cell>
          <cell r="E644" t="str">
            <v>Magnoliopsida</v>
          </cell>
          <cell r="F644" t="str">
            <v>Tracheophyta</v>
          </cell>
          <cell r="G644" t="str">
            <v>Plantae</v>
          </cell>
          <cell r="H644" t="str">
            <v>ACCEPTED</v>
          </cell>
        </row>
        <row r="645">
          <cell r="A645" t="str">
            <v>Taeniothrips inconsequens</v>
          </cell>
          <cell r="B645" t="str">
            <v>Taeniothrips</v>
          </cell>
          <cell r="C645" t="str">
            <v>Thripidae</v>
          </cell>
          <cell r="D645" t="str">
            <v>Thysanoptera</v>
          </cell>
          <cell r="E645" t="str">
            <v>Insecta</v>
          </cell>
          <cell r="F645" t="str">
            <v>Arthropoda</v>
          </cell>
          <cell r="G645" t="str">
            <v>Animalia</v>
          </cell>
          <cell r="H645" t="str">
            <v>ACCEPTED</v>
          </cell>
        </row>
        <row r="646">
          <cell r="A646" t="str">
            <v>Tamarix aphylla</v>
          </cell>
          <cell r="B646" t="str">
            <v>Tamarix</v>
          </cell>
          <cell r="C646" t="str">
            <v>Tamaricaceae</v>
          </cell>
          <cell r="D646" t="str">
            <v>Caryophyllales</v>
          </cell>
          <cell r="E646" t="str">
            <v>Magnoliopsida</v>
          </cell>
          <cell r="F646" t="str">
            <v>Tracheophyta</v>
          </cell>
          <cell r="G646" t="str">
            <v>Plantae</v>
          </cell>
          <cell r="H646" t="str">
            <v>ACCEPTED</v>
          </cell>
        </row>
        <row r="647">
          <cell r="A647" t="str">
            <v>Tamias sibiricus</v>
          </cell>
          <cell r="B647" t="str">
            <v>Tamias</v>
          </cell>
          <cell r="C647" t="str">
            <v>Sciuridae</v>
          </cell>
          <cell r="D647" t="str">
            <v>Rodentia</v>
          </cell>
          <cell r="E647" t="str">
            <v>Mammalia</v>
          </cell>
          <cell r="F647" t="str">
            <v>Chordata</v>
          </cell>
          <cell r="G647" t="str">
            <v>Animalia</v>
          </cell>
          <cell r="H647" t="str">
            <v>ACCEPTED</v>
          </cell>
        </row>
        <row r="648">
          <cell r="A648" t="str">
            <v>Tecia solanivora</v>
          </cell>
          <cell r="B648" t="str">
            <v>Tecia</v>
          </cell>
          <cell r="C648" t="str">
            <v>Gelechiidae</v>
          </cell>
          <cell r="D648" t="str">
            <v>Lepidoptera</v>
          </cell>
          <cell r="E648" t="str">
            <v>Insecta</v>
          </cell>
          <cell r="F648" t="str">
            <v>Arthropoda</v>
          </cell>
          <cell r="G648" t="str">
            <v>Animalia</v>
          </cell>
          <cell r="H648" t="str">
            <v>ACCEPTED</v>
          </cell>
        </row>
        <row r="649">
          <cell r="A649" t="str">
            <v>Teia anartoides</v>
          </cell>
          <cell r="B649" t="str">
            <v>Teia</v>
          </cell>
          <cell r="C649" t="str">
            <v>Lymantriidae</v>
          </cell>
          <cell r="D649" t="str">
            <v>Lepidoptera</v>
          </cell>
          <cell r="E649" t="str">
            <v>Insecta</v>
          </cell>
          <cell r="F649" t="str">
            <v>Arthropoda</v>
          </cell>
          <cell r="G649" t="str">
            <v>Animalia</v>
          </cell>
          <cell r="H649" t="str">
            <v>DOUBTFUL</v>
          </cell>
        </row>
        <row r="650">
          <cell r="A650" t="str">
            <v>Teredo navalis</v>
          </cell>
          <cell r="B650" t="str">
            <v>Teredo</v>
          </cell>
          <cell r="C650" t="str">
            <v>Teredinidae</v>
          </cell>
          <cell r="D650" t="str">
            <v>Myida</v>
          </cell>
          <cell r="E650" t="str">
            <v>Bivalvia</v>
          </cell>
          <cell r="F650" t="str">
            <v>Mollusca</v>
          </cell>
          <cell r="G650" t="str">
            <v>Animalia</v>
          </cell>
          <cell r="H650" t="str">
            <v>ACCEPTED</v>
          </cell>
        </row>
        <row r="651">
          <cell r="A651" t="str">
            <v>Tetropium fuscum</v>
          </cell>
          <cell r="B651" t="str">
            <v>Tetropium</v>
          </cell>
          <cell r="C651" t="str">
            <v>Cerambycidae</v>
          </cell>
          <cell r="D651" t="str">
            <v>Coleoptera</v>
          </cell>
          <cell r="E651" t="str">
            <v>Insecta</v>
          </cell>
          <cell r="F651" t="str">
            <v>Arthropoda</v>
          </cell>
          <cell r="G651" t="str">
            <v>Animalia</v>
          </cell>
          <cell r="H651" t="str">
            <v>ACCEPTED</v>
          </cell>
        </row>
        <row r="652">
          <cell r="A652" t="str">
            <v>Thaumetopoea pityocampa</v>
          </cell>
          <cell r="B652" t="str">
            <v>Thaumetopoea</v>
          </cell>
          <cell r="C652" t="str">
            <v>Notodontidae</v>
          </cell>
          <cell r="D652" t="str">
            <v>Lepidoptera</v>
          </cell>
          <cell r="E652" t="str">
            <v>Insecta</v>
          </cell>
          <cell r="F652" t="str">
            <v>Arthropoda</v>
          </cell>
          <cell r="G652" t="str">
            <v>Animalia</v>
          </cell>
          <cell r="H652" t="str">
            <v>ACCEPTED</v>
          </cell>
        </row>
        <row r="653">
          <cell r="A653" t="str">
            <v>Thaumetopoea processionea</v>
          </cell>
          <cell r="B653" t="str">
            <v>Thaumetopoea</v>
          </cell>
          <cell r="C653" t="str">
            <v>Notodontidae</v>
          </cell>
          <cell r="D653" t="str">
            <v>Lepidoptera</v>
          </cell>
          <cell r="E653" t="str">
            <v>Insecta</v>
          </cell>
          <cell r="F653" t="str">
            <v>Arthropoda</v>
          </cell>
          <cell r="G653" t="str">
            <v>Animalia</v>
          </cell>
          <cell r="H653" t="str">
            <v>ACCEPTED</v>
          </cell>
        </row>
        <row r="654">
          <cell r="A654" t="str">
            <v>Thecaphora solani</v>
          </cell>
          <cell r="B654" t="str">
            <v>Thecaphora</v>
          </cell>
          <cell r="C654" t="str">
            <v>Glomosporiaceae</v>
          </cell>
          <cell r="D654" t="str">
            <v>Urocystidales</v>
          </cell>
          <cell r="E654" t="str">
            <v>Ustilaginomycetes</v>
          </cell>
          <cell r="F654" t="str">
            <v>Basidiomycota</v>
          </cell>
          <cell r="G654" t="str">
            <v>Fungi</v>
          </cell>
          <cell r="H654" t="str">
            <v>ACCEPTED</v>
          </cell>
        </row>
        <row r="655">
          <cell r="A655" t="str">
            <v>Threskiornis aethiopicus</v>
          </cell>
          <cell r="B655" t="str">
            <v>Threskiornis</v>
          </cell>
          <cell r="C655" t="str">
            <v>Threskiornithidae</v>
          </cell>
          <cell r="D655" t="str">
            <v>Pelecaniformes</v>
          </cell>
          <cell r="E655" t="str">
            <v>Aves</v>
          </cell>
          <cell r="F655" t="str">
            <v>Chordata</v>
          </cell>
          <cell r="G655" t="str">
            <v>Animalia</v>
          </cell>
          <cell r="H655" t="str">
            <v>ACCEPTED</v>
          </cell>
        </row>
        <row r="656">
          <cell r="A656" t="str">
            <v>Thrips palmi</v>
          </cell>
          <cell r="B656" t="str">
            <v>Thrips</v>
          </cell>
          <cell r="C656" t="str">
            <v>Thripidae</v>
          </cell>
          <cell r="D656" t="str">
            <v>Thysanoptera</v>
          </cell>
          <cell r="E656" t="str">
            <v>Insecta</v>
          </cell>
          <cell r="F656" t="str">
            <v>Arthropoda</v>
          </cell>
          <cell r="G656" t="str">
            <v>Animalia</v>
          </cell>
          <cell r="H656" t="str">
            <v>ACCEPTED</v>
          </cell>
        </row>
        <row r="657">
          <cell r="A657" t="str">
            <v>Tilletia controversa</v>
          </cell>
          <cell r="B657" t="str">
            <v>Tilletia</v>
          </cell>
          <cell r="C657" t="str">
            <v>Tilletiaceae</v>
          </cell>
          <cell r="D657" t="str">
            <v>Tilletiales</v>
          </cell>
          <cell r="E657" t="str">
            <v>Exobasidiomycetes</v>
          </cell>
          <cell r="F657" t="str">
            <v>Basidiomycota</v>
          </cell>
          <cell r="G657" t="str">
            <v>Fungi</v>
          </cell>
          <cell r="H657" t="str">
            <v>ACCEPTED</v>
          </cell>
        </row>
        <row r="658">
          <cell r="A658" t="str">
            <v>Tilletia indica</v>
          </cell>
          <cell r="B658" t="str">
            <v>Tilletia</v>
          </cell>
          <cell r="C658" t="str">
            <v>Tilletiaceae</v>
          </cell>
          <cell r="D658" t="str">
            <v>Tilletiales</v>
          </cell>
          <cell r="E658" t="str">
            <v>Exobasidiomycetes</v>
          </cell>
          <cell r="F658" t="str">
            <v>Basidiomycota</v>
          </cell>
          <cell r="G658" t="str">
            <v>Fungi</v>
          </cell>
          <cell r="H658" t="str">
            <v>ACCEPTED</v>
          </cell>
        </row>
        <row r="659">
          <cell r="A659" t="str">
            <v>Trachemys emolli</v>
          </cell>
          <cell r="B659" t="str">
            <v>Trachemys</v>
          </cell>
          <cell r="C659" t="str">
            <v>Emydidae</v>
          </cell>
          <cell r="D659" t="str">
            <v>Testudines</v>
          </cell>
          <cell r="E659" t="str">
            <v>Reptilia</v>
          </cell>
          <cell r="F659" t="str">
            <v>Chordata</v>
          </cell>
          <cell r="G659" t="str">
            <v>Animalia</v>
          </cell>
          <cell r="H659" t="str">
            <v>ACCEPTED</v>
          </cell>
        </row>
        <row r="660">
          <cell r="A660" t="str">
            <v>Trachemys gaigeae</v>
          </cell>
          <cell r="B660" t="str">
            <v>Trachemys</v>
          </cell>
          <cell r="C660" t="str">
            <v>Emydidae</v>
          </cell>
          <cell r="D660" t="str">
            <v>Testudines</v>
          </cell>
          <cell r="E660" t="str">
            <v>Reptilia</v>
          </cell>
          <cell r="F660" t="str">
            <v>Chordata</v>
          </cell>
          <cell r="G660" t="str">
            <v>Animalia</v>
          </cell>
          <cell r="H660" t="str">
            <v>ACCEPTED</v>
          </cell>
        </row>
        <row r="661">
          <cell r="A661" t="str">
            <v>Trachemys scripta</v>
          </cell>
          <cell r="B661" t="str">
            <v>Trachemys</v>
          </cell>
          <cell r="C661" t="str">
            <v>Emydidae</v>
          </cell>
          <cell r="D661" t="str">
            <v>Testudines</v>
          </cell>
          <cell r="E661" t="str">
            <v>Reptilia</v>
          </cell>
          <cell r="F661" t="str">
            <v>Chordata</v>
          </cell>
          <cell r="G661" t="str">
            <v>Animalia</v>
          </cell>
          <cell r="H661" t="str">
            <v>ACCEPTED</v>
          </cell>
        </row>
        <row r="662">
          <cell r="A662" t="str">
            <v>Tradescantia fluminensis</v>
          </cell>
          <cell r="B662" t="str">
            <v>Tradescantia</v>
          </cell>
          <cell r="C662" t="str">
            <v>Commelinaceae</v>
          </cell>
          <cell r="D662" t="str">
            <v>Commelinales</v>
          </cell>
          <cell r="E662" t="str">
            <v>Liliopsida</v>
          </cell>
          <cell r="F662" t="str">
            <v>Tracheophyta</v>
          </cell>
          <cell r="G662" t="str">
            <v>Plantae</v>
          </cell>
          <cell r="H662" t="str">
            <v>ACCEPTED</v>
          </cell>
        </row>
        <row r="663">
          <cell r="A663" t="str">
            <v>Trialeurodes vaporariorum</v>
          </cell>
          <cell r="B663" t="str">
            <v>Trialeurodes</v>
          </cell>
          <cell r="C663" t="str">
            <v>Aleyrodidae</v>
          </cell>
          <cell r="D663" t="str">
            <v>Hemiptera</v>
          </cell>
          <cell r="E663" t="str">
            <v>Insecta</v>
          </cell>
          <cell r="F663" t="str">
            <v>Arthropoda</v>
          </cell>
          <cell r="G663" t="str">
            <v>Animalia</v>
          </cell>
          <cell r="H663" t="str">
            <v>ACCEPTED</v>
          </cell>
        </row>
        <row r="664">
          <cell r="A664" t="str">
            <v>Trichopodus trichopterus</v>
          </cell>
          <cell r="B664" t="str">
            <v>Trichopodus</v>
          </cell>
          <cell r="C664" t="str">
            <v>Osphronemidae</v>
          </cell>
          <cell r="D664" t="str">
            <v>Perciformes</v>
          </cell>
          <cell r="E664" t="str">
            <v>Actinopterygii</v>
          </cell>
          <cell r="F664" t="str">
            <v>Chordata</v>
          </cell>
          <cell r="G664" t="str">
            <v>Animalia</v>
          </cell>
          <cell r="H664" t="str">
            <v>ACCEPTED</v>
          </cell>
        </row>
        <row r="665">
          <cell r="A665" t="str">
            <v>Trichosurus vulpecula</v>
          </cell>
          <cell r="B665" t="str">
            <v>Trichosurus</v>
          </cell>
          <cell r="C665" t="str">
            <v>Phalangeridae</v>
          </cell>
          <cell r="D665" t="str">
            <v>Diprotodontia</v>
          </cell>
          <cell r="E665" t="str">
            <v>Mammalia</v>
          </cell>
          <cell r="F665" t="str">
            <v>Chordata</v>
          </cell>
          <cell r="G665" t="str">
            <v>Animalia</v>
          </cell>
          <cell r="H665" t="str">
            <v>ACCEPTED</v>
          </cell>
        </row>
        <row r="666">
          <cell r="A666" t="str">
            <v>Triphasia trifolia</v>
          </cell>
          <cell r="B666" t="str">
            <v>Triphasia</v>
          </cell>
          <cell r="C666" t="str">
            <v>Rutaceae</v>
          </cell>
          <cell r="D666" t="str">
            <v>Sapindales</v>
          </cell>
          <cell r="E666" t="str">
            <v>Magnoliopsida</v>
          </cell>
          <cell r="F666" t="str">
            <v>Tracheophyta</v>
          </cell>
          <cell r="G666" t="str">
            <v>Plantae</v>
          </cell>
          <cell r="H666" t="str">
            <v>ACCEPTED</v>
          </cell>
        </row>
        <row r="667">
          <cell r="A667" t="str">
            <v>Trogoderma granarium</v>
          </cell>
          <cell r="B667" t="str">
            <v>Trogoderma</v>
          </cell>
          <cell r="C667" t="str">
            <v>Dermestidae</v>
          </cell>
          <cell r="D667" t="str">
            <v>Coleoptera</v>
          </cell>
          <cell r="E667" t="str">
            <v>Insecta</v>
          </cell>
          <cell r="F667" t="str">
            <v>Arthropoda</v>
          </cell>
          <cell r="G667" t="str">
            <v>Animalia</v>
          </cell>
          <cell r="H667" t="str">
            <v>ACCEPTED</v>
          </cell>
        </row>
        <row r="668">
          <cell r="A668" t="str">
            <v>Tuta absoluta</v>
          </cell>
          <cell r="B668" t="str">
            <v>Tuta</v>
          </cell>
          <cell r="C668" t="str">
            <v>Gelechiidae</v>
          </cell>
          <cell r="D668" t="str">
            <v>Lepidoptera</v>
          </cell>
          <cell r="E668" t="str">
            <v>Insecta</v>
          </cell>
          <cell r="F668" t="str">
            <v>Arthropoda</v>
          </cell>
          <cell r="G668" t="str">
            <v>Animalia</v>
          </cell>
          <cell r="H668" t="str">
            <v>ACCEPTED</v>
          </cell>
        </row>
        <row r="669">
          <cell r="A669" t="str">
            <v>Tylenchulus semipenetrans</v>
          </cell>
          <cell r="B669" t="str">
            <v>Tylenchulus</v>
          </cell>
          <cell r="C669" t="str">
            <v>Tylenchulidae</v>
          </cell>
          <cell r="D669" t="str">
            <v>Tylenchida</v>
          </cell>
          <cell r="E669" t="str">
            <v>Secernentea</v>
          </cell>
          <cell r="F669" t="str">
            <v>Nematoda</v>
          </cell>
          <cell r="G669" t="str">
            <v>Animalia</v>
          </cell>
          <cell r="H669" t="str">
            <v>ACCEPTED</v>
          </cell>
        </row>
        <row r="670">
          <cell r="A670" t="str">
            <v>Typha angustifolia</v>
          </cell>
          <cell r="B670" t="str">
            <v>Typha</v>
          </cell>
          <cell r="C670" t="str">
            <v>Typhaceae</v>
          </cell>
          <cell r="D670" t="str">
            <v>Poales</v>
          </cell>
          <cell r="E670" t="str">
            <v>Liliopsida</v>
          </cell>
          <cell r="F670" t="str">
            <v>Tracheophyta</v>
          </cell>
          <cell r="G670" t="str">
            <v>Plantae</v>
          </cell>
          <cell r="H670" t="str">
            <v>ACCEPTED</v>
          </cell>
        </row>
        <row r="671">
          <cell r="A671" t="str">
            <v>Typha domingensis</v>
          </cell>
          <cell r="B671" t="str">
            <v>Typha</v>
          </cell>
          <cell r="C671" t="str">
            <v>Typhaceae</v>
          </cell>
          <cell r="D671" t="str">
            <v>Poales</v>
          </cell>
          <cell r="E671" t="str">
            <v>Liliopsida</v>
          </cell>
          <cell r="F671" t="str">
            <v>Tracheophyta</v>
          </cell>
          <cell r="G671" t="str">
            <v>Plantae</v>
          </cell>
          <cell r="H671" t="str">
            <v>ACCEPTED</v>
          </cell>
        </row>
        <row r="672">
          <cell r="A672" t="str">
            <v>Ulex europaeus</v>
          </cell>
          <cell r="B672" t="str">
            <v>Ulex</v>
          </cell>
          <cell r="C672" t="str">
            <v>Fabaceae</v>
          </cell>
          <cell r="D672" t="str">
            <v>Fabales</v>
          </cell>
          <cell r="E672" t="str">
            <v>Magnoliopsida</v>
          </cell>
          <cell r="F672" t="str">
            <v>Tracheophyta</v>
          </cell>
          <cell r="G672" t="str">
            <v>Plantae</v>
          </cell>
          <cell r="H672" t="str">
            <v>ACCEPTED</v>
          </cell>
        </row>
        <row r="673">
          <cell r="A673" t="str">
            <v>Ulex parviflorus</v>
          </cell>
          <cell r="B673" t="str">
            <v>Ulex</v>
          </cell>
          <cell r="C673" t="str">
            <v>Fabaceae</v>
          </cell>
          <cell r="D673" t="str">
            <v>Fabales</v>
          </cell>
          <cell r="E673" t="str">
            <v>Magnoliopsida</v>
          </cell>
          <cell r="F673" t="str">
            <v>Tracheophyta</v>
          </cell>
          <cell r="G673" t="str">
            <v>Plantae</v>
          </cell>
          <cell r="H673" t="str">
            <v>ACCEPTED</v>
          </cell>
        </row>
        <row r="674">
          <cell r="A674" t="str">
            <v>Undaria pinnatfida</v>
          </cell>
          <cell r="B674" t="str">
            <v>Undaria</v>
          </cell>
          <cell r="C674" t="str">
            <v>Alariaceae</v>
          </cell>
          <cell r="D674" t="str">
            <v>Laminariales</v>
          </cell>
          <cell r="E674" t="str">
            <v>Phaeophyceae</v>
          </cell>
          <cell r="F674" t="str">
            <v>Ochrophyta</v>
          </cell>
          <cell r="G674" t="str">
            <v>Chromista</v>
          </cell>
          <cell r="H674" t="str">
            <v>ACCEPTED</v>
          </cell>
        </row>
        <row r="675">
          <cell r="A675" t="str">
            <v>Uraba lugens</v>
          </cell>
          <cell r="B675" t="str">
            <v>Uraba</v>
          </cell>
          <cell r="C675" t="str">
            <v>Noctuidae</v>
          </cell>
          <cell r="D675" t="str">
            <v>Lepidoptera</v>
          </cell>
          <cell r="E675" t="str">
            <v>Insecta</v>
          </cell>
          <cell r="F675" t="str">
            <v>Arthropoda</v>
          </cell>
          <cell r="G675" t="str">
            <v>Animalia</v>
          </cell>
          <cell r="H675" t="str">
            <v>ACCEPTED</v>
          </cell>
        </row>
        <row r="676">
          <cell r="A676" t="str">
            <v>Vachellia farnesiana</v>
          </cell>
          <cell r="B676" t="str">
            <v>Vachellia</v>
          </cell>
          <cell r="C676" t="str">
            <v>Fabaceae</v>
          </cell>
          <cell r="D676" t="str">
            <v>Fabales</v>
          </cell>
          <cell r="E676" t="str">
            <v>Magnoliopsida</v>
          </cell>
          <cell r="F676" t="str">
            <v>Tracheophyta</v>
          </cell>
          <cell r="G676" t="str">
            <v>Plantae</v>
          </cell>
          <cell r="H676" t="str">
            <v>ACCEPTED</v>
          </cell>
        </row>
        <row r="677">
          <cell r="A677" t="str">
            <v>Vachellia karroo</v>
          </cell>
          <cell r="B677" t="str">
            <v>Vachellia</v>
          </cell>
          <cell r="C677" t="str">
            <v>Fabaceae</v>
          </cell>
          <cell r="D677" t="str">
            <v>Fabales</v>
          </cell>
          <cell r="E677" t="str">
            <v>Magnoliopsida</v>
          </cell>
          <cell r="F677" t="str">
            <v>Tracheophyta</v>
          </cell>
          <cell r="G677" t="str">
            <v>Plantae</v>
          </cell>
          <cell r="H677" t="str">
            <v>ACCEPTED</v>
          </cell>
        </row>
        <row r="678">
          <cell r="A678" t="str">
            <v>Varroa destructor</v>
          </cell>
          <cell r="B678" t="str">
            <v>Varroa</v>
          </cell>
          <cell r="C678" t="str">
            <v>Varroidae</v>
          </cell>
          <cell r="D678" t="str">
            <v>Mesostigmata</v>
          </cell>
          <cell r="E678" t="str">
            <v>Arachnida</v>
          </cell>
          <cell r="F678" t="str">
            <v>Arthropoda</v>
          </cell>
          <cell r="G678" t="str">
            <v>Animalia</v>
          </cell>
          <cell r="H678" t="str">
            <v>ACCEPTED</v>
          </cell>
        </row>
        <row r="679">
          <cell r="A679" t="str">
            <v>Varroa destructor</v>
          </cell>
          <cell r="B679" t="str">
            <v>Varroa</v>
          </cell>
          <cell r="C679" t="str">
            <v>Varroidae</v>
          </cell>
          <cell r="D679" t="str">
            <v>Mesostigmata</v>
          </cell>
          <cell r="E679" t="str">
            <v>Arachnida</v>
          </cell>
          <cell r="F679" t="str">
            <v>Arthropoda</v>
          </cell>
          <cell r="G679" t="str">
            <v>Animalia</v>
          </cell>
          <cell r="H679" t="str">
            <v>SYNONYM</v>
          </cell>
        </row>
        <row r="680">
          <cell r="A680" t="str">
            <v>Verticillium dahliae</v>
          </cell>
          <cell r="B680" t="str">
            <v>Verticillium</v>
          </cell>
          <cell r="C680" t="str">
            <v>Plectosphaerellaceae</v>
          </cell>
          <cell r="D680" t="str">
            <v>Glomerellales</v>
          </cell>
          <cell r="E680" t="str">
            <v>Sordariomycetes</v>
          </cell>
          <cell r="F680" t="str">
            <v>Ascomycota</v>
          </cell>
          <cell r="G680" t="str">
            <v>Fungi</v>
          </cell>
          <cell r="H680" t="str">
            <v>ACCEPTED</v>
          </cell>
        </row>
        <row r="681">
          <cell r="A681" t="str">
            <v>Vespa velutina</v>
          </cell>
          <cell r="B681" t="str">
            <v>Vespa</v>
          </cell>
          <cell r="C681" t="str">
            <v>Vespidae</v>
          </cell>
          <cell r="D681" t="str">
            <v>Hymenoptera</v>
          </cell>
          <cell r="E681" t="str">
            <v>Insecta</v>
          </cell>
          <cell r="F681" t="str">
            <v>Arthropoda</v>
          </cell>
          <cell r="G681" t="str">
            <v>Animalia</v>
          </cell>
          <cell r="H681" t="str">
            <v>ACCEPTED</v>
          </cell>
        </row>
        <row r="682">
          <cell r="A682" t="str">
            <v>Vespula germanica</v>
          </cell>
          <cell r="B682" t="str">
            <v>Vespula</v>
          </cell>
          <cell r="C682" t="str">
            <v>Vespidae</v>
          </cell>
          <cell r="D682" t="str">
            <v>Hymenoptera</v>
          </cell>
          <cell r="E682" t="str">
            <v>Insecta</v>
          </cell>
          <cell r="F682" t="str">
            <v>Arthropoda</v>
          </cell>
          <cell r="G682" t="str">
            <v>Animalia</v>
          </cell>
          <cell r="H682" t="str">
            <v>ACCEPTED</v>
          </cell>
        </row>
        <row r="683">
          <cell r="A683" t="str">
            <v>Vulpes vulpes</v>
          </cell>
          <cell r="B683" t="str">
            <v>Vulpes</v>
          </cell>
          <cell r="C683" t="str">
            <v>Canidae</v>
          </cell>
          <cell r="D683" t="str">
            <v>Carnivora</v>
          </cell>
          <cell r="E683" t="str">
            <v>Mammalia</v>
          </cell>
          <cell r="F683" t="str">
            <v>Chordata</v>
          </cell>
          <cell r="G683" t="str">
            <v>Animalia</v>
          </cell>
          <cell r="H683" t="str">
            <v>ACCEPTED</v>
          </cell>
        </row>
        <row r="684">
          <cell r="A684" t="str">
            <v>Washingtonia filifera</v>
          </cell>
          <cell r="B684" t="str">
            <v>Washingtonia</v>
          </cell>
          <cell r="C684" t="str">
            <v>Arecaceae</v>
          </cell>
          <cell r="D684" t="str">
            <v>Arecales</v>
          </cell>
          <cell r="E684" t="str">
            <v>Liliopsida</v>
          </cell>
          <cell r="F684" t="str">
            <v>Tracheophyta</v>
          </cell>
          <cell r="G684" t="str">
            <v>Plantae</v>
          </cell>
          <cell r="H684" t="str">
            <v>ACCEPTED</v>
          </cell>
        </row>
        <row r="685">
          <cell r="A685" t="str">
            <v>Washingtonia robusta</v>
          </cell>
          <cell r="B685" t="str">
            <v>Washingtonia</v>
          </cell>
          <cell r="C685" t="str">
            <v>Arecaceae</v>
          </cell>
          <cell r="D685" t="str">
            <v>Arecales</v>
          </cell>
          <cell r="E685" t="str">
            <v>Liliopsida</v>
          </cell>
          <cell r="F685" t="str">
            <v>Tracheophyta</v>
          </cell>
          <cell r="G685" t="str">
            <v>Plantae</v>
          </cell>
          <cell r="H685" t="str">
            <v>ACCEPTED</v>
          </cell>
        </row>
        <row r="686">
          <cell r="A686" t="str">
            <v>Wasmannia auropunctata</v>
          </cell>
          <cell r="B686" t="str">
            <v>Wasmannia</v>
          </cell>
          <cell r="C686" t="str">
            <v>Formicidae</v>
          </cell>
          <cell r="D686" t="str">
            <v>Hymenoptera</v>
          </cell>
          <cell r="E686" t="str">
            <v>Insecta</v>
          </cell>
          <cell r="F686" t="str">
            <v>Arthropoda</v>
          </cell>
          <cell r="G686" t="str">
            <v>Animalia</v>
          </cell>
          <cell r="H686" t="str">
            <v>ACCEPTED</v>
          </cell>
        </row>
        <row r="687">
          <cell r="A687" t="str">
            <v>Xanthium echinatum</v>
          </cell>
          <cell r="B687" t="str">
            <v>Xanthium</v>
          </cell>
          <cell r="C687" t="str">
            <v>Asteraceae</v>
          </cell>
          <cell r="D687" t="str">
            <v>Asterales</v>
          </cell>
          <cell r="E687" t="str">
            <v>Magnoliopsida</v>
          </cell>
          <cell r="F687" t="str">
            <v>Tracheophyta</v>
          </cell>
          <cell r="G687" t="str">
            <v>Plantae</v>
          </cell>
          <cell r="H687" t="str">
            <v>ACCEPTED</v>
          </cell>
        </row>
        <row r="688">
          <cell r="A688" t="str">
            <v>Xanthium orientale</v>
          </cell>
          <cell r="B688" t="str">
            <v>Xanthium</v>
          </cell>
          <cell r="C688" t="str">
            <v>Asteraceae</v>
          </cell>
          <cell r="D688" t="str">
            <v>Asterales</v>
          </cell>
          <cell r="E688" t="str">
            <v>Magnoliopsida</v>
          </cell>
          <cell r="F688" t="str">
            <v>Tracheophyta</v>
          </cell>
          <cell r="G688" t="str">
            <v>Plantae</v>
          </cell>
          <cell r="H688" t="str">
            <v>ACCEPTED</v>
          </cell>
        </row>
        <row r="689">
          <cell r="A689" t="str">
            <v>Xanthium spinosum</v>
          </cell>
          <cell r="B689" t="str">
            <v>Xanthium</v>
          </cell>
          <cell r="C689" t="str">
            <v>Asteraceae</v>
          </cell>
          <cell r="D689" t="str">
            <v>Asterales</v>
          </cell>
          <cell r="E689" t="str">
            <v>Magnoliopsida</v>
          </cell>
          <cell r="F689" t="str">
            <v>Tracheophyta</v>
          </cell>
          <cell r="G689" t="str">
            <v>Plantae</v>
          </cell>
          <cell r="H689" t="str">
            <v>ACCEPTED</v>
          </cell>
        </row>
        <row r="690">
          <cell r="A690" t="str">
            <v>Xanthium strumarium</v>
          </cell>
          <cell r="B690" t="str">
            <v>Xanthium</v>
          </cell>
          <cell r="C690" t="str">
            <v>Asteraceae</v>
          </cell>
          <cell r="D690" t="str">
            <v>Asterales</v>
          </cell>
          <cell r="E690" t="str">
            <v>Magnoliopsida</v>
          </cell>
          <cell r="F690" t="str">
            <v>Tracheophyta</v>
          </cell>
          <cell r="G690" t="str">
            <v>Plantae</v>
          </cell>
          <cell r="H690" t="str">
            <v>ACCEPTED</v>
          </cell>
        </row>
        <row r="691">
          <cell r="A691" t="str">
            <v>Xanthomonas campestris</v>
          </cell>
          <cell r="B691" t="str">
            <v>Xanthomonas</v>
          </cell>
          <cell r="C691" t="str">
            <v>Xanthomonadaceae</v>
          </cell>
          <cell r="D691" t="str">
            <v>Xanthomonadales</v>
          </cell>
          <cell r="E691" t="str">
            <v>Gammaproteobacteria</v>
          </cell>
          <cell r="F691" t="str">
            <v>Proteobacteria</v>
          </cell>
          <cell r="G691" t="str">
            <v>Bacteria</v>
          </cell>
          <cell r="H691" t="str">
            <v>ACCEPTED</v>
          </cell>
        </row>
        <row r="692">
          <cell r="A692" t="str">
            <v>Xanthomonas campestris</v>
          </cell>
          <cell r="B692" t="str">
            <v>Xanthomonas</v>
          </cell>
          <cell r="C692" t="str">
            <v>Xanthomonadaceae</v>
          </cell>
          <cell r="D692" t="str">
            <v>Xanthomonadales</v>
          </cell>
          <cell r="E692" t="str">
            <v>Gammaproteobacteria</v>
          </cell>
          <cell r="F692" t="str">
            <v>Proteobacteria</v>
          </cell>
          <cell r="G692" t="str">
            <v>Bacteria</v>
          </cell>
          <cell r="H692" t="str">
            <v>ACCEPTED</v>
          </cell>
        </row>
        <row r="693">
          <cell r="A693" t="str">
            <v>Xanthomonas oryzae</v>
          </cell>
          <cell r="B693" t="str">
            <v>Xanthomonas</v>
          </cell>
          <cell r="C693" t="str">
            <v>Xanthomonadaceae</v>
          </cell>
          <cell r="D693" t="str">
            <v>Xanthomonadales</v>
          </cell>
          <cell r="E693" t="str">
            <v>Gammaproteobacteria</v>
          </cell>
          <cell r="F693" t="str">
            <v>Proteobacteria</v>
          </cell>
          <cell r="G693" t="str">
            <v>Bacteria</v>
          </cell>
          <cell r="H693" t="str">
            <v>ACCEPTED</v>
          </cell>
        </row>
        <row r="694">
          <cell r="A694" t="str">
            <v>Xenopus laevis</v>
          </cell>
          <cell r="B694" t="str">
            <v>Xenopus</v>
          </cell>
          <cell r="C694" t="str">
            <v>Pipidae</v>
          </cell>
          <cell r="D694" t="str">
            <v>Anura</v>
          </cell>
          <cell r="E694" t="str">
            <v>Amphibia</v>
          </cell>
          <cell r="F694" t="str">
            <v>Chordata</v>
          </cell>
          <cell r="G694" t="str">
            <v>Animalia</v>
          </cell>
          <cell r="H694" t="str">
            <v>ACCEPTED</v>
          </cell>
        </row>
        <row r="695">
          <cell r="A695" t="str">
            <v>Xyleborus glabratus</v>
          </cell>
          <cell r="B695" t="str">
            <v>Xyleborus</v>
          </cell>
          <cell r="C695" t="str">
            <v>Curculionidae</v>
          </cell>
          <cell r="D695" t="str">
            <v>Coleoptera</v>
          </cell>
          <cell r="E695" t="str">
            <v>Insecta</v>
          </cell>
          <cell r="F695" t="str">
            <v>Arthropoda</v>
          </cell>
          <cell r="G695" t="str">
            <v>Animalia</v>
          </cell>
          <cell r="H695" t="str">
            <v>DOUBTFUL</v>
          </cell>
        </row>
        <row r="696">
          <cell r="A696" t="str">
            <v>Yucca aloifolia</v>
          </cell>
          <cell r="B696" t="str">
            <v>Yucca</v>
          </cell>
          <cell r="C696" t="str">
            <v>Asparagaceae</v>
          </cell>
          <cell r="D696" t="str">
            <v>Asparagales</v>
          </cell>
          <cell r="E696" t="str">
            <v>Liliopsida</v>
          </cell>
          <cell r="F696" t="str">
            <v>Tracheophyta</v>
          </cell>
          <cell r="G696" t="str">
            <v>Plantae</v>
          </cell>
          <cell r="H696" t="str">
            <v>ACCEPTED</v>
          </cell>
        </row>
        <row r="697">
          <cell r="A697" t="str">
            <v>Yucca filamentosa</v>
          </cell>
          <cell r="B697" t="str">
            <v>Yucca</v>
          </cell>
          <cell r="C697" t="str">
            <v>Asparagaceae</v>
          </cell>
          <cell r="D697" t="str">
            <v>Asparagales</v>
          </cell>
          <cell r="E697" t="str">
            <v>Liliopsida</v>
          </cell>
          <cell r="F697" t="str">
            <v>Tracheophyta</v>
          </cell>
          <cell r="G697" t="str">
            <v>Plantae</v>
          </cell>
          <cell r="H697" t="str">
            <v>ACCEPTED</v>
          </cell>
        </row>
        <row r="698">
          <cell r="A698" t="str">
            <v>Yucca gigantea</v>
          </cell>
          <cell r="B698" t="str">
            <v>Yucca</v>
          </cell>
          <cell r="C698" t="str">
            <v>Asparagaceae</v>
          </cell>
          <cell r="D698" t="str">
            <v>Asparagales</v>
          </cell>
          <cell r="E698" t="str">
            <v>Liliopsida</v>
          </cell>
          <cell r="F698" t="str">
            <v>Tracheophyta</v>
          </cell>
          <cell r="G698" t="str">
            <v>Plantae</v>
          </cell>
          <cell r="H698" t="str">
            <v>ACCEPTED</v>
          </cell>
        </row>
        <row r="699">
          <cell r="A699" t="str">
            <v>Zabrotes subfasciatus</v>
          </cell>
          <cell r="B699" t="str">
            <v>Zabrotes</v>
          </cell>
          <cell r="C699" t="str">
            <v>Chrysomelidae</v>
          </cell>
          <cell r="D699" t="str">
            <v>Coleoptera</v>
          </cell>
          <cell r="E699" t="str">
            <v>Insecta</v>
          </cell>
          <cell r="F699" t="str">
            <v>Arthropoda</v>
          </cell>
          <cell r="G699" t="str">
            <v>Animalia</v>
          </cell>
          <cell r="H699" t="str">
            <v>ACCEPTED</v>
          </cell>
        </row>
        <row r="700">
          <cell r="A700" t="str">
            <v>Zamenis scalaris</v>
          </cell>
          <cell r="B700" t="str">
            <v>Zamenis</v>
          </cell>
          <cell r="C700" t="str">
            <v>Colubridae</v>
          </cell>
          <cell r="D700" t="str">
            <v>Squamata</v>
          </cell>
          <cell r="E700" t="str">
            <v>Reptilia</v>
          </cell>
          <cell r="F700" t="str">
            <v>Chordata</v>
          </cell>
          <cell r="G700" t="str">
            <v>Animalia</v>
          </cell>
          <cell r="H700" t="str">
            <v>ACCEPTED</v>
          </cell>
        </row>
        <row r="701">
          <cell r="A701" t="str">
            <v>Zantedeschia aethiopica</v>
          </cell>
          <cell r="B701" t="str">
            <v>Zantedeschia</v>
          </cell>
          <cell r="C701" t="str">
            <v>Araceae</v>
          </cell>
          <cell r="D701" t="str">
            <v>Alismatales</v>
          </cell>
          <cell r="E701" t="str">
            <v>Liliopsida</v>
          </cell>
          <cell r="F701" t="str">
            <v>Tracheophyta</v>
          </cell>
          <cell r="G701" t="str">
            <v>Plantae</v>
          </cell>
          <cell r="H701" t="str">
            <v>ACCEPTED</v>
          </cell>
        </row>
        <row r="702">
          <cell r="A702" t="str">
            <v>Zea mays</v>
          </cell>
          <cell r="B702" t="str">
            <v>Zea</v>
          </cell>
          <cell r="C702" t="str">
            <v>Poaceae</v>
          </cell>
          <cell r="D702" t="str">
            <v>Poales</v>
          </cell>
          <cell r="E702" t="str">
            <v>Liliopsida</v>
          </cell>
          <cell r="F702" t="str">
            <v>Tracheophyta</v>
          </cell>
          <cell r="G702" t="str">
            <v>Plantae</v>
          </cell>
          <cell r="H702" t="str">
            <v>ACCEPTED</v>
          </cell>
        </row>
        <row r="703">
          <cell r="A703" t="str">
            <v>Zeuzera pyrina</v>
          </cell>
          <cell r="B703" t="str">
            <v>Zeuzera</v>
          </cell>
          <cell r="C703" t="str">
            <v>Cossidae</v>
          </cell>
          <cell r="D703" t="str">
            <v>Lepidoptera</v>
          </cell>
          <cell r="E703" t="str">
            <v>Insecta</v>
          </cell>
          <cell r="F703" t="str">
            <v>Arthropoda</v>
          </cell>
          <cell r="G703" t="str">
            <v>Animalia</v>
          </cell>
          <cell r="H703" t="str">
            <v>ACCEPTED</v>
          </cell>
        </row>
        <row r="704">
          <cell r="A704" t="str">
            <v>Ziziphus mauritiana</v>
          </cell>
          <cell r="B704" t="str">
            <v>Ziziphus</v>
          </cell>
          <cell r="C704" t="str">
            <v>Rhamnaceae</v>
          </cell>
          <cell r="D704" t="str">
            <v>Rosales</v>
          </cell>
          <cell r="E704" t="str">
            <v>Magnoliopsida</v>
          </cell>
          <cell r="F704" t="str">
            <v>Tracheophyta</v>
          </cell>
          <cell r="G704" t="str">
            <v>Plantae</v>
          </cell>
          <cell r="H704" t="str">
            <v>ACCEPTED</v>
          </cell>
        </row>
        <row r="705">
          <cell r="A705" t="str">
            <v>Zygogramma exclamationis</v>
          </cell>
          <cell r="B705" t="str">
            <v>Zygogramma</v>
          </cell>
          <cell r="C705" t="str">
            <v>Chrysomelidae</v>
          </cell>
          <cell r="D705" t="str">
            <v>Coleoptera</v>
          </cell>
          <cell r="E705" t="str">
            <v>Insecta</v>
          </cell>
          <cell r="F705" t="str">
            <v>Arthropoda</v>
          </cell>
          <cell r="G705" t="str">
            <v>Animalia</v>
          </cell>
          <cell r="H705" t="str">
            <v>ACCEPTED</v>
          </cell>
        </row>
        <row r="706">
          <cell r="A706" t="str">
            <v>Zygophyllum fabago</v>
          </cell>
          <cell r="B706" t="str">
            <v>Zygophyllum</v>
          </cell>
          <cell r="C706" t="str">
            <v>Zygophyllaceae</v>
          </cell>
          <cell r="D706" t="str">
            <v>Zygophyllales</v>
          </cell>
          <cell r="E706" t="str">
            <v>Magnoliopsida</v>
          </cell>
          <cell r="F706" t="str">
            <v>Tracheophyta</v>
          </cell>
          <cell r="G706" t="str">
            <v>Plantae</v>
          </cell>
          <cell r="H706" t="str">
            <v>ACCEPTED</v>
          </cell>
        </row>
      </sheetData>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guadeloupe.developpement-durable.gouv.fr/combien-coute-l-introduction-d-especes-exotiques-a1634.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6DCF0-A062-BC4B-A8E1-5FC395A280EA}">
  <dimension ref="A1:BS644"/>
  <sheetViews>
    <sheetView zoomScaleNormal="100" workbookViewId="0">
      <pane xSplit="2" ySplit="1" topLeftCell="BG2" activePane="bottomRight" state="frozen"/>
      <selection pane="topRight" activeCell="C1" sqref="C1"/>
      <selection pane="bottomLeft" activeCell="A2" sqref="A2"/>
      <selection pane="bottomRight" activeCell="BN5" sqref="BN5"/>
    </sheetView>
  </sheetViews>
  <sheetFormatPr baseColWidth="10" defaultRowHeight="16"/>
  <cols>
    <col min="1" max="1" width="18" customWidth="1"/>
    <col min="2" max="2" width="10.6640625" customWidth="1"/>
    <col min="3" max="3" width="17.6640625" customWidth="1"/>
    <col min="4" max="4" width="14.83203125" customWidth="1"/>
    <col min="5" max="5" width="15.33203125" customWidth="1"/>
    <col min="18" max="18" width="27.6640625" customWidth="1"/>
    <col min="24" max="24" width="16.1640625" customWidth="1"/>
    <col min="27" max="27" width="35.1640625" customWidth="1"/>
    <col min="30" max="30" width="29.5" customWidth="1"/>
    <col min="39" max="39" width="21.6640625" customWidth="1"/>
    <col min="40" max="40" width="12.6640625" bestFit="1" customWidth="1"/>
    <col min="41" max="41" width="13.5" customWidth="1"/>
    <col min="45" max="45" width="26.6640625" customWidth="1"/>
    <col min="53" max="53" width="16.5" customWidth="1"/>
    <col min="54" max="54" width="28.33203125" customWidth="1"/>
    <col min="55" max="55" width="35.33203125" customWidth="1"/>
    <col min="60" max="60" width="26.1640625" customWidth="1"/>
    <col min="62" max="62" width="23.5" customWidth="1"/>
    <col min="63" max="63" width="28.83203125" customWidth="1"/>
    <col min="65" max="65" width="55.83203125" customWidth="1"/>
    <col min="66" max="66" width="29.83203125" customWidth="1"/>
    <col min="67" max="67" width="19.83203125" customWidth="1"/>
    <col min="68" max="68" width="50" customWidth="1"/>
  </cols>
  <sheetData>
    <row r="1" spans="1:71" ht="13.5" customHeight="1">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16" t="s">
        <v>17</v>
      </c>
      <c r="S1" s="2" t="s">
        <v>18</v>
      </c>
      <c r="T1" s="2" t="s">
        <v>19</v>
      </c>
      <c r="U1" s="2" t="s">
        <v>20</v>
      </c>
      <c r="V1" s="2" t="s">
        <v>21</v>
      </c>
      <c r="W1" s="2" t="s">
        <v>22</v>
      </c>
      <c r="X1" s="2" t="s">
        <v>23</v>
      </c>
      <c r="Y1" s="2" t="s">
        <v>24</v>
      </c>
      <c r="Z1" s="3" t="s">
        <v>25</v>
      </c>
      <c r="AA1" s="2" t="s">
        <v>26</v>
      </c>
      <c r="AB1" s="2" t="s">
        <v>27</v>
      </c>
      <c r="AC1" s="2" t="s">
        <v>28</v>
      </c>
      <c r="AD1" s="2" t="s">
        <v>29</v>
      </c>
      <c r="AE1" s="2" t="s">
        <v>30</v>
      </c>
      <c r="AF1" s="2" t="s">
        <v>31</v>
      </c>
      <c r="AG1" s="2" t="s">
        <v>32</v>
      </c>
      <c r="AH1" s="3" t="s">
        <v>33</v>
      </c>
      <c r="AI1" s="3" t="s">
        <v>34</v>
      </c>
      <c r="AJ1" s="3" t="s">
        <v>35</v>
      </c>
      <c r="AK1" s="3" t="s">
        <v>36</v>
      </c>
      <c r="AL1" s="2" t="s">
        <v>37</v>
      </c>
      <c r="AM1" s="4" t="s">
        <v>38</v>
      </c>
      <c r="AN1" s="4" t="s">
        <v>39</v>
      </c>
      <c r="AO1" s="4" t="s">
        <v>40</v>
      </c>
      <c r="AP1" s="4" t="s">
        <v>41</v>
      </c>
      <c r="AQ1" s="4" t="s">
        <v>42</v>
      </c>
      <c r="AR1" s="5" t="s">
        <v>43</v>
      </c>
      <c r="AS1" s="4" t="s">
        <v>44</v>
      </c>
      <c r="AT1" s="4" t="s">
        <v>45</v>
      </c>
      <c r="AU1" s="2" t="s">
        <v>46</v>
      </c>
      <c r="AV1" s="2" t="s">
        <v>47</v>
      </c>
      <c r="AW1" s="2" t="s">
        <v>48</v>
      </c>
      <c r="AX1" s="2" t="s">
        <v>49</v>
      </c>
      <c r="AY1" s="2" t="s">
        <v>50</v>
      </c>
      <c r="AZ1" s="2" t="s">
        <v>51</v>
      </c>
      <c r="BA1" s="2" t="s">
        <v>52</v>
      </c>
      <c r="BB1" s="3" t="s">
        <v>53</v>
      </c>
      <c r="BC1" s="2" t="s">
        <v>54</v>
      </c>
      <c r="BD1" s="2" t="s">
        <v>55</v>
      </c>
      <c r="BE1" s="2" t="s">
        <v>56</v>
      </c>
      <c r="BF1" s="2" t="s">
        <v>57</v>
      </c>
      <c r="BG1" s="2" t="s">
        <v>58</v>
      </c>
      <c r="BH1" s="2" t="s">
        <v>59</v>
      </c>
      <c r="BI1" s="2" t="s">
        <v>60</v>
      </c>
      <c r="BJ1" s="2" t="s">
        <v>61</v>
      </c>
      <c r="BK1" s="2" t="s">
        <v>62</v>
      </c>
      <c r="BL1" s="2" t="s">
        <v>63</v>
      </c>
      <c r="BM1" s="14" t="s">
        <v>1878</v>
      </c>
      <c r="BN1" s="14" t="s">
        <v>1477</v>
      </c>
      <c r="BO1" s="14" t="s">
        <v>1479</v>
      </c>
      <c r="BP1" s="14" t="s">
        <v>529</v>
      </c>
      <c r="BQ1" s="6"/>
      <c r="BR1" s="6"/>
      <c r="BS1" s="6"/>
    </row>
    <row r="2" spans="1:71" ht="13.5" customHeight="1">
      <c r="A2" s="7">
        <v>1077</v>
      </c>
      <c r="B2" s="7" t="s">
        <v>64</v>
      </c>
      <c r="C2" s="7">
        <v>304</v>
      </c>
      <c r="D2" s="7" t="s">
        <v>65</v>
      </c>
      <c r="E2" s="7" t="s">
        <v>66</v>
      </c>
      <c r="F2" s="7"/>
      <c r="G2" s="8">
        <v>2005</v>
      </c>
      <c r="H2" s="7" t="s">
        <v>67</v>
      </c>
      <c r="I2" s="7" t="s">
        <v>68</v>
      </c>
      <c r="J2" s="7" t="s">
        <v>69</v>
      </c>
      <c r="K2" s="7" t="s">
        <v>70</v>
      </c>
      <c r="L2" s="7" t="s">
        <v>71</v>
      </c>
      <c r="M2" s="7" t="s">
        <v>72</v>
      </c>
      <c r="N2" s="7" t="s">
        <v>73</v>
      </c>
      <c r="O2" s="7" t="s">
        <v>74</v>
      </c>
      <c r="P2" s="7" t="s">
        <v>75</v>
      </c>
      <c r="Q2" s="7" t="s">
        <v>76</v>
      </c>
      <c r="R2" s="7" t="s">
        <v>77</v>
      </c>
      <c r="S2" s="7"/>
      <c r="T2" s="7" t="s">
        <v>78</v>
      </c>
      <c r="U2" s="7" t="s">
        <v>79</v>
      </c>
      <c r="V2" s="7" t="s">
        <v>80</v>
      </c>
      <c r="W2" s="7" t="s">
        <v>81</v>
      </c>
      <c r="X2" s="7"/>
      <c r="Y2" s="7"/>
      <c r="Z2" s="7" t="s">
        <v>81</v>
      </c>
      <c r="AA2" s="7" t="s">
        <v>82</v>
      </c>
      <c r="AB2" s="7" t="s">
        <v>83</v>
      </c>
      <c r="AC2" s="7" t="s">
        <v>84</v>
      </c>
      <c r="AD2" s="7" t="s">
        <v>85</v>
      </c>
      <c r="AE2" s="7" t="s">
        <v>86</v>
      </c>
      <c r="AF2" s="7" t="s">
        <v>87</v>
      </c>
      <c r="AG2" s="7" t="s">
        <v>88</v>
      </c>
      <c r="AH2" s="8">
        <v>2001</v>
      </c>
      <c r="AI2" s="8">
        <v>2005</v>
      </c>
      <c r="AJ2" s="8">
        <v>2001</v>
      </c>
      <c r="AK2" s="8">
        <v>2005</v>
      </c>
      <c r="AL2" s="7" t="s">
        <v>89</v>
      </c>
      <c r="AM2" s="9">
        <v>212736</v>
      </c>
      <c r="AN2" s="10"/>
      <c r="AO2" s="10"/>
      <c r="AP2" s="10">
        <v>267014.77113718877</v>
      </c>
      <c r="AQ2" s="10">
        <v>677206.2718156504</v>
      </c>
      <c r="AR2" s="10">
        <v>42547.199999999997</v>
      </c>
      <c r="AS2" s="10">
        <v>53402.95422743776</v>
      </c>
      <c r="AT2" s="10">
        <v>135441.25436313008</v>
      </c>
      <c r="AU2" s="7" t="s">
        <v>90</v>
      </c>
      <c r="AV2" s="7">
        <v>2005</v>
      </c>
      <c r="AW2" s="7" t="s">
        <v>91</v>
      </c>
      <c r="AX2" s="7" t="s">
        <v>92</v>
      </c>
      <c r="AY2" s="7" t="s">
        <v>93</v>
      </c>
      <c r="AZ2" s="7" t="s">
        <v>94</v>
      </c>
      <c r="BA2" s="7" t="s">
        <v>95</v>
      </c>
      <c r="BB2" s="11" t="s">
        <v>96</v>
      </c>
      <c r="BC2" s="11" t="s">
        <v>97</v>
      </c>
      <c r="BD2" s="7" t="s">
        <v>98</v>
      </c>
      <c r="BE2" s="7"/>
      <c r="BF2" s="7"/>
      <c r="BG2" s="7"/>
      <c r="BH2" s="7"/>
      <c r="BI2" s="7" t="s">
        <v>99</v>
      </c>
      <c r="BJ2" s="7" t="s">
        <v>100</v>
      </c>
      <c r="BK2" s="7" t="s">
        <v>101</v>
      </c>
      <c r="BL2" s="12" t="s">
        <v>70</v>
      </c>
    </row>
    <row r="3" spans="1:71" ht="13.5" customHeight="1">
      <c r="A3" s="7">
        <v>1078</v>
      </c>
      <c r="B3" s="7" t="s">
        <v>102</v>
      </c>
      <c r="C3" s="7">
        <v>4854</v>
      </c>
      <c r="D3" s="7" t="s">
        <v>103</v>
      </c>
      <c r="E3" s="7" t="s">
        <v>104</v>
      </c>
      <c r="F3" s="7"/>
      <c r="G3" s="8">
        <v>2015</v>
      </c>
      <c r="H3" s="7" t="s">
        <v>67</v>
      </c>
      <c r="I3" s="7" t="s">
        <v>68</v>
      </c>
      <c r="J3" s="7" t="s">
        <v>69</v>
      </c>
      <c r="K3" s="7" t="s">
        <v>70</v>
      </c>
      <c r="L3" s="7" t="s">
        <v>71</v>
      </c>
      <c r="M3" s="7" t="s">
        <v>72</v>
      </c>
      <c r="N3" s="7" t="s">
        <v>73</v>
      </c>
      <c r="O3" s="7" t="s">
        <v>74</v>
      </c>
      <c r="P3" s="7" t="s">
        <v>75</v>
      </c>
      <c r="Q3" s="7" t="s">
        <v>105</v>
      </c>
      <c r="R3" s="7" t="s">
        <v>106</v>
      </c>
      <c r="S3" s="7"/>
      <c r="T3" s="7" t="s">
        <v>107</v>
      </c>
      <c r="U3" s="7" t="s">
        <v>79</v>
      </c>
      <c r="V3" s="7" t="s">
        <v>80</v>
      </c>
      <c r="W3" s="7"/>
      <c r="X3" s="7"/>
      <c r="Y3" s="7"/>
      <c r="Z3" s="7"/>
      <c r="AA3" s="7" t="s">
        <v>108</v>
      </c>
      <c r="AB3" s="7" t="s">
        <v>109</v>
      </c>
      <c r="AC3" s="7"/>
      <c r="AD3" s="44" t="s">
        <v>274</v>
      </c>
      <c r="AE3" s="44" t="s">
        <v>1542</v>
      </c>
      <c r="AF3" s="7">
        <v>2015</v>
      </c>
      <c r="AG3" s="7" t="s">
        <v>112</v>
      </c>
      <c r="AH3" s="8">
        <v>2015</v>
      </c>
      <c r="AI3" s="8" t="s">
        <v>113</v>
      </c>
      <c r="AJ3" s="8">
        <v>2015</v>
      </c>
      <c r="AK3" s="8">
        <v>2015</v>
      </c>
      <c r="AL3" s="7" t="s">
        <v>114</v>
      </c>
      <c r="AM3" s="9">
        <v>28000000</v>
      </c>
      <c r="AN3" s="10"/>
      <c r="AO3" s="10"/>
      <c r="AP3" s="10">
        <v>28957198.569441807</v>
      </c>
      <c r="AQ3" s="10">
        <v>26206424.521307953</v>
      </c>
      <c r="AR3" s="10">
        <v>28000000</v>
      </c>
      <c r="AS3" s="10">
        <v>28957198.569441807</v>
      </c>
      <c r="AT3" s="10">
        <v>26206424.521307953</v>
      </c>
      <c r="AU3" s="7" t="s">
        <v>90</v>
      </c>
      <c r="AV3" s="7">
        <v>2015</v>
      </c>
      <c r="AW3" s="7" t="s">
        <v>91</v>
      </c>
      <c r="AX3" s="7" t="s">
        <v>115</v>
      </c>
      <c r="AY3" s="7" t="s">
        <v>116</v>
      </c>
      <c r="AZ3" s="7" t="s">
        <v>94</v>
      </c>
      <c r="BA3" s="43" t="s">
        <v>119</v>
      </c>
      <c r="BB3" s="11" t="s">
        <v>96</v>
      </c>
      <c r="BC3" s="58" t="s">
        <v>97</v>
      </c>
      <c r="BD3" s="7" t="s">
        <v>98</v>
      </c>
      <c r="BE3" s="7"/>
      <c r="BF3" s="7"/>
      <c r="BG3" s="7"/>
      <c r="BH3" s="7"/>
      <c r="BI3" s="7" t="s">
        <v>99</v>
      </c>
      <c r="BJ3" s="31" t="s">
        <v>1541</v>
      </c>
      <c r="BK3" s="7" t="s">
        <v>101</v>
      </c>
      <c r="BL3" s="12" t="s">
        <v>70</v>
      </c>
      <c r="BO3" t="s">
        <v>1481</v>
      </c>
      <c r="BP3" t="s">
        <v>1546</v>
      </c>
    </row>
    <row r="4" spans="1:71" ht="13.5" customHeight="1">
      <c r="A4" s="7">
        <v>1079</v>
      </c>
      <c r="B4" s="7" t="s">
        <v>102</v>
      </c>
      <c r="C4" s="7">
        <v>4854</v>
      </c>
      <c r="D4" s="7" t="s">
        <v>103</v>
      </c>
      <c r="E4" s="7" t="s">
        <v>104</v>
      </c>
      <c r="F4" s="7"/>
      <c r="G4" s="8">
        <v>2015</v>
      </c>
      <c r="H4" s="7" t="s">
        <v>67</v>
      </c>
      <c r="I4" s="7" t="s">
        <v>68</v>
      </c>
      <c r="J4" s="7" t="s">
        <v>69</v>
      </c>
      <c r="K4" s="7" t="s">
        <v>70</v>
      </c>
      <c r="L4" s="7" t="s">
        <v>71</v>
      </c>
      <c r="M4" s="7" t="s">
        <v>72</v>
      </c>
      <c r="N4" s="7" t="s">
        <v>73</v>
      </c>
      <c r="O4" s="7" t="s">
        <v>74</v>
      </c>
      <c r="P4" s="7" t="s">
        <v>75</v>
      </c>
      <c r="Q4" s="7" t="s">
        <v>105</v>
      </c>
      <c r="R4" s="7" t="s">
        <v>106</v>
      </c>
      <c r="S4" s="7"/>
      <c r="T4" s="7" t="s">
        <v>107</v>
      </c>
      <c r="U4" s="7" t="s">
        <v>79</v>
      </c>
      <c r="V4" s="7" t="s">
        <v>80</v>
      </c>
      <c r="W4" s="7"/>
      <c r="X4" s="7"/>
      <c r="Y4" s="7"/>
      <c r="Z4" s="7"/>
      <c r="AA4" s="7" t="s">
        <v>108</v>
      </c>
      <c r="AB4" s="7" t="s">
        <v>109</v>
      </c>
      <c r="AC4" s="7"/>
      <c r="AD4" s="44" t="s">
        <v>274</v>
      </c>
      <c r="AE4" s="44" t="s">
        <v>1542</v>
      </c>
      <c r="AF4" s="7" t="s">
        <v>113</v>
      </c>
      <c r="AG4" s="7" t="s">
        <v>112</v>
      </c>
      <c r="AH4" s="8" t="s">
        <v>113</v>
      </c>
      <c r="AI4" s="8" t="s">
        <v>113</v>
      </c>
      <c r="AJ4" s="8">
        <v>2015</v>
      </c>
      <c r="AK4" s="8">
        <v>2015</v>
      </c>
      <c r="AL4" s="7" t="s">
        <v>114</v>
      </c>
      <c r="AM4" s="9">
        <v>13500000</v>
      </c>
      <c r="AN4" s="10">
        <v>7000000</v>
      </c>
      <c r="AO4" s="10">
        <v>20000000</v>
      </c>
      <c r="AP4" s="10">
        <v>13961506.453123728</v>
      </c>
      <c r="AQ4" s="10">
        <v>12635240.394202046</v>
      </c>
      <c r="AR4" s="10">
        <v>13500000</v>
      </c>
      <c r="AS4" s="10">
        <v>13961506.453123728</v>
      </c>
      <c r="AT4" s="10">
        <v>12635240.394202046</v>
      </c>
      <c r="AU4" s="7" t="s">
        <v>90</v>
      </c>
      <c r="AV4" s="7">
        <v>2015</v>
      </c>
      <c r="AW4" s="7" t="s">
        <v>91</v>
      </c>
      <c r="AX4" s="7" t="s">
        <v>115</v>
      </c>
      <c r="AY4" s="7" t="s">
        <v>116</v>
      </c>
      <c r="AZ4" s="7" t="s">
        <v>94</v>
      </c>
      <c r="BA4" s="7" t="s">
        <v>119</v>
      </c>
      <c r="BB4" s="11" t="s">
        <v>96</v>
      </c>
      <c r="BC4" s="11" t="s">
        <v>97</v>
      </c>
      <c r="BD4" s="7" t="s">
        <v>98</v>
      </c>
      <c r="BE4" s="7"/>
      <c r="BF4" s="7"/>
      <c r="BG4" s="7"/>
      <c r="BH4" s="7"/>
      <c r="BI4" s="7" t="s">
        <v>120</v>
      </c>
      <c r="BJ4" s="7" t="s">
        <v>1543</v>
      </c>
      <c r="BK4" s="7" t="s">
        <v>101</v>
      </c>
      <c r="BL4" s="12" t="s">
        <v>70</v>
      </c>
      <c r="BO4" t="s">
        <v>1480</v>
      </c>
      <c r="BP4" t="s">
        <v>1545</v>
      </c>
    </row>
    <row r="5" spans="1:71" ht="13.5" customHeight="1">
      <c r="A5" s="7">
        <v>1080</v>
      </c>
      <c r="B5" s="7" t="s">
        <v>102</v>
      </c>
      <c r="C5" s="7">
        <v>4411</v>
      </c>
      <c r="D5" s="7" t="s">
        <v>121</v>
      </c>
      <c r="E5" s="7" t="s">
        <v>122</v>
      </c>
      <c r="F5" s="7"/>
      <c r="G5" s="8">
        <v>2015</v>
      </c>
      <c r="H5" s="7" t="s">
        <v>67</v>
      </c>
      <c r="I5" s="7" t="s">
        <v>68</v>
      </c>
      <c r="J5" s="7" t="s">
        <v>69</v>
      </c>
      <c r="K5" s="7" t="s">
        <v>70</v>
      </c>
      <c r="L5" s="7" t="s">
        <v>71</v>
      </c>
      <c r="M5" s="7" t="s">
        <v>72</v>
      </c>
      <c r="N5" s="7" t="s">
        <v>73</v>
      </c>
      <c r="O5" s="7" t="s">
        <v>74</v>
      </c>
      <c r="P5" s="7" t="s">
        <v>75</v>
      </c>
      <c r="Q5" s="7" t="s">
        <v>76</v>
      </c>
      <c r="R5" s="7" t="s">
        <v>77</v>
      </c>
      <c r="S5" s="7"/>
      <c r="T5" s="7" t="s">
        <v>78</v>
      </c>
      <c r="U5" s="7" t="s">
        <v>79</v>
      </c>
      <c r="V5" s="7" t="s">
        <v>80</v>
      </c>
      <c r="W5" s="7" t="s">
        <v>81</v>
      </c>
      <c r="X5" s="7"/>
      <c r="Y5" s="7"/>
      <c r="Z5" s="7"/>
      <c r="AA5" s="7" t="s">
        <v>123</v>
      </c>
      <c r="AB5" s="7" t="s">
        <v>124</v>
      </c>
      <c r="AC5" s="7" t="s">
        <v>125</v>
      </c>
      <c r="AD5" s="7" t="s">
        <v>125</v>
      </c>
      <c r="AE5" s="7" t="s">
        <v>111</v>
      </c>
      <c r="AF5" s="7" t="s">
        <v>126</v>
      </c>
      <c r="AG5" s="7" t="s">
        <v>88</v>
      </c>
      <c r="AH5" s="8">
        <v>2015</v>
      </c>
      <c r="AI5" s="8">
        <v>2050</v>
      </c>
      <c r="AJ5" s="8">
        <v>2015</v>
      </c>
      <c r="AK5" s="8">
        <v>2050</v>
      </c>
      <c r="AL5" s="7" t="s">
        <v>114</v>
      </c>
      <c r="AM5" s="9">
        <v>6100000000</v>
      </c>
      <c r="AN5" s="10"/>
      <c r="AO5" s="10"/>
      <c r="AP5" s="10">
        <v>6308532545.4855366</v>
      </c>
      <c r="AQ5" s="10">
        <v>6308532545.4855366</v>
      </c>
      <c r="AR5" s="10">
        <v>174285714.2857143</v>
      </c>
      <c r="AS5" s="10">
        <v>180243787.01387247</v>
      </c>
      <c r="AT5" s="10">
        <v>180243787.01387247</v>
      </c>
      <c r="AU5" s="7" t="s">
        <v>90</v>
      </c>
      <c r="AV5" s="7">
        <v>2015</v>
      </c>
      <c r="AW5" s="7" t="s">
        <v>91</v>
      </c>
      <c r="AX5" s="7" t="s">
        <v>115</v>
      </c>
      <c r="AY5" s="7" t="s">
        <v>116</v>
      </c>
      <c r="AZ5" s="7" t="s">
        <v>127</v>
      </c>
      <c r="BA5" s="7" t="s">
        <v>128</v>
      </c>
      <c r="BB5" s="11" t="s">
        <v>129</v>
      </c>
      <c r="BC5" s="11" t="s">
        <v>69</v>
      </c>
      <c r="BD5" s="7" t="s">
        <v>98</v>
      </c>
      <c r="BE5" s="7"/>
      <c r="BF5" s="7"/>
      <c r="BG5" s="7"/>
      <c r="BH5" s="7"/>
      <c r="BI5" s="7" t="s">
        <v>99</v>
      </c>
      <c r="BJ5" s="7" t="s">
        <v>130</v>
      </c>
      <c r="BK5" s="7" t="s">
        <v>101</v>
      </c>
      <c r="BL5" s="12" t="s">
        <v>70</v>
      </c>
      <c r="BN5" t="s">
        <v>1563</v>
      </c>
      <c r="BO5" t="s">
        <v>1480</v>
      </c>
    </row>
    <row r="6" spans="1:71" ht="13.5" customHeight="1">
      <c r="A6" s="7">
        <v>1109</v>
      </c>
      <c r="B6" s="7" t="s">
        <v>64</v>
      </c>
      <c r="C6" s="7">
        <v>362</v>
      </c>
      <c r="D6" s="7" t="s">
        <v>131</v>
      </c>
      <c r="E6" s="7" t="s">
        <v>132</v>
      </c>
      <c r="F6" s="7"/>
      <c r="G6" s="8">
        <v>1989</v>
      </c>
      <c r="H6" s="7" t="s">
        <v>67</v>
      </c>
      <c r="I6" s="7" t="s">
        <v>133</v>
      </c>
      <c r="J6" s="7" t="s">
        <v>134</v>
      </c>
      <c r="K6" s="7" t="s">
        <v>135</v>
      </c>
      <c r="L6" s="7" t="s">
        <v>71</v>
      </c>
      <c r="M6" s="7" t="s">
        <v>72</v>
      </c>
      <c r="N6" s="7" t="s">
        <v>73</v>
      </c>
      <c r="O6" s="7" t="s">
        <v>74</v>
      </c>
      <c r="P6" s="7" t="s">
        <v>75</v>
      </c>
      <c r="Q6" s="7" t="s">
        <v>105</v>
      </c>
      <c r="R6" s="7" t="s">
        <v>106</v>
      </c>
      <c r="S6" s="7"/>
      <c r="T6" s="7" t="s">
        <v>107</v>
      </c>
      <c r="U6" s="7" t="s">
        <v>79</v>
      </c>
      <c r="V6" s="7" t="s">
        <v>80</v>
      </c>
      <c r="W6" s="7"/>
      <c r="X6" s="7"/>
      <c r="Y6" s="7"/>
      <c r="Z6" s="7"/>
      <c r="AA6" s="7" t="s">
        <v>136</v>
      </c>
      <c r="AB6" s="7" t="s">
        <v>137</v>
      </c>
      <c r="AC6" s="7"/>
      <c r="AD6" s="7" t="s">
        <v>113</v>
      </c>
      <c r="AE6" s="7" t="s">
        <v>138</v>
      </c>
      <c r="AF6" s="7" t="s">
        <v>139</v>
      </c>
      <c r="AG6" s="7" t="s">
        <v>88</v>
      </c>
      <c r="AH6" s="8">
        <v>1957</v>
      </c>
      <c r="AI6" s="8">
        <v>1989</v>
      </c>
      <c r="AJ6" s="8">
        <v>1957</v>
      </c>
      <c r="AK6" s="8">
        <v>1989</v>
      </c>
      <c r="AL6" s="7" t="s">
        <v>89</v>
      </c>
      <c r="AM6" s="9">
        <v>200000000</v>
      </c>
      <c r="AN6" s="10"/>
      <c r="AO6" s="10"/>
      <c r="AP6" s="10">
        <v>395460473.24549735</v>
      </c>
      <c r="AQ6" s="10"/>
      <c r="AR6" s="10">
        <v>6060606.0606060605</v>
      </c>
      <c r="AS6" s="10">
        <v>11983650.704409011</v>
      </c>
      <c r="AT6" s="10"/>
      <c r="AU6" s="7" t="s">
        <v>90</v>
      </c>
      <c r="AV6" s="7">
        <v>1989</v>
      </c>
      <c r="AW6" s="7" t="s">
        <v>91</v>
      </c>
      <c r="AX6" s="7" t="s">
        <v>92</v>
      </c>
      <c r="AY6" s="7" t="s">
        <v>93</v>
      </c>
      <c r="AZ6" s="7" t="s">
        <v>94</v>
      </c>
      <c r="BA6" s="7" t="s">
        <v>95</v>
      </c>
      <c r="BB6" s="11" t="s">
        <v>96</v>
      </c>
      <c r="BC6" s="11" t="s">
        <v>97</v>
      </c>
      <c r="BD6" s="7" t="s">
        <v>140</v>
      </c>
      <c r="BE6" s="7"/>
      <c r="BF6" s="7"/>
      <c r="BG6" s="7"/>
      <c r="BH6" s="7"/>
      <c r="BI6" s="7" t="s">
        <v>99</v>
      </c>
      <c r="BJ6" s="7" t="s">
        <v>141</v>
      </c>
      <c r="BK6" s="7" t="s">
        <v>101</v>
      </c>
      <c r="BL6" s="12" t="s">
        <v>70</v>
      </c>
      <c r="BM6" s="7" t="s">
        <v>1503</v>
      </c>
      <c r="BN6" s="7" t="s">
        <v>1509</v>
      </c>
      <c r="BO6" s="7" t="s">
        <v>1480</v>
      </c>
      <c r="BP6" s="7" t="s">
        <v>1501</v>
      </c>
    </row>
    <row r="7" spans="1:71" ht="13.5" customHeight="1">
      <c r="A7" s="7">
        <v>1122</v>
      </c>
      <c r="B7" s="7" t="s">
        <v>102</v>
      </c>
      <c r="C7" s="7">
        <v>1135</v>
      </c>
      <c r="D7" s="7" t="s">
        <v>142</v>
      </c>
      <c r="E7" s="7" t="s">
        <v>143</v>
      </c>
      <c r="F7" s="7"/>
      <c r="G7" s="8">
        <v>2017</v>
      </c>
      <c r="H7" s="7" t="s">
        <v>67</v>
      </c>
      <c r="I7" s="7" t="s">
        <v>68</v>
      </c>
      <c r="J7" s="7" t="s">
        <v>69</v>
      </c>
      <c r="K7" s="7" t="s">
        <v>70</v>
      </c>
      <c r="L7" s="7" t="s">
        <v>71</v>
      </c>
      <c r="M7" s="7" t="s">
        <v>72</v>
      </c>
      <c r="N7" s="7" t="s">
        <v>73</v>
      </c>
      <c r="O7" s="7" t="s">
        <v>74</v>
      </c>
      <c r="P7" s="7" t="s">
        <v>75</v>
      </c>
      <c r="Q7" s="7" t="s">
        <v>105</v>
      </c>
      <c r="R7" s="7" t="s">
        <v>106</v>
      </c>
      <c r="S7" s="7"/>
      <c r="T7" s="7" t="s">
        <v>107</v>
      </c>
      <c r="U7" s="7" t="s">
        <v>79</v>
      </c>
      <c r="V7" s="7" t="s">
        <v>80</v>
      </c>
      <c r="W7" s="7"/>
      <c r="X7" s="7"/>
      <c r="Y7" s="7"/>
      <c r="Z7" s="7"/>
      <c r="AA7" s="7" t="s">
        <v>108</v>
      </c>
      <c r="AB7" s="7" t="s">
        <v>109</v>
      </c>
      <c r="AC7" s="7"/>
      <c r="AD7" s="44" t="s">
        <v>305</v>
      </c>
      <c r="AE7" s="7" t="s">
        <v>144</v>
      </c>
      <c r="AF7" s="7" t="s">
        <v>145</v>
      </c>
      <c r="AG7" s="7" t="s">
        <v>88</v>
      </c>
      <c r="AH7" s="8">
        <v>2000</v>
      </c>
      <c r="AI7" s="8">
        <v>2017</v>
      </c>
      <c r="AJ7" s="8">
        <v>2000</v>
      </c>
      <c r="AK7" s="8">
        <v>2017</v>
      </c>
      <c r="AL7" s="7" t="s">
        <v>89</v>
      </c>
      <c r="AM7" s="9">
        <v>300000000</v>
      </c>
      <c r="AN7" s="10"/>
      <c r="AO7" s="10"/>
      <c r="AP7" s="10">
        <v>229927681.88498276</v>
      </c>
      <c r="AQ7" s="10">
        <v>197859816.32013717</v>
      </c>
      <c r="AR7" s="10">
        <v>16666666.666666666</v>
      </c>
      <c r="AS7" s="10">
        <v>12773760.104721265</v>
      </c>
      <c r="AT7" s="10">
        <v>10992212.017785398</v>
      </c>
      <c r="AU7" s="7" t="s">
        <v>146</v>
      </c>
      <c r="AV7" s="7">
        <v>2017</v>
      </c>
      <c r="AW7" s="7" t="s">
        <v>91</v>
      </c>
      <c r="AX7" s="7" t="s">
        <v>115</v>
      </c>
      <c r="AY7" s="7" t="s">
        <v>116</v>
      </c>
      <c r="AZ7" s="7" t="s">
        <v>94</v>
      </c>
      <c r="BA7" s="7" t="s">
        <v>95</v>
      </c>
      <c r="BB7" s="11" t="s">
        <v>96</v>
      </c>
      <c r="BC7" s="11" t="s">
        <v>97</v>
      </c>
      <c r="BD7" s="7" t="s">
        <v>98</v>
      </c>
      <c r="BE7" s="7"/>
      <c r="BF7" s="7"/>
      <c r="BG7" s="7"/>
      <c r="BH7" s="7"/>
      <c r="BI7" s="7" t="s">
        <v>99</v>
      </c>
      <c r="BJ7" s="7" t="s">
        <v>147</v>
      </c>
      <c r="BK7" s="7" t="s">
        <v>101</v>
      </c>
      <c r="BL7" s="12" t="s">
        <v>70</v>
      </c>
      <c r="BM7" s="57" t="s">
        <v>1525</v>
      </c>
      <c r="BN7" t="s">
        <v>1524</v>
      </c>
      <c r="BO7" t="s">
        <v>1480</v>
      </c>
      <c r="BP7" t="s">
        <v>1540</v>
      </c>
    </row>
    <row r="8" spans="1:71" ht="13.5" customHeight="1">
      <c r="A8" s="7">
        <v>1123</v>
      </c>
      <c r="B8" s="7" t="s">
        <v>102</v>
      </c>
      <c r="C8" s="7">
        <v>1135</v>
      </c>
      <c r="D8" s="7" t="s">
        <v>142</v>
      </c>
      <c r="E8" s="7" t="s">
        <v>143</v>
      </c>
      <c r="F8" s="7"/>
      <c r="G8" s="8">
        <v>2017</v>
      </c>
      <c r="H8" s="7" t="s">
        <v>67</v>
      </c>
      <c r="I8" s="7" t="s">
        <v>68</v>
      </c>
      <c r="J8" s="7" t="s">
        <v>69</v>
      </c>
      <c r="K8" s="7" t="s">
        <v>70</v>
      </c>
      <c r="L8" s="7" t="s">
        <v>71</v>
      </c>
      <c r="M8" s="7" t="s">
        <v>72</v>
      </c>
      <c r="N8" s="7" t="s">
        <v>73</v>
      </c>
      <c r="O8" s="7" t="s">
        <v>74</v>
      </c>
      <c r="P8" s="7" t="s">
        <v>75</v>
      </c>
      <c r="Q8" s="7" t="s">
        <v>105</v>
      </c>
      <c r="R8" s="7" t="s">
        <v>106</v>
      </c>
      <c r="S8" s="7"/>
      <c r="T8" s="7" t="s">
        <v>107</v>
      </c>
      <c r="U8" s="7" t="s">
        <v>79</v>
      </c>
      <c r="V8" s="7" t="s">
        <v>80</v>
      </c>
      <c r="W8" s="7"/>
      <c r="X8" s="7"/>
      <c r="Y8" s="7"/>
      <c r="Z8" s="7"/>
      <c r="AA8" s="7" t="s">
        <v>108</v>
      </c>
      <c r="AB8" s="7" t="s">
        <v>109</v>
      </c>
      <c r="AC8" s="7"/>
      <c r="AD8" s="44" t="s">
        <v>305</v>
      </c>
      <c r="AE8" s="7" t="s">
        <v>144</v>
      </c>
      <c r="AF8" s="43" t="s">
        <v>1529</v>
      </c>
      <c r="AG8" s="7" t="s">
        <v>88</v>
      </c>
      <c r="AH8" s="44">
        <v>2017</v>
      </c>
      <c r="AI8" s="44">
        <v>2027</v>
      </c>
      <c r="AJ8" s="44">
        <v>2017</v>
      </c>
      <c r="AK8" s="44">
        <v>2027</v>
      </c>
      <c r="AL8" s="7" t="s">
        <v>89</v>
      </c>
      <c r="AM8" s="9">
        <v>20000000</v>
      </c>
      <c r="AN8" s="10"/>
      <c r="AO8" s="10"/>
      <c r="AP8" s="10">
        <v>15328512.125665518</v>
      </c>
      <c r="AQ8" s="10">
        <v>13190654.421342479</v>
      </c>
      <c r="AR8" s="10">
        <v>1111111.111111111</v>
      </c>
      <c r="AS8" s="10">
        <v>851584.00698141765</v>
      </c>
      <c r="AT8" s="10">
        <v>732814.13451902661</v>
      </c>
      <c r="AU8" s="7" t="s">
        <v>146</v>
      </c>
      <c r="AV8" s="7">
        <v>2017</v>
      </c>
      <c r="AW8" s="7" t="s">
        <v>91</v>
      </c>
      <c r="AX8" s="7" t="s">
        <v>115</v>
      </c>
      <c r="AY8" s="7" t="s">
        <v>116</v>
      </c>
      <c r="AZ8" s="7" t="s">
        <v>94</v>
      </c>
      <c r="BA8" s="7" t="s">
        <v>95</v>
      </c>
      <c r="BB8" s="11" t="s">
        <v>96</v>
      </c>
      <c r="BC8" s="11" t="s">
        <v>97</v>
      </c>
      <c r="BD8" s="7" t="s">
        <v>98</v>
      </c>
      <c r="BE8" s="7"/>
      <c r="BF8" s="7"/>
      <c r="BG8" s="7"/>
      <c r="BH8" s="7"/>
      <c r="BI8" s="7" t="s">
        <v>99</v>
      </c>
      <c r="BJ8" s="43" t="s">
        <v>1527</v>
      </c>
      <c r="BK8" s="7" t="s">
        <v>101</v>
      </c>
      <c r="BL8" s="12" t="s">
        <v>70</v>
      </c>
      <c r="BO8" t="s">
        <v>1481</v>
      </c>
      <c r="BP8" t="s">
        <v>1530</v>
      </c>
    </row>
    <row r="9" spans="1:71" ht="13.5" customHeight="1">
      <c r="A9" s="7">
        <v>1124</v>
      </c>
      <c r="B9" s="7" t="s">
        <v>102</v>
      </c>
      <c r="C9" s="7">
        <v>1135</v>
      </c>
      <c r="D9" s="7" t="s">
        <v>142</v>
      </c>
      <c r="E9" s="7" t="s">
        <v>143</v>
      </c>
      <c r="F9" s="7"/>
      <c r="G9" s="8">
        <v>2017</v>
      </c>
      <c r="H9" s="7" t="s">
        <v>67</v>
      </c>
      <c r="I9" s="7" t="s">
        <v>68</v>
      </c>
      <c r="J9" s="7" t="s">
        <v>69</v>
      </c>
      <c r="K9" s="7" t="s">
        <v>70</v>
      </c>
      <c r="L9" s="7" t="s">
        <v>71</v>
      </c>
      <c r="M9" s="7" t="s">
        <v>72</v>
      </c>
      <c r="N9" s="7" t="s">
        <v>73</v>
      </c>
      <c r="O9" s="7" t="s">
        <v>74</v>
      </c>
      <c r="P9" s="7" t="s">
        <v>75</v>
      </c>
      <c r="Q9" s="7" t="s">
        <v>105</v>
      </c>
      <c r="R9" s="7" t="s">
        <v>106</v>
      </c>
      <c r="S9" s="7"/>
      <c r="T9" s="7" t="s">
        <v>107</v>
      </c>
      <c r="U9" s="7" t="s">
        <v>79</v>
      </c>
      <c r="V9" s="7" t="s">
        <v>80</v>
      </c>
      <c r="W9" s="7"/>
      <c r="X9" s="7"/>
      <c r="Y9" s="7"/>
      <c r="Z9" s="7"/>
      <c r="AA9" s="7" t="s">
        <v>108</v>
      </c>
      <c r="AB9" s="7" t="s">
        <v>109</v>
      </c>
      <c r="AC9" s="7"/>
      <c r="AD9" s="44" t="s">
        <v>305</v>
      </c>
      <c r="AE9" s="7" t="s">
        <v>144</v>
      </c>
      <c r="AF9" s="7" t="s">
        <v>113</v>
      </c>
      <c r="AG9" s="7" t="s">
        <v>88</v>
      </c>
      <c r="AH9" s="8" t="s">
        <v>113</v>
      </c>
      <c r="AI9" s="8">
        <v>2017</v>
      </c>
      <c r="AJ9" s="8"/>
      <c r="AK9" s="8">
        <v>2017</v>
      </c>
      <c r="AL9" s="7" t="s">
        <v>89</v>
      </c>
      <c r="AM9" s="9">
        <v>7500000</v>
      </c>
      <c r="AN9" s="10">
        <v>7000000</v>
      </c>
      <c r="AO9" s="10">
        <v>8000000</v>
      </c>
      <c r="AP9" s="10">
        <v>5748192.0471245693</v>
      </c>
      <c r="AQ9" s="10">
        <v>4946495.4080034299</v>
      </c>
      <c r="AR9" s="10"/>
      <c r="AS9" s="10"/>
      <c r="AT9" s="10"/>
      <c r="AU9" s="7" t="s">
        <v>146</v>
      </c>
      <c r="AV9" s="7">
        <v>2017</v>
      </c>
      <c r="AW9" s="7" t="s">
        <v>91</v>
      </c>
      <c r="AX9" s="7" t="s">
        <v>115</v>
      </c>
      <c r="AY9" s="7" t="s">
        <v>116</v>
      </c>
      <c r="AZ9" s="7" t="s">
        <v>94</v>
      </c>
      <c r="BA9" s="7" t="s">
        <v>95</v>
      </c>
      <c r="BB9" s="11" t="s">
        <v>96</v>
      </c>
      <c r="BC9" s="11" t="s">
        <v>97</v>
      </c>
      <c r="BD9" s="7" t="s">
        <v>98</v>
      </c>
      <c r="BE9" s="7"/>
      <c r="BF9" s="7"/>
      <c r="BG9" s="7"/>
      <c r="BH9" s="7"/>
      <c r="BI9" s="7" t="s">
        <v>120</v>
      </c>
      <c r="BJ9" s="43" t="s">
        <v>148</v>
      </c>
      <c r="BK9" s="7" t="s">
        <v>101</v>
      </c>
      <c r="BL9" s="12" t="s">
        <v>70</v>
      </c>
      <c r="BO9" t="s">
        <v>1480</v>
      </c>
      <c r="BP9" t="s">
        <v>1526</v>
      </c>
    </row>
    <row r="10" spans="1:71" ht="13.5" customHeight="1">
      <c r="A10" s="7">
        <v>1137</v>
      </c>
      <c r="B10" s="7" t="s">
        <v>64</v>
      </c>
      <c r="C10" s="7">
        <v>361</v>
      </c>
      <c r="D10" s="7" t="s">
        <v>150</v>
      </c>
      <c r="E10" s="7" t="s">
        <v>151</v>
      </c>
      <c r="F10" s="7"/>
      <c r="G10" s="8">
        <v>2006</v>
      </c>
      <c r="H10" s="7" t="s">
        <v>67</v>
      </c>
      <c r="I10" s="7" t="s">
        <v>152</v>
      </c>
      <c r="J10" s="7" t="s">
        <v>153</v>
      </c>
      <c r="K10" s="7" t="s">
        <v>135</v>
      </c>
      <c r="L10" s="7" t="s">
        <v>71</v>
      </c>
      <c r="M10" s="7" t="s">
        <v>72</v>
      </c>
      <c r="N10" s="7" t="s">
        <v>73</v>
      </c>
      <c r="O10" s="7" t="s">
        <v>74</v>
      </c>
      <c r="P10" s="7" t="s">
        <v>75</v>
      </c>
      <c r="Q10" s="7" t="s">
        <v>105</v>
      </c>
      <c r="R10" s="7" t="s">
        <v>106</v>
      </c>
      <c r="S10" s="7"/>
      <c r="T10" s="7" t="s">
        <v>107</v>
      </c>
      <c r="U10" s="7" t="s">
        <v>79</v>
      </c>
      <c r="V10" s="7" t="s">
        <v>80</v>
      </c>
      <c r="W10" s="7"/>
      <c r="X10" s="7"/>
      <c r="Y10" s="7"/>
      <c r="Z10" s="7"/>
      <c r="AA10" s="7" t="s">
        <v>136</v>
      </c>
      <c r="AB10" s="7" t="s">
        <v>124</v>
      </c>
      <c r="AC10" s="7"/>
      <c r="AD10" s="7" t="s">
        <v>113</v>
      </c>
      <c r="AE10" s="7" t="s">
        <v>144</v>
      </c>
      <c r="AF10" s="7">
        <v>2006</v>
      </c>
      <c r="AG10" s="7" t="s">
        <v>112</v>
      </c>
      <c r="AH10" s="8">
        <v>2006</v>
      </c>
      <c r="AI10" s="8" t="s">
        <v>113</v>
      </c>
      <c r="AJ10" s="8">
        <v>2006</v>
      </c>
      <c r="AK10" s="8">
        <v>2006</v>
      </c>
      <c r="AL10" s="7" t="s">
        <v>114</v>
      </c>
      <c r="AM10" s="9">
        <v>6000000000</v>
      </c>
      <c r="AN10" s="10"/>
      <c r="AO10" s="10"/>
      <c r="AP10" s="10">
        <v>7295527262.2049789</v>
      </c>
      <c r="AQ10" s="10">
        <v>7295527262.2049789</v>
      </c>
      <c r="AR10" s="10">
        <v>6000000000</v>
      </c>
      <c r="AS10" s="10">
        <v>7295527262.2049789</v>
      </c>
      <c r="AT10" s="10">
        <v>7295527262.2049789</v>
      </c>
      <c r="AU10" s="7" t="s">
        <v>90</v>
      </c>
      <c r="AV10" s="7">
        <v>2006</v>
      </c>
      <c r="AW10" s="7" t="s">
        <v>91</v>
      </c>
      <c r="AX10" s="7" t="s">
        <v>92</v>
      </c>
      <c r="AY10" s="7" t="s">
        <v>93</v>
      </c>
      <c r="AZ10" s="7" t="s">
        <v>154</v>
      </c>
      <c r="BA10" s="7" t="s">
        <v>155</v>
      </c>
      <c r="BB10" s="11" t="s">
        <v>156</v>
      </c>
      <c r="BC10" s="11" t="s">
        <v>69</v>
      </c>
      <c r="BD10" s="7" t="s">
        <v>140</v>
      </c>
      <c r="BE10" s="7"/>
      <c r="BF10" s="7"/>
      <c r="BG10" s="7"/>
      <c r="BH10" s="7"/>
      <c r="BI10" s="7" t="s">
        <v>99</v>
      </c>
      <c r="BJ10" s="7" t="s">
        <v>157</v>
      </c>
      <c r="BK10" s="7" t="s">
        <v>101</v>
      </c>
      <c r="BL10" s="12" t="s">
        <v>70</v>
      </c>
      <c r="BN10" s="7" t="s">
        <v>1512</v>
      </c>
      <c r="BO10" s="7" t="s">
        <v>1480</v>
      </c>
      <c r="BP10" s="7" t="s">
        <v>1515</v>
      </c>
    </row>
    <row r="11" spans="1:71" ht="13.5" customHeight="1">
      <c r="A11" s="7">
        <v>1138</v>
      </c>
      <c r="B11" s="7" t="s">
        <v>64</v>
      </c>
      <c r="C11" s="7">
        <v>332</v>
      </c>
      <c r="D11" s="7" t="s">
        <v>158</v>
      </c>
      <c r="E11" s="7" t="s">
        <v>159</v>
      </c>
      <c r="F11" s="7"/>
      <c r="G11" s="8">
        <v>2007</v>
      </c>
      <c r="H11" s="7" t="s">
        <v>67</v>
      </c>
      <c r="I11" s="7" t="s">
        <v>160</v>
      </c>
      <c r="J11" s="7" t="s">
        <v>153</v>
      </c>
      <c r="K11" s="7" t="s">
        <v>135</v>
      </c>
      <c r="L11" s="7" t="s">
        <v>71</v>
      </c>
      <c r="M11" s="7" t="s">
        <v>72</v>
      </c>
      <c r="N11" s="7" t="s">
        <v>73</v>
      </c>
      <c r="O11" s="7" t="s">
        <v>74</v>
      </c>
      <c r="P11" s="7" t="s">
        <v>75</v>
      </c>
      <c r="Q11" s="7" t="s">
        <v>105</v>
      </c>
      <c r="R11" s="7" t="s">
        <v>106</v>
      </c>
      <c r="S11" s="7"/>
      <c r="T11" s="7" t="s">
        <v>107</v>
      </c>
      <c r="U11" s="7" t="s">
        <v>79</v>
      </c>
      <c r="V11" s="7" t="s">
        <v>80</v>
      </c>
      <c r="W11" s="7"/>
      <c r="X11" s="7"/>
      <c r="Y11" s="7"/>
      <c r="Z11" s="7"/>
      <c r="AA11" s="7" t="s">
        <v>108</v>
      </c>
      <c r="AB11" s="7" t="s">
        <v>109</v>
      </c>
      <c r="AC11" s="7"/>
      <c r="AD11" s="44" t="s">
        <v>305</v>
      </c>
      <c r="AE11" s="7" t="s">
        <v>144</v>
      </c>
      <c r="AF11" s="7" t="s">
        <v>161</v>
      </c>
      <c r="AG11" s="7" t="s">
        <v>88</v>
      </c>
      <c r="AH11" s="8">
        <v>2001</v>
      </c>
      <c r="AI11" s="8">
        <v>2007</v>
      </c>
      <c r="AJ11" s="8">
        <v>2001</v>
      </c>
      <c r="AK11" s="8">
        <v>2007</v>
      </c>
      <c r="AL11" s="7" t="s">
        <v>89</v>
      </c>
      <c r="AM11" s="9">
        <v>204166666.66666669</v>
      </c>
      <c r="AN11" s="10"/>
      <c r="AO11" s="10"/>
      <c r="AP11" s="10">
        <v>201967011.37780866</v>
      </c>
      <c r="AQ11" s="10">
        <v>169148348.64213747</v>
      </c>
      <c r="AR11" s="10">
        <v>29166666.666666668</v>
      </c>
      <c r="AS11" s="10">
        <v>28852430.196829807</v>
      </c>
      <c r="AT11" s="10">
        <v>24164049.806019638</v>
      </c>
      <c r="AU11" s="7" t="s">
        <v>146</v>
      </c>
      <c r="AV11" s="7">
        <v>2007</v>
      </c>
      <c r="AW11" s="7" t="s">
        <v>91</v>
      </c>
      <c r="AX11" s="7" t="s">
        <v>92</v>
      </c>
      <c r="AY11" s="7" t="s">
        <v>93</v>
      </c>
      <c r="AZ11" s="7" t="s">
        <v>94</v>
      </c>
      <c r="BA11" s="7" t="s">
        <v>95</v>
      </c>
      <c r="BB11" s="11" t="s">
        <v>96</v>
      </c>
      <c r="BC11" s="11" t="s">
        <v>97</v>
      </c>
      <c r="BD11" s="7" t="s">
        <v>140</v>
      </c>
      <c r="BE11" s="7"/>
      <c r="BF11" s="7"/>
      <c r="BG11" s="7"/>
      <c r="BH11" s="7"/>
      <c r="BI11" s="7" t="s">
        <v>99</v>
      </c>
      <c r="BJ11" s="7" t="s">
        <v>162</v>
      </c>
      <c r="BK11" s="7" t="s">
        <v>101</v>
      </c>
      <c r="BL11" s="12" t="s">
        <v>70</v>
      </c>
      <c r="BM11" s="15" t="s">
        <v>1536</v>
      </c>
      <c r="BN11" s="15"/>
      <c r="BO11" s="7" t="s">
        <v>1480</v>
      </c>
      <c r="BP11" t="s">
        <v>563</v>
      </c>
    </row>
    <row r="12" spans="1:71" ht="13.5" customHeight="1">
      <c r="A12" s="7">
        <v>1139</v>
      </c>
      <c r="B12" s="7" t="s">
        <v>102</v>
      </c>
      <c r="C12" s="7">
        <v>11817</v>
      </c>
      <c r="D12" s="7" t="s">
        <v>163</v>
      </c>
      <c r="E12" s="7" t="s">
        <v>164</v>
      </c>
      <c r="F12" s="7"/>
      <c r="G12" s="8">
        <v>2007</v>
      </c>
      <c r="H12" s="7" t="s">
        <v>67</v>
      </c>
      <c r="I12" s="7" t="s">
        <v>68</v>
      </c>
      <c r="J12" s="7" t="s">
        <v>69</v>
      </c>
      <c r="K12" s="7" t="s">
        <v>70</v>
      </c>
      <c r="L12" s="7" t="s">
        <v>71</v>
      </c>
      <c r="M12" s="7" t="s">
        <v>72</v>
      </c>
      <c r="N12" s="7" t="s">
        <v>73</v>
      </c>
      <c r="O12" s="7" t="s">
        <v>74</v>
      </c>
      <c r="P12" s="7" t="s">
        <v>75</v>
      </c>
      <c r="Q12" s="7" t="s">
        <v>105</v>
      </c>
      <c r="R12" s="7" t="s">
        <v>106</v>
      </c>
      <c r="S12" s="7"/>
      <c r="T12" s="7" t="s">
        <v>107</v>
      </c>
      <c r="U12" s="7" t="s">
        <v>79</v>
      </c>
      <c r="V12" s="7" t="s">
        <v>80</v>
      </c>
      <c r="W12" s="7"/>
      <c r="X12" s="7"/>
      <c r="Y12" s="7"/>
      <c r="Z12" s="7"/>
      <c r="AA12" s="7" t="s">
        <v>108</v>
      </c>
      <c r="AB12" s="7" t="s">
        <v>165</v>
      </c>
      <c r="AC12" s="7"/>
      <c r="AD12" s="7" t="s">
        <v>113</v>
      </c>
      <c r="AE12" s="7" t="s">
        <v>144</v>
      </c>
      <c r="AF12" s="7" t="s">
        <v>161</v>
      </c>
      <c r="AG12" s="7" t="s">
        <v>88</v>
      </c>
      <c r="AH12" s="8">
        <v>2001</v>
      </c>
      <c r="AI12" s="8">
        <v>2007</v>
      </c>
      <c r="AJ12" s="8">
        <v>2001</v>
      </c>
      <c r="AK12" s="8">
        <v>2007</v>
      </c>
      <c r="AL12" s="7" t="s">
        <v>89</v>
      </c>
      <c r="AM12" s="9">
        <v>9000000</v>
      </c>
      <c r="AN12" s="10"/>
      <c r="AO12" s="10"/>
      <c r="AP12" s="10">
        <v>7819480.2060993277</v>
      </c>
      <c r="AQ12" s="10">
        <v>7068179.5039514424</v>
      </c>
      <c r="AR12" s="10">
        <v>1285714.2857142857</v>
      </c>
      <c r="AS12" s="10">
        <v>1117068.6008713325</v>
      </c>
      <c r="AT12" s="10">
        <v>1009739.9291359204</v>
      </c>
      <c r="AU12" s="7" t="s">
        <v>166</v>
      </c>
      <c r="AV12" s="7">
        <v>2007</v>
      </c>
      <c r="AW12" s="7" t="s">
        <v>91</v>
      </c>
      <c r="AX12" s="7" t="s">
        <v>92</v>
      </c>
      <c r="AY12" s="7" t="s">
        <v>93</v>
      </c>
      <c r="AZ12" s="7" t="s">
        <v>94</v>
      </c>
      <c r="BA12" s="7" t="s">
        <v>95</v>
      </c>
      <c r="BB12" s="11" t="s">
        <v>96</v>
      </c>
      <c r="BC12" s="11" t="s">
        <v>97</v>
      </c>
      <c r="BD12" s="7" t="s">
        <v>98</v>
      </c>
      <c r="BE12" s="7"/>
      <c r="BF12" s="7"/>
      <c r="BG12" s="7"/>
      <c r="BH12" s="7"/>
      <c r="BI12" s="7" t="s">
        <v>99</v>
      </c>
      <c r="BJ12" s="7" t="s">
        <v>1518</v>
      </c>
      <c r="BK12" s="7" t="s">
        <v>101</v>
      </c>
      <c r="BL12" s="12" t="s">
        <v>70</v>
      </c>
      <c r="BM12" s="15" t="s">
        <v>530</v>
      </c>
      <c r="BN12" s="15"/>
      <c r="BO12" t="s">
        <v>1481</v>
      </c>
    </row>
    <row r="13" spans="1:71" ht="13.5" customHeight="1">
      <c r="A13" s="7">
        <v>1148</v>
      </c>
      <c r="B13" s="7" t="s">
        <v>64</v>
      </c>
      <c r="C13" s="7">
        <v>230</v>
      </c>
      <c r="D13" s="7" t="s">
        <v>167</v>
      </c>
      <c r="E13" s="7" t="s">
        <v>168</v>
      </c>
      <c r="F13" s="7"/>
      <c r="G13" s="8">
        <v>2014</v>
      </c>
      <c r="H13" s="7" t="s">
        <v>67</v>
      </c>
      <c r="I13" s="7" t="s">
        <v>169</v>
      </c>
      <c r="J13" s="7" t="s">
        <v>170</v>
      </c>
      <c r="K13" s="7" t="s">
        <v>70</v>
      </c>
      <c r="L13" s="7" t="s">
        <v>71</v>
      </c>
      <c r="M13" s="7" t="s">
        <v>72</v>
      </c>
      <c r="N13" s="7" t="s">
        <v>73</v>
      </c>
      <c r="O13" s="7" t="s">
        <v>74</v>
      </c>
      <c r="P13" s="7" t="s">
        <v>75</v>
      </c>
      <c r="Q13" s="7" t="s">
        <v>105</v>
      </c>
      <c r="R13" s="7" t="s">
        <v>106</v>
      </c>
      <c r="S13" s="7"/>
      <c r="T13" s="7" t="s">
        <v>107</v>
      </c>
      <c r="U13" s="7" t="s">
        <v>79</v>
      </c>
      <c r="V13" s="7" t="s">
        <v>80</v>
      </c>
      <c r="W13" s="7"/>
      <c r="X13" s="7"/>
      <c r="Y13" s="7"/>
      <c r="Z13" s="7"/>
      <c r="AA13" s="7" t="s">
        <v>108</v>
      </c>
      <c r="AB13" s="7" t="s">
        <v>109</v>
      </c>
      <c r="AC13" s="7"/>
      <c r="AD13" s="44" t="s">
        <v>305</v>
      </c>
      <c r="AE13" s="7" t="s">
        <v>144</v>
      </c>
      <c r="AF13" s="7" t="s">
        <v>171</v>
      </c>
      <c r="AG13" s="7" t="s">
        <v>88</v>
      </c>
      <c r="AH13" s="8">
        <v>2001</v>
      </c>
      <c r="AI13" s="8">
        <v>2012</v>
      </c>
      <c r="AJ13" s="8">
        <v>2001</v>
      </c>
      <c r="AK13" s="8">
        <v>2012</v>
      </c>
      <c r="AL13" s="7" t="s">
        <v>89</v>
      </c>
      <c r="AM13" s="9">
        <v>411000000</v>
      </c>
      <c r="AN13" s="10"/>
      <c r="AO13" s="10"/>
      <c r="AP13" s="10">
        <v>454330392.81509268</v>
      </c>
      <c r="AQ13" s="10">
        <v>284909089.02282768</v>
      </c>
      <c r="AR13" s="10">
        <v>34250000</v>
      </c>
      <c r="AS13" s="10">
        <v>37860866.067924388</v>
      </c>
      <c r="AT13" s="10">
        <v>23742424.08523564</v>
      </c>
      <c r="AU13" s="7" t="s">
        <v>146</v>
      </c>
      <c r="AV13" s="7">
        <v>2012</v>
      </c>
      <c r="AW13" s="7" t="s">
        <v>172</v>
      </c>
      <c r="AX13" s="7" t="s">
        <v>92</v>
      </c>
      <c r="AY13" s="7" t="s">
        <v>93</v>
      </c>
      <c r="AZ13" s="7" t="s">
        <v>94</v>
      </c>
      <c r="BA13" s="7" t="s">
        <v>119</v>
      </c>
      <c r="BB13" s="11" t="s">
        <v>96</v>
      </c>
      <c r="BC13" s="11" t="s">
        <v>97</v>
      </c>
      <c r="BD13" s="7" t="s">
        <v>98</v>
      </c>
      <c r="BE13" s="7"/>
      <c r="BF13" s="7"/>
      <c r="BG13" s="7"/>
      <c r="BH13" s="7"/>
      <c r="BI13" s="7" t="s">
        <v>99</v>
      </c>
      <c r="BJ13" s="7" t="s">
        <v>173</v>
      </c>
      <c r="BK13" s="7" t="s">
        <v>101</v>
      </c>
      <c r="BL13" s="12" t="s">
        <v>70</v>
      </c>
      <c r="BM13" s="15" t="s">
        <v>1536</v>
      </c>
      <c r="BN13" s="15"/>
      <c r="BO13" t="s">
        <v>1480</v>
      </c>
      <c r="BP13" t="s">
        <v>1520</v>
      </c>
    </row>
    <row r="14" spans="1:71" ht="13.5" customHeight="1">
      <c r="A14" s="7">
        <v>1149</v>
      </c>
      <c r="B14" s="7" t="s">
        <v>64</v>
      </c>
      <c r="C14" s="7">
        <v>230</v>
      </c>
      <c r="D14" s="7" t="s">
        <v>167</v>
      </c>
      <c r="E14" s="7" t="s">
        <v>168</v>
      </c>
      <c r="F14" s="7"/>
      <c r="G14" s="8">
        <v>2014</v>
      </c>
      <c r="H14" s="7" t="s">
        <v>67</v>
      </c>
      <c r="I14" s="7" t="s">
        <v>169</v>
      </c>
      <c r="J14" s="7" t="s">
        <v>170</v>
      </c>
      <c r="K14" s="7" t="s">
        <v>70</v>
      </c>
      <c r="L14" s="7" t="s">
        <v>71</v>
      </c>
      <c r="M14" s="7" t="s">
        <v>72</v>
      </c>
      <c r="N14" s="7" t="s">
        <v>73</v>
      </c>
      <c r="O14" s="7" t="s">
        <v>74</v>
      </c>
      <c r="P14" s="7" t="s">
        <v>75</v>
      </c>
      <c r="Q14" s="7" t="s">
        <v>105</v>
      </c>
      <c r="R14" s="7" t="s">
        <v>106</v>
      </c>
      <c r="S14" s="7"/>
      <c r="T14" s="7" t="s">
        <v>107</v>
      </c>
      <c r="U14" s="7" t="s">
        <v>79</v>
      </c>
      <c r="V14" s="7" t="s">
        <v>80</v>
      </c>
      <c r="W14" s="7"/>
      <c r="X14" s="7"/>
      <c r="Y14" s="7"/>
      <c r="Z14" s="7"/>
      <c r="AA14" s="7" t="s">
        <v>108</v>
      </c>
      <c r="AB14" s="7" t="s">
        <v>109</v>
      </c>
      <c r="AC14" s="7"/>
      <c r="AD14" s="44" t="s">
        <v>305</v>
      </c>
      <c r="AE14" s="7" t="s">
        <v>144</v>
      </c>
      <c r="AF14" s="7" t="s">
        <v>174</v>
      </c>
      <c r="AG14" s="7" t="s">
        <v>88</v>
      </c>
      <c r="AH14" s="8">
        <v>2014</v>
      </c>
      <c r="AI14" s="8">
        <v>2084</v>
      </c>
      <c r="AJ14" s="8">
        <v>2014</v>
      </c>
      <c r="AK14" s="8">
        <v>2084</v>
      </c>
      <c r="AL14" s="7" t="s">
        <v>114</v>
      </c>
      <c r="AM14" s="9">
        <v>17181000000</v>
      </c>
      <c r="AN14" s="10">
        <v>8548000000</v>
      </c>
      <c r="AO14" s="10">
        <v>25814000000</v>
      </c>
      <c r="AP14" s="10">
        <v>18992336931.766682</v>
      </c>
      <c r="AQ14" s="10">
        <v>11910031772.509007</v>
      </c>
      <c r="AR14" s="10">
        <v>245442857.14285713</v>
      </c>
      <c r="AS14" s="10">
        <v>271319099.02523834</v>
      </c>
      <c r="AT14" s="10">
        <v>170143311.03584296</v>
      </c>
      <c r="AU14" s="7" t="s">
        <v>146</v>
      </c>
      <c r="AV14" s="7">
        <v>2012</v>
      </c>
      <c r="AW14" s="7" t="s">
        <v>172</v>
      </c>
      <c r="AX14" s="7" t="s">
        <v>115</v>
      </c>
      <c r="AY14" s="7" t="s">
        <v>116</v>
      </c>
      <c r="AZ14" s="7" t="s">
        <v>113</v>
      </c>
      <c r="BA14" s="7" t="s">
        <v>155</v>
      </c>
      <c r="BB14" s="11" t="s">
        <v>156</v>
      </c>
      <c r="BC14" s="11" t="s">
        <v>69</v>
      </c>
      <c r="BD14" s="7" t="s">
        <v>98</v>
      </c>
      <c r="BE14" s="7"/>
      <c r="BF14" s="7"/>
      <c r="BG14" s="7"/>
      <c r="BH14" s="7"/>
      <c r="BI14" s="7" t="s">
        <v>99</v>
      </c>
      <c r="BJ14" s="7" t="s">
        <v>175</v>
      </c>
      <c r="BK14" s="7" t="s">
        <v>101</v>
      </c>
      <c r="BL14" s="12" t="s">
        <v>70</v>
      </c>
      <c r="BM14" s="7" t="s">
        <v>1521</v>
      </c>
      <c r="BO14" t="s">
        <v>1481</v>
      </c>
      <c r="BP14" t="s">
        <v>1522</v>
      </c>
    </row>
    <row r="15" spans="1:71" ht="13.5" customHeight="1">
      <c r="A15" s="7">
        <v>1150</v>
      </c>
      <c r="B15" s="7" t="s">
        <v>64</v>
      </c>
      <c r="C15" s="7">
        <v>230</v>
      </c>
      <c r="D15" s="7" t="s">
        <v>167</v>
      </c>
      <c r="E15" s="7" t="s">
        <v>168</v>
      </c>
      <c r="F15" s="7"/>
      <c r="G15" s="8">
        <v>2014</v>
      </c>
      <c r="H15" s="7" t="s">
        <v>67</v>
      </c>
      <c r="I15" s="7" t="s">
        <v>169</v>
      </c>
      <c r="J15" s="7" t="s">
        <v>170</v>
      </c>
      <c r="K15" s="7" t="s">
        <v>70</v>
      </c>
      <c r="L15" s="7" t="s">
        <v>71</v>
      </c>
      <c r="M15" s="7" t="s">
        <v>72</v>
      </c>
      <c r="N15" s="7" t="s">
        <v>73</v>
      </c>
      <c r="O15" s="7" t="s">
        <v>74</v>
      </c>
      <c r="P15" s="7" t="s">
        <v>75</v>
      </c>
      <c r="Q15" s="7" t="s">
        <v>105</v>
      </c>
      <c r="R15" s="7" t="s">
        <v>106</v>
      </c>
      <c r="S15" s="7"/>
      <c r="T15" s="7" t="s">
        <v>107</v>
      </c>
      <c r="U15" s="7" t="s">
        <v>79</v>
      </c>
      <c r="V15" s="7" t="s">
        <v>80</v>
      </c>
      <c r="W15" s="7"/>
      <c r="X15" s="7"/>
      <c r="Y15" s="7"/>
      <c r="Z15" s="7"/>
      <c r="AA15" s="7" t="s">
        <v>108</v>
      </c>
      <c r="AB15" s="7" t="s">
        <v>109</v>
      </c>
      <c r="AC15" s="7"/>
      <c r="AD15" s="44" t="s">
        <v>305</v>
      </c>
      <c r="AE15" s="7" t="s">
        <v>144</v>
      </c>
      <c r="AF15" s="7" t="s">
        <v>176</v>
      </c>
      <c r="AG15" s="7" t="s">
        <v>88</v>
      </c>
      <c r="AH15" s="8">
        <v>2014</v>
      </c>
      <c r="AI15" s="8">
        <v>2025</v>
      </c>
      <c r="AJ15" s="8">
        <v>2014</v>
      </c>
      <c r="AK15" s="8">
        <v>2025</v>
      </c>
      <c r="AL15" s="7" t="s">
        <v>114</v>
      </c>
      <c r="AM15" s="9">
        <v>195824175.82417583</v>
      </c>
      <c r="AN15" s="10"/>
      <c r="AO15" s="10"/>
      <c r="AP15" s="10">
        <v>216469281.56907442</v>
      </c>
      <c r="AQ15" s="10">
        <v>135747171.63676882</v>
      </c>
      <c r="AR15" s="10">
        <v>17802197.802197803</v>
      </c>
      <c r="AS15" s="10">
        <v>19679025.597188585</v>
      </c>
      <c r="AT15" s="10">
        <v>12340651.966978982</v>
      </c>
      <c r="AU15" s="7" t="s">
        <v>146</v>
      </c>
      <c r="AV15" s="7">
        <v>2012</v>
      </c>
      <c r="AW15" s="7" t="s">
        <v>172</v>
      </c>
      <c r="AX15" s="7" t="s">
        <v>115</v>
      </c>
      <c r="AY15" s="7" t="s">
        <v>116</v>
      </c>
      <c r="AZ15" s="7" t="s">
        <v>94</v>
      </c>
      <c r="BA15" s="7" t="s">
        <v>119</v>
      </c>
      <c r="BB15" s="11" t="s">
        <v>96</v>
      </c>
      <c r="BC15" s="11" t="s">
        <v>97</v>
      </c>
      <c r="BD15" s="7" t="s">
        <v>98</v>
      </c>
      <c r="BE15" s="7"/>
      <c r="BF15" s="7"/>
      <c r="BG15" s="7"/>
      <c r="BH15" s="7"/>
      <c r="BI15" s="7" t="s">
        <v>99</v>
      </c>
      <c r="BJ15" s="7" t="s">
        <v>177</v>
      </c>
      <c r="BK15" s="7" t="s">
        <v>101</v>
      </c>
      <c r="BL15" s="12" t="s">
        <v>70</v>
      </c>
      <c r="BM15" s="7" t="s">
        <v>1521</v>
      </c>
      <c r="BO15" t="s">
        <v>1480</v>
      </c>
      <c r="BP15" t="s">
        <v>1522</v>
      </c>
    </row>
    <row r="16" spans="1:71" ht="13.5" customHeight="1">
      <c r="A16" s="7">
        <v>1151</v>
      </c>
      <c r="B16" s="7" t="s">
        <v>64</v>
      </c>
      <c r="C16" s="7">
        <v>230</v>
      </c>
      <c r="D16" s="7" t="s">
        <v>167</v>
      </c>
      <c r="E16" s="7" t="s">
        <v>168</v>
      </c>
      <c r="F16" s="7"/>
      <c r="G16" s="8">
        <v>2014</v>
      </c>
      <c r="H16" s="7" t="s">
        <v>67</v>
      </c>
      <c r="I16" s="7" t="s">
        <v>169</v>
      </c>
      <c r="J16" s="7" t="s">
        <v>170</v>
      </c>
      <c r="K16" s="7" t="s">
        <v>70</v>
      </c>
      <c r="L16" s="7" t="s">
        <v>71</v>
      </c>
      <c r="M16" s="7" t="s">
        <v>72</v>
      </c>
      <c r="N16" s="7" t="s">
        <v>73</v>
      </c>
      <c r="O16" s="7" t="s">
        <v>74</v>
      </c>
      <c r="P16" s="7" t="s">
        <v>75</v>
      </c>
      <c r="Q16" s="7" t="s">
        <v>105</v>
      </c>
      <c r="R16" s="7" t="s">
        <v>106</v>
      </c>
      <c r="S16" s="7"/>
      <c r="T16" s="7" t="s">
        <v>107</v>
      </c>
      <c r="U16" s="7" t="s">
        <v>79</v>
      </c>
      <c r="V16" s="7" t="s">
        <v>80</v>
      </c>
      <c r="W16" s="7"/>
      <c r="X16" s="7"/>
      <c r="Y16" s="7"/>
      <c r="Z16" s="7"/>
      <c r="AA16" s="7" t="s">
        <v>108</v>
      </c>
      <c r="AB16" s="7" t="s">
        <v>109</v>
      </c>
      <c r="AC16" s="7"/>
      <c r="AD16" s="44" t="s">
        <v>305</v>
      </c>
      <c r="AE16" s="7" t="s">
        <v>144</v>
      </c>
      <c r="AF16" s="7" t="s">
        <v>174</v>
      </c>
      <c r="AG16" s="7" t="s">
        <v>88</v>
      </c>
      <c r="AH16" s="8">
        <v>2014</v>
      </c>
      <c r="AI16" s="8">
        <v>2084</v>
      </c>
      <c r="AJ16" s="8">
        <v>2014</v>
      </c>
      <c r="AK16" s="8">
        <v>2084</v>
      </c>
      <c r="AL16" s="7" t="s">
        <v>114</v>
      </c>
      <c r="AM16" s="9">
        <v>5300000000</v>
      </c>
      <c r="AN16" s="10"/>
      <c r="AO16" s="10"/>
      <c r="AP16" s="10">
        <v>5858761756.4963303</v>
      </c>
      <c r="AQ16" s="10">
        <v>3674010150.4160266</v>
      </c>
      <c r="AR16" s="10">
        <v>75714285.714285716</v>
      </c>
      <c r="AS16" s="10">
        <v>83696596.521376148</v>
      </c>
      <c r="AT16" s="10">
        <v>52485859.291657522</v>
      </c>
      <c r="AU16" s="7" t="s">
        <v>146</v>
      </c>
      <c r="AV16" s="7">
        <v>2012</v>
      </c>
      <c r="AW16" s="7" t="s">
        <v>172</v>
      </c>
      <c r="AX16" s="7" t="s">
        <v>115</v>
      </c>
      <c r="AY16" s="7" t="s">
        <v>116</v>
      </c>
      <c r="AZ16" s="7" t="s">
        <v>113</v>
      </c>
      <c r="BA16" s="7" t="s">
        <v>155</v>
      </c>
      <c r="BB16" s="11" t="s">
        <v>156</v>
      </c>
      <c r="BC16" s="11" t="s">
        <v>69</v>
      </c>
      <c r="BD16" s="7" t="s">
        <v>98</v>
      </c>
      <c r="BE16" s="7"/>
      <c r="BF16" s="7"/>
      <c r="BG16" s="7"/>
      <c r="BH16" s="7"/>
      <c r="BI16" s="7" t="s">
        <v>120</v>
      </c>
      <c r="BJ16" s="7" t="s">
        <v>178</v>
      </c>
      <c r="BK16" s="7" t="s">
        <v>101</v>
      </c>
      <c r="BL16" s="12" t="s">
        <v>70</v>
      </c>
      <c r="BM16" s="7" t="s">
        <v>1521</v>
      </c>
      <c r="BO16" t="s">
        <v>1480</v>
      </c>
      <c r="BP16" t="s">
        <v>1522</v>
      </c>
    </row>
    <row r="17" spans="1:69" s="56" customFormat="1" ht="13.5" customHeight="1">
      <c r="A17" s="49">
        <v>1152</v>
      </c>
      <c r="B17" s="49" t="s">
        <v>64</v>
      </c>
      <c r="C17" s="49">
        <v>448</v>
      </c>
      <c r="D17" s="49" t="s">
        <v>179</v>
      </c>
      <c r="E17" s="49" t="s">
        <v>180</v>
      </c>
      <c r="F17" s="49"/>
      <c r="G17" s="50">
        <v>2014</v>
      </c>
      <c r="H17" s="49" t="s">
        <v>67</v>
      </c>
      <c r="I17" s="49" t="s">
        <v>160</v>
      </c>
      <c r="J17" s="49" t="s">
        <v>170</v>
      </c>
      <c r="K17" s="49" t="s">
        <v>70</v>
      </c>
      <c r="L17" s="49" t="s">
        <v>71</v>
      </c>
      <c r="M17" s="49" t="s">
        <v>72</v>
      </c>
      <c r="N17" s="49" t="s">
        <v>73</v>
      </c>
      <c r="O17" s="49" t="s">
        <v>74</v>
      </c>
      <c r="P17" s="49" t="s">
        <v>75</v>
      </c>
      <c r="Q17" s="49" t="s">
        <v>105</v>
      </c>
      <c r="R17" s="49" t="s">
        <v>106</v>
      </c>
      <c r="S17" s="49"/>
      <c r="T17" s="49" t="s">
        <v>107</v>
      </c>
      <c r="U17" s="49" t="s">
        <v>79</v>
      </c>
      <c r="V17" s="49" t="s">
        <v>80</v>
      </c>
      <c r="W17" s="49"/>
      <c r="X17" s="49"/>
      <c r="Y17" s="49"/>
      <c r="Z17" s="49"/>
      <c r="AA17" s="49" t="s">
        <v>136</v>
      </c>
      <c r="AB17" s="49" t="s">
        <v>124</v>
      </c>
      <c r="AC17" s="49"/>
      <c r="AD17" s="49" t="s">
        <v>181</v>
      </c>
      <c r="AE17" s="49" t="s">
        <v>111</v>
      </c>
      <c r="AF17" s="49">
        <v>2014</v>
      </c>
      <c r="AG17" s="49" t="s">
        <v>112</v>
      </c>
      <c r="AH17" s="50">
        <v>2014</v>
      </c>
      <c r="AI17" s="50" t="s">
        <v>113</v>
      </c>
      <c r="AJ17" s="50">
        <v>2014</v>
      </c>
      <c r="AK17" s="50">
        <v>2014</v>
      </c>
      <c r="AL17" s="49" t="s">
        <v>114</v>
      </c>
      <c r="AM17" s="77">
        <v>7000000000</v>
      </c>
      <c r="AN17" s="52"/>
      <c r="AO17" s="52"/>
      <c r="AP17" s="52">
        <v>7247887416.160183</v>
      </c>
      <c r="AQ17" s="52">
        <v>7247887416.160183</v>
      </c>
      <c r="AR17" s="52">
        <v>7000000000</v>
      </c>
      <c r="AS17" s="52">
        <v>7247887416.160183</v>
      </c>
      <c r="AT17" s="52">
        <v>7247887416.160183</v>
      </c>
      <c r="AU17" s="49" t="s">
        <v>90</v>
      </c>
      <c r="AV17" s="49">
        <v>2014</v>
      </c>
      <c r="AW17" s="49" t="s">
        <v>91</v>
      </c>
      <c r="AX17" s="49" t="s">
        <v>92</v>
      </c>
      <c r="AY17" s="49" t="s">
        <v>93</v>
      </c>
      <c r="AZ17" s="49" t="s">
        <v>182</v>
      </c>
      <c r="BA17" s="49" t="s">
        <v>183</v>
      </c>
      <c r="BB17" s="53" t="s">
        <v>129</v>
      </c>
      <c r="BC17" s="53" t="s">
        <v>69</v>
      </c>
      <c r="BD17" s="49" t="s">
        <v>140</v>
      </c>
      <c r="BE17" s="49"/>
      <c r="BF17" s="49"/>
      <c r="BG17" s="49"/>
      <c r="BH17" s="49"/>
      <c r="BI17" s="49" t="s">
        <v>99</v>
      </c>
      <c r="BJ17" s="49" t="s">
        <v>184</v>
      </c>
      <c r="BK17" s="49" t="s">
        <v>101</v>
      </c>
      <c r="BL17" s="54" t="s">
        <v>70</v>
      </c>
      <c r="BO17" s="56" t="s">
        <v>1480</v>
      </c>
      <c r="BP17" s="56" t="s">
        <v>1785</v>
      </c>
    </row>
    <row r="18" spans="1:69" ht="13.5" customHeight="1">
      <c r="A18" s="49">
        <v>1153</v>
      </c>
      <c r="B18" s="7" t="s">
        <v>64</v>
      </c>
      <c r="C18" s="7">
        <v>490</v>
      </c>
      <c r="D18" s="7" t="s">
        <v>185</v>
      </c>
      <c r="E18" s="49" t="s">
        <v>186</v>
      </c>
      <c r="F18" s="7"/>
      <c r="G18" s="8">
        <v>1988</v>
      </c>
      <c r="H18" s="7" t="s">
        <v>67</v>
      </c>
      <c r="I18" s="7" t="s">
        <v>68</v>
      </c>
      <c r="J18" s="7" t="s">
        <v>170</v>
      </c>
      <c r="K18" s="7" t="s">
        <v>70</v>
      </c>
      <c r="L18" s="7" t="s">
        <v>71</v>
      </c>
      <c r="M18" s="7" t="s">
        <v>72</v>
      </c>
      <c r="N18" s="7" t="s">
        <v>73</v>
      </c>
      <c r="O18" s="7" t="s">
        <v>74</v>
      </c>
      <c r="P18" s="7" t="s">
        <v>75</v>
      </c>
      <c r="Q18" s="7" t="s">
        <v>105</v>
      </c>
      <c r="R18" s="7" t="s">
        <v>106</v>
      </c>
      <c r="S18" s="7"/>
      <c r="T18" s="7" t="s">
        <v>107</v>
      </c>
      <c r="U18" s="7" t="s">
        <v>79</v>
      </c>
      <c r="V18" s="7" t="s">
        <v>80</v>
      </c>
      <c r="W18" s="45" t="s">
        <v>337</v>
      </c>
      <c r="X18" s="45" t="s">
        <v>1273</v>
      </c>
      <c r="Y18" s="45" t="s">
        <v>488</v>
      </c>
      <c r="Z18" s="45" t="s">
        <v>337</v>
      </c>
      <c r="AA18" s="7" t="s">
        <v>136</v>
      </c>
      <c r="AB18" s="7" t="s">
        <v>124</v>
      </c>
      <c r="AC18" s="7"/>
      <c r="AD18" s="44" t="s">
        <v>315</v>
      </c>
      <c r="AE18" s="7" t="s">
        <v>187</v>
      </c>
      <c r="AF18" s="45">
        <v>1988</v>
      </c>
      <c r="AG18" s="45" t="s">
        <v>112</v>
      </c>
      <c r="AH18" s="45">
        <v>1988</v>
      </c>
      <c r="AI18" s="45">
        <v>1988</v>
      </c>
      <c r="AJ18" s="8">
        <v>1988</v>
      </c>
      <c r="AK18" s="8">
        <v>1988</v>
      </c>
      <c r="AL18" s="57" t="s">
        <v>114</v>
      </c>
      <c r="AM18" s="64">
        <v>750</v>
      </c>
      <c r="AN18" s="64"/>
      <c r="AO18" s="64"/>
      <c r="AP18" s="64">
        <v>1554.5601085194892</v>
      </c>
      <c r="AQ18" s="64" t="e">
        <v>#DIV/0!</v>
      </c>
      <c r="AR18" s="64">
        <v>750</v>
      </c>
      <c r="AS18" s="44">
        <v>1554.5601085194892</v>
      </c>
      <c r="AT18" s="10"/>
      <c r="AU18" s="45" t="s">
        <v>90</v>
      </c>
      <c r="AV18" s="44">
        <v>1988</v>
      </c>
      <c r="AW18" s="45" t="s">
        <v>91</v>
      </c>
      <c r="AX18" s="7" t="s">
        <v>92</v>
      </c>
      <c r="AY18" s="7" t="s">
        <v>93</v>
      </c>
      <c r="AZ18" s="7" t="s">
        <v>189</v>
      </c>
      <c r="BA18" s="45" t="s">
        <v>956</v>
      </c>
      <c r="BB18" s="11" t="s">
        <v>156</v>
      </c>
      <c r="BC18" s="11" t="s">
        <v>69</v>
      </c>
      <c r="BD18" s="7" t="s">
        <v>98</v>
      </c>
      <c r="BE18" s="7"/>
      <c r="BF18" s="7"/>
      <c r="BG18" s="7"/>
      <c r="BH18" s="7"/>
      <c r="BI18" s="7" t="s">
        <v>99</v>
      </c>
      <c r="BJ18" s="7" t="s">
        <v>190</v>
      </c>
      <c r="BK18" s="7" t="s">
        <v>101</v>
      </c>
      <c r="BL18" s="12" t="s">
        <v>70</v>
      </c>
    </row>
    <row r="19" spans="1:69" ht="13.5" customHeight="1">
      <c r="A19" s="7">
        <v>1170</v>
      </c>
      <c r="B19" s="7" t="s">
        <v>64</v>
      </c>
      <c r="C19" s="7">
        <v>563</v>
      </c>
      <c r="D19" s="7" t="s">
        <v>191</v>
      </c>
      <c r="E19" s="7" t="s">
        <v>192</v>
      </c>
      <c r="F19" s="7"/>
      <c r="G19" s="8">
        <v>1999</v>
      </c>
      <c r="H19" s="7" t="s">
        <v>67</v>
      </c>
      <c r="I19" s="7" t="s">
        <v>169</v>
      </c>
      <c r="J19" s="7" t="s">
        <v>193</v>
      </c>
      <c r="K19" s="7" t="s">
        <v>70</v>
      </c>
      <c r="L19" s="7" t="s">
        <v>71</v>
      </c>
      <c r="M19" s="7" t="s">
        <v>72</v>
      </c>
      <c r="N19" s="7" t="s">
        <v>73</v>
      </c>
      <c r="O19" s="7" t="s">
        <v>74</v>
      </c>
      <c r="P19" s="7" t="s">
        <v>75</v>
      </c>
      <c r="Q19" s="7" t="s">
        <v>105</v>
      </c>
      <c r="R19" s="7" t="s">
        <v>106</v>
      </c>
      <c r="S19" s="7"/>
      <c r="T19" s="7" t="s">
        <v>107</v>
      </c>
      <c r="U19" s="7" t="s">
        <v>79</v>
      </c>
      <c r="V19" s="7" t="s">
        <v>80</v>
      </c>
      <c r="W19" s="7"/>
      <c r="X19" s="7"/>
      <c r="Y19" s="7"/>
      <c r="Z19" s="7"/>
      <c r="AA19" s="7" t="s">
        <v>136</v>
      </c>
      <c r="AB19" s="7" t="s">
        <v>124</v>
      </c>
      <c r="AC19" s="7"/>
      <c r="AD19" s="7" t="s">
        <v>194</v>
      </c>
      <c r="AE19" s="7" t="s">
        <v>111</v>
      </c>
      <c r="AF19" s="7">
        <v>1998</v>
      </c>
      <c r="AG19" s="7" t="s">
        <v>112</v>
      </c>
      <c r="AH19" s="8">
        <v>1998</v>
      </c>
      <c r="AI19" s="8" t="s">
        <v>113</v>
      </c>
      <c r="AJ19" s="8">
        <v>1998</v>
      </c>
      <c r="AK19" s="8">
        <v>1998</v>
      </c>
      <c r="AL19" s="7" t="s">
        <v>114</v>
      </c>
      <c r="AM19" s="9">
        <v>581424292</v>
      </c>
      <c r="AN19" s="10"/>
      <c r="AO19" s="10"/>
      <c r="AP19" s="10">
        <v>874301805.80697572</v>
      </c>
      <c r="AQ19" s="10">
        <v>874301805.80697572</v>
      </c>
      <c r="AR19" s="10">
        <v>581424292</v>
      </c>
      <c r="AS19" s="10">
        <v>874301805.80697572</v>
      </c>
      <c r="AT19" s="10">
        <v>874301805.80697572</v>
      </c>
      <c r="AU19" s="7" t="s">
        <v>90</v>
      </c>
      <c r="AV19" s="7">
        <v>1998</v>
      </c>
      <c r="AW19" s="7" t="s">
        <v>172</v>
      </c>
      <c r="AX19" s="7" t="s">
        <v>92</v>
      </c>
      <c r="AY19" s="7" t="s">
        <v>93</v>
      </c>
      <c r="AZ19" s="7" t="s">
        <v>113</v>
      </c>
      <c r="BA19" s="7" t="s">
        <v>128</v>
      </c>
      <c r="BB19" s="11" t="s">
        <v>129</v>
      </c>
      <c r="BC19" s="11" t="s">
        <v>69</v>
      </c>
      <c r="BD19" s="7" t="s">
        <v>98</v>
      </c>
      <c r="BE19" s="7"/>
      <c r="BF19" s="7"/>
      <c r="BG19" s="7"/>
      <c r="BH19" s="7"/>
      <c r="BI19" s="7" t="s">
        <v>99</v>
      </c>
      <c r="BJ19" s="7" t="s">
        <v>195</v>
      </c>
      <c r="BK19" s="7" t="s">
        <v>101</v>
      </c>
      <c r="BL19" s="12" t="s">
        <v>70</v>
      </c>
      <c r="BM19" s="67" t="s">
        <v>1777</v>
      </c>
      <c r="BN19" s="7" t="s">
        <v>1484</v>
      </c>
      <c r="BO19" t="s">
        <v>1480</v>
      </c>
      <c r="BP19" t="s">
        <v>1486</v>
      </c>
    </row>
    <row r="20" spans="1:69" ht="13.5" customHeight="1">
      <c r="A20" s="7">
        <v>1171</v>
      </c>
      <c r="B20" s="7" t="s">
        <v>64</v>
      </c>
      <c r="C20" s="7">
        <v>563</v>
      </c>
      <c r="D20" s="7" t="s">
        <v>191</v>
      </c>
      <c r="E20" s="7" t="s">
        <v>192</v>
      </c>
      <c r="F20" s="7"/>
      <c r="G20" s="8">
        <v>1999</v>
      </c>
      <c r="H20" s="7" t="s">
        <v>67</v>
      </c>
      <c r="I20" s="7" t="s">
        <v>169</v>
      </c>
      <c r="J20" s="7" t="s">
        <v>193</v>
      </c>
      <c r="K20" s="7" t="s">
        <v>70</v>
      </c>
      <c r="L20" s="7" t="s">
        <v>71</v>
      </c>
      <c r="M20" s="7" t="s">
        <v>72</v>
      </c>
      <c r="N20" s="7" t="s">
        <v>73</v>
      </c>
      <c r="O20" s="7" t="s">
        <v>74</v>
      </c>
      <c r="P20" s="7" t="s">
        <v>75</v>
      </c>
      <c r="Q20" s="7" t="s">
        <v>105</v>
      </c>
      <c r="R20" s="7" t="s">
        <v>106</v>
      </c>
      <c r="S20" s="7"/>
      <c r="T20" s="7" t="s">
        <v>107</v>
      </c>
      <c r="U20" s="7" t="s">
        <v>79</v>
      </c>
      <c r="V20" s="7" t="s">
        <v>80</v>
      </c>
      <c r="W20" s="7"/>
      <c r="X20" s="7"/>
      <c r="Y20" s="7"/>
      <c r="Z20" s="7"/>
      <c r="AA20" s="7" t="s">
        <v>136</v>
      </c>
      <c r="AB20" s="7" t="s">
        <v>124</v>
      </c>
      <c r="AC20" s="7"/>
      <c r="AD20" s="7" t="s">
        <v>194</v>
      </c>
      <c r="AE20" s="7" t="s">
        <v>196</v>
      </c>
      <c r="AF20" s="7">
        <v>1998</v>
      </c>
      <c r="AG20" s="7" t="s">
        <v>112</v>
      </c>
      <c r="AH20" s="8">
        <v>1998</v>
      </c>
      <c r="AI20" s="8" t="s">
        <v>113</v>
      </c>
      <c r="AJ20" s="8">
        <v>1998</v>
      </c>
      <c r="AK20" s="8">
        <v>1998</v>
      </c>
      <c r="AL20" s="7" t="s">
        <v>114</v>
      </c>
      <c r="AM20" s="9">
        <v>1500</v>
      </c>
      <c r="AN20" s="10"/>
      <c r="AO20" s="10"/>
      <c r="AP20" s="10">
        <v>2255.5863708399434</v>
      </c>
      <c r="AQ20" s="10">
        <v>2255.5863708399434</v>
      </c>
      <c r="AR20" s="10">
        <v>1500</v>
      </c>
      <c r="AS20" s="10">
        <v>2255.5863708399434</v>
      </c>
      <c r="AT20" s="10">
        <v>2255.5863708399434</v>
      </c>
      <c r="AU20" s="7" t="s">
        <v>90</v>
      </c>
      <c r="AV20" s="7">
        <v>1998</v>
      </c>
      <c r="AW20" s="7" t="s">
        <v>172</v>
      </c>
      <c r="AX20" s="7" t="s">
        <v>115</v>
      </c>
      <c r="AY20" s="7" t="s">
        <v>93</v>
      </c>
      <c r="AZ20" s="7" t="s">
        <v>127</v>
      </c>
      <c r="BA20" s="7" t="s">
        <v>197</v>
      </c>
      <c r="BB20" s="11" t="s">
        <v>156</v>
      </c>
      <c r="BC20" s="11" t="s">
        <v>69</v>
      </c>
      <c r="BD20" s="7" t="s">
        <v>98</v>
      </c>
      <c r="BE20" s="7"/>
      <c r="BF20" s="7"/>
      <c r="BG20" s="7"/>
      <c r="BH20" s="7"/>
      <c r="BI20" s="7" t="s">
        <v>99</v>
      </c>
      <c r="BJ20" s="7" t="s">
        <v>198</v>
      </c>
      <c r="BK20" s="7" t="s">
        <v>101</v>
      </c>
      <c r="BL20" s="12" t="s">
        <v>70</v>
      </c>
      <c r="BO20" t="s">
        <v>1481</v>
      </c>
      <c r="BP20" t="s">
        <v>1487</v>
      </c>
    </row>
    <row r="21" spans="1:69" ht="13.5" customHeight="1">
      <c r="A21" s="7">
        <v>1172</v>
      </c>
      <c r="B21" s="7" t="s">
        <v>64</v>
      </c>
      <c r="C21" s="7">
        <v>563</v>
      </c>
      <c r="D21" s="7" t="s">
        <v>191</v>
      </c>
      <c r="E21" s="7" t="s">
        <v>192</v>
      </c>
      <c r="F21" s="7"/>
      <c r="G21" s="8">
        <v>1999</v>
      </c>
      <c r="H21" s="7" t="s">
        <v>67</v>
      </c>
      <c r="I21" s="7" t="s">
        <v>169</v>
      </c>
      <c r="J21" s="7" t="s">
        <v>193</v>
      </c>
      <c r="K21" s="7" t="s">
        <v>70</v>
      </c>
      <c r="L21" s="7" t="s">
        <v>71</v>
      </c>
      <c r="M21" s="7" t="s">
        <v>72</v>
      </c>
      <c r="N21" s="7" t="s">
        <v>73</v>
      </c>
      <c r="O21" s="7" t="s">
        <v>74</v>
      </c>
      <c r="P21" s="7" t="s">
        <v>75</v>
      </c>
      <c r="Q21" s="7" t="s">
        <v>105</v>
      </c>
      <c r="R21" s="7" t="s">
        <v>106</v>
      </c>
      <c r="S21" s="7"/>
      <c r="T21" s="7" t="s">
        <v>107</v>
      </c>
      <c r="U21" s="7" t="s">
        <v>79</v>
      </c>
      <c r="V21" s="7" t="s">
        <v>80</v>
      </c>
      <c r="W21" s="7"/>
      <c r="X21" s="7"/>
      <c r="Y21" s="7"/>
      <c r="Z21" s="7"/>
      <c r="AA21" s="7" t="s">
        <v>136</v>
      </c>
      <c r="AB21" s="7" t="s">
        <v>124</v>
      </c>
      <c r="AC21" s="7"/>
      <c r="AD21" s="7" t="s">
        <v>194</v>
      </c>
      <c r="AE21" s="7" t="s">
        <v>196</v>
      </c>
      <c r="AF21" s="7">
        <v>1998</v>
      </c>
      <c r="AG21" s="7" t="s">
        <v>112</v>
      </c>
      <c r="AH21" s="8">
        <v>1998</v>
      </c>
      <c r="AI21" s="8" t="s">
        <v>113</v>
      </c>
      <c r="AJ21" s="8">
        <v>1998</v>
      </c>
      <c r="AK21" s="8">
        <v>1998</v>
      </c>
      <c r="AL21" s="7" t="s">
        <v>114</v>
      </c>
      <c r="AM21" s="9">
        <v>89.47</v>
      </c>
      <c r="AN21" s="10"/>
      <c r="AO21" s="10"/>
      <c r="AP21" s="10">
        <v>134.53820839936648</v>
      </c>
      <c r="AQ21" s="10">
        <v>134.53820839936648</v>
      </c>
      <c r="AR21" s="10">
        <v>89.47</v>
      </c>
      <c r="AS21" s="10">
        <v>134.53820839936648</v>
      </c>
      <c r="AT21" s="10">
        <v>134.53820839936648</v>
      </c>
      <c r="AU21" s="7" t="s">
        <v>90</v>
      </c>
      <c r="AV21" s="7">
        <v>1998</v>
      </c>
      <c r="AW21" s="7" t="s">
        <v>172</v>
      </c>
      <c r="AX21" s="7" t="s">
        <v>115</v>
      </c>
      <c r="AY21" s="7" t="s">
        <v>93</v>
      </c>
      <c r="AZ21" s="7" t="s">
        <v>127</v>
      </c>
      <c r="BA21" s="7" t="s">
        <v>197</v>
      </c>
      <c r="BB21" s="11" t="s">
        <v>156</v>
      </c>
      <c r="BC21" s="11" t="s">
        <v>69</v>
      </c>
      <c r="BD21" s="7" t="s">
        <v>98</v>
      </c>
      <c r="BE21" s="7"/>
      <c r="BF21" s="7"/>
      <c r="BG21" s="7"/>
      <c r="BH21" s="7"/>
      <c r="BI21" s="7" t="s">
        <v>99</v>
      </c>
      <c r="BJ21" s="7" t="s">
        <v>198</v>
      </c>
      <c r="BK21" s="7" t="s">
        <v>101</v>
      </c>
      <c r="BL21" s="12" t="s">
        <v>70</v>
      </c>
      <c r="BN21" s="7" t="s">
        <v>1485</v>
      </c>
      <c r="BO21" t="s">
        <v>1481</v>
      </c>
      <c r="BP21" t="s">
        <v>1487</v>
      </c>
    </row>
    <row r="22" spans="1:69" ht="13.5" customHeight="1">
      <c r="A22" s="7">
        <v>1173</v>
      </c>
      <c r="B22" s="7" t="s">
        <v>64</v>
      </c>
      <c r="C22" s="7">
        <v>563</v>
      </c>
      <c r="D22" s="7" t="s">
        <v>191</v>
      </c>
      <c r="E22" s="7" t="s">
        <v>192</v>
      </c>
      <c r="F22" s="7"/>
      <c r="G22" s="8">
        <v>1999</v>
      </c>
      <c r="H22" s="7" t="s">
        <v>67</v>
      </c>
      <c r="I22" s="7" t="s">
        <v>169</v>
      </c>
      <c r="J22" s="7" t="s">
        <v>193</v>
      </c>
      <c r="K22" s="7" t="s">
        <v>70</v>
      </c>
      <c r="L22" s="7" t="s">
        <v>71</v>
      </c>
      <c r="M22" s="7" t="s">
        <v>72</v>
      </c>
      <c r="N22" s="7" t="s">
        <v>73</v>
      </c>
      <c r="O22" s="7" t="s">
        <v>74</v>
      </c>
      <c r="P22" s="7" t="s">
        <v>75</v>
      </c>
      <c r="Q22" s="7" t="s">
        <v>105</v>
      </c>
      <c r="R22" s="7" t="s">
        <v>106</v>
      </c>
      <c r="S22" s="7"/>
      <c r="T22" s="7" t="s">
        <v>107</v>
      </c>
      <c r="U22" s="7" t="s">
        <v>79</v>
      </c>
      <c r="V22" s="7" t="s">
        <v>80</v>
      </c>
      <c r="W22" s="7"/>
      <c r="X22" s="7"/>
      <c r="Y22" s="7"/>
      <c r="Z22" s="7"/>
      <c r="AA22" s="7" t="s">
        <v>136</v>
      </c>
      <c r="AB22" s="7" t="s">
        <v>124</v>
      </c>
      <c r="AC22" s="7"/>
      <c r="AD22" s="7" t="s">
        <v>194</v>
      </c>
      <c r="AE22" s="7" t="s">
        <v>196</v>
      </c>
      <c r="AF22" s="7">
        <v>1998</v>
      </c>
      <c r="AG22" s="7" t="s">
        <v>112</v>
      </c>
      <c r="AH22" s="8">
        <v>1998</v>
      </c>
      <c r="AI22" s="8" t="s">
        <v>113</v>
      </c>
      <c r="AJ22" s="8">
        <v>1998</v>
      </c>
      <c r="AK22" s="8">
        <v>1998</v>
      </c>
      <c r="AL22" s="7" t="s">
        <v>114</v>
      </c>
      <c r="AM22" s="9">
        <v>1925</v>
      </c>
      <c r="AN22" s="10"/>
      <c r="AO22" s="10"/>
      <c r="AP22" s="10">
        <v>2894.6691759112609</v>
      </c>
      <c r="AQ22" s="10">
        <v>2894.6691759112609</v>
      </c>
      <c r="AR22" s="10">
        <v>1925</v>
      </c>
      <c r="AS22" s="10">
        <v>2894.6691759112609</v>
      </c>
      <c r="AT22" s="10">
        <v>2894.6691759112609</v>
      </c>
      <c r="AU22" s="7" t="s">
        <v>90</v>
      </c>
      <c r="AV22" s="7">
        <v>1998</v>
      </c>
      <c r="AW22" s="7" t="s">
        <v>172</v>
      </c>
      <c r="AX22" s="7" t="s">
        <v>115</v>
      </c>
      <c r="AY22" s="7" t="s">
        <v>93</v>
      </c>
      <c r="AZ22" s="7" t="s">
        <v>127</v>
      </c>
      <c r="BA22" s="7" t="s">
        <v>197</v>
      </c>
      <c r="BB22" s="11" t="s">
        <v>156</v>
      </c>
      <c r="BC22" s="11" t="s">
        <v>69</v>
      </c>
      <c r="BD22" s="7" t="s">
        <v>98</v>
      </c>
      <c r="BE22" s="7"/>
      <c r="BF22" s="7"/>
      <c r="BG22" s="7"/>
      <c r="BH22" s="7"/>
      <c r="BI22" s="7" t="s">
        <v>99</v>
      </c>
      <c r="BJ22" s="7" t="s">
        <v>198</v>
      </c>
      <c r="BK22" s="7" t="s">
        <v>101</v>
      </c>
      <c r="BL22" s="12" t="s">
        <v>70</v>
      </c>
      <c r="BO22" t="s">
        <v>1481</v>
      </c>
      <c r="BP22" t="s">
        <v>1487</v>
      </c>
    </row>
    <row r="23" spans="1:69" ht="13.5" customHeight="1">
      <c r="A23" s="7">
        <v>1199</v>
      </c>
      <c r="B23" s="7" t="s">
        <v>64</v>
      </c>
      <c r="C23" s="7">
        <v>329</v>
      </c>
      <c r="D23" s="7" t="s">
        <v>199</v>
      </c>
      <c r="E23" s="7" t="s">
        <v>200</v>
      </c>
      <c r="F23" s="7"/>
      <c r="G23" s="8">
        <v>1981</v>
      </c>
      <c r="H23" s="7" t="s">
        <v>67</v>
      </c>
      <c r="I23" s="7" t="s">
        <v>169</v>
      </c>
      <c r="J23" s="7" t="s">
        <v>201</v>
      </c>
      <c r="K23" s="7" t="s">
        <v>135</v>
      </c>
      <c r="L23" s="7" t="s">
        <v>71</v>
      </c>
      <c r="M23" s="7" t="s">
        <v>72</v>
      </c>
      <c r="N23" s="7" t="s">
        <v>73</v>
      </c>
      <c r="O23" s="7" t="s">
        <v>74</v>
      </c>
      <c r="P23" s="7" t="s">
        <v>75</v>
      </c>
      <c r="Q23" s="7" t="s">
        <v>105</v>
      </c>
      <c r="R23" s="7" t="s">
        <v>106</v>
      </c>
      <c r="S23" s="7"/>
      <c r="T23" s="7" t="s">
        <v>107</v>
      </c>
      <c r="U23" s="7" t="s">
        <v>79</v>
      </c>
      <c r="V23" s="7" t="s">
        <v>80</v>
      </c>
      <c r="W23" s="7"/>
      <c r="X23" s="7"/>
      <c r="Y23" s="7"/>
      <c r="Z23" s="7"/>
      <c r="AA23" s="7" t="s">
        <v>136</v>
      </c>
      <c r="AB23" s="7" t="s">
        <v>124</v>
      </c>
      <c r="AC23" s="7"/>
      <c r="AD23" s="7" t="s">
        <v>113</v>
      </c>
      <c r="AE23" s="7" t="s">
        <v>144</v>
      </c>
      <c r="AF23" s="7" t="s">
        <v>202</v>
      </c>
      <c r="AG23" s="7" t="s">
        <v>88</v>
      </c>
      <c r="AH23" s="8">
        <v>1957</v>
      </c>
      <c r="AI23" s="8">
        <v>1981</v>
      </c>
      <c r="AJ23" s="8">
        <v>1957</v>
      </c>
      <c r="AK23" s="8">
        <v>1981</v>
      </c>
      <c r="AL23" s="7" t="s">
        <v>89</v>
      </c>
      <c r="AM23" s="9">
        <v>179166666.66666669</v>
      </c>
      <c r="AN23" s="10"/>
      <c r="AO23" s="10"/>
      <c r="AP23" s="10">
        <v>463685106.77298325</v>
      </c>
      <c r="AQ23" s="10" t="e">
        <v>#DIV/0!</v>
      </c>
      <c r="AR23" s="10">
        <v>6880000</v>
      </c>
      <c r="AS23" s="10">
        <v>18547404.27091933</v>
      </c>
      <c r="AT23" s="10" t="e">
        <v>#DIV/0!</v>
      </c>
      <c r="AU23" s="7" t="s">
        <v>90</v>
      </c>
      <c r="AV23" s="7">
        <v>1981</v>
      </c>
      <c r="AW23" s="7" t="s">
        <v>91</v>
      </c>
      <c r="AX23" s="7" t="s">
        <v>92</v>
      </c>
      <c r="AY23" s="7" t="s">
        <v>93</v>
      </c>
      <c r="AZ23" s="7" t="s">
        <v>94</v>
      </c>
      <c r="BA23" s="7" t="s">
        <v>119</v>
      </c>
      <c r="BB23" s="11" t="s">
        <v>96</v>
      </c>
      <c r="BC23" s="11" t="s">
        <v>97</v>
      </c>
      <c r="BD23" s="7" t="s">
        <v>140</v>
      </c>
      <c r="BE23" s="7"/>
      <c r="BF23" s="7"/>
      <c r="BG23" s="7"/>
      <c r="BH23" s="7"/>
      <c r="BI23" s="7" t="s">
        <v>99</v>
      </c>
      <c r="BJ23" s="7" t="s">
        <v>538</v>
      </c>
      <c r="BK23" s="7" t="s">
        <v>101</v>
      </c>
      <c r="BL23" s="12" t="s">
        <v>70</v>
      </c>
      <c r="BM23" s="7" t="s">
        <v>1503</v>
      </c>
      <c r="BN23" s="7"/>
      <c r="BO23" s="7" t="s">
        <v>1481</v>
      </c>
      <c r="BP23" s="7" t="s">
        <v>1502</v>
      </c>
    </row>
    <row r="24" spans="1:69" ht="13.5" customHeight="1">
      <c r="A24" s="7">
        <v>1201</v>
      </c>
      <c r="B24" s="7" t="s">
        <v>64</v>
      </c>
      <c r="C24" s="7">
        <v>257</v>
      </c>
      <c r="D24" s="7" t="s">
        <v>203</v>
      </c>
      <c r="E24" s="7" t="s">
        <v>204</v>
      </c>
      <c r="F24" s="7"/>
      <c r="G24" s="8">
        <v>1982</v>
      </c>
      <c r="H24" s="7" t="s">
        <v>67</v>
      </c>
      <c r="I24" s="7" t="s">
        <v>205</v>
      </c>
      <c r="J24" s="7" t="s">
        <v>206</v>
      </c>
      <c r="K24" s="7" t="s">
        <v>70</v>
      </c>
      <c r="L24" s="7" t="s">
        <v>71</v>
      </c>
      <c r="M24" s="7" t="s">
        <v>72</v>
      </c>
      <c r="N24" s="7" t="s">
        <v>73</v>
      </c>
      <c r="O24" s="7" t="s">
        <v>74</v>
      </c>
      <c r="P24" s="7" t="s">
        <v>75</v>
      </c>
      <c r="Q24" s="7" t="s">
        <v>105</v>
      </c>
      <c r="R24" s="7" t="s">
        <v>106</v>
      </c>
      <c r="S24" s="7"/>
      <c r="T24" s="7" t="s">
        <v>107</v>
      </c>
      <c r="U24" s="7" t="s">
        <v>79</v>
      </c>
      <c r="V24" s="7" t="s">
        <v>80</v>
      </c>
      <c r="W24" s="7"/>
      <c r="X24" s="7"/>
      <c r="Y24" s="7"/>
      <c r="Z24" s="7"/>
      <c r="AA24" s="7" t="s">
        <v>136</v>
      </c>
      <c r="AB24" s="7" t="s">
        <v>124</v>
      </c>
      <c r="AC24" s="7"/>
      <c r="AD24" s="7" t="s">
        <v>207</v>
      </c>
      <c r="AE24" s="7" t="s">
        <v>111</v>
      </c>
      <c r="AF24" s="7">
        <v>1979</v>
      </c>
      <c r="AG24" s="7" t="s">
        <v>112</v>
      </c>
      <c r="AH24" s="8">
        <v>1979</v>
      </c>
      <c r="AI24" s="8" t="s">
        <v>113</v>
      </c>
      <c r="AJ24" s="8">
        <v>1979</v>
      </c>
      <c r="AK24" s="8">
        <v>1979</v>
      </c>
      <c r="AL24" s="7" t="s">
        <v>114</v>
      </c>
      <c r="AM24" s="9">
        <v>2840000</v>
      </c>
      <c r="AN24" s="10"/>
      <c r="AO24" s="10"/>
      <c r="AP24" s="10">
        <v>7213882.0379965734</v>
      </c>
      <c r="AQ24" s="10">
        <v>7213882.0379965734</v>
      </c>
      <c r="AR24" s="10">
        <v>2840000</v>
      </c>
      <c r="AS24" s="10">
        <v>7213882.0379965734</v>
      </c>
      <c r="AT24" s="10">
        <v>7213882.0379965734</v>
      </c>
      <c r="AU24" s="7" t="s">
        <v>90</v>
      </c>
      <c r="AV24" s="7">
        <v>1982</v>
      </c>
      <c r="AW24" s="7" t="s">
        <v>91</v>
      </c>
      <c r="AX24" s="7" t="s">
        <v>92</v>
      </c>
      <c r="AY24" s="7" t="s">
        <v>93</v>
      </c>
      <c r="AZ24" s="7" t="s">
        <v>208</v>
      </c>
      <c r="BA24" s="7" t="s">
        <v>155</v>
      </c>
      <c r="BB24" s="11" t="s">
        <v>156</v>
      </c>
      <c r="BC24" s="11" t="s">
        <v>69</v>
      </c>
      <c r="BD24" s="7" t="s">
        <v>98</v>
      </c>
      <c r="BE24" s="7"/>
      <c r="BF24" s="7"/>
      <c r="BG24" s="7"/>
      <c r="BH24" s="7"/>
      <c r="BI24" s="7" t="s">
        <v>99</v>
      </c>
      <c r="BJ24" s="7" t="s">
        <v>209</v>
      </c>
      <c r="BK24" s="7" t="s">
        <v>101</v>
      </c>
      <c r="BL24" s="12" t="s">
        <v>70</v>
      </c>
    </row>
    <row r="25" spans="1:69" ht="13.5" customHeight="1">
      <c r="A25" s="7">
        <v>1202</v>
      </c>
      <c r="B25" s="7" t="s">
        <v>64</v>
      </c>
      <c r="C25" s="7">
        <v>257</v>
      </c>
      <c r="D25" s="7" t="s">
        <v>203</v>
      </c>
      <c r="E25" s="7" t="s">
        <v>204</v>
      </c>
      <c r="F25" s="7"/>
      <c r="G25" s="8">
        <v>1982</v>
      </c>
      <c r="H25" s="7" t="s">
        <v>67</v>
      </c>
      <c r="I25" s="7" t="s">
        <v>205</v>
      </c>
      <c r="J25" s="7" t="s">
        <v>206</v>
      </c>
      <c r="K25" s="7" t="s">
        <v>70</v>
      </c>
      <c r="L25" s="7" t="s">
        <v>71</v>
      </c>
      <c r="M25" s="7" t="s">
        <v>72</v>
      </c>
      <c r="N25" s="7" t="s">
        <v>73</v>
      </c>
      <c r="O25" s="7" t="s">
        <v>74</v>
      </c>
      <c r="P25" s="7" t="s">
        <v>75</v>
      </c>
      <c r="Q25" s="7" t="s">
        <v>105</v>
      </c>
      <c r="R25" s="7" t="s">
        <v>106</v>
      </c>
      <c r="S25" s="7"/>
      <c r="T25" s="7" t="s">
        <v>107</v>
      </c>
      <c r="U25" s="7" t="s">
        <v>79</v>
      </c>
      <c r="V25" s="7" t="s">
        <v>80</v>
      </c>
      <c r="W25" s="7"/>
      <c r="X25" s="7"/>
      <c r="Y25" s="7"/>
      <c r="Z25" s="7"/>
      <c r="AA25" s="7" t="s">
        <v>136</v>
      </c>
      <c r="AB25" s="7" t="s">
        <v>124</v>
      </c>
      <c r="AC25" s="7"/>
      <c r="AD25" s="7" t="s">
        <v>207</v>
      </c>
      <c r="AE25" s="7" t="s">
        <v>111</v>
      </c>
      <c r="AF25" s="7">
        <v>1981</v>
      </c>
      <c r="AG25" s="7" t="s">
        <v>112</v>
      </c>
      <c r="AH25" s="8">
        <v>1981</v>
      </c>
      <c r="AI25" s="8" t="s">
        <v>113</v>
      </c>
      <c r="AJ25" s="8">
        <v>1981</v>
      </c>
      <c r="AK25" s="8">
        <v>1981</v>
      </c>
      <c r="AL25" s="7" t="s">
        <v>114</v>
      </c>
      <c r="AM25" s="9">
        <v>125000000</v>
      </c>
      <c r="AN25" s="10"/>
      <c r="AO25" s="10"/>
      <c r="AP25" s="10">
        <v>317512413.6442154</v>
      </c>
      <c r="AQ25" s="10">
        <v>317512413.6442154</v>
      </c>
      <c r="AR25" s="10">
        <v>125000000</v>
      </c>
      <c r="AS25" s="10">
        <v>317512413.6442154</v>
      </c>
      <c r="AT25" s="10">
        <v>317512413.6442154</v>
      </c>
      <c r="AU25" s="7" t="s">
        <v>90</v>
      </c>
      <c r="AV25" s="7">
        <v>1982</v>
      </c>
      <c r="AW25" s="7" t="s">
        <v>91</v>
      </c>
      <c r="AX25" s="7" t="s">
        <v>92</v>
      </c>
      <c r="AY25" s="7" t="s">
        <v>93</v>
      </c>
      <c r="AZ25" s="7" t="s">
        <v>189</v>
      </c>
      <c r="BA25" s="7" t="s">
        <v>155</v>
      </c>
      <c r="BB25" s="11" t="s">
        <v>156</v>
      </c>
      <c r="BC25" s="11" t="s">
        <v>69</v>
      </c>
      <c r="BD25" s="7" t="s">
        <v>98</v>
      </c>
      <c r="BE25" s="7"/>
      <c r="BF25" s="7"/>
      <c r="BG25" s="7"/>
      <c r="BH25" s="7"/>
      <c r="BI25" s="7" t="s">
        <v>99</v>
      </c>
      <c r="BJ25" s="7" t="s">
        <v>210</v>
      </c>
      <c r="BK25" s="7" t="s">
        <v>101</v>
      </c>
      <c r="BL25" s="12" t="s">
        <v>70</v>
      </c>
    </row>
    <row r="26" spans="1:69" ht="13.5" customHeight="1">
      <c r="A26" s="7">
        <v>1208</v>
      </c>
      <c r="B26" s="7" t="s">
        <v>64</v>
      </c>
      <c r="C26" s="7">
        <v>260</v>
      </c>
      <c r="D26" s="7" t="s">
        <v>211</v>
      </c>
      <c r="E26" s="7" t="s">
        <v>192</v>
      </c>
      <c r="F26" s="7"/>
      <c r="G26" s="8">
        <v>2002</v>
      </c>
      <c r="H26" s="7" t="s">
        <v>67</v>
      </c>
      <c r="I26" s="7" t="s">
        <v>68</v>
      </c>
      <c r="J26" s="7" t="s">
        <v>69</v>
      </c>
      <c r="K26" s="7" t="s">
        <v>70</v>
      </c>
      <c r="L26" s="7" t="s">
        <v>71</v>
      </c>
      <c r="M26" s="7" t="s">
        <v>72</v>
      </c>
      <c r="N26" s="7" t="s">
        <v>73</v>
      </c>
      <c r="O26" s="7" t="s">
        <v>74</v>
      </c>
      <c r="P26" s="7" t="s">
        <v>75</v>
      </c>
      <c r="Q26" s="7" t="s">
        <v>105</v>
      </c>
      <c r="R26" s="7" t="s">
        <v>106</v>
      </c>
      <c r="S26" s="7"/>
      <c r="T26" s="7" t="s">
        <v>107</v>
      </c>
      <c r="U26" s="7" t="s">
        <v>79</v>
      </c>
      <c r="V26" s="7" t="s">
        <v>80</v>
      </c>
      <c r="W26" s="7"/>
      <c r="X26" s="7"/>
      <c r="Y26" s="7"/>
      <c r="Z26" s="7"/>
      <c r="AA26" s="7" t="s">
        <v>136</v>
      </c>
      <c r="AB26" s="7" t="s">
        <v>124</v>
      </c>
      <c r="AC26" s="7"/>
      <c r="AD26" s="7" t="s">
        <v>212</v>
      </c>
      <c r="AE26" s="7" t="s">
        <v>111</v>
      </c>
      <c r="AF26" s="7">
        <v>1998</v>
      </c>
      <c r="AG26" s="7" t="s">
        <v>112</v>
      </c>
      <c r="AH26" s="8">
        <v>1998</v>
      </c>
      <c r="AI26" s="8" t="s">
        <v>113</v>
      </c>
      <c r="AJ26" s="8">
        <v>1998</v>
      </c>
      <c r="AK26" s="8">
        <v>1998</v>
      </c>
      <c r="AL26" s="7" t="s">
        <v>114</v>
      </c>
      <c r="AM26" s="68">
        <v>581000000</v>
      </c>
      <c r="AN26" s="52"/>
      <c r="AO26" s="10"/>
      <c r="AP26" s="10">
        <v>792319556.33033383</v>
      </c>
      <c r="AQ26" s="10">
        <v>792319556.33033383</v>
      </c>
      <c r="AR26" s="10">
        <v>581424292</v>
      </c>
      <c r="AS26" s="10">
        <v>792319556.33033395</v>
      </c>
      <c r="AT26" s="10">
        <v>792319556.33033383</v>
      </c>
      <c r="AU26" s="7" t="s">
        <v>90</v>
      </c>
      <c r="AV26" s="7">
        <v>2002</v>
      </c>
      <c r="AW26" s="7" t="s">
        <v>91</v>
      </c>
      <c r="AX26" s="7" t="s">
        <v>92</v>
      </c>
      <c r="AY26" s="7" t="s">
        <v>93</v>
      </c>
      <c r="AZ26" s="7" t="s">
        <v>94</v>
      </c>
      <c r="BA26" s="7" t="s">
        <v>213</v>
      </c>
      <c r="BB26" s="11" t="s">
        <v>96</v>
      </c>
      <c r="BC26" s="11" t="s">
        <v>97</v>
      </c>
      <c r="BD26" s="7" t="s">
        <v>98</v>
      </c>
      <c r="BE26" s="7"/>
      <c r="BF26" s="7"/>
      <c r="BG26" s="7"/>
      <c r="BH26" s="7"/>
      <c r="BI26" s="7" t="s">
        <v>99</v>
      </c>
      <c r="BJ26" s="7" t="s">
        <v>214</v>
      </c>
      <c r="BK26" s="7" t="s">
        <v>101</v>
      </c>
      <c r="BL26" s="12" t="s">
        <v>70</v>
      </c>
      <c r="BM26" s="67" t="s">
        <v>1777</v>
      </c>
      <c r="BN26" s="7" t="s">
        <v>1484</v>
      </c>
      <c r="BO26" s="7" t="s">
        <v>1480</v>
      </c>
      <c r="BP26" t="s">
        <v>1775</v>
      </c>
    </row>
    <row r="27" spans="1:69" ht="13.5" customHeight="1">
      <c r="A27" s="7">
        <v>1209</v>
      </c>
      <c r="B27" s="7" t="s">
        <v>64</v>
      </c>
      <c r="C27" s="7">
        <v>260</v>
      </c>
      <c r="D27" s="7" t="s">
        <v>211</v>
      </c>
      <c r="E27" s="7" t="s">
        <v>192</v>
      </c>
      <c r="F27" s="7"/>
      <c r="G27" s="8">
        <v>2002</v>
      </c>
      <c r="H27" s="7" t="s">
        <v>67</v>
      </c>
      <c r="I27" s="7" t="s">
        <v>68</v>
      </c>
      <c r="J27" s="7" t="s">
        <v>69</v>
      </c>
      <c r="K27" s="7" t="s">
        <v>70</v>
      </c>
      <c r="L27" s="7" t="s">
        <v>71</v>
      </c>
      <c r="M27" s="7" t="s">
        <v>72</v>
      </c>
      <c r="N27" s="7" t="s">
        <v>73</v>
      </c>
      <c r="O27" s="7" t="s">
        <v>74</v>
      </c>
      <c r="P27" s="7" t="s">
        <v>75</v>
      </c>
      <c r="Q27" s="7" t="s">
        <v>105</v>
      </c>
      <c r="R27" s="7" t="s">
        <v>106</v>
      </c>
      <c r="S27" s="7"/>
      <c r="T27" s="7" t="s">
        <v>107</v>
      </c>
      <c r="U27" s="7" t="s">
        <v>79</v>
      </c>
      <c r="V27" s="7" t="s">
        <v>80</v>
      </c>
      <c r="W27" s="7"/>
      <c r="X27" s="7"/>
      <c r="Y27" s="7"/>
      <c r="Z27" s="7"/>
      <c r="AA27" s="7" t="s">
        <v>136</v>
      </c>
      <c r="AB27" s="7" t="s">
        <v>124</v>
      </c>
      <c r="AC27" s="7"/>
      <c r="AD27" s="7" t="s">
        <v>212</v>
      </c>
      <c r="AE27" s="7" t="s">
        <v>111</v>
      </c>
      <c r="AF27" s="7">
        <v>1999</v>
      </c>
      <c r="AG27" s="7" t="s">
        <v>112</v>
      </c>
      <c r="AH27" s="8">
        <v>1999</v>
      </c>
      <c r="AI27" s="8" t="s">
        <v>113</v>
      </c>
      <c r="AJ27" s="8">
        <v>1999</v>
      </c>
      <c r="AK27" s="8">
        <v>1999</v>
      </c>
      <c r="AL27" s="7" t="s">
        <v>114</v>
      </c>
      <c r="AM27" s="68">
        <v>90000000</v>
      </c>
      <c r="AN27" s="52"/>
      <c r="AO27" s="10"/>
      <c r="AP27" s="10">
        <v>123424482.25430663</v>
      </c>
      <c r="AQ27" s="10">
        <v>123424482.25430663</v>
      </c>
      <c r="AR27" s="10">
        <v>90572032</v>
      </c>
      <c r="AS27" s="10">
        <v>123424482.254307</v>
      </c>
      <c r="AT27" s="10">
        <v>123424482.25430663</v>
      </c>
      <c r="AU27" s="7" t="s">
        <v>90</v>
      </c>
      <c r="AV27" s="7">
        <v>2002</v>
      </c>
      <c r="AW27" s="7" t="s">
        <v>91</v>
      </c>
      <c r="AX27" s="7" t="s">
        <v>92</v>
      </c>
      <c r="AY27" s="7" t="s">
        <v>93</v>
      </c>
      <c r="AZ27" s="7" t="s">
        <v>215</v>
      </c>
      <c r="BA27" s="7" t="s">
        <v>155</v>
      </c>
      <c r="BB27" s="11" t="s">
        <v>156</v>
      </c>
      <c r="BC27" s="11" t="s">
        <v>69</v>
      </c>
      <c r="BD27" s="7" t="s">
        <v>98</v>
      </c>
      <c r="BE27" s="7"/>
      <c r="BF27" s="7"/>
      <c r="BG27" s="7"/>
      <c r="BH27" s="7"/>
      <c r="BI27" s="7" t="s">
        <v>99</v>
      </c>
      <c r="BJ27" s="12" t="s">
        <v>214</v>
      </c>
      <c r="BK27" s="7" t="s">
        <v>101</v>
      </c>
      <c r="BL27" s="12" t="s">
        <v>70</v>
      </c>
      <c r="BM27" s="67" t="s">
        <v>1778</v>
      </c>
      <c r="BO27" s="7" t="s">
        <v>1480</v>
      </c>
      <c r="BP27" t="s">
        <v>1774</v>
      </c>
    </row>
    <row r="28" spans="1:69" ht="13.5" customHeight="1">
      <c r="A28" s="7">
        <v>1210</v>
      </c>
      <c r="B28" s="7" t="s">
        <v>64</v>
      </c>
      <c r="C28" s="7">
        <v>260</v>
      </c>
      <c r="D28" s="7" t="s">
        <v>211</v>
      </c>
      <c r="E28" s="7" t="s">
        <v>192</v>
      </c>
      <c r="F28" s="7"/>
      <c r="G28" s="8">
        <v>2002</v>
      </c>
      <c r="H28" s="7" t="s">
        <v>67</v>
      </c>
      <c r="I28" s="7" t="s">
        <v>68</v>
      </c>
      <c r="J28" s="7" t="s">
        <v>69</v>
      </c>
      <c r="K28" s="7" t="s">
        <v>70</v>
      </c>
      <c r="L28" s="7" t="s">
        <v>71</v>
      </c>
      <c r="M28" s="7" t="s">
        <v>72</v>
      </c>
      <c r="N28" s="7" t="s">
        <v>73</v>
      </c>
      <c r="O28" s="7" t="s">
        <v>74</v>
      </c>
      <c r="P28" s="7" t="s">
        <v>75</v>
      </c>
      <c r="Q28" s="7" t="s">
        <v>105</v>
      </c>
      <c r="R28" s="7" t="s">
        <v>106</v>
      </c>
      <c r="S28" s="7"/>
      <c r="T28" s="7" t="s">
        <v>107</v>
      </c>
      <c r="U28" s="7" t="s">
        <v>79</v>
      </c>
      <c r="V28" s="7" t="s">
        <v>80</v>
      </c>
      <c r="W28" s="7"/>
      <c r="X28" s="7"/>
      <c r="Y28" s="7"/>
      <c r="Z28" s="7"/>
      <c r="AA28" s="7" t="s">
        <v>136</v>
      </c>
      <c r="AB28" s="7" t="s">
        <v>124</v>
      </c>
      <c r="AC28" s="7"/>
      <c r="AD28" s="7" t="s">
        <v>212</v>
      </c>
      <c r="AE28" s="7" t="s">
        <v>196</v>
      </c>
      <c r="AF28" s="7">
        <v>1999</v>
      </c>
      <c r="AG28" s="7" t="s">
        <v>112</v>
      </c>
      <c r="AH28" s="8">
        <v>1999</v>
      </c>
      <c r="AI28" s="8" t="s">
        <v>113</v>
      </c>
      <c r="AJ28" s="8">
        <v>1999</v>
      </c>
      <c r="AK28" s="8">
        <v>1999</v>
      </c>
      <c r="AL28" s="7" t="s">
        <v>114</v>
      </c>
      <c r="AM28" s="9">
        <v>89</v>
      </c>
      <c r="AN28" s="10"/>
      <c r="AO28" s="10"/>
      <c r="AP28" s="10">
        <v>121.282239981469</v>
      </c>
      <c r="AQ28" s="10">
        <v>121.282239981469</v>
      </c>
      <c r="AR28" s="10">
        <v>89</v>
      </c>
      <c r="AS28" s="10">
        <v>121.282239981469</v>
      </c>
      <c r="AT28" s="10">
        <v>121.282239981469</v>
      </c>
      <c r="AU28" s="7" t="s">
        <v>90</v>
      </c>
      <c r="AV28" s="7">
        <v>2002</v>
      </c>
      <c r="AW28" s="7" t="s">
        <v>91</v>
      </c>
      <c r="AX28" s="7" t="s">
        <v>115</v>
      </c>
      <c r="AY28" s="7" t="s">
        <v>93</v>
      </c>
      <c r="AZ28" s="7" t="s">
        <v>127</v>
      </c>
      <c r="BA28" s="7" t="s">
        <v>197</v>
      </c>
      <c r="BB28" s="11" t="s">
        <v>156</v>
      </c>
      <c r="BC28" s="11" t="s">
        <v>69</v>
      </c>
      <c r="BD28" s="7" t="s">
        <v>98</v>
      </c>
      <c r="BE28" s="7"/>
      <c r="BF28" s="7"/>
      <c r="BG28" s="7"/>
      <c r="BH28" s="7"/>
      <c r="BI28" s="7" t="s">
        <v>99</v>
      </c>
      <c r="BJ28" s="7" t="s">
        <v>216</v>
      </c>
      <c r="BK28" s="7" t="s">
        <v>101</v>
      </c>
      <c r="BL28" s="12" t="s">
        <v>70</v>
      </c>
      <c r="BN28" s="7" t="s">
        <v>1485</v>
      </c>
      <c r="BO28" s="7" t="s">
        <v>1480</v>
      </c>
      <c r="BP28" t="s">
        <v>1486</v>
      </c>
    </row>
    <row r="29" spans="1:69" ht="13.5" customHeight="1">
      <c r="A29" s="7">
        <v>1211</v>
      </c>
      <c r="B29" s="7" t="s">
        <v>64</v>
      </c>
      <c r="C29" s="7">
        <v>470</v>
      </c>
      <c r="D29" s="7" t="s">
        <v>217</v>
      </c>
      <c r="E29" s="7" t="s">
        <v>218</v>
      </c>
      <c r="F29" s="7"/>
      <c r="G29" s="8">
        <v>2003</v>
      </c>
      <c r="H29" s="7" t="s">
        <v>67</v>
      </c>
      <c r="I29" s="7" t="s">
        <v>68</v>
      </c>
      <c r="J29" s="7" t="s">
        <v>219</v>
      </c>
      <c r="K29" s="7" t="s">
        <v>70</v>
      </c>
      <c r="L29" s="7" t="s">
        <v>71</v>
      </c>
      <c r="M29" s="7" t="s">
        <v>72</v>
      </c>
      <c r="N29" s="7" t="s">
        <v>73</v>
      </c>
      <c r="O29" s="7" t="s">
        <v>74</v>
      </c>
      <c r="P29" s="7" t="s">
        <v>75</v>
      </c>
      <c r="Q29" s="7" t="s">
        <v>105</v>
      </c>
      <c r="R29" s="7" t="s">
        <v>106</v>
      </c>
      <c r="S29" s="7"/>
      <c r="T29" s="7" t="s">
        <v>107</v>
      </c>
      <c r="U29" s="7" t="s">
        <v>79</v>
      </c>
      <c r="V29" s="7" t="s">
        <v>80</v>
      </c>
      <c r="W29" s="7"/>
      <c r="X29" s="7"/>
      <c r="Y29" s="7"/>
      <c r="Z29" s="7"/>
      <c r="AA29" s="7" t="s">
        <v>108</v>
      </c>
      <c r="AB29" s="7" t="s">
        <v>109</v>
      </c>
      <c r="AC29" s="7"/>
      <c r="AD29" s="44" t="s">
        <v>274</v>
      </c>
      <c r="AE29" s="7" t="s">
        <v>144</v>
      </c>
      <c r="AF29" s="7" t="s">
        <v>220</v>
      </c>
      <c r="AG29" s="7" t="s">
        <v>88</v>
      </c>
      <c r="AH29" s="8">
        <v>2001</v>
      </c>
      <c r="AI29" s="8">
        <v>2006</v>
      </c>
      <c r="AJ29" s="8">
        <v>2001</v>
      </c>
      <c r="AK29" s="8">
        <v>2006</v>
      </c>
      <c r="AL29" s="7" t="s">
        <v>89</v>
      </c>
      <c r="AM29" s="9">
        <v>175000000</v>
      </c>
      <c r="AN29" s="10"/>
      <c r="AO29" s="10"/>
      <c r="AP29" s="10">
        <v>151229457.27011836</v>
      </c>
      <c r="AQ29" s="10">
        <v>171973006.35071599</v>
      </c>
      <c r="AR29" s="10">
        <v>29166666.666666668</v>
      </c>
      <c r="AS29" s="10">
        <v>25204909.545019723</v>
      </c>
      <c r="AT29" s="10">
        <v>28662167.725119334</v>
      </c>
      <c r="AU29" s="7" t="s">
        <v>146</v>
      </c>
      <c r="AV29" s="7">
        <v>2003</v>
      </c>
      <c r="AW29" s="7" t="s">
        <v>91</v>
      </c>
      <c r="AX29" s="7" t="s">
        <v>92</v>
      </c>
      <c r="AY29" s="7" t="s">
        <v>93</v>
      </c>
      <c r="AZ29" s="7" t="s">
        <v>94</v>
      </c>
      <c r="BA29" s="7" t="s">
        <v>95</v>
      </c>
      <c r="BB29" s="11" t="s">
        <v>96</v>
      </c>
      <c r="BC29" s="11" t="s">
        <v>97</v>
      </c>
      <c r="BD29" s="7" t="s">
        <v>98</v>
      </c>
      <c r="BE29" s="7"/>
      <c r="BF29" s="7"/>
      <c r="BG29" s="7"/>
      <c r="BH29" s="7"/>
      <c r="BI29" s="7" t="s">
        <v>99</v>
      </c>
      <c r="BJ29" s="7" t="s">
        <v>221</v>
      </c>
      <c r="BK29" s="7" t="s">
        <v>101</v>
      </c>
      <c r="BL29" s="12" t="s">
        <v>70</v>
      </c>
      <c r="BM29" s="15" t="s">
        <v>1536</v>
      </c>
      <c r="BN29" s="7" t="s">
        <v>532</v>
      </c>
      <c r="BO29" t="s">
        <v>1480</v>
      </c>
      <c r="BP29" t="s">
        <v>1519</v>
      </c>
      <c r="BQ29" t="s">
        <v>531</v>
      </c>
    </row>
    <row r="30" spans="1:69" ht="13.5" customHeight="1">
      <c r="A30" s="7">
        <v>1217</v>
      </c>
      <c r="B30" s="7" t="s">
        <v>64</v>
      </c>
      <c r="C30" s="7">
        <v>305</v>
      </c>
      <c r="D30" s="7" t="s">
        <v>222</v>
      </c>
      <c r="E30" s="7" t="s">
        <v>223</v>
      </c>
      <c r="F30" s="7"/>
      <c r="G30" s="8">
        <v>2004</v>
      </c>
      <c r="H30" s="7" t="s">
        <v>67</v>
      </c>
      <c r="I30" s="7" t="s">
        <v>68</v>
      </c>
      <c r="J30" s="7" t="s">
        <v>224</v>
      </c>
      <c r="K30" s="7" t="s">
        <v>70</v>
      </c>
      <c r="L30" s="7" t="s">
        <v>71</v>
      </c>
      <c r="M30" s="7" t="s">
        <v>72</v>
      </c>
      <c r="N30" s="7" t="s">
        <v>73</v>
      </c>
      <c r="O30" s="7" t="s">
        <v>74</v>
      </c>
      <c r="P30" s="7" t="s">
        <v>75</v>
      </c>
      <c r="Q30" s="7" t="s">
        <v>225</v>
      </c>
      <c r="R30" s="7" t="s">
        <v>226</v>
      </c>
      <c r="S30" s="7"/>
      <c r="T30" s="7" t="s">
        <v>227</v>
      </c>
      <c r="U30" s="7" t="s">
        <v>79</v>
      </c>
      <c r="V30" s="7" t="s">
        <v>80</v>
      </c>
      <c r="W30" s="7"/>
      <c r="X30" s="7"/>
      <c r="Y30" s="7"/>
      <c r="Z30" s="7" t="s">
        <v>81</v>
      </c>
      <c r="AA30" s="7" t="s">
        <v>108</v>
      </c>
      <c r="AB30" s="7" t="s">
        <v>109</v>
      </c>
      <c r="AC30" s="7"/>
      <c r="AD30" s="7" t="s">
        <v>228</v>
      </c>
      <c r="AE30" s="7" t="s">
        <v>229</v>
      </c>
      <c r="AF30" s="7" t="s">
        <v>230</v>
      </c>
      <c r="AG30" s="7" t="s">
        <v>88</v>
      </c>
      <c r="AH30" s="8">
        <v>2001</v>
      </c>
      <c r="AI30" s="8">
        <v>2003</v>
      </c>
      <c r="AJ30" s="8">
        <v>2001</v>
      </c>
      <c r="AK30" s="8">
        <v>2003</v>
      </c>
      <c r="AL30" s="7" t="s">
        <v>89</v>
      </c>
      <c r="AM30" s="9">
        <v>60000</v>
      </c>
      <c r="AN30" s="10"/>
      <c r="AO30" s="10"/>
      <c r="AP30" s="10">
        <v>57263.21872384056</v>
      </c>
      <c r="AQ30" s="10">
        <v>57045.587950964153</v>
      </c>
      <c r="AR30" s="10">
        <v>20000</v>
      </c>
      <c r="AS30" s="10">
        <v>19087.739574613519</v>
      </c>
      <c r="AT30" s="10">
        <v>19015.195983654718</v>
      </c>
      <c r="AU30" s="7" t="s">
        <v>146</v>
      </c>
      <c r="AV30" s="7">
        <v>2004</v>
      </c>
      <c r="AW30" s="7" t="s">
        <v>91</v>
      </c>
      <c r="AX30" s="7" t="s">
        <v>92</v>
      </c>
      <c r="AY30" s="7" t="s">
        <v>93</v>
      </c>
      <c r="AZ30" s="7" t="s">
        <v>94</v>
      </c>
      <c r="BA30" s="7" t="s">
        <v>95</v>
      </c>
      <c r="BB30" s="11" t="s">
        <v>96</v>
      </c>
      <c r="BC30" s="11" t="s">
        <v>97</v>
      </c>
      <c r="BD30" s="7" t="s">
        <v>98</v>
      </c>
      <c r="BE30" s="7"/>
      <c r="BF30" s="7"/>
      <c r="BG30" s="7"/>
      <c r="BH30" s="7"/>
      <c r="BI30" s="7" t="s">
        <v>99</v>
      </c>
      <c r="BJ30" s="7" t="s">
        <v>231</v>
      </c>
      <c r="BK30" s="7" t="s">
        <v>101</v>
      </c>
      <c r="BL30" s="12" t="s">
        <v>70</v>
      </c>
    </row>
    <row r="31" spans="1:69" ht="13.5" customHeight="1">
      <c r="A31" s="7">
        <v>1218</v>
      </c>
      <c r="B31" s="7" t="s">
        <v>102</v>
      </c>
      <c r="C31" s="7">
        <v>2422</v>
      </c>
      <c r="D31" s="7" t="s">
        <v>232</v>
      </c>
      <c r="E31" s="7" t="s">
        <v>233</v>
      </c>
      <c r="F31" s="7"/>
      <c r="G31" s="8">
        <v>2016</v>
      </c>
      <c r="H31" s="7" t="s">
        <v>67</v>
      </c>
      <c r="I31" s="7" t="s">
        <v>68</v>
      </c>
      <c r="J31" s="7" t="s">
        <v>69</v>
      </c>
      <c r="K31" s="7" t="s">
        <v>70</v>
      </c>
      <c r="L31" s="7" t="s">
        <v>71</v>
      </c>
      <c r="M31" s="7" t="s">
        <v>72</v>
      </c>
      <c r="N31" s="7" t="s">
        <v>73</v>
      </c>
      <c r="O31" s="7" t="s">
        <v>74</v>
      </c>
      <c r="P31" s="7" t="s">
        <v>75</v>
      </c>
      <c r="Q31" s="7" t="s">
        <v>137</v>
      </c>
      <c r="R31" s="7" t="s">
        <v>137</v>
      </c>
      <c r="S31" s="7"/>
      <c r="T31" s="7" t="s">
        <v>234</v>
      </c>
      <c r="U31" s="7" t="s">
        <v>79</v>
      </c>
      <c r="V31" s="7" t="s">
        <v>80</v>
      </c>
      <c r="W31" s="7"/>
      <c r="X31" s="7"/>
      <c r="Y31" s="7"/>
      <c r="Z31" s="7"/>
      <c r="AA31" s="7" t="s">
        <v>137</v>
      </c>
      <c r="AB31" s="7" t="s">
        <v>137</v>
      </c>
      <c r="AC31" s="7"/>
      <c r="AD31" s="7" t="s">
        <v>113</v>
      </c>
      <c r="AE31" s="7" t="s">
        <v>187</v>
      </c>
      <c r="AF31" s="7">
        <v>2015</v>
      </c>
      <c r="AG31" s="7" t="s">
        <v>112</v>
      </c>
      <c r="AH31" s="8">
        <v>2015</v>
      </c>
      <c r="AI31" s="8">
        <v>2015</v>
      </c>
      <c r="AJ31" s="8">
        <v>2015</v>
      </c>
      <c r="AK31" s="8">
        <v>2015</v>
      </c>
      <c r="AL31" s="7" t="s">
        <v>89</v>
      </c>
      <c r="AM31" s="9">
        <v>1853.5</v>
      </c>
      <c r="AN31" s="10">
        <v>822</v>
      </c>
      <c r="AO31" s="10">
        <v>2885</v>
      </c>
      <c r="AP31" s="10">
        <v>1916.8631267307283</v>
      </c>
      <c r="AQ31" s="10"/>
      <c r="AR31" s="10">
        <v>1853.5</v>
      </c>
      <c r="AS31" s="10">
        <v>1916.8631267307283</v>
      </c>
      <c r="AT31" s="10"/>
      <c r="AU31" s="7" t="s">
        <v>90</v>
      </c>
      <c r="AV31" s="7">
        <v>2015</v>
      </c>
      <c r="AW31" s="7" t="s">
        <v>172</v>
      </c>
      <c r="AX31" s="7" t="s">
        <v>92</v>
      </c>
      <c r="AY31" s="7" t="s">
        <v>93</v>
      </c>
      <c r="AZ31" s="7" t="s">
        <v>94</v>
      </c>
      <c r="BA31" s="7" t="s">
        <v>95</v>
      </c>
      <c r="BB31" s="11" t="s">
        <v>96</v>
      </c>
      <c r="BC31" s="11" t="s">
        <v>97</v>
      </c>
      <c r="BD31" s="7" t="s">
        <v>98</v>
      </c>
      <c r="BE31" s="7"/>
      <c r="BF31" s="7"/>
      <c r="BG31" s="7"/>
      <c r="BH31" s="7"/>
      <c r="BI31" s="7" t="s">
        <v>99</v>
      </c>
      <c r="BJ31" s="7" t="s">
        <v>235</v>
      </c>
      <c r="BK31" s="7" t="s">
        <v>101</v>
      </c>
      <c r="BL31" s="12" t="s">
        <v>70</v>
      </c>
    </row>
    <row r="32" spans="1:69" ht="13.5" customHeight="1">
      <c r="A32" s="7">
        <v>1223</v>
      </c>
      <c r="B32" s="7" t="s">
        <v>64</v>
      </c>
      <c r="C32" s="7">
        <v>632</v>
      </c>
      <c r="D32" s="7" t="s">
        <v>236</v>
      </c>
      <c r="E32" s="7" t="s">
        <v>237</v>
      </c>
      <c r="F32" s="7"/>
      <c r="G32" s="8">
        <v>2002</v>
      </c>
      <c r="H32" s="7" t="s">
        <v>67</v>
      </c>
      <c r="I32" s="7" t="s">
        <v>68</v>
      </c>
      <c r="J32" s="7" t="s">
        <v>238</v>
      </c>
      <c r="K32" s="7" t="s">
        <v>70</v>
      </c>
      <c r="L32" s="7" t="s">
        <v>71</v>
      </c>
      <c r="M32" s="7" t="s">
        <v>72</v>
      </c>
      <c r="N32" s="7" t="s">
        <v>73</v>
      </c>
      <c r="O32" s="7" t="s">
        <v>74</v>
      </c>
      <c r="P32" s="7" t="s">
        <v>75</v>
      </c>
      <c r="Q32" s="7" t="s">
        <v>105</v>
      </c>
      <c r="R32" s="7" t="s">
        <v>106</v>
      </c>
      <c r="S32" s="7"/>
      <c r="T32" s="7" t="s">
        <v>107</v>
      </c>
      <c r="U32" s="7" t="s">
        <v>79</v>
      </c>
      <c r="V32" s="7" t="s">
        <v>80</v>
      </c>
      <c r="W32" s="7"/>
      <c r="X32" s="7"/>
      <c r="Y32" s="7"/>
      <c r="Z32" s="7"/>
      <c r="AA32" s="7" t="s">
        <v>136</v>
      </c>
      <c r="AB32" s="7" t="s">
        <v>124</v>
      </c>
      <c r="AC32" s="7"/>
      <c r="AD32" s="7" t="s">
        <v>113</v>
      </c>
      <c r="AE32" s="7" t="s">
        <v>187</v>
      </c>
      <c r="AF32" s="7">
        <v>2002</v>
      </c>
      <c r="AG32" s="7" t="s">
        <v>112</v>
      </c>
      <c r="AH32" s="8">
        <v>2002</v>
      </c>
      <c r="AI32" s="8" t="s">
        <v>113</v>
      </c>
      <c r="AJ32" s="8">
        <v>2002</v>
      </c>
      <c r="AK32" s="8">
        <v>2002</v>
      </c>
      <c r="AL32" s="7" t="s">
        <v>114</v>
      </c>
      <c r="AM32" s="9">
        <v>6500000000</v>
      </c>
      <c r="AN32" s="10"/>
      <c r="AO32" s="10"/>
      <c r="AP32" s="10">
        <v>8857691684.0398712</v>
      </c>
      <c r="AQ32" s="10">
        <v>8857691684.0398712</v>
      </c>
      <c r="AR32" s="10">
        <v>6500000000</v>
      </c>
      <c r="AS32" s="10">
        <v>8857691684.0398712</v>
      </c>
      <c r="AT32" s="10">
        <v>8857691684.0398712</v>
      </c>
      <c r="AU32" s="7" t="s">
        <v>90</v>
      </c>
      <c r="AV32" s="7">
        <v>2002</v>
      </c>
      <c r="AW32" s="7" t="s">
        <v>91</v>
      </c>
      <c r="AX32" s="7" t="s">
        <v>92</v>
      </c>
      <c r="AY32" s="7" t="s">
        <v>116</v>
      </c>
      <c r="AZ32" s="7" t="s">
        <v>239</v>
      </c>
      <c r="BA32" s="7" t="s">
        <v>128</v>
      </c>
      <c r="BB32" s="11" t="s">
        <v>129</v>
      </c>
      <c r="BC32" s="11" t="s">
        <v>69</v>
      </c>
      <c r="BD32" s="7" t="s">
        <v>98</v>
      </c>
      <c r="BE32" s="7"/>
      <c r="BF32" s="7"/>
      <c r="BG32" s="7"/>
      <c r="BH32" s="7"/>
      <c r="BI32" s="7" t="s">
        <v>99</v>
      </c>
      <c r="BJ32" s="7" t="s">
        <v>240</v>
      </c>
      <c r="BK32" s="7" t="s">
        <v>101</v>
      </c>
      <c r="BL32" s="12" t="s">
        <v>70</v>
      </c>
      <c r="BM32" s="7"/>
      <c r="BN32" s="7" t="s">
        <v>1512</v>
      </c>
      <c r="BO32" s="7" t="s">
        <v>1480</v>
      </c>
      <c r="BP32" s="7" t="s">
        <v>1513</v>
      </c>
    </row>
    <row r="33" spans="1:68" ht="13.5" customHeight="1">
      <c r="A33" s="7">
        <v>1237</v>
      </c>
      <c r="B33" s="7" t="s">
        <v>64</v>
      </c>
      <c r="C33" s="7">
        <v>596</v>
      </c>
      <c r="D33" s="7" t="s">
        <v>241</v>
      </c>
      <c r="E33" s="7" t="s">
        <v>192</v>
      </c>
      <c r="F33" s="7"/>
      <c r="G33" s="8">
        <v>2001</v>
      </c>
      <c r="H33" s="7" t="s">
        <v>67</v>
      </c>
      <c r="I33" s="7" t="s">
        <v>169</v>
      </c>
      <c r="J33" s="7" t="s">
        <v>242</v>
      </c>
      <c r="K33" s="7" t="s">
        <v>70</v>
      </c>
      <c r="L33" s="7" t="s">
        <v>71</v>
      </c>
      <c r="M33" s="7" t="s">
        <v>72</v>
      </c>
      <c r="N33" s="7" t="s">
        <v>73</v>
      </c>
      <c r="O33" s="7" t="s">
        <v>74</v>
      </c>
      <c r="P33" s="7" t="s">
        <v>75</v>
      </c>
      <c r="Q33" s="7" t="s">
        <v>105</v>
      </c>
      <c r="R33" s="7" t="s">
        <v>106</v>
      </c>
      <c r="S33" s="7"/>
      <c r="T33" s="7" t="s">
        <v>107</v>
      </c>
      <c r="U33" s="7" t="s">
        <v>79</v>
      </c>
      <c r="V33" s="7" t="s">
        <v>80</v>
      </c>
      <c r="W33" s="7"/>
      <c r="X33" s="7"/>
      <c r="Y33" s="7"/>
      <c r="Z33" s="7"/>
      <c r="AA33" s="7" t="s">
        <v>136</v>
      </c>
      <c r="AB33" s="7" t="s">
        <v>124</v>
      </c>
      <c r="AC33" s="7"/>
      <c r="AD33" s="7" t="s">
        <v>212</v>
      </c>
      <c r="AE33" s="7" t="s">
        <v>111</v>
      </c>
      <c r="AF33" s="7">
        <v>1999</v>
      </c>
      <c r="AG33" s="7" t="s">
        <v>112</v>
      </c>
      <c r="AH33" s="8">
        <v>1999</v>
      </c>
      <c r="AI33" s="8" t="s">
        <v>113</v>
      </c>
      <c r="AJ33" s="8">
        <v>1999</v>
      </c>
      <c r="AK33" s="8">
        <v>1999</v>
      </c>
      <c r="AL33" s="7" t="s">
        <v>114</v>
      </c>
      <c r="AM33" s="9">
        <v>1204207194</v>
      </c>
      <c r="AN33" s="10"/>
      <c r="AO33" s="10"/>
      <c r="AP33" s="10">
        <v>1667026161.3720837</v>
      </c>
      <c r="AQ33" s="10">
        <v>1667026161.3720837</v>
      </c>
      <c r="AR33" s="10">
        <v>1204207194</v>
      </c>
      <c r="AS33" s="10">
        <v>1667026161.3720837</v>
      </c>
      <c r="AT33" s="10">
        <v>1667026161.3720837</v>
      </c>
      <c r="AU33" s="7" t="s">
        <v>90</v>
      </c>
      <c r="AV33" s="7">
        <v>2001</v>
      </c>
      <c r="AW33" s="7" t="s">
        <v>91</v>
      </c>
      <c r="AX33" s="7" t="s">
        <v>92</v>
      </c>
      <c r="AY33" s="7" t="s">
        <v>93</v>
      </c>
      <c r="AZ33" s="7" t="s">
        <v>113</v>
      </c>
      <c r="BA33" s="7" t="s">
        <v>128</v>
      </c>
      <c r="BB33" s="11" t="s">
        <v>129</v>
      </c>
      <c r="BC33" s="11" t="s">
        <v>69</v>
      </c>
      <c r="BD33" s="7" t="s">
        <v>98</v>
      </c>
      <c r="BE33" s="7"/>
      <c r="BF33" s="7"/>
      <c r="BG33" s="7"/>
      <c r="BH33" s="7"/>
      <c r="BI33" s="7" t="s">
        <v>99</v>
      </c>
      <c r="BJ33" s="7" t="s">
        <v>243</v>
      </c>
      <c r="BK33" s="7" t="s">
        <v>101</v>
      </c>
      <c r="BL33" s="12" t="s">
        <v>70</v>
      </c>
      <c r="BM33" t="s">
        <v>1779</v>
      </c>
      <c r="BO33" s="7" t="s">
        <v>1480</v>
      </c>
      <c r="BP33" t="s">
        <v>1776</v>
      </c>
    </row>
    <row r="34" spans="1:68" ht="13.5" customHeight="1">
      <c r="A34" s="7">
        <v>1298</v>
      </c>
      <c r="B34" s="7" t="s">
        <v>102</v>
      </c>
      <c r="C34" s="7">
        <v>13244</v>
      </c>
      <c r="D34" s="7" t="s">
        <v>244</v>
      </c>
      <c r="E34" s="7" t="s">
        <v>245</v>
      </c>
      <c r="F34" s="7"/>
      <c r="G34" s="8">
        <v>2005</v>
      </c>
      <c r="H34" s="7" t="s">
        <v>67</v>
      </c>
      <c r="I34" s="7" t="s">
        <v>68</v>
      </c>
      <c r="J34" s="7" t="s">
        <v>69</v>
      </c>
      <c r="K34" s="7" t="s">
        <v>70</v>
      </c>
      <c r="L34" s="7" t="s">
        <v>71</v>
      </c>
      <c r="M34" s="7" t="s">
        <v>72</v>
      </c>
      <c r="N34" s="7" t="s">
        <v>73</v>
      </c>
      <c r="O34" s="7" t="s">
        <v>74</v>
      </c>
      <c r="P34" s="7" t="s">
        <v>75</v>
      </c>
      <c r="Q34" s="7" t="s">
        <v>105</v>
      </c>
      <c r="R34" s="7" t="s">
        <v>106</v>
      </c>
      <c r="S34" s="7"/>
      <c r="T34" s="7" t="s">
        <v>107</v>
      </c>
      <c r="U34" s="7" t="s">
        <v>79</v>
      </c>
      <c r="V34" s="7" t="s">
        <v>80</v>
      </c>
      <c r="W34" s="7"/>
      <c r="X34" s="7"/>
      <c r="Y34" s="7"/>
      <c r="Z34" s="7"/>
      <c r="AA34" s="7" t="s">
        <v>136</v>
      </c>
      <c r="AB34" s="7" t="s">
        <v>124</v>
      </c>
      <c r="AC34" s="43" t="s">
        <v>212</v>
      </c>
      <c r="AD34" s="43" t="s">
        <v>212</v>
      </c>
      <c r="AE34" s="43" t="s">
        <v>111</v>
      </c>
      <c r="AF34" s="7">
        <v>2005</v>
      </c>
      <c r="AG34" s="7" t="s">
        <v>112</v>
      </c>
      <c r="AH34" s="8">
        <v>2005</v>
      </c>
      <c r="AI34" s="8" t="s">
        <v>113</v>
      </c>
      <c r="AJ34" s="8">
        <v>2005</v>
      </c>
      <c r="AK34" s="8">
        <v>2005</v>
      </c>
      <c r="AL34" s="7" t="s">
        <v>114</v>
      </c>
      <c r="AM34" s="10">
        <v>300000000</v>
      </c>
      <c r="AN34" s="10"/>
      <c r="AO34" s="10"/>
      <c r="AP34" s="10">
        <v>753087689.35353339</v>
      </c>
      <c r="AQ34" s="10">
        <v>753087689.35353339</v>
      </c>
      <c r="AR34" s="10">
        <v>600000000</v>
      </c>
      <c r="AS34" s="10">
        <v>753087689.35353339</v>
      </c>
      <c r="AT34" s="10">
        <v>753087689.35353339</v>
      </c>
      <c r="AU34" s="7" t="s">
        <v>90</v>
      </c>
      <c r="AV34" s="7">
        <v>2005</v>
      </c>
      <c r="AW34" s="7" t="s">
        <v>91</v>
      </c>
      <c r="AX34" s="7" t="s">
        <v>92</v>
      </c>
      <c r="AY34" s="7" t="s">
        <v>93</v>
      </c>
      <c r="AZ34" s="43" t="s">
        <v>508</v>
      </c>
      <c r="BA34" s="7" t="s">
        <v>155</v>
      </c>
      <c r="BB34" s="11" t="s">
        <v>156</v>
      </c>
      <c r="BC34" s="11" t="s">
        <v>69</v>
      </c>
      <c r="BD34" s="7" t="s">
        <v>98</v>
      </c>
      <c r="BE34" s="7"/>
      <c r="BF34" s="7"/>
      <c r="BG34" s="7"/>
      <c r="BH34" s="44" t="s">
        <v>1505</v>
      </c>
      <c r="BI34" s="7" t="s">
        <v>99</v>
      </c>
      <c r="BJ34" s="7" t="s">
        <v>247</v>
      </c>
      <c r="BK34" s="7" t="s">
        <v>101</v>
      </c>
      <c r="BL34" s="12" t="s">
        <v>70</v>
      </c>
      <c r="BM34" t="s">
        <v>1779</v>
      </c>
      <c r="BO34" t="s">
        <v>1480</v>
      </c>
      <c r="BP34" t="s">
        <v>1488</v>
      </c>
    </row>
    <row r="35" spans="1:68" ht="13.5" customHeight="1">
      <c r="A35" s="7">
        <v>1299</v>
      </c>
      <c r="B35" s="7" t="s">
        <v>102</v>
      </c>
      <c r="C35" s="7">
        <v>13244</v>
      </c>
      <c r="D35" s="7" t="s">
        <v>244</v>
      </c>
      <c r="E35" s="7" t="s">
        <v>245</v>
      </c>
      <c r="F35" s="7"/>
      <c r="G35" s="8">
        <v>2005</v>
      </c>
      <c r="H35" s="7" t="s">
        <v>67</v>
      </c>
      <c r="I35" s="7" t="s">
        <v>68</v>
      </c>
      <c r="J35" s="7" t="s">
        <v>69</v>
      </c>
      <c r="K35" s="7" t="s">
        <v>70</v>
      </c>
      <c r="L35" s="7" t="s">
        <v>71</v>
      </c>
      <c r="M35" s="7" t="s">
        <v>72</v>
      </c>
      <c r="N35" s="7" t="s">
        <v>73</v>
      </c>
      <c r="O35" s="7" t="s">
        <v>74</v>
      </c>
      <c r="P35" s="7" t="s">
        <v>75</v>
      </c>
      <c r="Q35" s="7" t="s">
        <v>105</v>
      </c>
      <c r="R35" s="7" t="s">
        <v>106</v>
      </c>
      <c r="S35" s="7"/>
      <c r="T35" s="7" t="s">
        <v>107</v>
      </c>
      <c r="U35" s="7" t="s">
        <v>79</v>
      </c>
      <c r="V35" s="7" t="s">
        <v>80</v>
      </c>
      <c r="W35" s="7"/>
      <c r="X35" s="7"/>
      <c r="Y35" s="7"/>
      <c r="Z35" s="7"/>
      <c r="AA35" s="7" t="s">
        <v>136</v>
      </c>
      <c r="AB35" s="7" t="s">
        <v>124</v>
      </c>
      <c r="AC35" s="43" t="s">
        <v>212</v>
      </c>
      <c r="AD35" s="43" t="s">
        <v>212</v>
      </c>
      <c r="AE35" s="43" t="s">
        <v>111</v>
      </c>
      <c r="AF35" s="7">
        <v>2005</v>
      </c>
      <c r="AG35" s="7" t="s">
        <v>112</v>
      </c>
      <c r="AH35" s="8">
        <v>2005</v>
      </c>
      <c r="AI35" s="8" t="s">
        <v>113</v>
      </c>
      <c r="AJ35" s="8">
        <v>2005</v>
      </c>
      <c r="AK35" s="8">
        <v>2005</v>
      </c>
      <c r="AL35" s="7" t="s">
        <v>114</v>
      </c>
      <c r="AM35" s="10">
        <v>200000000</v>
      </c>
      <c r="AN35" s="10"/>
      <c r="AO35" s="10"/>
      <c r="AP35" s="10">
        <v>502058459.5690223</v>
      </c>
      <c r="AQ35" s="10">
        <v>502058459.5690223</v>
      </c>
      <c r="AR35" s="10">
        <v>400000000</v>
      </c>
      <c r="AS35" s="10">
        <v>502058459.5690223</v>
      </c>
      <c r="AT35" s="10">
        <v>502058459.5690223</v>
      </c>
      <c r="AU35" s="7" t="s">
        <v>90</v>
      </c>
      <c r="AV35" s="7">
        <v>2005</v>
      </c>
      <c r="AW35" s="7" t="s">
        <v>91</v>
      </c>
      <c r="AX35" s="7" t="s">
        <v>92</v>
      </c>
      <c r="AY35" s="7" t="s">
        <v>93</v>
      </c>
      <c r="AZ35" s="7" t="s">
        <v>94</v>
      </c>
      <c r="BA35" s="7" t="s">
        <v>119</v>
      </c>
      <c r="BB35" s="11" t="s">
        <v>96</v>
      </c>
      <c r="BC35" s="11" t="s">
        <v>97</v>
      </c>
      <c r="BD35" s="7" t="s">
        <v>98</v>
      </c>
      <c r="BE35" s="7"/>
      <c r="BF35" s="7"/>
      <c r="BG35" s="7"/>
      <c r="BH35" s="44" t="s">
        <v>1506</v>
      </c>
      <c r="BI35" s="7" t="s">
        <v>99</v>
      </c>
      <c r="BJ35" s="7" t="s">
        <v>247</v>
      </c>
      <c r="BK35" s="7" t="s">
        <v>101</v>
      </c>
      <c r="BL35" s="12" t="s">
        <v>70</v>
      </c>
      <c r="BM35" t="s">
        <v>1779</v>
      </c>
      <c r="BO35" t="s">
        <v>1480</v>
      </c>
      <c r="BP35" t="s">
        <v>1488</v>
      </c>
    </row>
    <row r="36" spans="1:68" ht="13.5" customHeight="1">
      <c r="A36" s="7">
        <v>1423</v>
      </c>
      <c r="B36" s="7" t="s">
        <v>64</v>
      </c>
      <c r="C36" s="7">
        <v>346</v>
      </c>
      <c r="D36" s="7" t="s">
        <v>257</v>
      </c>
      <c r="E36" s="7" t="s">
        <v>258</v>
      </c>
      <c r="F36" s="7"/>
      <c r="G36" s="8">
        <v>1993</v>
      </c>
      <c r="H36" s="7" t="s">
        <v>67</v>
      </c>
      <c r="I36" s="7" t="s">
        <v>169</v>
      </c>
      <c r="J36" s="7" t="s">
        <v>259</v>
      </c>
      <c r="K36" s="7" t="s">
        <v>70</v>
      </c>
      <c r="L36" s="7" t="s">
        <v>71</v>
      </c>
      <c r="M36" s="7" t="s">
        <v>72</v>
      </c>
      <c r="N36" s="7" t="s">
        <v>73</v>
      </c>
      <c r="O36" s="7" t="s">
        <v>74</v>
      </c>
      <c r="P36" s="7" t="s">
        <v>75</v>
      </c>
      <c r="Q36" s="7" t="s">
        <v>105</v>
      </c>
      <c r="R36" s="7" t="s">
        <v>106</v>
      </c>
      <c r="S36" s="7"/>
      <c r="T36" s="7" t="s">
        <v>107</v>
      </c>
      <c r="U36" s="7" t="s">
        <v>79</v>
      </c>
      <c r="V36" s="7" t="s">
        <v>80</v>
      </c>
      <c r="W36" s="7"/>
      <c r="X36" s="7"/>
      <c r="Y36" s="7"/>
      <c r="Z36" s="7"/>
      <c r="AA36" s="7" t="s">
        <v>136</v>
      </c>
      <c r="AB36" s="7" t="s">
        <v>124</v>
      </c>
      <c r="AC36" s="7"/>
      <c r="AD36" s="7" t="s">
        <v>113</v>
      </c>
      <c r="AE36" s="7" t="s">
        <v>144</v>
      </c>
      <c r="AF36" s="7" t="s">
        <v>260</v>
      </c>
      <c r="AG36" s="7" t="s">
        <v>88</v>
      </c>
      <c r="AH36" s="8">
        <v>1957</v>
      </c>
      <c r="AI36" s="8">
        <v>1991</v>
      </c>
      <c r="AJ36" s="8">
        <v>1957</v>
      </c>
      <c r="AK36" s="8">
        <v>1991</v>
      </c>
      <c r="AL36" s="7" t="s">
        <v>89</v>
      </c>
      <c r="AM36" s="9">
        <v>11323529.411764707</v>
      </c>
      <c r="AN36" s="10"/>
      <c r="AO36" s="10"/>
      <c r="AP36" s="10">
        <v>18665004.326507133</v>
      </c>
      <c r="AQ36" s="10">
        <v>18665004.326507133</v>
      </c>
      <c r="AR36" s="10">
        <v>314285.71428571426</v>
      </c>
      <c r="AS36" s="10">
        <v>533285.83790020377</v>
      </c>
      <c r="AT36" s="10">
        <v>533285.83790020377</v>
      </c>
      <c r="AU36" s="7" t="s">
        <v>90</v>
      </c>
      <c r="AV36" s="7">
        <v>1993</v>
      </c>
      <c r="AW36" s="7" t="s">
        <v>91</v>
      </c>
      <c r="AX36" s="7" t="s">
        <v>92</v>
      </c>
      <c r="AY36" s="7" t="s">
        <v>93</v>
      </c>
      <c r="AZ36" s="7" t="s">
        <v>94</v>
      </c>
      <c r="BA36" s="7" t="s">
        <v>261</v>
      </c>
      <c r="BB36" s="11" t="s">
        <v>96</v>
      </c>
      <c r="BC36" s="11" t="s">
        <v>97</v>
      </c>
      <c r="BD36" s="7" t="s">
        <v>140</v>
      </c>
      <c r="BE36" s="7"/>
      <c r="BF36" s="7"/>
      <c r="BG36" s="7"/>
      <c r="BH36" s="17"/>
      <c r="BI36" s="7" t="s">
        <v>99</v>
      </c>
      <c r="BJ36" s="7" t="s">
        <v>262</v>
      </c>
      <c r="BK36" s="7" t="s">
        <v>101</v>
      </c>
      <c r="BL36" s="12" t="s">
        <v>70</v>
      </c>
      <c r="BM36" s="7" t="s">
        <v>1503</v>
      </c>
      <c r="BN36" s="7" t="s">
        <v>1490</v>
      </c>
      <c r="BO36" s="7" t="s">
        <v>1480</v>
      </c>
      <c r="BP36" s="7" t="s">
        <v>1500</v>
      </c>
    </row>
    <row r="37" spans="1:68" s="56" customFormat="1" ht="13.5" customHeight="1">
      <c r="A37" s="49">
        <v>1455</v>
      </c>
      <c r="B37" s="49" t="s">
        <v>248</v>
      </c>
      <c r="C37" s="49">
        <v>33</v>
      </c>
      <c r="D37" s="49" t="s">
        <v>263</v>
      </c>
      <c r="E37" s="49" t="s">
        <v>264</v>
      </c>
      <c r="F37" s="49"/>
      <c r="G37" s="50">
        <v>2007</v>
      </c>
      <c r="H37" s="49" t="s">
        <v>67</v>
      </c>
      <c r="I37" s="49" t="s">
        <v>169</v>
      </c>
      <c r="J37" s="49" t="s">
        <v>69</v>
      </c>
      <c r="K37" s="49" t="s">
        <v>70</v>
      </c>
      <c r="L37" s="49" t="s">
        <v>71</v>
      </c>
      <c r="M37" s="49" t="s">
        <v>72</v>
      </c>
      <c r="N37" s="49" t="s">
        <v>73</v>
      </c>
      <c r="O37" s="49" t="s">
        <v>74</v>
      </c>
      <c r="P37" s="49" t="s">
        <v>75</v>
      </c>
      <c r="Q37" s="49" t="s">
        <v>105</v>
      </c>
      <c r="R37" s="49" t="s">
        <v>106</v>
      </c>
      <c r="S37" s="49"/>
      <c r="T37" s="49" t="s">
        <v>107</v>
      </c>
      <c r="U37" s="49" t="s">
        <v>79</v>
      </c>
      <c r="V37" s="49" t="s">
        <v>80</v>
      </c>
      <c r="W37" s="49"/>
      <c r="X37" s="49"/>
      <c r="Y37" s="49"/>
      <c r="Z37" s="49"/>
      <c r="AA37" s="49" t="s">
        <v>108</v>
      </c>
      <c r="AB37" s="49" t="s">
        <v>109</v>
      </c>
      <c r="AC37" s="49"/>
      <c r="AD37" s="49" t="s">
        <v>265</v>
      </c>
      <c r="AE37" s="49" t="s">
        <v>111</v>
      </c>
      <c r="AF37" s="49" t="s">
        <v>266</v>
      </c>
      <c r="AG37" s="49" t="s">
        <v>88</v>
      </c>
      <c r="AH37" s="50">
        <v>2001</v>
      </c>
      <c r="AI37" s="50">
        <v>2007</v>
      </c>
      <c r="AJ37" s="50">
        <v>2001</v>
      </c>
      <c r="AK37" s="50">
        <v>2007</v>
      </c>
      <c r="AL37" s="49" t="s">
        <v>89</v>
      </c>
      <c r="AM37" s="51">
        <v>175000000</v>
      </c>
      <c r="AN37" s="52"/>
      <c r="AO37" s="52"/>
      <c r="AP37" s="52">
        <v>125299109.9249734</v>
      </c>
      <c r="AQ37" s="52">
        <v>182496634.07666421</v>
      </c>
      <c r="AR37" s="52">
        <v>29166666.666666668</v>
      </c>
      <c r="AS37" s="52">
        <v>20883184.987495568</v>
      </c>
      <c r="AT37" s="52">
        <v>30416105.679444037</v>
      </c>
      <c r="AU37" s="49" t="s">
        <v>146</v>
      </c>
      <c r="AV37" s="49">
        <v>2001</v>
      </c>
      <c r="AW37" s="49" t="s">
        <v>172</v>
      </c>
      <c r="AX37" s="49" t="s">
        <v>92</v>
      </c>
      <c r="AY37" s="49" t="s">
        <v>93</v>
      </c>
      <c r="AZ37" s="49" t="s">
        <v>94</v>
      </c>
      <c r="BA37" s="49" t="s">
        <v>267</v>
      </c>
      <c r="BB37" s="53" t="s">
        <v>96</v>
      </c>
      <c r="BC37" s="53" t="s">
        <v>268</v>
      </c>
      <c r="BD37" s="49" t="s">
        <v>98</v>
      </c>
      <c r="BE37" s="49"/>
      <c r="BF37" s="49"/>
      <c r="BG37" s="49"/>
      <c r="BH37" s="49"/>
      <c r="BI37" s="49" t="s">
        <v>99</v>
      </c>
      <c r="BJ37" s="49" t="s">
        <v>269</v>
      </c>
      <c r="BK37" s="49" t="s">
        <v>101</v>
      </c>
      <c r="BL37" s="54" t="s">
        <v>70</v>
      </c>
      <c r="BM37" s="55" t="s">
        <v>1536</v>
      </c>
      <c r="BN37" s="55"/>
      <c r="BO37" s="49" t="s">
        <v>1480</v>
      </c>
      <c r="BP37" s="56" t="s">
        <v>563</v>
      </c>
    </row>
    <row r="38" spans="1:68" s="56" customFormat="1" ht="13.5" customHeight="1">
      <c r="A38" s="49">
        <v>1456</v>
      </c>
      <c r="B38" s="49" t="s">
        <v>64</v>
      </c>
      <c r="C38" s="49">
        <v>595</v>
      </c>
      <c r="D38" s="49" t="s">
        <v>270</v>
      </c>
      <c r="E38" s="49" t="s">
        <v>271</v>
      </c>
      <c r="F38" s="49"/>
      <c r="G38" s="50">
        <v>2005</v>
      </c>
      <c r="H38" s="49" t="s">
        <v>67</v>
      </c>
      <c r="I38" s="49" t="s">
        <v>169</v>
      </c>
      <c r="J38" s="49" t="s">
        <v>272</v>
      </c>
      <c r="K38" s="49" t="s">
        <v>70</v>
      </c>
      <c r="L38" s="49" t="s">
        <v>71</v>
      </c>
      <c r="M38" s="49" t="s">
        <v>72</v>
      </c>
      <c r="N38" s="49" t="s">
        <v>73</v>
      </c>
      <c r="O38" s="49" t="s">
        <v>74</v>
      </c>
      <c r="P38" s="49" t="s">
        <v>75</v>
      </c>
      <c r="Q38" s="49" t="s">
        <v>105</v>
      </c>
      <c r="R38" s="49" t="s">
        <v>106</v>
      </c>
      <c r="S38" s="49"/>
      <c r="T38" s="49" t="s">
        <v>107</v>
      </c>
      <c r="U38" s="49" t="s">
        <v>79</v>
      </c>
      <c r="V38" s="49" t="s">
        <v>80</v>
      </c>
      <c r="W38" s="49"/>
      <c r="X38" s="49"/>
      <c r="Y38" s="49"/>
      <c r="Z38" s="49"/>
      <c r="AA38" s="49" t="s">
        <v>108</v>
      </c>
      <c r="AB38" s="49" t="s">
        <v>165</v>
      </c>
      <c r="AC38" s="49"/>
      <c r="AD38" s="49" t="s">
        <v>113</v>
      </c>
      <c r="AE38" s="49" t="s">
        <v>144</v>
      </c>
      <c r="AF38" s="49">
        <v>2005</v>
      </c>
      <c r="AG38" s="49" t="s">
        <v>112</v>
      </c>
      <c r="AH38" s="50">
        <v>2005</v>
      </c>
      <c r="AI38" s="50">
        <v>2005</v>
      </c>
      <c r="AJ38" s="50">
        <v>2005</v>
      </c>
      <c r="AK38" s="50">
        <v>2005</v>
      </c>
      <c r="AL38" s="49" t="s">
        <v>89</v>
      </c>
      <c r="AM38" s="51">
        <v>1380000</v>
      </c>
      <c r="AN38" s="52"/>
      <c r="AO38" s="52"/>
      <c r="AP38" s="52">
        <v>1322746.8184510297</v>
      </c>
      <c r="AQ38" s="52"/>
      <c r="AR38" s="52">
        <v>1380000</v>
      </c>
      <c r="AS38" s="52">
        <v>1322746.8184510297</v>
      </c>
      <c r="AT38" s="52"/>
      <c r="AU38" s="49" t="s">
        <v>146</v>
      </c>
      <c r="AV38" s="49">
        <v>2005</v>
      </c>
      <c r="AW38" s="49" t="s">
        <v>91</v>
      </c>
      <c r="AX38" s="49" t="s">
        <v>92</v>
      </c>
      <c r="AY38" s="49" t="s">
        <v>93</v>
      </c>
      <c r="AZ38" s="49" t="s">
        <v>94</v>
      </c>
      <c r="BA38" s="49" t="s">
        <v>95</v>
      </c>
      <c r="BB38" s="53" t="s">
        <v>96</v>
      </c>
      <c r="BC38" s="53" t="s">
        <v>97</v>
      </c>
      <c r="BD38" s="49" t="s">
        <v>98</v>
      </c>
      <c r="BE38" s="49"/>
      <c r="BF38" s="49"/>
      <c r="BG38" s="49"/>
      <c r="BH38" s="49"/>
      <c r="BI38" s="49" t="s">
        <v>99</v>
      </c>
      <c r="BJ38" s="49" t="s">
        <v>273</v>
      </c>
      <c r="BK38" s="49" t="s">
        <v>101</v>
      </c>
      <c r="BL38" s="54" t="s">
        <v>70</v>
      </c>
      <c r="BM38" s="55" t="s">
        <v>530</v>
      </c>
      <c r="BN38" s="55"/>
      <c r="BO38" s="56" t="s">
        <v>1480</v>
      </c>
    </row>
    <row r="39" spans="1:68" ht="13.5" customHeight="1">
      <c r="A39" s="7">
        <v>1457</v>
      </c>
      <c r="B39" s="7" t="s">
        <v>64</v>
      </c>
      <c r="C39" s="7">
        <v>595</v>
      </c>
      <c r="D39" s="7" t="s">
        <v>270</v>
      </c>
      <c r="E39" s="7" t="s">
        <v>271</v>
      </c>
      <c r="F39" s="7"/>
      <c r="G39" s="8">
        <v>2005</v>
      </c>
      <c r="H39" s="7" t="s">
        <v>67</v>
      </c>
      <c r="I39" s="7" t="s">
        <v>169</v>
      </c>
      <c r="J39" s="7" t="s">
        <v>272</v>
      </c>
      <c r="K39" s="7" t="s">
        <v>70</v>
      </c>
      <c r="L39" s="7" t="s">
        <v>71</v>
      </c>
      <c r="M39" s="7" t="s">
        <v>72</v>
      </c>
      <c r="N39" s="7" t="s">
        <v>73</v>
      </c>
      <c r="O39" s="7" t="s">
        <v>74</v>
      </c>
      <c r="P39" s="7" t="s">
        <v>75</v>
      </c>
      <c r="Q39" s="7" t="s">
        <v>105</v>
      </c>
      <c r="R39" s="7" t="s">
        <v>106</v>
      </c>
      <c r="S39" s="7"/>
      <c r="T39" s="7" t="s">
        <v>107</v>
      </c>
      <c r="U39" s="7" t="s">
        <v>79</v>
      </c>
      <c r="V39" s="7" t="s">
        <v>80</v>
      </c>
      <c r="W39" s="7"/>
      <c r="X39" s="7"/>
      <c r="Y39" s="7"/>
      <c r="Z39" s="7"/>
      <c r="AA39" s="7" t="s">
        <v>108</v>
      </c>
      <c r="AB39" s="7" t="s">
        <v>109</v>
      </c>
      <c r="AC39" s="7"/>
      <c r="AD39" s="7" t="s">
        <v>274</v>
      </c>
      <c r="AE39" s="7" t="s">
        <v>111</v>
      </c>
      <c r="AF39" s="7" t="s">
        <v>275</v>
      </c>
      <c r="AG39" s="7" t="s">
        <v>88</v>
      </c>
      <c r="AH39" s="8">
        <v>1999</v>
      </c>
      <c r="AI39" s="8">
        <v>2005</v>
      </c>
      <c r="AJ39" s="8">
        <v>1999</v>
      </c>
      <c r="AK39" s="8">
        <v>2005</v>
      </c>
      <c r="AL39" s="7" t="s">
        <v>89</v>
      </c>
      <c r="AM39" s="9">
        <v>175000000</v>
      </c>
      <c r="AN39" s="10"/>
      <c r="AO39" s="10"/>
      <c r="AP39" s="10">
        <v>167739632.77458709</v>
      </c>
      <c r="AQ39" s="10">
        <v>158209116.43803698</v>
      </c>
      <c r="AR39" s="10">
        <v>29166666.666666668</v>
      </c>
      <c r="AS39" s="10">
        <v>27956605.462431181</v>
      </c>
      <c r="AT39" s="10">
        <v>26368186.073006164</v>
      </c>
      <c r="AU39" s="7" t="s">
        <v>146</v>
      </c>
      <c r="AV39" s="7">
        <v>2005</v>
      </c>
      <c r="AW39" s="7" t="s">
        <v>91</v>
      </c>
      <c r="AX39" s="7" t="s">
        <v>92</v>
      </c>
      <c r="AY39" s="7" t="s">
        <v>93</v>
      </c>
      <c r="AZ39" s="7" t="s">
        <v>94</v>
      </c>
      <c r="BA39" s="7" t="s">
        <v>95</v>
      </c>
      <c r="BB39" s="11" t="s">
        <v>96</v>
      </c>
      <c r="BC39" s="11" t="s">
        <v>97</v>
      </c>
      <c r="BD39" s="7" t="s">
        <v>98</v>
      </c>
      <c r="BE39" s="7"/>
      <c r="BF39" s="7"/>
      <c r="BG39" s="7"/>
      <c r="BH39" s="7"/>
      <c r="BI39" s="7" t="s">
        <v>99</v>
      </c>
      <c r="BJ39" s="7" t="s">
        <v>273</v>
      </c>
      <c r="BK39" s="7" t="s">
        <v>101</v>
      </c>
      <c r="BL39" s="12" t="s">
        <v>70</v>
      </c>
      <c r="BM39" s="15" t="s">
        <v>1536</v>
      </c>
      <c r="BN39" s="7" t="s">
        <v>532</v>
      </c>
      <c r="BO39" s="56" t="s">
        <v>1480</v>
      </c>
      <c r="BP39" t="s">
        <v>1517</v>
      </c>
    </row>
    <row r="40" spans="1:68" ht="13.5" customHeight="1">
      <c r="A40" s="7">
        <v>1466</v>
      </c>
      <c r="B40" s="7" t="s">
        <v>248</v>
      </c>
      <c r="C40" s="7">
        <v>302</v>
      </c>
      <c r="D40" s="7" t="s">
        <v>276</v>
      </c>
      <c r="E40" s="7" t="s">
        <v>277</v>
      </c>
      <c r="F40" s="7"/>
      <c r="G40" s="8">
        <v>2007</v>
      </c>
      <c r="H40" s="7" t="s">
        <v>67</v>
      </c>
      <c r="I40" s="7" t="s">
        <v>68</v>
      </c>
      <c r="J40" s="7" t="s">
        <v>69</v>
      </c>
      <c r="K40" s="7" t="s">
        <v>70</v>
      </c>
      <c r="L40" s="7" t="s">
        <v>71</v>
      </c>
      <c r="M40" s="7" t="s">
        <v>72</v>
      </c>
      <c r="N40" s="7" t="s">
        <v>73</v>
      </c>
      <c r="O40" s="7" t="s">
        <v>74</v>
      </c>
      <c r="P40" s="7" t="s">
        <v>75</v>
      </c>
      <c r="Q40" s="7" t="s">
        <v>278</v>
      </c>
      <c r="R40" s="7" t="s">
        <v>279</v>
      </c>
      <c r="S40" s="7"/>
      <c r="T40" s="7" t="s">
        <v>280</v>
      </c>
      <c r="U40" s="7" t="s">
        <v>79</v>
      </c>
      <c r="V40" s="7" t="s">
        <v>80</v>
      </c>
      <c r="W40" s="7"/>
      <c r="X40" s="7"/>
      <c r="Y40" s="7"/>
      <c r="Z40" s="7" t="s">
        <v>81</v>
      </c>
      <c r="AA40" s="7" t="s">
        <v>108</v>
      </c>
      <c r="AB40" s="7" t="s">
        <v>109</v>
      </c>
      <c r="AC40" s="7"/>
      <c r="AD40" s="7" t="s">
        <v>281</v>
      </c>
      <c r="AE40" s="7" t="s">
        <v>229</v>
      </c>
      <c r="AF40" s="7" t="s">
        <v>282</v>
      </c>
      <c r="AG40" s="7" t="s">
        <v>112</v>
      </c>
      <c r="AH40" s="8">
        <v>2002</v>
      </c>
      <c r="AI40" s="8">
        <v>2003</v>
      </c>
      <c r="AJ40" s="8">
        <v>2003</v>
      </c>
      <c r="AK40" s="8">
        <v>2003</v>
      </c>
      <c r="AL40" s="7" t="s">
        <v>89</v>
      </c>
      <c r="AM40" s="9">
        <v>750000</v>
      </c>
      <c r="AN40" s="10"/>
      <c r="AO40" s="10"/>
      <c r="AP40" s="10">
        <v>648126.24544336437</v>
      </c>
      <c r="AQ40" s="10">
        <v>737027.17007449712</v>
      </c>
      <c r="AR40" s="10">
        <v>750000</v>
      </c>
      <c r="AS40" s="10">
        <v>648126.24544336437</v>
      </c>
      <c r="AT40" s="10">
        <v>737027.17007449712</v>
      </c>
      <c r="AU40" s="7" t="s">
        <v>146</v>
      </c>
      <c r="AV40" s="7">
        <v>2003</v>
      </c>
      <c r="AW40" s="7" t="s">
        <v>172</v>
      </c>
      <c r="AX40" s="7" t="s">
        <v>92</v>
      </c>
      <c r="AY40" s="7" t="s">
        <v>93</v>
      </c>
      <c r="AZ40" s="7" t="s">
        <v>94</v>
      </c>
      <c r="BA40" s="7" t="s">
        <v>95</v>
      </c>
      <c r="BB40" s="11" t="s">
        <v>96</v>
      </c>
      <c r="BC40" s="11" t="s">
        <v>97</v>
      </c>
      <c r="BD40" s="7" t="s">
        <v>98</v>
      </c>
      <c r="BE40" s="7"/>
      <c r="BF40" s="7"/>
      <c r="BG40" s="7"/>
      <c r="BH40" s="7"/>
      <c r="BI40" s="7" t="s">
        <v>99</v>
      </c>
      <c r="BJ40" s="7" t="s">
        <v>283</v>
      </c>
      <c r="BK40" s="7" t="s">
        <v>101</v>
      </c>
      <c r="BL40" s="12" t="s">
        <v>70</v>
      </c>
      <c r="BM40" t="s">
        <v>1483</v>
      </c>
      <c r="BO40" s="7" t="s">
        <v>1480</v>
      </c>
      <c r="BP40" s="7" t="s">
        <v>534</v>
      </c>
    </row>
    <row r="41" spans="1:68" ht="13.5" customHeight="1">
      <c r="A41" s="7">
        <v>1469</v>
      </c>
      <c r="B41" s="7" t="s">
        <v>64</v>
      </c>
      <c r="C41" s="7">
        <v>296</v>
      </c>
      <c r="D41" s="7" t="s">
        <v>284</v>
      </c>
      <c r="E41" s="7" t="s">
        <v>285</v>
      </c>
      <c r="F41" s="7"/>
      <c r="G41" s="8">
        <v>1989</v>
      </c>
      <c r="H41" s="7" t="s">
        <v>67</v>
      </c>
      <c r="I41" s="7" t="s">
        <v>133</v>
      </c>
      <c r="J41" s="7" t="s">
        <v>286</v>
      </c>
      <c r="K41" s="7" t="s">
        <v>135</v>
      </c>
      <c r="L41" s="7" t="s">
        <v>71</v>
      </c>
      <c r="M41" s="7" t="s">
        <v>72</v>
      </c>
      <c r="N41" s="7" t="s">
        <v>73</v>
      </c>
      <c r="O41" s="7" t="s">
        <v>74</v>
      </c>
      <c r="P41" s="7" t="s">
        <v>75</v>
      </c>
      <c r="Q41" s="7" t="s">
        <v>105</v>
      </c>
      <c r="R41" s="7" t="s">
        <v>106</v>
      </c>
      <c r="S41" s="7"/>
      <c r="T41" s="7" t="s">
        <v>107</v>
      </c>
      <c r="U41" s="7" t="s">
        <v>79</v>
      </c>
      <c r="V41" s="7" t="s">
        <v>80</v>
      </c>
      <c r="W41" s="7"/>
      <c r="X41" s="7"/>
      <c r="Y41" s="7"/>
      <c r="Z41" s="7"/>
      <c r="AA41" s="7" t="s">
        <v>136</v>
      </c>
      <c r="AB41" s="7" t="s">
        <v>124</v>
      </c>
      <c r="AC41" s="7"/>
      <c r="AD41" s="7" t="s">
        <v>113</v>
      </c>
      <c r="AE41" s="7" t="s">
        <v>144</v>
      </c>
      <c r="AF41" s="7" t="s">
        <v>287</v>
      </c>
      <c r="AG41" s="7" t="s">
        <v>88</v>
      </c>
      <c r="AH41" s="8">
        <v>1930</v>
      </c>
      <c r="AI41" s="8">
        <v>1950</v>
      </c>
      <c r="AJ41" s="8">
        <v>1930</v>
      </c>
      <c r="AK41" s="8">
        <v>1950</v>
      </c>
      <c r="AL41" s="7" t="s">
        <v>89</v>
      </c>
      <c r="AM41" s="9">
        <v>210000000</v>
      </c>
      <c r="AN41" s="10"/>
      <c r="AO41" s="10"/>
      <c r="AP41" s="10">
        <v>415233496.90777218</v>
      </c>
      <c r="AQ41" s="10">
        <v>415233496.90777218</v>
      </c>
      <c r="AR41" s="10">
        <v>10000000</v>
      </c>
      <c r="AS41" s="10">
        <v>19773023.662274867</v>
      </c>
      <c r="AT41" s="10">
        <v>19773023.662274867</v>
      </c>
      <c r="AU41" s="7" t="s">
        <v>90</v>
      </c>
      <c r="AV41" s="7">
        <v>1989</v>
      </c>
      <c r="AW41" s="7" t="s">
        <v>91</v>
      </c>
      <c r="AX41" s="7" t="s">
        <v>92</v>
      </c>
      <c r="AY41" s="7" t="s">
        <v>93</v>
      </c>
      <c r="AZ41" s="7" t="s">
        <v>94</v>
      </c>
      <c r="BA41" s="7" t="s">
        <v>95</v>
      </c>
      <c r="BB41" s="11" t="s">
        <v>96</v>
      </c>
      <c r="BC41" s="11" t="s">
        <v>97</v>
      </c>
      <c r="BD41" s="7" t="s">
        <v>140</v>
      </c>
      <c r="BE41" s="7"/>
      <c r="BF41" s="7"/>
      <c r="BG41" s="7"/>
      <c r="BH41" s="7"/>
      <c r="BI41" s="7" t="s">
        <v>99</v>
      </c>
      <c r="BJ41" s="7" t="s">
        <v>288</v>
      </c>
      <c r="BK41" s="7" t="s">
        <v>101</v>
      </c>
      <c r="BL41" s="12" t="s">
        <v>70</v>
      </c>
      <c r="BO41" s="7" t="s">
        <v>1481</v>
      </c>
      <c r="BP41" s="7" t="s">
        <v>1516</v>
      </c>
    </row>
    <row r="42" spans="1:68" ht="13.5" customHeight="1">
      <c r="A42" s="7">
        <v>1512</v>
      </c>
      <c r="B42" s="7" t="s">
        <v>248</v>
      </c>
      <c r="C42" s="7">
        <v>305</v>
      </c>
      <c r="D42" s="7" t="s">
        <v>289</v>
      </c>
      <c r="E42" s="7" t="s">
        <v>290</v>
      </c>
      <c r="F42" s="7"/>
      <c r="G42" s="8">
        <v>1996</v>
      </c>
      <c r="H42" s="7" t="s">
        <v>67</v>
      </c>
      <c r="I42" s="7" t="s">
        <v>68</v>
      </c>
      <c r="J42" s="7" t="s">
        <v>69</v>
      </c>
      <c r="K42" s="7" t="s">
        <v>70</v>
      </c>
      <c r="L42" s="7" t="s">
        <v>71</v>
      </c>
      <c r="M42" s="7" t="s">
        <v>72</v>
      </c>
      <c r="N42" s="7" t="s">
        <v>73</v>
      </c>
      <c r="O42" s="7" t="s">
        <v>74</v>
      </c>
      <c r="P42" s="7" t="s">
        <v>75</v>
      </c>
      <c r="Q42" s="7" t="s">
        <v>105</v>
      </c>
      <c r="R42" s="7" t="s">
        <v>106</v>
      </c>
      <c r="S42" s="7"/>
      <c r="T42" s="7" t="s">
        <v>107</v>
      </c>
      <c r="U42" s="7" t="s">
        <v>79</v>
      </c>
      <c r="V42" s="7" t="s">
        <v>80</v>
      </c>
      <c r="W42" s="7"/>
      <c r="X42" s="7"/>
      <c r="Y42" s="7"/>
      <c r="Z42" s="7"/>
      <c r="AA42" s="7" t="s">
        <v>136</v>
      </c>
      <c r="AB42" s="7" t="s">
        <v>124</v>
      </c>
      <c r="AC42" s="7"/>
      <c r="AD42" s="7" t="s">
        <v>207</v>
      </c>
      <c r="AE42" s="7" t="s">
        <v>111</v>
      </c>
      <c r="AF42" s="7">
        <v>1996</v>
      </c>
      <c r="AG42" s="7" t="s">
        <v>112</v>
      </c>
      <c r="AH42" s="8">
        <v>1996</v>
      </c>
      <c r="AI42" s="8">
        <v>1996</v>
      </c>
      <c r="AJ42" s="8">
        <v>1996</v>
      </c>
      <c r="AK42" s="8">
        <v>1996</v>
      </c>
      <c r="AL42" s="7" t="s">
        <v>89</v>
      </c>
      <c r="AM42" s="9">
        <v>200000000</v>
      </c>
      <c r="AN42" s="10"/>
      <c r="AO42" s="10"/>
      <c r="AP42" s="10">
        <v>312552863.67017454</v>
      </c>
      <c r="AQ42" s="10">
        <v>312552863.67017454</v>
      </c>
      <c r="AR42" s="10">
        <v>200000000</v>
      </c>
      <c r="AS42" s="10">
        <v>312552863.67017454</v>
      </c>
      <c r="AT42" s="10">
        <v>312552863.67017454</v>
      </c>
      <c r="AU42" s="7" t="s">
        <v>90</v>
      </c>
      <c r="AV42" s="7">
        <v>1996</v>
      </c>
      <c r="AW42" s="7" t="s">
        <v>91</v>
      </c>
      <c r="AX42" s="7" t="s">
        <v>92</v>
      </c>
      <c r="AY42" s="7" t="s">
        <v>93</v>
      </c>
      <c r="AZ42" s="7" t="s">
        <v>94</v>
      </c>
      <c r="BA42" s="7" t="s">
        <v>95</v>
      </c>
      <c r="BB42" s="11" t="s">
        <v>96</v>
      </c>
      <c r="BC42" s="11" t="s">
        <v>97</v>
      </c>
      <c r="BD42" s="7" t="s">
        <v>98</v>
      </c>
      <c r="BE42" s="7"/>
      <c r="BF42" s="7"/>
      <c r="BG42" s="7"/>
      <c r="BH42" s="7"/>
      <c r="BI42" s="7" t="s">
        <v>99</v>
      </c>
      <c r="BJ42" s="7" t="s">
        <v>291</v>
      </c>
      <c r="BK42" s="7" t="s">
        <v>101</v>
      </c>
      <c r="BL42" s="12" t="s">
        <v>70</v>
      </c>
    </row>
    <row r="43" spans="1:68" ht="13.5" customHeight="1">
      <c r="A43" s="7">
        <v>1555</v>
      </c>
      <c r="B43" s="7" t="s">
        <v>64</v>
      </c>
      <c r="C43" s="7">
        <v>190</v>
      </c>
      <c r="D43" s="7" t="s">
        <v>292</v>
      </c>
      <c r="E43" s="7" t="s">
        <v>293</v>
      </c>
      <c r="F43" s="7"/>
      <c r="G43" s="8">
        <v>2005</v>
      </c>
      <c r="H43" s="7" t="s">
        <v>67</v>
      </c>
      <c r="I43" s="7" t="s">
        <v>169</v>
      </c>
      <c r="J43" s="7" t="s">
        <v>294</v>
      </c>
      <c r="K43" s="7" t="s">
        <v>135</v>
      </c>
      <c r="L43" s="7" t="s">
        <v>71</v>
      </c>
      <c r="M43" s="7" t="s">
        <v>72</v>
      </c>
      <c r="N43" s="7" t="s">
        <v>73</v>
      </c>
      <c r="O43" s="7" t="s">
        <v>74</v>
      </c>
      <c r="P43" s="7" t="s">
        <v>75</v>
      </c>
      <c r="Q43" s="7" t="s">
        <v>105</v>
      </c>
      <c r="R43" s="7" t="s">
        <v>106</v>
      </c>
      <c r="S43" s="7"/>
      <c r="T43" s="7" t="s">
        <v>107</v>
      </c>
      <c r="U43" s="7" t="s">
        <v>79</v>
      </c>
      <c r="V43" s="7" t="s">
        <v>80</v>
      </c>
      <c r="W43" s="7"/>
      <c r="X43" s="7"/>
      <c r="Y43" s="7"/>
      <c r="Z43" s="7"/>
      <c r="AA43" s="7" t="s">
        <v>136</v>
      </c>
      <c r="AB43" s="7" t="s">
        <v>124</v>
      </c>
      <c r="AC43" s="7"/>
      <c r="AD43" s="7" t="s">
        <v>113</v>
      </c>
      <c r="AE43" s="7" t="s">
        <v>144</v>
      </c>
      <c r="AF43" s="7">
        <v>2005</v>
      </c>
      <c r="AG43" s="7" t="s">
        <v>112</v>
      </c>
      <c r="AH43" s="8">
        <v>2005</v>
      </c>
      <c r="AI43" s="8" t="s">
        <v>113</v>
      </c>
      <c r="AJ43" s="8">
        <v>2005</v>
      </c>
      <c r="AK43" s="8">
        <v>2005</v>
      </c>
      <c r="AL43" s="7" t="s">
        <v>114</v>
      </c>
      <c r="AM43" s="9">
        <v>6000000000</v>
      </c>
      <c r="AN43" s="10"/>
      <c r="AO43" s="10"/>
      <c r="AP43" s="10">
        <v>7530876893.5353346</v>
      </c>
      <c r="AQ43" s="10">
        <v>7530876893.5353346</v>
      </c>
      <c r="AR43" s="10">
        <v>6000000000</v>
      </c>
      <c r="AS43" s="10">
        <v>7530876893.5353346</v>
      </c>
      <c r="AT43" s="10">
        <v>7530876893.5353346</v>
      </c>
      <c r="AU43" s="7" t="s">
        <v>90</v>
      </c>
      <c r="AV43" s="7">
        <v>2005</v>
      </c>
      <c r="AW43" s="7" t="s">
        <v>91</v>
      </c>
      <c r="AX43" s="7" t="s">
        <v>92</v>
      </c>
      <c r="AY43" s="7" t="s">
        <v>93</v>
      </c>
      <c r="AZ43" s="7" t="s">
        <v>113</v>
      </c>
      <c r="BA43" s="7" t="s">
        <v>128</v>
      </c>
      <c r="BB43" s="11" t="s">
        <v>129</v>
      </c>
      <c r="BC43" s="11" t="s">
        <v>69</v>
      </c>
      <c r="BD43" s="7" t="s">
        <v>140</v>
      </c>
      <c r="BE43" s="7"/>
      <c r="BF43" s="7"/>
      <c r="BG43" s="7"/>
      <c r="BH43" s="7"/>
      <c r="BI43" s="7" t="s">
        <v>99</v>
      </c>
      <c r="BJ43" s="7" t="s">
        <v>295</v>
      </c>
      <c r="BK43" s="7" t="s">
        <v>101</v>
      </c>
      <c r="BL43" s="12" t="s">
        <v>70</v>
      </c>
      <c r="BM43" s="7"/>
      <c r="BN43" s="7" t="s">
        <v>1512</v>
      </c>
      <c r="BO43" s="7" t="s">
        <v>1480</v>
      </c>
      <c r="BP43" s="7" t="s">
        <v>1514</v>
      </c>
    </row>
    <row r="44" spans="1:68" ht="13.5" customHeight="1">
      <c r="A44" s="7">
        <v>1616</v>
      </c>
      <c r="B44" s="7" t="s">
        <v>64</v>
      </c>
      <c r="C44" s="7">
        <v>534</v>
      </c>
      <c r="D44" s="7" t="s">
        <v>296</v>
      </c>
      <c r="E44" s="7" t="s">
        <v>297</v>
      </c>
      <c r="F44" s="7"/>
      <c r="G44" s="8">
        <v>2001</v>
      </c>
      <c r="H44" s="7" t="s">
        <v>67</v>
      </c>
      <c r="I44" s="7" t="s">
        <v>169</v>
      </c>
      <c r="J44" s="7" t="s">
        <v>298</v>
      </c>
      <c r="K44" s="7" t="s">
        <v>135</v>
      </c>
      <c r="L44" s="7" t="s">
        <v>71</v>
      </c>
      <c r="M44" s="7" t="s">
        <v>72</v>
      </c>
      <c r="N44" s="7" t="s">
        <v>73</v>
      </c>
      <c r="O44" s="7" t="s">
        <v>74</v>
      </c>
      <c r="P44" s="7" t="s">
        <v>75</v>
      </c>
      <c r="Q44" s="7" t="s">
        <v>105</v>
      </c>
      <c r="R44" s="7" t="s">
        <v>106</v>
      </c>
      <c r="S44" s="7"/>
      <c r="T44" s="7" t="s">
        <v>107</v>
      </c>
      <c r="U44" s="7" t="s">
        <v>79</v>
      </c>
      <c r="V44" s="7" t="s">
        <v>80</v>
      </c>
      <c r="W44" s="7"/>
      <c r="X44" s="7"/>
      <c r="Y44" s="7"/>
      <c r="Z44" s="7"/>
      <c r="AA44" s="7" t="s">
        <v>108</v>
      </c>
      <c r="AB44" s="7" t="s">
        <v>109</v>
      </c>
      <c r="AC44" s="7"/>
      <c r="AD44" s="44" t="s">
        <v>305</v>
      </c>
      <c r="AE44" s="7" t="s">
        <v>144</v>
      </c>
      <c r="AF44" s="7" t="s">
        <v>299</v>
      </c>
      <c r="AG44" s="7" t="s">
        <v>88</v>
      </c>
      <c r="AH44" s="8">
        <v>2001</v>
      </c>
      <c r="AI44" s="8">
        <v>2031</v>
      </c>
      <c r="AJ44" s="8">
        <v>2001</v>
      </c>
      <c r="AK44" s="8">
        <v>2031</v>
      </c>
      <c r="AL44" s="7" t="s">
        <v>114</v>
      </c>
      <c r="AM44" s="9">
        <v>8900000000</v>
      </c>
      <c r="AN44" s="10"/>
      <c r="AO44" s="10"/>
      <c r="AP44" s="10">
        <v>6372354733.327219</v>
      </c>
      <c r="AQ44" s="10">
        <v>9281257390.1846371</v>
      </c>
      <c r="AR44" s="10">
        <v>296666666.66666669</v>
      </c>
      <c r="AS44" s="10">
        <v>212411824.44424063</v>
      </c>
      <c r="AT44" s="10">
        <v>309375246.33948791</v>
      </c>
      <c r="AU44" s="7" t="s">
        <v>146</v>
      </c>
      <c r="AV44" s="7">
        <v>2001</v>
      </c>
      <c r="AW44" s="7" t="s">
        <v>91</v>
      </c>
      <c r="AX44" s="7" t="s">
        <v>115</v>
      </c>
      <c r="AY44" s="7" t="s">
        <v>116</v>
      </c>
      <c r="AZ44" s="43" t="s">
        <v>508</v>
      </c>
      <c r="BA44" s="7" t="s">
        <v>155</v>
      </c>
      <c r="BB44" s="11" t="s">
        <v>156</v>
      </c>
      <c r="BC44" s="11" t="s">
        <v>69</v>
      </c>
      <c r="BD44" s="7" t="s">
        <v>140</v>
      </c>
      <c r="BE44" s="7"/>
      <c r="BF44" s="7"/>
      <c r="BG44" s="7"/>
      <c r="BH44" s="7"/>
      <c r="BI44" s="7" t="s">
        <v>99</v>
      </c>
      <c r="BJ44" s="7" t="s">
        <v>300</v>
      </c>
      <c r="BK44" s="7" t="s">
        <v>101</v>
      </c>
      <c r="BL44" s="12" t="s">
        <v>70</v>
      </c>
      <c r="BO44" t="s">
        <v>1481</v>
      </c>
      <c r="BP44" s="7" t="s">
        <v>1532</v>
      </c>
    </row>
    <row r="45" spans="1:68" ht="13.5" customHeight="1">
      <c r="A45" s="7">
        <v>1617</v>
      </c>
      <c r="B45" s="7" t="s">
        <v>64</v>
      </c>
      <c r="C45" s="7">
        <v>534</v>
      </c>
      <c r="D45" s="7" t="s">
        <v>296</v>
      </c>
      <c r="E45" s="7" t="s">
        <v>297</v>
      </c>
      <c r="F45" s="7"/>
      <c r="G45" s="8">
        <v>2001</v>
      </c>
      <c r="H45" s="7" t="s">
        <v>67</v>
      </c>
      <c r="I45" s="7" t="s">
        <v>169</v>
      </c>
      <c r="J45" s="7" t="s">
        <v>298</v>
      </c>
      <c r="K45" s="7" t="s">
        <v>135</v>
      </c>
      <c r="L45" s="7" t="s">
        <v>71</v>
      </c>
      <c r="M45" s="7" t="s">
        <v>72</v>
      </c>
      <c r="N45" s="7" t="s">
        <v>73</v>
      </c>
      <c r="O45" s="7" t="s">
        <v>74</v>
      </c>
      <c r="P45" s="7" t="s">
        <v>75</v>
      </c>
      <c r="Q45" s="7" t="s">
        <v>105</v>
      </c>
      <c r="R45" s="7" t="s">
        <v>106</v>
      </c>
      <c r="S45" s="7"/>
      <c r="T45" s="7" t="s">
        <v>107</v>
      </c>
      <c r="U45" s="7" t="s">
        <v>79</v>
      </c>
      <c r="V45" s="7" t="s">
        <v>80</v>
      </c>
      <c r="W45" s="7"/>
      <c r="X45" s="7"/>
      <c r="Y45" s="7"/>
      <c r="Z45" s="7"/>
      <c r="AA45" s="7" t="s">
        <v>108</v>
      </c>
      <c r="AB45" s="7" t="s">
        <v>109</v>
      </c>
      <c r="AC45" s="7"/>
      <c r="AD45" s="44" t="s">
        <v>305</v>
      </c>
      <c r="AE45" s="7" t="s">
        <v>144</v>
      </c>
      <c r="AF45" s="7" t="s">
        <v>301</v>
      </c>
      <c r="AG45" s="7" t="s">
        <v>88</v>
      </c>
      <c r="AH45" s="8">
        <v>2001</v>
      </c>
      <c r="AI45" s="8">
        <v>2006</v>
      </c>
      <c r="AJ45" s="8">
        <v>2001</v>
      </c>
      <c r="AK45" s="8">
        <v>2006</v>
      </c>
      <c r="AL45" s="7" t="s">
        <v>114</v>
      </c>
      <c r="AM45" s="9">
        <v>124000000</v>
      </c>
      <c r="AN45" s="10"/>
      <c r="AO45" s="10"/>
      <c r="AP45" s="10">
        <v>88783369.318266869</v>
      </c>
      <c r="AQ45" s="10">
        <v>129311900.71717921</v>
      </c>
      <c r="AR45" s="10">
        <v>24800000</v>
      </c>
      <c r="AS45" s="10">
        <v>17756673.863653373</v>
      </c>
      <c r="AT45" s="10">
        <v>25862380.143435843</v>
      </c>
      <c r="AU45" s="7" t="s">
        <v>146</v>
      </c>
      <c r="AV45" s="7">
        <v>2001</v>
      </c>
      <c r="AW45" s="7" t="s">
        <v>91</v>
      </c>
      <c r="AX45" s="7" t="s">
        <v>115</v>
      </c>
      <c r="AY45" s="7" t="s">
        <v>93</v>
      </c>
      <c r="AZ45" s="7" t="s">
        <v>94</v>
      </c>
      <c r="BA45" s="7" t="s">
        <v>95</v>
      </c>
      <c r="BB45" s="11" t="s">
        <v>96</v>
      </c>
      <c r="BC45" s="11" t="s">
        <v>97</v>
      </c>
      <c r="BD45" s="7" t="s">
        <v>140</v>
      </c>
      <c r="BE45" s="7"/>
      <c r="BF45" s="7"/>
      <c r="BG45" s="7"/>
      <c r="BH45" s="7"/>
      <c r="BI45" s="7" t="s">
        <v>99</v>
      </c>
      <c r="BJ45" s="7" t="s">
        <v>302</v>
      </c>
      <c r="BK45" s="7" t="s">
        <v>101</v>
      </c>
      <c r="BL45" s="12" t="s">
        <v>70</v>
      </c>
      <c r="BM45" s="15" t="s">
        <v>1536</v>
      </c>
      <c r="BN45" t="s">
        <v>1538</v>
      </c>
      <c r="BO45" t="s">
        <v>1480</v>
      </c>
      <c r="BP45" s="7" t="s">
        <v>1539</v>
      </c>
    </row>
    <row r="46" spans="1:68" ht="13.5" customHeight="1">
      <c r="A46" s="7">
        <v>1618</v>
      </c>
      <c r="B46" s="7" t="s">
        <v>64</v>
      </c>
      <c r="C46" s="7">
        <v>482</v>
      </c>
      <c r="D46" s="7" t="s">
        <v>303</v>
      </c>
      <c r="E46" s="7" t="s">
        <v>304</v>
      </c>
      <c r="F46" s="7"/>
      <c r="G46" s="8">
        <v>2003</v>
      </c>
      <c r="H46" s="7" t="s">
        <v>67</v>
      </c>
      <c r="I46" s="7" t="s">
        <v>169</v>
      </c>
      <c r="J46" s="7" t="s">
        <v>298</v>
      </c>
      <c r="K46" s="7" t="s">
        <v>70</v>
      </c>
      <c r="L46" s="7" t="s">
        <v>71</v>
      </c>
      <c r="M46" s="7" t="s">
        <v>72</v>
      </c>
      <c r="N46" s="7" t="s">
        <v>73</v>
      </c>
      <c r="O46" s="7" t="s">
        <v>74</v>
      </c>
      <c r="P46" s="7" t="s">
        <v>75</v>
      </c>
      <c r="Q46" s="7" t="s">
        <v>278</v>
      </c>
      <c r="R46" s="7" t="s">
        <v>279</v>
      </c>
      <c r="S46" s="7"/>
      <c r="T46" s="7" t="s">
        <v>280</v>
      </c>
      <c r="U46" s="7" t="s">
        <v>79</v>
      </c>
      <c r="V46" s="7" t="s">
        <v>80</v>
      </c>
      <c r="W46" s="7"/>
      <c r="X46" s="7"/>
      <c r="Y46" s="7"/>
      <c r="Z46" s="7"/>
      <c r="AA46" s="7" t="s">
        <v>108</v>
      </c>
      <c r="AB46" s="7" t="s">
        <v>109</v>
      </c>
      <c r="AC46" s="7"/>
      <c r="AD46" s="7" t="s">
        <v>305</v>
      </c>
      <c r="AE46" s="7" t="s">
        <v>111</v>
      </c>
      <c r="AF46" s="7">
        <v>2003</v>
      </c>
      <c r="AG46" s="7" t="s">
        <v>112</v>
      </c>
      <c r="AH46" s="8">
        <v>2003</v>
      </c>
      <c r="AI46" s="8" t="s">
        <v>113</v>
      </c>
      <c r="AJ46" s="8">
        <v>2003</v>
      </c>
      <c r="AK46" s="8">
        <v>2003</v>
      </c>
      <c r="AL46" s="7" t="s">
        <v>114</v>
      </c>
      <c r="AM46" s="9">
        <v>120000</v>
      </c>
      <c r="AN46" s="10"/>
      <c r="AO46" s="10"/>
      <c r="AP46" s="10">
        <v>103700.19927093829</v>
      </c>
      <c r="AQ46" s="10">
        <v>117924.34721191955</v>
      </c>
      <c r="AR46" s="10">
        <v>120000</v>
      </c>
      <c r="AS46" s="10">
        <v>103700.19927093829</v>
      </c>
      <c r="AT46" s="10">
        <v>117924.34721191955</v>
      </c>
      <c r="AU46" s="7" t="s">
        <v>146</v>
      </c>
      <c r="AV46" s="7">
        <v>2003</v>
      </c>
      <c r="AW46" s="7" t="s">
        <v>91</v>
      </c>
      <c r="AX46" s="7" t="s">
        <v>92</v>
      </c>
      <c r="AY46" s="7" t="s">
        <v>93</v>
      </c>
      <c r="AZ46" s="7" t="s">
        <v>94</v>
      </c>
      <c r="BA46" s="7" t="s">
        <v>267</v>
      </c>
      <c r="BB46" s="11" t="s">
        <v>96</v>
      </c>
      <c r="BC46" s="11" t="s">
        <v>268</v>
      </c>
      <c r="BD46" s="7" t="s">
        <v>98</v>
      </c>
      <c r="BE46" s="7"/>
      <c r="BF46" s="7"/>
      <c r="BG46" s="7"/>
      <c r="BH46" s="7"/>
      <c r="BI46" s="7" t="s">
        <v>99</v>
      </c>
      <c r="BJ46" s="7" t="s">
        <v>306</v>
      </c>
      <c r="BK46" s="7" t="s">
        <v>101</v>
      </c>
      <c r="BL46" s="12" t="s">
        <v>70</v>
      </c>
      <c r="BP46" s="7"/>
    </row>
    <row r="47" spans="1:68" ht="13.5" customHeight="1">
      <c r="A47" s="7">
        <v>1619</v>
      </c>
      <c r="B47" s="7" t="s">
        <v>64</v>
      </c>
      <c r="C47" s="7">
        <v>482</v>
      </c>
      <c r="D47" s="7" t="s">
        <v>303</v>
      </c>
      <c r="E47" s="7" t="s">
        <v>304</v>
      </c>
      <c r="F47" s="7"/>
      <c r="G47" s="8">
        <v>2003</v>
      </c>
      <c r="H47" s="7" t="s">
        <v>67</v>
      </c>
      <c r="I47" s="7" t="s">
        <v>169</v>
      </c>
      <c r="J47" s="7" t="s">
        <v>298</v>
      </c>
      <c r="K47" s="7" t="s">
        <v>70</v>
      </c>
      <c r="L47" s="7" t="s">
        <v>71</v>
      </c>
      <c r="M47" s="7" t="s">
        <v>72</v>
      </c>
      <c r="N47" s="7" t="s">
        <v>73</v>
      </c>
      <c r="O47" s="7" t="s">
        <v>74</v>
      </c>
      <c r="P47" s="7" t="s">
        <v>75</v>
      </c>
      <c r="Q47" s="7" t="s">
        <v>105</v>
      </c>
      <c r="R47" s="7" t="s">
        <v>106</v>
      </c>
      <c r="S47" s="7"/>
      <c r="T47" s="7" t="s">
        <v>107</v>
      </c>
      <c r="U47" s="7" t="s">
        <v>79</v>
      </c>
      <c r="V47" s="7" t="s">
        <v>80</v>
      </c>
      <c r="W47" s="7"/>
      <c r="X47" s="7"/>
      <c r="Y47" s="7"/>
      <c r="Z47" s="7"/>
      <c r="AA47" s="7" t="s">
        <v>108</v>
      </c>
      <c r="AB47" s="7" t="s">
        <v>109</v>
      </c>
      <c r="AC47" s="7"/>
      <c r="AD47" s="43" t="s">
        <v>305</v>
      </c>
      <c r="AE47" s="7" t="s">
        <v>111</v>
      </c>
      <c r="AF47" s="7" t="s">
        <v>307</v>
      </c>
      <c r="AG47" s="7" t="s">
        <v>88</v>
      </c>
      <c r="AH47" s="8">
        <v>2001</v>
      </c>
      <c r="AI47" s="8">
        <v>2006</v>
      </c>
      <c r="AJ47" s="8">
        <v>2001</v>
      </c>
      <c r="AK47" s="8">
        <v>2006</v>
      </c>
      <c r="AL47" s="7" t="s">
        <v>89</v>
      </c>
      <c r="AM47" s="9">
        <v>123400000</v>
      </c>
      <c r="AN47" s="10"/>
      <c r="AO47" s="10"/>
      <c r="AP47" s="10">
        <v>106638371.58361487</v>
      </c>
      <c r="AQ47" s="10">
        <v>121265537.04959059</v>
      </c>
      <c r="AR47" s="10">
        <v>24680000</v>
      </c>
      <c r="AS47" s="10">
        <v>21327674.316722974</v>
      </c>
      <c r="AT47" s="10">
        <v>24253107.409918118</v>
      </c>
      <c r="AU47" s="7" t="s">
        <v>146</v>
      </c>
      <c r="AV47" s="7">
        <v>2003</v>
      </c>
      <c r="AW47" s="7" t="s">
        <v>91</v>
      </c>
      <c r="AX47" s="7" t="s">
        <v>92</v>
      </c>
      <c r="AY47" s="7" t="s">
        <v>93</v>
      </c>
      <c r="AZ47" s="7" t="s">
        <v>94</v>
      </c>
      <c r="BA47" s="7" t="s">
        <v>267</v>
      </c>
      <c r="BB47" s="11" t="s">
        <v>96</v>
      </c>
      <c r="BC47" s="11" t="s">
        <v>268</v>
      </c>
      <c r="BD47" s="7" t="s">
        <v>98</v>
      </c>
      <c r="BE47" s="7"/>
      <c r="BF47" s="7"/>
      <c r="BG47" s="7"/>
      <c r="BH47" s="7"/>
      <c r="BI47" s="7" t="s">
        <v>99</v>
      </c>
      <c r="BJ47" s="7" t="s">
        <v>308</v>
      </c>
      <c r="BK47" s="7" t="s">
        <v>101</v>
      </c>
      <c r="BL47" s="12" t="s">
        <v>70</v>
      </c>
      <c r="BM47" s="15" t="s">
        <v>1536</v>
      </c>
      <c r="BN47" t="s">
        <v>1538</v>
      </c>
      <c r="BO47" s="7" t="s">
        <v>1480</v>
      </c>
      <c r="BP47" s="7" t="s">
        <v>563</v>
      </c>
    </row>
    <row r="48" spans="1:68" ht="13.5" customHeight="1">
      <c r="A48" s="7">
        <v>1626</v>
      </c>
      <c r="B48" s="7" t="s">
        <v>64</v>
      </c>
      <c r="C48" s="7">
        <v>253</v>
      </c>
      <c r="D48" s="7" t="s">
        <v>309</v>
      </c>
      <c r="E48" s="7" t="s">
        <v>310</v>
      </c>
      <c r="F48" s="7"/>
      <c r="G48" s="8">
        <v>2003</v>
      </c>
      <c r="H48" s="7" t="s">
        <v>67</v>
      </c>
      <c r="I48" s="7" t="s">
        <v>169</v>
      </c>
      <c r="J48" s="7" t="s">
        <v>69</v>
      </c>
      <c r="K48" s="7" t="s">
        <v>70</v>
      </c>
      <c r="L48" s="7" t="s">
        <v>71</v>
      </c>
      <c r="M48" s="7" t="s">
        <v>72</v>
      </c>
      <c r="N48" s="7" t="s">
        <v>73</v>
      </c>
      <c r="O48" s="7" t="s">
        <v>74</v>
      </c>
      <c r="P48" s="7" t="s">
        <v>75</v>
      </c>
      <c r="Q48" s="7" t="s">
        <v>278</v>
      </c>
      <c r="R48" s="7" t="s">
        <v>279</v>
      </c>
      <c r="S48" s="7"/>
      <c r="T48" s="7" t="s">
        <v>280</v>
      </c>
      <c r="U48" s="7" t="s">
        <v>79</v>
      </c>
      <c r="V48" s="7" t="s">
        <v>80</v>
      </c>
      <c r="W48" s="7"/>
      <c r="X48" s="7"/>
      <c r="Y48" s="7"/>
      <c r="Z48" s="7"/>
      <c r="AA48" s="7" t="s">
        <v>108</v>
      </c>
      <c r="AB48" s="7" t="s">
        <v>109</v>
      </c>
      <c r="AC48" s="7"/>
      <c r="AD48" s="7" t="s">
        <v>311</v>
      </c>
      <c r="AE48" s="7" t="s">
        <v>111</v>
      </c>
      <c r="AF48" s="7" t="s">
        <v>113</v>
      </c>
      <c r="AG48" s="7" t="s">
        <v>112</v>
      </c>
      <c r="AH48" s="8" t="s">
        <v>113</v>
      </c>
      <c r="AI48" s="8" t="s">
        <v>113</v>
      </c>
      <c r="AJ48" s="8">
        <v>2003</v>
      </c>
      <c r="AK48" s="8">
        <v>2003</v>
      </c>
      <c r="AL48" s="7" t="s">
        <v>89</v>
      </c>
      <c r="AM48" s="9">
        <v>247000</v>
      </c>
      <c r="AN48" s="10"/>
      <c r="AO48" s="10"/>
      <c r="AP48" s="10">
        <v>213449.57683268131</v>
      </c>
      <c r="AQ48" s="10">
        <v>242727.61467786771</v>
      </c>
      <c r="AR48" s="10">
        <v>247000</v>
      </c>
      <c r="AS48" s="10">
        <v>213449.57683268131</v>
      </c>
      <c r="AT48" s="10">
        <v>242727.61467786771</v>
      </c>
      <c r="AU48" s="7" t="s">
        <v>146</v>
      </c>
      <c r="AV48" s="7">
        <v>2003</v>
      </c>
      <c r="AW48" s="7" t="s">
        <v>91</v>
      </c>
      <c r="AX48" s="7" t="s">
        <v>92</v>
      </c>
      <c r="AY48" s="7" t="s">
        <v>93</v>
      </c>
      <c r="AZ48" s="7" t="s">
        <v>94</v>
      </c>
      <c r="BA48" s="7" t="s">
        <v>95</v>
      </c>
      <c r="BB48" s="11" t="s">
        <v>96</v>
      </c>
      <c r="BC48" s="11" t="s">
        <v>97</v>
      </c>
      <c r="BD48" s="7" t="s">
        <v>98</v>
      </c>
      <c r="BE48" s="7"/>
      <c r="BF48" s="7"/>
      <c r="BG48" s="7"/>
      <c r="BH48" s="7"/>
      <c r="BI48" s="7" t="s">
        <v>99</v>
      </c>
      <c r="BJ48" s="7" t="s">
        <v>312</v>
      </c>
      <c r="BK48" s="7" t="s">
        <v>101</v>
      </c>
      <c r="BL48" s="12" t="s">
        <v>70</v>
      </c>
      <c r="BM48" t="s">
        <v>1483</v>
      </c>
      <c r="BN48" s="7" t="s">
        <v>1478</v>
      </c>
      <c r="BO48" s="7" t="s">
        <v>1480</v>
      </c>
      <c r="BP48" s="7" t="s">
        <v>535</v>
      </c>
    </row>
    <row r="49" spans="1:68" ht="13.5" customHeight="1">
      <c r="A49" s="7">
        <v>2036</v>
      </c>
      <c r="B49" s="7" t="s">
        <v>64</v>
      </c>
      <c r="C49" s="7">
        <v>346</v>
      </c>
      <c r="D49" s="7" t="s">
        <v>257</v>
      </c>
      <c r="E49" s="7" t="s">
        <v>313</v>
      </c>
      <c r="F49" s="7"/>
      <c r="G49" s="8">
        <v>1993</v>
      </c>
      <c r="H49" s="7" t="s">
        <v>67</v>
      </c>
      <c r="I49" s="7" t="s">
        <v>169</v>
      </c>
      <c r="J49" s="7" t="s">
        <v>69</v>
      </c>
      <c r="K49" s="7" t="s">
        <v>70</v>
      </c>
      <c r="L49" s="7" t="s">
        <v>71</v>
      </c>
      <c r="M49" s="7" t="s">
        <v>72</v>
      </c>
      <c r="N49" s="7" t="s">
        <v>73</v>
      </c>
      <c r="O49" s="7" t="s">
        <v>74</v>
      </c>
      <c r="P49" s="7" t="s">
        <v>75</v>
      </c>
      <c r="Q49" s="7" t="s">
        <v>105</v>
      </c>
      <c r="R49" s="7" t="s">
        <v>106</v>
      </c>
      <c r="S49" s="7"/>
      <c r="T49" s="43" t="s">
        <v>107</v>
      </c>
      <c r="U49" s="7" t="s">
        <v>79</v>
      </c>
      <c r="V49" s="7" t="s">
        <v>80</v>
      </c>
      <c r="W49" s="7"/>
      <c r="X49" s="7"/>
      <c r="Y49" s="7"/>
      <c r="Z49" s="7"/>
      <c r="AA49" s="7" t="s">
        <v>136</v>
      </c>
      <c r="AB49" s="7" t="s">
        <v>124</v>
      </c>
      <c r="AC49" s="7" t="s">
        <v>315</v>
      </c>
      <c r="AD49" s="7" t="s">
        <v>315</v>
      </c>
      <c r="AE49" s="7" t="s">
        <v>111</v>
      </c>
      <c r="AF49" s="7" t="s">
        <v>316</v>
      </c>
      <c r="AG49" s="7" t="s">
        <v>88</v>
      </c>
      <c r="AH49" s="8">
        <v>1957</v>
      </c>
      <c r="AI49" s="8">
        <v>1991</v>
      </c>
      <c r="AJ49" s="8">
        <v>1957</v>
      </c>
      <c r="AK49" s="8">
        <v>1991</v>
      </c>
      <c r="AL49" s="7" t="s">
        <v>89</v>
      </c>
      <c r="AM49" s="46">
        <v>11000000</v>
      </c>
      <c r="AN49" s="10"/>
      <c r="AO49" s="10"/>
      <c r="AP49" s="10">
        <v>18665004.326507133</v>
      </c>
      <c r="AQ49" s="10">
        <v>18665004.326507133</v>
      </c>
      <c r="AR49" s="10">
        <v>314285.71428571426</v>
      </c>
      <c r="AS49" s="10">
        <v>533285.83790020377</v>
      </c>
      <c r="AT49" s="10">
        <v>533285.83790020377</v>
      </c>
      <c r="AU49" s="7" t="s">
        <v>90</v>
      </c>
      <c r="AV49" s="7">
        <v>1993</v>
      </c>
      <c r="AW49" s="7" t="s">
        <v>91</v>
      </c>
      <c r="AX49" s="7" t="s">
        <v>92</v>
      </c>
      <c r="AY49" s="7" t="s">
        <v>93</v>
      </c>
      <c r="AZ49" s="7" t="s">
        <v>189</v>
      </c>
      <c r="BA49" s="7" t="s">
        <v>119</v>
      </c>
      <c r="BB49" s="11" t="s">
        <v>96</v>
      </c>
      <c r="BC49" s="11" t="s">
        <v>97</v>
      </c>
      <c r="BD49" s="7" t="s">
        <v>140</v>
      </c>
      <c r="BE49" s="7"/>
      <c r="BF49" s="7"/>
      <c r="BG49" s="7"/>
      <c r="BH49" s="17"/>
      <c r="BI49" s="7" t="s">
        <v>135</v>
      </c>
      <c r="BJ49" s="7" t="s">
        <v>317</v>
      </c>
      <c r="BK49" s="7" t="s">
        <v>318</v>
      </c>
      <c r="BL49" s="12" t="s">
        <v>70</v>
      </c>
      <c r="BM49" s="7" t="s">
        <v>1503</v>
      </c>
      <c r="BN49" s="7" t="s">
        <v>1490</v>
      </c>
      <c r="BO49" s="7" t="s">
        <v>1481</v>
      </c>
      <c r="BP49" s="7" t="s">
        <v>1500</v>
      </c>
    </row>
    <row r="50" spans="1:68" ht="13.5" customHeight="1">
      <c r="A50" s="7" t="s">
        <v>319</v>
      </c>
      <c r="B50" s="7" t="s">
        <v>320</v>
      </c>
      <c r="C50" s="7" t="s">
        <v>321</v>
      </c>
      <c r="D50" s="7" t="s">
        <v>322</v>
      </c>
      <c r="E50" s="7" t="s">
        <v>323</v>
      </c>
      <c r="F50" s="7" t="s">
        <v>69</v>
      </c>
      <c r="G50" s="8">
        <v>2017</v>
      </c>
      <c r="H50" s="7" t="s">
        <v>324</v>
      </c>
      <c r="I50" s="7" t="s">
        <v>325</v>
      </c>
      <c r="J50" s="7" t="s">
        <v>69</v>
      </c>
      <c r="K50" s="7" t="s">
        <v>70</v>
      </c>
      <c r="L50" s="7" t="s">
        <v>71</v>
      </c>
      <c r="M50" s="7" t="s">
        <v>72</v>
      </c>
      <c r="N50" s="7" t="s">
        <v>73</v>
      </c>
      <c r="O50" s="7" t="s">
        <v>74</v>
      </c>
      <c r="P50" s="7" t="s">
        <v>75</v>
      </c>
      <c r="Q50" s="7" t="s">
        <v>105</v>
      </c>
      <c r="R50" s="7" t="s">
        <v>326</v>
      </c>
      <c r="S50" s="7"/>
      <c r="T50" s="43" t="s">
        <v>719</v>
      </c>
      <c r="U50" s="7" t="s">
        <v>79</v>
      </c>
      <c r="V50" s="7" t="s">
        <v>80</v>
      </c>
      <c r="W50" s="7" t="s">
        <v>81</v>
      </c>
      <c r="X50" s="7" t="s">
        <v>69</v>
      </c>
      <c r="Y50" s="7" t="s">
        <v>69</v>
      </c>
      <c r="Z50" s="7" t="s">
        <v>81</v>
      </c>
      <c r="AA50" s="7" t="s">
        <v>82</v>
      </c>
      <c r="AB50" s="7" t="s">
        <v>83</v>
      </c>
      <c r="AC50" s="7" t="s">
        <v>84</v>
      </c>
      <c r="AD50" s="7" t="s">
        <v>328</v>
      </c>
      <c r="AE50" s="7" t="s">
        <v>111</v>
      </c>
      <c r="AF50" s="7" t="s">
        <v>329</v>
      </c>
      <c r="AG50" s="7" t="s">
        <v>88</v>
      </c>
      <c r="AH50" s="74">
        <v>2013</v>
      </c>
      <c r="AI50" s="75">
        <v>2017</v>
      </c>
      <c r="AJ50" s="75">
        <v>2013</v>
      </c>
      <c r="AK50" s="74">
        <v>2017</v>
      </c>
      <c r="AL50" s="7" t="s">
        <v>89</v>
      </c>
      <c r="AM50" s="9">
        <v>455000</v>
      </c>
      <c r="AN50" s="10"/>
      <c r="AO50" s="10"/>
      <c r="AP50" s="10">
        <v>455000</v>
      </c>
      <c r="AQ50" s="10"/>
      <c r="AR50" s="10">
        <v>91000</v>
      </c>
      <c r="AS50" s="10">
        <v>91000</v>
      </c>
      <c r="AT50" s="10"/>
      <c r="AU50" s="7" t="s">
        <v>90</v>
      </c>
      <c r="AV50" s="7">
        <v>2017</v>
      </c>
      <c r="AW50" s="7" t="s">
        <v>172</v>
      </c>
      <c r="AX50" s="7" t="s">
        <v>92</v>
      </c>
      <c r="AY50" s="7" t="s">
        <v>93</v>
      </c>
      <c r="AZ50" s="7" t="s">
        <v>94</v>
      </c>
      <c r="BA50" s="7" t="s">
        <v>119</v>
      </c>
      <c r="BB50" s="11" t="s">
        <v>96</v>
      </c>
      <c r="BC50" s="7" t="s">
        <v>97</v>
      </c>
      <c r="BD50" s="7" t="s">
        <v>98</v>
      </c>
      <c r="BE50" s="7"/>
      <c r="BF50" s="7"/>
      <c r="BG50" s="7"/>
      <c r="BH50" s="7"/>
      <c r="BI50" s="7" t="s">
        <v>99</v>
      </c>
      <c r="BJ50" s="7"/>
      <c r="BK50" s="7" t="s">
        <v>330</v>
      </c>
      <c r="BL50" s="12" t="s">
        <v>70</v>
      </c>
      <c r="BP50" s="7"/>
    </row>
    <row r="51" spans="1:68" ht="13.5" customHeight="1">
      <c r="A51" s="7" t="s">
        <v>331</v>
      </c>
      <c r="B51" s="7" t="s">
        <v>64</v>
      </c>
      <c r="C51" s="7" t="s">
        <v>332</v>
      </c>
      <c r="D51" s="7" t="s">
        <v>333</v>
      </c>
      <c r="E51" s="7" t="s">
        <v>334</v>
      </c>
      <c r="F51" s="7" t="s">
        <v>69</v>
      </c>
      <c r="G51" s="8">
        <v>2015</v>
      </c>
      <c r="H51" s="7" t="s">
        <v>335</v>
      </c>
      <c r="I51" s="7" t="s">
        <v>336</v>
      </c>
      <c r="J51" s="7" t="s">
        <v>69</v>
      </c>
      <c r="K51" s="7" t="s">
        <v>70</v>
      </c>
      <c r="L51" s="7" t="s">
        <v>71</v>
      </c>
      <c r="M51" s="7" t="s">
        <v>72</v>
      </c>
      <c r="N51" s="7" t="s">
        <v>73</v>
      </c>
      <c r="O51" s="7" t="s">
        <v>74</v>
      </c>
      <c r="P51" s="7" t="s">
        <v>75</v>
      </c>
      <c r="Q51" s="7" t="s">
        <v>76</v>
      </c>
      <c r="R51" s="7" t="s">
        <v>77</v>
      </c>
      <c r="S51" s="7"/>
      <c r="T51" s="7" t="s">
        <v>78</v>
      </c>
      <c r="U51" s="7" t="s">
        <v>79</v>
      </c>
      <c r="V51" s="7" t="s">
        <v>80</v>
      </c>
      <c r="W51" s="7" t="s">
        <v>81</v>
      </c>
      <c r="X51" s="7" t="s">
        <v>69</v>
      </c>
      <c r="Y51" s="7" t="s">
        <v>69</v>
      </c>
      <c r="Z51" s="7" t="s">
        <v>337</v>
      </c>
      <c r="AA51" s="7" t="s">
        <v>123</v>
      </c>
      <c r="AB51" s="7" t="s">
        <v>338</v>
      </c>
      <c r="AC51" s="71" t="s">
        <v>339</v>
      </c>
      <c r="AD51" s="7" t="s">
        <v>339</v>
      </c>
      <c r="AE51" s="7" t="s">
        <v>111</v>
      </c>
      <c r="AF51" s="7">
        <v>2013</v>
      </c>
      <c r="AG51" s="7" t="s">
        <v>112</v>
      </c>
      <c r="AH51" s="8">
        <v>2013</v>
      </c>
      <c r="AI51" s="8">
        <v>2013</v>
      </c>
      <c r="AJ51" s="8">
        <v>2013</v>
      </c>
      <c r="AK51" s="8">
        <v>2013</v>
      </c>
      <c r="AL51" s="7" t="s">
        <v>89</v>
      </c>
      <c r="AM51" s="10">
        <v>16006</v>
      </c>
      <c r="AN51" s="10"/>
      <c r="AO51" s="10"/>
      <c r="AP51" s="10">
        <v>22367.712791231123</v>
      </c>
      <c r="AQ51" s="10">
        <v>20750.083783334121</v>
      </c>
      <c r="AR51" s="10">
        <v>16006</v>
      </c>
      <c r="AS51" s="10">
        <v>22367.712791231123</v>
      </c>
      <c r="AT51" s="10">
        <v>20750.083783334121</v>
      </c>
      <c r="AU51" s="7" t="s">
        <v>340</v>
      </c>
      <c r="AV51" s="7">
        <v>2013</v>
      </c>
      <c r="AW51" s="7" t="s">
        <v>91</v>
      </c>
      <c r="AX51" s="7" t="s">
        <v>92</v>
      </c>
      <c r="AY51" s="7" t="s">
        <v>93</v>
      </c>
      <c r="AZ51" s="7" t="s">
        <v>94</v>
      </c>
      <c r="BA51" s="7" t="s">
        <v>341</v>
      </c>
      <c r="BB51" s="11" t="s">
        <v>96</v>
      </c>
      <c r="BC51" s="11" t="s">
        <v>268</v>
      </c>
      <c r="BD51" s="7" t="s">
        <v>98</v>
      </c>
      <c r="BE51" s="7"/>
      <c r="BF51" s="7"/>
      <c r="BG51" s="7"/>
      <c r="BH51" s="7"/>
      <c r="BI51" s="7" t="s">
        <v>99</v>
      </c>
      <c r="BJ51" s="7" t="s">
        <v>342</v>
      </c>
      <c r="BK51" s="7" t="s">
        <v>343</v>
      </c>
      <c r="BL51" s="12" t="s">
        <v>70</v>
      </c>
      <c r="BM51" s="7" t="s">
        <v>1552</v>
      </c>
      <c r="BO51" s="7" t="s">
        <v>1481</v>
      </c>
      <c r="BP51" s="7" t="s">
        <v>1557</v>
      </c>
    </row>
    <row r="52" spans="1:68" ht="13.5" customHeight="1">
      <c r="A52" s="7" t="s">
        <v>344</v>
      </c>
      <c r="B52" s="7" t="s">
        <v>64</v>
      </c>
      <c r="C52" s="7" t="s">
        <v>332</v>
      </c>
      <c r="D52" s="7" t="s">
        <v>333</v>
      </c>
      <c r="E52" s="7" t="s">
        <v>334</v>
      </c>
      <c r="F52" s="7" t="s">
        <v>69</v>
      </c>
      <c r="G52" s="8">
        <v>2015</v>
      </c>
      <c r="H52" s="7" t="s">
        <v>335</v>
      </c>
      <c r="I52" s="7" t="s">
        <v>336</v>
      </c>
      <c r="J52" s="7" t="s">
        <v>69</v>
      </c>
      <c r="K52" s="7" t="s">
        <v>70</v>
      </c>
      <c r="L52" s="7" t="s">
        <v>71</v>
      </c>
      <c r="M52" s="7" t="s">
        <v>72</v>
      </c>
      <c r="N52" s="7" t="s">
        <v>73</v>
      </c>
      <c r="O52" s="7" t="s">
        <v>74</v>
      </c>
      <c r="P52" s="7" t="s">
        <v>75</v>
      </c>
      <c r="Q52" s="7" t="s">
        <v>278</v>
      </c>
      <c r="R52" s="7" t="s">
        <v>279</v>
      </c>
      <c r="S52" s="7"/>
      <c r="T52" s="7" t="s">
        <v>280</v>
      </c>
      <c r="U52" s="7" t="s">
        <v>79</v>
      </c>
      <c r="V52" s="7" t="s">
        <v>80</v>
      </c>
      <c r="W52" s="7" t="s">
        <v>81</v>
      </c>
      <c r="X52" s="7" t="s">
        <v>69</v>
      </c>
      <c r="Y52" s="7" t="s">
        <v>69</v>
      </c>
      <c r="Z52" s="7" t="s">
        <v>69</v>
      </c>
      <c r="AA52" s="7" t="s">
        <v>123</v>
      </c>
      <c r="AB52" s="7" t="s">
        <v>338</v>
      </c>
      <c r="AC52" s="71" t="s">
        <v>339</v>
      </c>
      <c r="AD52" s="7" t="s">
        <v>339</v>
      </c>
      <c r="AE52" s="7" t="s">
        <v>111</v>
      </c>
      <c r="AF52" s="7">
        <v>2013</v>
      </c>
      <c r="AG52" s="7" t="s">
        <v>112</v>
      </c>
      <c r="AH52" s="8">
        <v>2013</v>
      </c>
      <c r="AI52" s="8">
        <v>2013</v>
      </c>
      <c r="AJ52" s="8">
        <v>2013</v>
      </c>
      <c r="AK52" s="8">
        <v>2013</v>
      </c>
      <c r="AL52" s="7" t="s">
        <v>89</v>
      </c>
      <c r="AM52" s="9">
        <v>30000</v>
      </c>
      <c r="AN52" s="10"/>
      <c r="AO52" s="10"/>
      <c r="AP52" s="10">
        <v>41923.740081027972</v>
      </c>
      <c r="AQ52" s="10">
        <v>38891.822660253885</v>
      </c>
      <c r="AR52" s="10">
        <v>30000</v>
      </c>
      <c r="AS52" s="10">
        <v>41923.740081027972</v>
      </c>
      <c r="AT52" s="10">
        <v>38891.822660253885</v>
      </c>
      <c r="AU52" s="7" t="s">
        <v>340</v>
      </c>
      <c r="AV52" s="7">
        <v>2013</v>
      </c>
      <c r="AW52" s="7" t="s">
        <v>91</v>
      </c>
      <c r="AX52" s="7" t="s">
        <v>92</v>
      </c>
      <c r="AY52" s="7" t="s">
        <v>93</v>
      </c>
      <c r="AZ52" s="7" t="s">
        <v>94</v>
      </c>
      <c r="BA52" s="7" t="s">
        <v>261</v>
      </c>
      <c r="BB52" s="11" t="s">
        <v>96</v>
      </c>
      <c r="BC52" s="7" t="s">
        <v>97</v>
      </c>
      <c r="BD52" s="7" t="s">
        <v>98</v>
      </c>
      <c r="BE52" s="7"/>
      <c r="BF52" s="7"/>
      <c r="BG52" s="7"/>
      <c r="BH52" s="21" t="s">
        <v>1012</v>
      </c>
      <c r="BI52" s="7" t="s">
        <v>99</v>
      </c>
      <c r="BJ52" s="7" t="s">
        <v>342</v>
      </c>
      <c r="BK52" s="7" t="s">
        <v>343</v>
      </c>
      <c r="BL52" s="12" t="s">
        <v>70</v>
      </c>
      <c r="BM52" s="21" t="s">
        <v>1012</v>
      </c>
      <c r="BO52" t="s">
        <v>1481</v>
      </c>
      <c r="BP52" s="7" t="s">
        <v>1482</v>
      </c>
    </row>
    <row r="53" spans="1:68" ht="13.5" customHeight="1">
      <c r="A53" s="7" t="s">
        <v>345</v>
      </c>
      <c r="B53" s="7" t="s">
        <v>320</v>
      </c>
      <c r="C53" s="7" t="s">
        <v>346</v>
      </c>
      <c r="D53" s="7" t="s">
        <v>347</v>
      </c>
      <c r="E53" s="7" t="s">
        <v>348</v>
      </c>
      <c r="F53" s="7" t="s">
        <v>69</v>
      </c>
      <c r="G53" s="8">
        <v>2009</v>
      </c>
      <c r="H53" s="7" t="s">
        <v>349</v>
      </c>
      <c r="I53" s="7" t="s">
        <v>169</v>
      </c>
      <c r="J53" s="7" t="s">
        <v>69</v>
      </c>
      <c r="K53" s="7" t="s">
        <v>70</v>
      </c>
      <c r="L53" s="7" t="s">
        <v>71</v>
      </c>
      <c r="M53" s="7" t="s">
        <v>72</v>
      </c>
      <c r="N53" s="7" t="s">
        <v>73</v>
      </c>
      <c r="O53" s="7" t="s">
        <v>74</v>
      </c>
      <c r="P53" s="7" t="s">
        <v>75</v>
      </c>
      <c r="Q53" s="7" t="s">
        <v>350</v>
      </c>
      <c r="R53" s="7" t="s">
        <v>351</v>
      </c>
      <c r="S53" s="7"/>
      <c r="T53" s="7"/>
      <c r="U53" s="7" t="s">
        <v>79</v>
      </c>
      <c r="V53" s="7" t="s">
        <v>80</v>
      </c>
      <c r="W53" s="7" t="s">
        <v>337</v>
      </c>
      <c r="X53" s="7" t="s">
        <v>352</v>
      </c>
      <c r="Y53" s="7" t="s">
        <v>353</v>
      </c>
      <c r="Z53" s="7" t="s">
        <v>337</v>
      </c>
      <c r="AA53" s="7" t="s">
        <v>354</v>
      </c>
      <c r="AB53" s="7" t="s">
        <v>355</v>
      </c>
      <c r="AC53" s="7"/>
      <c r="AD53" s="7" t="s">
        <v>356</v>
      </c>
      <c r="AE53" s="7" t="s">
        <v>111</v>
      </c>
      <c r="AF53" s="7" t="s">
        <v>357</v>
      </c>
      <c r="AG53" s="7" t="s">
        <v>88</v>
      </c>
      <c r="AH53" s="8">
        <v>1985</v>
      </c>
      <c r="AI53" s="8">
        <v>2009</v>
      </c>
      <c r="AJ53" s="8">
        <v>1985</v>
      </c>
      <c r="AK53" s="8">
        <v>2009</v>
      </c>
      <c r="AL53" s="7" t="s">
        <v>114</v>
      </c>
      <c r="AM53" s="9">
        <v>15000</v>
      </c>
      <c r="AN53" s="10"/>
      <c r="AO53" s="10"/>
      <c r="AP53" s="10">
        <v>23904.162411891095</v>
      </c>
      <c r="AQ53" s="10">
        <v>20206.177242121194</v>
      </c>
      <c r="AR53" s="10">
        <v>600</v>
      </c>
      <c r="AS53" s="10">
        <v>956.16649647564384</v>
      </c>
      <c r="AT53" s="10">
        <v>808.24708968484777</v>
      </c>
      <c r="AU53" s="7" t="s">
        <v>340</v>
      </c>
      <c r="AV53" s="7">
        <v>2009</v>
      </c>
      <c r="AW53" s="7" t="s">
        <v>172</v>
      </c>
      <c r="AX53" s="7" t="s">
        <v>92</v>
      </c>
      <c r="AY53" t="s">
        <v>93</v>
      </c>
      <c r="AZ53" s="7" t="s">
        <v>94</v>
      </c>
      <c r="BA53" s="7" t="s">
        <v>95</v>
      </c>
      <c r="BB53" s="11" t="s">
        <v>96</v>
      </c>
      <c r="BC53" s="7" t="s">
        <v>97</v>
      </c>
      <c r="BD53" s="7" t="s">
        <v>98</v>
      </c>
      <c r="BE53" s="7"/>
      <c r="BF53" s="7"/>
      <c r="BG53" s="7"/>
      <c r="BH53" s="7"/>
      <c r="BI53" s="7" t="s">
        <v>99</v>
      </c>
      <c r="BJ53" s="7" t="s">
        <v>358</v>
      </c>
      <c r="BK53" s="7" t="s">
        <v>359</v>
      </c>
      <c r="BL53" s="12" t="s">
        <v>70</v>
      </c>
    </row>
    <row r="54" spans="1:68" ht="13.5" customHeight="1">
      <c r="A54" s="7" t="s">
        <v>360</v>
      </c>
      <c r="B54" s="7" t="s">
        <v>64</v>
      </c>
      <c r="C54" s="7" t="s">
        <v>361</v>
      </c>
      <c r="D54" s="7" t="s">
        <v>362</v>
      </c>
      <c r="E54" s="7" t="s">
        <v>363</v>
      </c>
      <c r="F54" s="7" t="s">
        <v>364</v>
      </c>
      <c r="G54" s="8">
        <v>2019</v>
      </c>
      <c r="H54" s="7" t="s">
        <v>365</v>
      </c>
      <c r="I54" s="7" t="s">
        <v>160</v>
      </c>
      <c r="J54" s="7" t="s">
        <v>366</v>
      </c>
      <c r="K54" s="7" t="s">
        <v>70</v>
      </c>
      <c r="L54" s="7" t="s">
        <v>71</v>
      </c>
      <c r="M54" s="7" t="s">
        <v>72</v>
      </c>
      <c r="N54" s="7" t="s">
        <v>73</v>
      </c>
      <c r="O54" s="7" t="s">
        <v>74</v>
      </c>
      <c r="P54" s="7" t="s">
        <v>75</v>
      </c>
      <c r="Q54" s="7" t="s">
        <v>367</v>
      </c>
      <c r="R54" s="7" t="s">
        <v>368</v>
      </c>
      <c r="S54" s="7"/>
      <c r="T54" s="7" t="s">
        <v>369</v>
      </c>
      <c r="U54" s="7" t="s">
        <v>79</v>
      </c>
      <c r="V54" s="7" t="s">
        <v>80</v>
      </c>
      <c r="W54" s="7" t="s">
        <v>337</v>
      </c>
      <c r="X54" s="7" t="s">
        <v>370</v>
      </c>
      <c r="Y54" s="7">
        <v>12</v>
      </c>
      <c r="Z54" s="7" t="s">
        <v>337</v>
      </c>
      <c r="AA54" s="7" t="s">
        <v>371</v>
      </c>
      <c r="AB54" s="7" t="s">
        <v>372</v>
      </c>
      <c r="AC54" s="7"/>
      <c r="AD54" s="7" t="s">
        <v>372</v>
      </c>
      <c r="AE54" s="7" t="s">
        <v>144</v>
      </c>
      <c r="AF54" s="7" t="s">
        <v>373</v>
      </c>
      <c r="AG54" s="7" t="s">
        <v>112</v>
      </c>
      <c r="AH54" s="8">
        <v>2016</v>
      </c>
      <c r="AI54" s="8">
        <v>2017</v>
      </c>
      <c r="AJ54" s="8">
        <v>2016</v>
      </c>
      <c r="AK54" s="8">
        <v>2017</v>
      </c>
      <c r="AL54" s="7" t="s">
        <v>114</v>
      </c>
      <c r="AM54" s="9">
        <v>4000000</v>
      </c>
      <c r="AN54" s="10"/>
      <c r="AO54" s="10"/>
      <c r="AP54" s="10">
        <v>37550.284976204894</v>
      </c>
      <c r="AQ54" s="10">
        <v>39799.514789240908</v>
      </c>
      <c r="AR54" s="10">
        <v>4000000</v>
      </c>
      <c r="AS54" s="10">
        <v>37550.284976204894</v>
      </c>
      <c r="AT54" s="10">
        <v>39799.514789240908</v>
      </c>
      <c r="AU54" s="7" t="s">
        <v>374</v>
      </c>
      <c r="AV54" s="7">
        <v>2016</v>
      </c>
      <c r="AW54" s="7" t="s">
        <v>172</v>
      </c>
      <c r="AX54" s="7" t="s">
        <v>92</v>
      </c>
      <c r="AY54" s="7" t="s">
        <v>93</v>
      </c>
      <c r="AZ54" s="7" t="s">
        <v>94</v>
      </c>
      <c r="BA54" s="7" t="s">
        <v>95</v>
      </c>
      <c r="BB54" s="11" t="s">
        <v>96</v>
      </c>
      <c r="BC54" s="7" t="s">
        <v>97</v>
      </c>
      <c r="BD54" s="7" t="s">
        <v>98</v>
      </c>
      <c r="BE54" s="7"/>
      <c r="BF54" s="7"/>
      <c r="BG54" s="7"/>
      <c r="BH54" s="7"/>
      <c r="BI54" s="7" t="s">
        <v>99</v>
      </c>
      <c r="BJ54" s="7"/>
      <c r="BK54" s="7" t="s">
        <v>375</v>
      </c>
      <c r="BL54" s="12" t="s">
        <v>70</v>
      </c>
    </row>
    <row r="55" spans="1:68" ht="13.5" customHeight="1">
      <c r="A55" s="7" t="s">
        <v>376</v>
      </c>
      <c r="B55" s="7" t="s">
        <v>64</v>
      </c>
      <c r="C55" s="7" t="s">
        <v>361</v>
      </c>
      <c r="D55" s="7" t="s">
        <v>362</v>
      </c>
      <c r="E55" s="7" t="s">
        <v>363</v>
      </c>
      <c r="F55" s="7" t="s">
        <v>377</v>
      </c>
      <c r="G55" s="8">
        <v>2019</v>
      </c>
      <c r="H55" s="7" t="s">
        <v>365</v>
      </c>
      <c r="I55" s="7" t="s">
        <v>160</v>
      </c>
      <c r="J55" s="7" t="s">
        <v>366</v>
      </c>
      <c r="K55" s="7" t="s">
        <v>70</v>
      </c>
      <c r="L55" s="7" t="s">
        <v>71</v>
      </c>
      <c r="M55" s="7" t="s">
        <v>72</v>
      </c>
      <c r="N55" s="7" t="s">
        <v>73</v>
      </c>
      <c r="O55" s="7" t="s">
        <v>74</v>
      </c>
      <c r="P55" s="7" t="s">
        <v>75</v>
      </c>
      <c r="Q55" s="7" t="s">
        <v>105</v>
      </c>
      <c r="R55" s="7" t="s">
        <v>106</v>
      </c>
      <c r="S55" s="7"/>
      <c r="T55" s="7" t="s">
        <v>378</v>
      </c>
      <c r="U55" s="7" t="s">
        <v>79</v>
      </c>
      <c r="V55" s="7" t="s">
        <v>80</v>
      </c>
      <c r="W55" s="7" t="s">
        <v>337</v>
      </c>
      <c r="X55" s="7" t="s">
        <v>379</v>
      </c>
      <c r="Y55" s="7">
        <v>12</v>
      </c>
      <c r="Z55" s="7" t="s">
        <v>337</v>
      </c>
      <c r="AA55" s="7" t="s">
        <v>371</v>
      </c>
      <c r="AB55" s="7" t="s">
        <v>372</v>
      </c>
      <c r="AC55" s="7"/>
      <c r="AD55" s="7" t="s">
        <v>380</v>
      </c>
      <c r="AE55" s="7" t="s">
        <v>111</v>
      </c>
      <c r="AF55" s="7" t="s">
        <v>381</v>
      </c>
      <c r="AG55" s="7" t="s">
        <v>112</v>
      </c>
      <c r="AH55" s="8">
        <v>2017</v>
      </c>
      <c r="AI55" s="8">
        <v>2018</v>
      </c>
      <c r="AJ55" s="8">
        <v>2017</v>
      </c>
      <c r="AK55" s="8">
        <v>2018</v>
      </c>
      <c r="AL55" s="7" t="s">
        <v>114</v>
      </c>
      <c r="AM55" s="9">
        <v>3000000</v>
      </c>
      <c r="AN55" s="10"/>
      <c r="AO55" s="10"/>
      <c r="AP55" s="10">
        <v>26746.039143936268</v>
      </c>
      <c r="AQ55" s="10">
        <v>29276.756950394811</v>
      </c>
      <c r="AR55" s="10">
        <v>3000000</v>
      </c>
      <c r="AS55" s="10">
        <v>26746.039143936268</v>
      </c>
      <c r="AT55" s="10">
        <v>29276.756950394811</v>
      </c>
      <c r="AU55" s="7" t="s">
        <v>374</v>
      </c>
      <c r="AV55" s="7">
        <v>2017</v>
      </c>
      <c r="AW55" s="7" t="s">
        <v>172</v>
      </c>
      <c r="AX55" s="7" t="s">
        <v>92</v>
      </c>
      <c r="AY55" s="7" t="s">
        <v>93</v>
      </c>
      <c r="AZ55" s="7" t="s">
        <v>94</v>
      </c>
      <c r="BA55" s="7" t="s">
        <v>382</v>
      </c>
      <c r="BB55" s="11" t="s">
        <v>96</v>
      </c>
      <c r="BC55" s="7" t="s">
        <v>118</v>
      </c>
      <c r="BD55" s="7" t="s">
        <v>98</v>
      </c>
      <c r="BE55" s="7"/>
      <c r="BF55" s="7"/>
      <c r="BG55" s="7"/>
      <c r="BH55" s="7"/>
      <c r="BI55" s="7" t="s">
        <v>99</v>
      </c>
      <c r="BJ55" s="7"/>
      <c r="BK55" s="7" t="s">
        <v>375</v>
      </c>
      <c r="BL55" s="12" t="s">
        <v>70</v>
      </c>
    </row>
    <row r="56" spans="1:68" ht="13.5" customHeight="1">
      <c r="A56" s="7" t="s">
        <v>383</v>
      </c>
      <c r="B56" s="7" t="s">
        <v>64</v>
      </c>
      <c r="C56" s="7" t="s">
        <v>361</v>
      </c>
      <c r="D56" s="7" t="s">
        <v>362</v>
      </c>
      <c r="E56" s="7" t="s">
        <v>363</v>
      </c>
      <c r="F56" s="7" t="s">
        <v>364</v>
      </c>
      <c r="G56" s="8">
        <v>2019</v>
      </c>
      <c r="H56" s="7" t="s">
        <v>365</v>
      </c>
      <c r="I56" s="7" t="s">
        <v>160</v>
      </c>
      <c r="J56" s="7" t="s">
        <v>366</v>
      </c>
      <c r="K56" s="7" t="s">
        <v>70</v>
      </c>
      <c r="L56" s="7" t="s">
        <v>71</v>
      </c>
      <c r="M56" s="7" t="s">
        <v>72</v>
      </c>
      <c r="N56" s="7" t="s">
        <v>73</v>
      </c>
      <c r="O56" s="7" t="s">
        <v>74</v>
      </c>
      <c r="P56" s="7" t="s">
        <v>75</v>
      </c>
      <c r="Q56" s="7" t="s">
        <v>367</v>
      </c>
      <c r="R56" s="7" t="s">
        <v>368</v>
      </c>
      <c r="S56" s="7"/>
      <c r="T56" s="7" t="s">
        <v>369</v>
      </c>
      <c r="U56" s="7" t="s">
        <v>79</v>
      </c>
      <c r="V56" s="7" t="s">
        <v>80</v>
      </c>
      <c r="W56" s="7" t="s">
        <v>337</v>
      </c>
      <c r="X56" s="7" t="s">
        <v>370</v>
      </c>
      <c r="Y56" s="7">
        <v>12</v>
      </c>
      <c r="Z56" s="7" t="s">
        <v>337</v>
      </c>
      <c r="AA56" s="7" t="s">
        <v>371</v>
      </c>
      <c r="AB56" s="7" t="s">
        <v>372</v>
      </c>
      <c r="AC56" s="7"/>
      <c r="AD56" s="7" t="s">
        <v>372</v>
      </c>
      <c r="AE56" s="7" t="s">
        <v>144</v>
      </c>
      <c r="AF56" s="7" t="s">
        <v>384</v>
      </c>
      <c r="AG56" s="7" t="s">
        <v>112</v>
      </c>
      <c r="AH56" s="8">
        <v>2015</v>
      </c>
      <c r="AI56" s="8">
        <v>2016</v>
      </c>
      <c r="AJ56" s="8">
        <v>2015</v>
      </c>
      <c r="AK56" s="8">
        <v>2016</v>
      </c>
      <c r="AL56" s="7" t="s">
        <v>114</v>
      </c>
      <c r="AM56" s="9">
        <v>3000000</v>
      </c>
      <c r="AN56" s="10"/>
      <c r="AO56" s="10"/>
      <c r="AP56" s="10">
        <v>25631.640818708122</v>
      </c>
      <c r="AQ56" s="10">
        <v>29990.960050494188</v>
      </c>
      <c r="AR56" s="10">
        <v>3000000</v>
      </c>
      <c r="AS56" s="10">
        <v>25631.640818708122</v>
      </c>
      <c r="AT56" s="10">
        <v>29990.960050494188</v>
      </c>
      <c r="AU56" s="7" t="s">
        <v>374</v>
      </c>
      <c r="AV56" s="7">
        <v>2015</v>
      </c>
      <c r="AW56" s="7" t="s">
        <v>172</v>
      </c>
      <c r="AX56" s="7" t="s">
        <v>92</v>
      </c>
      <c r="AY56" s="7" t="s">
        <v>93</v>
      </c>
      <c r="AZ56" s="7" t="s">
        <v>94</v>
      </c>
      <c r="BA56" s="7" t="s">
        <v>95</v>
      </c>
      <c r="BB56" s="11" t="s">
        <v>96</v>
      </c>
      <c r="BC56" s="7" t="s">
        <v>97</v>
      </c>
      <c r="BD56" s="7" t="s">
        <v>98</v>
      </c>
      <c r="BE56" s="7"/>
      <c r="BF56" s="7"/>
      <c r="BG56" s="7"/>
      <c r="BH56" s="7"/>
      <c r="BI56" s="7" t="s">
        <v>99</v>
      </c>
      <c r="BJ56" s="7"/>
      <c r="BK56" s="7" t="s">
        <v>375</v>
      </c>
      <c r="BL56" s="12" t="s">
        <v>70</v>
      </c>
    </row>
    <row r="57" spans="1:68" ht="13.5" customHeight="1">
      <c r="A57" s="7" t="s">
        <v>385</v>
      </c>
      <c r="B57" s="7" t="s">
        <v>64</v>
      </c>
      <c r="C57" s="7" t="s">
        <v>361</v>
      </c>
      <c r="D57" s="7" t="s">
        <v>362</v>
      </c>
      <c r="E57" s="7" t="s">
        <v>363</v>
      </c>
      <c r="F57" s="7" t="s">
        <v>364</v>
      </c>
      <c r="G57" s="8">
        <v>2019</v>
      </c>
      <c r="H57" s="7" t="s">
        <v>365</v>
      </c>
      <c r="I57" s="7" t="s">
        <v>160</v>
      </c>
      <c r="J57" s="7" t="s">
        <v>366</v>
      </c>
      <c r="K57" s="7" t="s">
        <v>70</v>
      </c>
      <c r="L57" s="7" t="s">
        <v>71</v>
      </c>
      <c r="M57" s="7" t="s">
        <v>72</v>
      </c>
      <c r="N57" s="7" t="s">
        <v>73</v>
      </c>
      <c r="O57" s="7" t="s">
        <v>74</v>
      </c>
      <c r="P57" s="7" t="s">
        <v>75</v>
      </c>
      <c r="Q57" s="7" t="s">
        <v>367</v>
      </c>
      <c r="R57" s="7" t="s">
        <v>368</v>
      </c>
      <c r="S57" s="7"/>
      <c r="T57" s="7" t="s">
        <v>369</v>
      </c>
      <c r="U57" s="7" t="s">
        <v>79</v>
      </c>
      <c r="V57" s="7" t="s">
        <v>80</v>
      </c>
      <c r="W57" s="7" t="s">
        <v>337</v>
      </c>
      <c r="X57" s="7" t="s">
        <v>370</v>
      </c>
      <c r="Y57" s="7">
        <v>12</v>
      </c>
      <c r="Z57" s="7" t="s">
        <v>337</v>
      </c>
      <c r="AA57" s="7" t="s">
        <v>371</v>
      </c>
      <c r="AB57" s="7" t="s">
        <v>372</v>
      </c>
      <c r="AC57" s="7"/>
      <c r="AD57" s="7" t="s">
        <v>372</v>
      </c>
      <c r="AE57" s="7" t="s">
        <v>144</v>
      </c>
      <c r="AF57" s="7" t="s">
        <v>386</v>
      </c>
      <c r="AG57" s="7" t="s">
        <v>112</v>
      </c>
      <c r="AH57" s="8">
        <v>2014</v>
      </c>
      <c r="AI57" s="8">
        <v>2015</v>
      </c>
      <c r="AJ57" s="8">
        <v>2014</v>
      </c>
      <c r="AK57" s="8">
        <v>2015</v>
      </c>
      <c r="AL57" s="7" t="s">
        <v>114</v>
      </c>
      <c r="AM57" s="9">
        <v>3000000</v>
      </c>
      <c r="AN57" s="10"/>
      <c r="AO57" s="10"/>
      <c r="AP57" s="10">
        <v>29319.400481568384</v>
      </c>
      <c r="AQ57" s="10">
        <v>30142.40551610673</v>
      </c>
      <c r="AR57" s="10">
        <v>3000000</v>
      </c>
      <c r="AS57" s="10">
        <v>29319.400481568384</v>
      </c>
      <c r="AT57" s="10">
        <v>30142.40551610673</v>
      </c>
      <c r="AU57" s="7" t="s">
        <v>374</v>
      </c>
      <c r="AV57" s="7">
        <v>2014</v>
      </c>
      <c r="AW57" s="7" t="s">
        <v>172</v>
      </c>
      <c r="AX57" s="7" t="s">
        <v>92</v>
      </c>
      <c r="AY57" s="7" t="s">
        <v>93</v>
      </c>
      <c r="AZ57" s="7" t="s">
        <v>94</v>
      </c>
      <c r="BA57" s="7" t="s">
        <v>95</v>
      </c>
      <c r="BB57" s="11" t="s">
        <v>96</v>
      </c>
      <c r="BC57" s="7" t="s">
        <v>97</v>
      </c>
      <c r="BD57" s="7" t="s">
        <v>98</v>
      </c>
      <c r="BE57" s="7"/>
      <c r="BF57" s="7"/>
      <c r="BG57" s="7"/>
      <c r="BH57" s="7"/>
      <c r="BI57" s="7" t="s">
        <v>99</v>
      </c>
      <c r="BJ57" s="7"/>
      <c r="BK57" s="7" t="s">
        <v>375</v>
      </c>
      <c r="BL57" s="12" t="s">
        <v>70</v>
      </c>
    </row>
    <row r="58" spans="1:68" ht="13.5" customHeight="1">
      <c r="A58" s="7" t="s">
        <v>387</v>
      </c>
      <c r="B58" s="7" t="s">
        <v>64</v>
      </c>
      <c r="C58" s="7" t="s">
        <v>361</v>
      </c>
      <c r="D58" s="7" t="s">
        <v>362</v>
      </c>
      <c r="E58" s="7" t="s">
        <v>363</v>
      </c>
      <c r="F58" s="7" t="s">
        <v>364</v>
      </c>
      <c r="G58" s="8">
        <v>2019</v>
      </c>
      <c r="H58" s="7" t="s">
        <v>365</v>
      </c>
      <c r="I58" s="7" t="s">
        <v>160</v>
      </c>
      <c r="J58" s="7" t="s">
        <v>366</v>
      </c>
      <c r="K58" s="7" t="s">
        <v>70</v>
      </c>
      <c r="L58" s="7" t="s">
        <v>71</v>
      </c>
      <c r="M58" s="7" t="s">
        <v>72</v>
      </c>
      <c r="N58" s="7" t="s">
        <v>73</v>
      </c>
      <c r="O58" s="7" t="s">
        <v>74</v>
      </c>
      <c r="P58" s="7" t="s">
        <v>75</v>
      </c>
      <c r="Q58" s="7" t="s">
        <v>367</v>
      </c>
      <c r="R58" s="7" t="s">
        <v>368</v>
      </c>
      <c r="S58" s="7"/>
      <c r="T58" s="7" t="s">
        <v>369</v>
      </c>
      <c r="U58" s="7" t="s">
        <v>79</v>
      </c>
      <c r="V58" s="7" t="s">
        <v>80</v>
      </c>
      <c r="W58" s="7" t="s">
        <v>337</v>
      </c>
      <c r="X58" s="7" t="s">
        <v>370</v>
      </c>
      <c r="Y58" s="7">
        <v>12</v>
      </c>
      <c r="Z58" s="7" t="s">
        <v>337</v>
      </c>
      <c r="AA58" s="7" t="s">
        <v>371</v>
      </c>
      <c r="AB58" s="7" t="s">
        <v>372</v>
      </c>
      <c r="AC58" s="7"/>
      <c r="AD58" s="7" t="s">
        <v>388</v>
      </c>
      <c r="AE58" s="7" t="s">
        <v>111</v>
      </c>
      <c r="AF58" s="7" t="s">
        <v>384</v>
      </c>
      <c r="AG58" s="7" t="s">
        <v>112</v>
      </c>
      <c r="AH58" s="8">
        <v>2015</v>
      </c>
      <c r="AI58" s="8">
        <v>2016</v>
      </c>
      <c r="AJ58" s="8">
        <v>2015</v>
      </c>
      <c r="AK58" s="8">
        <v>2016</v>
      </c>
      <c r="AL58" s="7" t="s">
        <v>114</v>
      </c>
      <c r="AM58" s="9">
        <v>3000000</v>
      </c>
      <c r="AN58" s="10"/>
      <c r="AO58" s="10"/>
      <c r="AP58" s="10">
        <v>25631.640818708122</v>
      </c>
      <c r="AQ58" s="10">
        <v>29990.960050494188</v>
      </c>
      <c r="AR58" s="10">
        <v>3000000</v>
      </c>
      <c r="AS58" s="10">
        <v>25631.640818708122</v>
      </c>
      <c r="AT58" s="10">
        <v>29990.960050494188</v>
      </c>
      <c r="AU58" s="7" t="s">
        <v>374</v>
      </c>
      <c r="AV58" s="7">
        <v>2015</v>
      </c>
      <c r="AW58" s="7" t="s">
        <v>172</v>
      </c>
      <c r="AX58" s="7" t="s">
        <v>92</v>
      </c>
      <c r="AY58" s="7" t="s">
        <v>93</v>
      </c>
      <c r="AZ58" s="7" t="s">
        <v>94</v>
      </c>
      <c r="BA58" s="7" t="s">
        <v>95</v>
      </c>
      <c r="BB58" s="11" t="s">
        <v>96</v>
      </c>
      <c r="BC58" s="7" t="s">
        <v>97</v>
      </c>
      <c r="BD58" s="7" t="s">
        <v>98</v>
      </c>
      <c r="BE58" s="7"/>
      <c r="BF58" s="7"/>
      <c r="BG58" s="7"/>
      <c r="BH58" s="7"/>
      <c r="BI58" s="7" t="s">
        <v>99</v>
      </c>
      <c r="BJ58" s="7"/>
      <c r="BK58" s="7" t="s">
        <v>375</v>
      </c>
      <c r="BL58" s="12" t="s">
        <v>70</v>
      </c>
    </row>
    <row r="59" spans="1:68" ht="13.5" customHeight="1">
      <c r="A59" s="7" t="s">
        <v>389</v>
      </c>
      <c r="B59" s="7" t="s">
        <v>64</v>
      </c>
      <c r="C59" s="7" t="s">
        <v>361</v>
      </c>
      <c r="D59" s="7" t="s">
        <v>362</v>
      </c>
      <c r="E59" s="7" t="s">
        <v>363</v>
      </c>
      <c r="F59" s="7" t="s">
        <v>364</v>
      </c>
      <c r="G59" s="8">
        <v>2019</v>
      </c>
      <c r="H59" s="7" t="s">
        <v>365</v>
      </c>
      <c r="I59" s="7" t="s">
        <v>160</v>
      </c>
      <c r="J59" s="7" t="s">
        <v>366</v>
      </c>
      <c r="K59" s="7" t="s">
        <v>70</v>
      </c>
      <c r="L59" s="7" t="s">
        <v>71</v>
      </c>
      <c r="M59" s="7" t="s">
        <v>72</v>
      </c>
      <c r="N59" s="7" t="s">
        <v>73</v>
      </c>
      <c r="O59" s="7" t="s">
        <v>74</v>
      </c>
      <c r="P59" s="7" t="s">
        <v>75</v>
      </c>
      <c r="Q59" s="7" t="s">
        <v>367</v>
      </c>
      <c r="R59" s="7" t="s">
        <v>368</v>
      </c>
      <c r="S59" s="7"/>
      <c r="T59" s="7" t="s">
        <v>369</v>
      </c>
      <c r="U59" s="7" t="s">
        <v>79</v>
      </c>
      <c r="V59" s="7" t="s">
        <v>80</v>
      </c>
      <c r="W59" s="7" t="s">
        <v>337</v>
      </c>
      <c r="X59" s="7" t="s">
        <v>370</v>
      </c>
      <c r="Y59" s="7">
        <v>12</v>
      </c>
      <c r="Z59" s="7" t="s">
        <v>337</v>
      </c>
      <c r="AA59" s="7" t="s">
        <v>371</v>
      </c>
      <c r="AB59" s="7" t="s">
        <v>372</v>
      </c>
      <c r="AC59" s="7"/>
      <c r="AD59" s="7" t="s">
        <v>388</v>
      </c>
      <c r="AE59" s="7" t="s">
        <v>111</v>
      </c>
      <c r="AF59" s="7" t="s">
        <v>373</v>
      </c>
      <c r="AG59" s="7" t="s">
        <v>112</v>
      </c>
      <c r="AH59" s="8">
        <v>2016</v>
      </c>
      <c r="AI59" s="8">
        <v>2017</v>
      </c>
      <c r="AJ59" s="8">
        <v>2016</v>
      </c>
      <c r="AK59" s="8">
        <v>2017</v>
      </c>
      <c r="AL59" s="7" t="s">
        <v>114</v>
      </c>
      <c r="AM59" s="9">
        <v>2000000</v>
      </c>
      <c r="AN59" s="10"/>
      <c r="AO59" s="10"/>
      <c r="AP59" s="10">
        <v>18775.142488102447</v>
      </c>
      <c r="AQ59" s="10">
        <v>19899.757394620454</v>
      </c>
      <c r="AR59" s="10">
        <v>2000000</v>
      </c>
      <c r="AS59" s="10">
        <v>18775.142488102447</v>
      </c>
      <c r="AT59" s="10">
        <v>19899.757394620454</v>
      </c>
      <c r="AU59" s="7" t="s">
        <v>374</v>
      </c>
      <c r="AV59" s="7">
        <v>2016</v>
      </c>
      <c r="AW59" s="7" t="s">
        <v>172</v>
      </c>
      <c r="AX59" s="7" t="s">
        <v>92</v>
      </c>
      <c r="AY59" s="7" t="s">
        <v>93</v>
      </c>
      <c r="AZ59" s="7" t="s">
        <v>94</v>
      </c>
      <c r="BA59" s="7" t="s">
        <v>95</v>
      </c>
      <c r="BB59" s="11" t="s">
        <v>96</v>
      </c>
      <c r="BC59" s="7" t="s">
        <v>97</v>
      </c>
      <c r="BD59" s="7" t="s">
        <v>98</v>
      </c>
      <c r="BE59" s="7"/>
      <c r="BF59" s="7"/>
      <c r="BG59" s="7"/>
      <c r="BH59" s="7"/>
      <c r="BI59" s="7" t="s">
        <v>99</v>
      </c>
      <c r="BJ59" s="7"/>
      <c r="BK59" s="7" t="s">
        <v>375</v>
      </c>
      <c r="BL59" s="12" t="s">
        <v>70</v>
      </c>
    </row>
    <row r="60" spans="1:68" ht="13.5" customHeight="1">
      <c r="A60" s="7" t="s">
        <v>390</v>
      </c>
      <c r="B60" s="7" t="s">
        <v>64</v>
      </c>
      <c r="C60" s="7" t="s">
        <v>361</v>
      </c>
      <c r="D60" s="7" t="s">
        <v>362</v>
      </c>
      <c r="E60" s="7" t="s">
        <v>363</v>
      </c>
      <c r="F60" s="7" t="s">
        <v>364</v>
      </c>
      <c r="G60" s="8">
        <v>2019</v>
      </c>
      <c r="H60" s="7" t="s">
        <v>365</v>
      </c>
      <c r="I60" s="7" t="s">
        <v>160</v>
      </c>
      <c r="J60" s="7" t="s">
        <v>366</v>
      </c>
      <c r="K60" s="7" t="s">
        <v>70</v>
      </c>
      <c r="L60" s="7" t="s">
        <v>71</v>
      </c>
      <c r="M60" s="7" t="s">
        <v>72</v>
      </c>
      <c r="N60" s="7" t="s">
        <v>73</v>
      </c>
      <c r="O60" s="7" t="s">
        <v>74</v>
      </c>
      <c r="P60" s="7" t="s">
        <v>75</v>
      </c>
      <c r="Q60" s="7" t="s">
        <v>367</v>
      </c>
      <c r="R60" s="7" t="s">
        <v>368</v>
      </c>
      <c r="S60" s="7"/>
      <c r="T60" s="7" t="s">
        <v>369</v>
      </c>
      <c r="U60" s="7" t="s">
        <v>79</v>
      </c>
      <c r="V60" s="7" t="s">
        <v>80</v>
      </c>
      <c r="W60" s="7" t="s">
        <v>337</v>
      </c>
      <c r="X60" s="7" t="s">
        <v>370</v>
      </c>
      <c r="Y60" s="7">
        <v>12</v>
      </c>
      <c r="Z60" s="7" t="s">
        <v>337</v>
      </c>
      <c r="AA60" s="7" t="s">
        <v>371</v>
      </c>
      <c r="AB60" s="7" t="s">
        <v>372</v>
      </c>
      <c r="AC60" s="7"/>
      <c r="AD60" s="7" t="s">
        <v>372</v>
      </c>
      <c r="AE60" s="7" t="s">
        <v>144</v>
      </c>
      <c r="AF60" s="7" t="s">
        <v>381</v>
      </c>
      <c r="AG60" s="7" t="s">
        <v>112</v>
      </c>
      <c r="AH60" s="8">
        <v>2017</v>
      </c>
      <c r="AI60" s="8">
        <v>2018</v>
      </c>
      <c r="AJ60" s="8">
        <v>2017</v>
      </c>
      <c r="AK60" s="8">
        <v>2018</v>
      </c>
      <c r="AL60" s="7" t="s">
        <v>114</v>
      </c>
      <c r="AM60" s="9">
        <v>2000000</v>
      </c>
      <c r="AN60" s="10"/>
      <c r="AO60" s="10"/>
      <c r="AP60" s="10">
        <v>17830.692762624181</v>
      </c>
      <c r="AQ60" s="10">
        <v>19517.837966929874</v>
      </c>
      <c r="AR60" s="10">
        <v>2000000</v>
      </c>
      <c r="AS60" s="10">
        <v>17830.692762624181</v>
      </c>
      <c r="AT60" s="10">
        <v>19517.837966929874</v>
      </c>
      <c r="AU60" s="7" t="s">
        <v>374</v>
      </c>
      <c r="AV60" s="7">
        <v>2017</v>
      </c>
      <c r="AW60" s="7" t="s">
        <v>172</v>
      </c>
      <c r="AX60" s="7" t="s">
        <v>92</v>
      </c>
      <c r="AY60" s="7" t="s">
        <v>93</v>
      </c>
      <c r="AZ60" s="7" t="s">
        <v>94</v>
      </c>
      <c r="BA60" s="7" t="s">
        <v>95</v>
      </c>
      <c r="BB60" s="11" t="s">
        <v>96</v>
      </c>
      <c r="BC60" s="7" t="s">
        <v>97</v>
      </c>
      <c r="BD60" s="7" t="s">
        <v>98</v>
      </c>
      <c r="BE60" s="7"/>
      <c r="BF60" s="7"/>
      <c r="BG60" s="7"/>
      <c r="BH60" s="7"/>
      <c r="BI60" s="7" t="s">
        <v>99</v>
      </c>
      <c r="BJ60" s="7"/>
      <c r="BK60" s="7" t="s">
        <v>375</v>
      </c>
      <c r="BL60" s="12" t="s">
        <v>70</v>
      </c>
    </row>
    <row r="61" spans="1:68" ht="13.5" customHeight="1">
      <c r="A61" s="7" t="s">
        <v>391</v>
      </c>
      <c r="B61" s="7" t="s">
        <v>64</v>
      </c>
      <c r="C61" s="7" t="s">
        <v>361</v>
      </c>
      <c r="D61" s="7" t="s">
        <v>362</v>
      </c>
      <c r="E61" s="7" t="s">
        <v>363</v>
      </c>
      <c r="F61" s="7" t="s">
        <v>364</v>
      </c>
      <c r="G61" s="8">
        <v>2019</v>
      </c>
      <c r="H61" s="7" t="s">
        <v>365</v>
      </c>
      <c r="I61" s="7" t="s">
        <v>160</v>
      </c>
      <c r="J61" s="7" t="s">
        <v>366</v>
      </c>
      <c r="K61" s="7" t="s">
        <v>70</v>
      </c>
      <c r="L61" s="7" t="s">
        <v>71</v>
      </c>
      <c r="M61" s="7" t="s">
        <v>72</v>
      </c>
      <c r="N61" s="7" t="s">
        <v>73</v>
      </c>
      <c r="O61" s="7" t="s">
        <v>74</v>
      </c>
      <c r="P61" s="7" t="s">
        <v>75</v>
      </c>
      <c r="Q61" s="7" t="s">
        <v>367</v>
      </c>
      <c r="R61" s="7" t="s">
        <v>368</v>
      </c>
      <c r="S61" s="7"/>
      <c r="T61" s="7" t="s">
        <v>369</v>
      </c>
      <c r="U61" s="7" t="s">
        <v>79</v>
      </c>
      <c r="V61" s="7" t="s">
        <v>80</v>
      </c>
      <c r="W61" s="7" t="s">
        <v>337</v>
      </c>
      <c r="X61" s="7" t="s">
        <v>370</v>
      </c>
      <c r="Y61" s="7">
        <v>12</v>
      </c>
      <c r="Z61" s="7" t="s">
        <v>337</v>
      </c>
      <c r="AA61" s="7" t="s">
        <v>371</v>
      </c>
      <c r="AB61" s="7" t="s">
        <v>372</v>
      </c>
      <c r="AC61" s="7"/>
      <c r="AD61" s="7" t="s">
        <v>388</v>
      </c>
      <c r="AE61" s="7" t="s">
        <v>111</v>
      </c>
      <c r="AF61" s="7" t="s">
        <v>381</v>
      </c>
      <c r="AG61" s="7" t="s">
        <v>112</v>
      </c>
      <c r="AH61" s="8">
        <v>2017</v>
      </c>
      <c r="AI61" s="8">
        <v>2018</v>
      </c>
      <c r="AJ61" s="8">
        <v>2017</v>
      </c>
      <c r="AK61" s="8">
        <v>2018</v>
      </c>
      <c r="AL61" s="7" t="s">
        <v>114</v>
      </c>
      <c r="AM61" s="9">
        <v>1000000</v>
      </c>
      <c r="AN61" s="10"/>
      <c r="AO61" s="10"/>
      <c r="AP61" s="10">
        <v>8915.3463813120907</v>
      </c>
      <c r="AQ61" s="10">
        <v>9758.9189834649369</v>
      </c>
      <c r="AR61" s="10">
        <v>1000000</v>
      </c>
      <c r="AS61" s="10">
        <v>8915.3463813120907</v>
      </c>
      <c r="AT61" s="10">
        <v>9758.9189834649369</v>
      </c>
      <c r="AU61" s="7" t="s">
        <v>374</v>
      </c>
      <c r="AV61" s="7">
        <v>2017</v>
      </c>
      <c r="AW61" s="7" t="s">
        <v>172</v>
      </c>
      <c r="AX61" s="7" t="s">
        <v>92</v>
      </c>
      <c r="AY61" s="7" t="s">
        <v>93</v>
      </c>
      <c r="AZ61" s="7" t="s">
        <v>94</v>
      </c>
      <c r="BA61" s="7" t="s">
        <v>95</v>
      </c>
      <c r="BB61" s="11" t="s">
        <v>96</v>
      </c>
      <c r="BC61" s="7" t="s">
        <v>97</v>
      </c>
      <c r="BD61" s="7" t="s">
        <v>98</v>
      </c>
      <c r="BE61" s="7"/>
      <c r="BF61" s="7"/>
      <c r="BG61" s="7"/>
      <c r="BH61" s="7"/>
      <c r="BI61" s="7" t="s">
        <v>99</v>
      </c>
      <c r="BJ61" s="7"/>
      <c r="BK61" s="7" t="s">
        <v>375</v>
      </c>
      <c r="BL61" s="12" t="s">
        <v>70</v>
      </c>
    </row>
    <row r="62" spans="1:68" ht="13.5" customHeight="1">
      <c r="A62" s="7" t="s">
        <v>392</v>
      </c>
      <c r="B62" s="7" t="s">
        <v>64</v>
      </c>
      <c r="C62" s="7" t="s">
        <v>361</v>
      </c>
      <c r="D62" s="7" t="s">
        <v>362</v>
      </c>
      <c r="E62" s="7" t="s">
        <v>363</v>
      </c>
      <c r="F62" s="7" t="s">
        <v>364</v>
      </c>
      <c r="G62" s="8">
        <v>2019</v>
      </c>
      <c r="H62" s="7" t="s">
        <v>365</v>
      </c>
      <c r="I62" s="7" t="s">
        <v>160</v>
      </c>
      <c r="J62" s="7" t="s">
        <v>366</v>
      </c>
      <c r="K62" s="7" t="s">
        <v>70</v>
      </c>
      <c r="L62" s="7" t="s">
        <v>71</v>
      </c>
      <c r="M62" s="7" t="s">
        <v>72</v>
      </c>
      <c r="N62" s="7" t="s">
        <v>73</v>
      </c>
      <c r="O62" s="7" t="s">
        <v>74</v>
      </c>
      <c r="P62" s="7" t="s">
        <v>75</v>
      </c>
      <c r="Q62" s="7" t="s">
        <v>367</v>
      </c>
      <c r="R62" s="7" t="s">
        <v>368</v>
      </c>
      <c r="S62" s="7"/>
      <c r="T62" s="7" t="s">
        <v>369</v>
      </c>
      <c r="U62" s="7" t="s">
        <v>79</v>
      </c>
      <c r="V62" s="7" t="s">
        <v>80</v>
      </c>
      <c r="W62" s="7" t="s">
        <v>337</v>
      </c>
      <c r="X62" s="7" t="s">
        <v>370</v>
      </c>
      <c r="Y62" s="7">
        <v>12</v>
      </c>
      <c r="Z62" s="7" t="s">
        <v>337</v>
      </c>
      <c r="AA62" s="7" t="s">
        <v>371</v>
      </c>
      <c r="AB62" s="7" t="s">
        <v>372</v>
      </c>
      <c r="AC62" s="7"/>
      <c r="AD62" s="7" t="s">
        <v>393</v>
      </c>
      <c r="AE62" s="7" t="s">
        <v>111</v>
      </c>
      <c r="AF62" s="7" t="s">
        <v>386</v>
      </c>
      <c r="AG62" s="7" t="s">
        <v>112</v>
      </c>
      <c r="AH62" s="8">
        <v>2014</v>
      </c>
      <c r="AI62" s="8">
        <v>2015</v>
      </c>
      <c r="AJ62" s="8">
        <v>2014</v>
      </c>
      <c r="AK62" s="8">
        <v>2015</v>
      </c>
      <c r="AL62" s="7" t="s">
        <v>114</v>
      </c>
      <c r="AM62" s="9">
        <v>1000000</v>
      </c>
      <c r="AN62" s="10"/>
      <c r="AO62" s="10"/>
      <c r="AP62" s="10">
        <v>9773.1334938561286</v>
      </c>
      <c r="AQ62" s="10">
        <v>10047.46850536891</v>
      </c>
      <c r="AR62" s="10">
        <v>1000000</v>
      </c>
      <c r="AS62" s="10">
        <v>9773.1334938561286</v>
      </c>
      <c r="AT62" s="10">
        <v>10047.46850536891</v>
      </c>
      <c r="AU62" s="7" t="s">
        <v>374</v>
      </c>
      <c r="AV62" s="7">
        <v>2014</v>
      </c>
      <c r="AW62" s="7" t="s">
        <v>172</v>
      </c>
      <c r="AX62" s="7" t="s">
        <v>92</v>
      </c>
      <c r="AY62" s="7" t="s">
        <v>93</v>
      </c>
      <c r="AZ62" s="7" t="s">
        <v>94</v>
      </c>
      <c r="BA62" s="7" t="s">
        <v>394</v>
      </c>
      <c r="BB62" s="11" t="s">
        <v>96</v>
      </c>
      <c r="BC62" s="7" t="s">
        <v>118</v>
      </c>
      <c r="BD62" s="7" t="s">
        <v>98</v>
      </c>
      <c r="BE62" s="7"/>
      <c r="BF62" s="7"/>
      <c r="BG62" s="7"/>
      <c r="BH62" s="7"/>
      <c r="BI62" s="7" t="s">
        <v>99</v>
      </c>
      <c r="BJ62" s="7"/>
      <c r="BK62" s="7" t="s">
        <v>375</v>
      </c>
      <c r="BL62" s="12" t="s">
        <v>70</v>
      </c>
    </row>
    <row r="63" spans="1:68" ht="13.5" customHeight="1">
      <c r="A63" s="7" t="s">
        <v>395</v>
      </c>
      <c r="B63" s="7" t="s">
        <v>64</v>
      </c>
      <c r="C63" s="7" t="s">
        <v>361</v>
      </c>
      <c r="D63" s="7" t="s">
        <v>362</v>
      </c>
      <c r="E63" s="7" t="s">
        <v>363</v>
      </c>
      <c r="F63" s="7" t="s">
        <v>377</v>
      </c>
      <c r="G63" s="8">
        <v>2019</v>
      </c>
      <c r="H63" s="7" t="s">
        <v>365</v>
      </c>
      <c r="I63" s="7" t="s">
        <v>160</v>
      </c>
      <c r="J63" s="7" t="s">
        <v>366</v>
      </c>
      <c r="K63" s="7" t="s">
        <v>70</v>
      </c>
      <c r="L63" s="7" t="s">
        <v>71</v>
      </c>
      <c r="M63" s="7" t="s">
        <v>72</v>
      </c>
      <c r="N63" s="7" t="s">
        <v>73</v>
      </c>
      <c r="O63" s="7" t="s">
        <v>74</v>
      </c>
      <c r="P63" s="7" t="s">
        <v>75</v>
      </c>
      <c r="Q63" s="7" t="s">
        <v>105</v>
      </c>
      <c r="R63" s="7" t="s">
        <v>106</v>
      </c>
      <c r="S63" s="7"/>
      <c r="T63" s="7" t="s">
        <v>378</v>
      </c>
      <c r="U63" s="7" t="s">
        <v>79</v>
      </c>
      <c r="V63" s="7" t="s">
        <v>80</v>
      </c>
      <c r="W63" s="7" t="s">
        <v>337</v>
      </c>
      <c r="X63" s="7" t="s">
        <v>379</v>
      </c>
      <c r="Y63" s="7">
        <v>12</v>
      </c>
      <c r="Z63" s="7" t="s">
        <v>337</v>
      </c>
      <c r="AA63" s="7" t="s">
        <v>371</v>
      </c>
      <c r="AB63" s="7" t="s">
        <v>372</v>
      </c>
      <c r="AC63" s="7"/>
      <c r="AD63" s="7" t="s">
        <v>372</v>
      </c>
      <c r="AE63" s="7" t="s">
        <v>144</v>
      </c>
      <c r="AF63" s="7" t="s">
        <v>381</v>
      </c>
      <c r="AG63" s="7" t="s">
        <v>112</v>
      </c>
      <c r="AH63" s="8">
        <v>2017</v>
      </c>
      <c r="AI63" s="8">
        <v>2018</v>
      </c>
      <c r="AJ63" s="8">
        <v>2017</v>
      </c>
      <c r="AK63" s="8">
        <v>2018</v>
      </c>
      <c r="AL63" s="7" t="s">
        <v>114</v>
      </c>
      <c r="AM63" s="9">
        <v>1000000</v>
      </c>
      <c r="AN63" s="10"/>
      <c r="AO63" s="10"/>
      <c r="AP63" s="10">
        <v>8915.3463813120907</v>
      </c>
      <c r="AQ63" s="10">
        <v>9758.9189834649369</v>
      </c>
      <c r="AR63" s="10">
        <v>1000000</v>
      </c>
      <c r="AS63" s="10">
        <v>8915.3463813120907</v>
      </c>
      <c r="AT63" s="10">
        <v>9758.9189834649369</v>
      </c>
      <c r="AU63" s="7" t="s">
        <v>374</v>
      </c>
      <c r="AV63" s="7">
        <v>2017</v>
      </c>
      <c r="AW63" s="7" t="s">
        <v>172</v>
      </c>
      <c r="AX63" s="7" t="s">
        <v>92</v>
      </c>
      <c r="AY63" s="7" t="s">
        <v>93</v>
      </c>
      <c r="AZ63" s="7" t="s">
        <v>94</v>
      </c>
      <c r="BA63" s="7" t="s">
        <v>396</v>
      </c>
      <c r="BB63" s="11" t="s">
        <v>96</v>
      </c>
      <c r="BC63" s="11" t="s">
        <v>268</v>
      </c>
      <c r="BD63" s="7" t="s">
        <v>98</v>
      </c>
      <c r="BE63" s="7"/>
      <c r="BF63" s="7"/>
      <c r="BG63" s="7"/>
      <c r="BH63" s="7"/>
      <c r="BI63" s="7" t="s">
        <v>99</v>
      </c>
      <c r="BJ63" s="7"/>
      <c r="BK63" s="7" t="s">
        <v>375</v>
      </c>
      <c r="BL63" s="12" t="s">
        <v>70</v>
      </c>
    </row>
    <row r="64" spans="1:68" ht="13.5" customHeight="1">
      <c r="A64" s="7" t="s">
        <v>397</v>
      </c>
      <c r="B64" s="7" t="s">
        <v>64</v>
      </c>
      <c r="C64" s="7" t="s">
        <v>361</v>
      </c>
      <c r="D64" s="7" t="s">
        <v>362</v>
      </c>
      <c r="E64" s="7" t="s">
        <v>363</v>
      </c>
      <c r="F64" s="7" t="s">
        <v>364</v>
      </c>
      <c r="G64" s="8">
        <v>2019</v>
      </c>
      <c r="H64" s="7" t="s">
        <v>365</v>
      </c>
      <c r="I64" s="7" t="s">
        <v>160</v>
      </c>
      <c r="J64" s="7" t="s">
        <v>366</v>
      </c>
      <c r="K64" s="7" t="s">
        <v>70</v>
      </c>
      <c r="L64" s="7" t="s">
        <v>71</v>
      </c>
      <c r="M64" s="7" t="s">
        <v>72</v>
      </c>
      <c r="N64" s="7" t="s">
        <v>73</v>
      </c>
      <c r="O64" s="7" t="s">
        <v>74</v>
      </c>
      <c r="P64" s="7" t="s">
        <v>75</v>
      </c>
      <c r="Q64" s="7" t="s">
        <v>367</v>
      </c>
      <c r="R64" s="7" t="s">
        <v>368</v>
      </c>
      <c r="S64" s="7"/>
      <c r="T64" s="7" t="s">
        <v>369</v>
      </c>
      <c r="U64" s="7" t="s">
        <v>79</v>
      </c>
      <c r="V64" s="7" t="s">
        <v>80</v>
      </c>
      <c r="W64" s="7" t="s">
        <v>337</v>
      </c>
      <c r="X64" s="7" t="s">
        <v>370</v>
      </c>
      <c r="Y64" s="7">
        <v>12</v>
      </c>
      <c r="Z64" s="7" t="s">
        <v>337</v>
      </c>
      <c r="AA64" s="7" t="s">
        <v>371</v>
      </c>
      <c r="AB64" s="7" t="s">
        <v>372</v>
      </c>
      <c r="AC64" s="7"/>
      <c r="AD64" s="7" t="s">
        <v>393</v>
      </c>
      <c r="AE64" s="7" t="s">
        <v>111</v>
      </c>
      <c r="AF64" s="7" t="s">
        <v>384</v>
      </c>
      <c r="AG64" s="7" t="s">
        <v>112</v>
      </c>
      <c r="AH64" s="8">
        <v>2015</v>
      </c>
      <c r="AI64" s="8">
        <v>2016</v>
      </c>
      <c r="AJ64" s="8">
        <v>2015</v>
      </c>
      <c r="AK64" s="8">
        <v>2016</v>
      </c>
      <c r="AL64" s="7" t="s">
        <v>114</v>
      </c>
      <c r="AM64" s="9">
        <v>1000000</v>
      </c>
      <c r="AN64" s="10"/>
      <c r="AO64" s="10"/>
      <c r="AP64" s="10">
        <v>8543.8802729027066</v>
      </c>
      <c r="AQ64" s="10">
        <v>9996.9866834980639</v>
      </c>
      <c r="AR64" s="10">
        <v>1000000</v>
      </c>
      <c r="AS64" s="10">
        <v>8543.8802729027066</v>
      </c>
      <c r="AT64" s="10">
        <v>9996.9866834980639</v>
      </c>
      <c r="AU64" s="7" t="s">
        <v>374</v>
      </c>
      <c r="AV64" s="7">
        <v>2015</v>
      </c>
      <c r="AW64" s="7" t="s">
        <v>172</v>
      </c>
      <c r="AX64" s="7" t="s">
        <v>92</v>
      </c>
      <c r="AY64" s="7" t="s">
        <v>93</v>
      </c>
      <c r="AZ64" s="7" t="s">
        <v>94</v>
      </c>
      <c r="BA64" s="7" t="s">
        <v>394</v>
      </c>
      <c r="BB64" s="11" t="s">
        <v>96</v>
      </c>
      <c r="BC64" s="7" t="s">
        <v>118</v>
      </c>
      <c r="BD64" s="7" t="s">
        <v>98</v>
      </c>
      <c r="BE64" s="7"/>
      <c r="BF64" s="7"/>
      <c r="BG64" s="7"/>
      <c r="BH64" s="7"/>
      <c r="BI64" s="7" t="s">
        <v>99</v>
      </c>
      <c r="BJ64" s="7"/>
      <c r="BK64" s="7" t="s">
        <v>375</v>
      </c>
      <c r="BL64" s="12" t="s">
        <v>70</v>
      </c>
    </row>
    <row r="65" spans="1:68" ht="13.5" customHeight="1">
      <c r="A65" s="7" t="s">
        <v>398</v>
      </c>
      <c r="B65" s="7" t="s">
        <v>64</v>
      </c>
      <c r="C65" s="7" t="s">
        <v>361</v>
      </c>
      <c r="D65" s="7" t="s">
        <v>362</v>
      </c>
      <c r="E65" s="7" t="s">
        <v>363</v>
      </c>
      <c r="F65" s="7" t="s">
        <v>364</v>
      </c>
      <c r="G65" s="8">
        <v>2019</v>
      </c>
      <c r="H65" s="7" t="s">
        <v>365</v>
      </c>
      <c r="I65" s="7" t="s">
        <v>160</v>
      </c>
      <c r="J65" s="7" t="s">
        <v>366</v>
      </c>
      <c r="K65" s="7" t="s">
        <v>70</v>
      </c>
      <c r="L65" s="7" t="s">
        <v>71</v>
      </c>
      <c r="M65" s="7" t="s">
        <v>72</v>
      </c>
      <c r="N65" s="7" t="s">
        <v>73</v>
      </c>
      <c r="O65" s="7" t="s">
        <v>74</v>
      </c>
      <c r="P65" s="7" t="s">
        <v>75</v>
      </c>
      <c r="Q65" s="7" t="s">
        <v>367</v>
      </c>
      <c r="R65" s="7" t="s">
        <v>368</v>
      </c>
      <c r="S65" s="7"/>
      <c r="T65" s="7" t="s">
        <v>369</v>
      </c>
      <c r="U65" s="7" t="s">
        <v>79</v>
      </c>
      <c r="V65" s="7" t="s">
        <v>80</v>
      </c>
      <c r="W65" s="7" t="s">
        <v>337</v>
      </c>
      <c r="X65" s="7" t="s">
        <v>370</v>
      </c>
      <c r="Y65" s="7">
        <v>12</v>
      </c>
      <c r="Z65" s="7" t="s">
        <v>337</v>
      </c>
      <c r="AA65" s="7" t="s">
        <v>371</v>
      </c>
      <c r="AB65" s="7" t="s">
        <v>372</v>
      </c>
      <c r="AC65" s="7"/>
      <c r="AD65" s="7" t="s">
        <v>393</v>
      </c>
      <c r="AE65" s="7" t="s">
        <v>111</v>
      </c>
      <c r="AF65" s="7" t="s">
        <v>373</v>
      </c>
      <c r="AG65" s="7" t="s">
        <v>112</v>
      </c>
      <c r="AH65" s="8">
        <v>2016</v>
      </c>
      <c r="AI65" s="8">
        <v>2017</v>
      </c>
      <c r="AJ65" s="8">
        <v>2016</v>
      </c>
      <c r="AK65" s="8">
        <v>2017</v>
      </c>
      <c r="AL65" s="7" t="s">
        <v>114</v>
      </c>
      <c r="AM65" s="9">
        <v>1000000</v>
      </c>
      <c r="AN65" s="10"/>
      <c r="AO65" s="10"/>
      <c r="AP65" s="10">
        <v>9387.5712440512234</v>
      </c>
      <c r="AQ65" s="10">
        <v>9949.8786973102269</v>
      </c>
      <c r="AR65" s="10">
        <v>1000000</v>
      </c>
      <c r="AS65" s="10">
        <v>9387.5712440512234</v>
      </c>
      <c r="AT65" s="10">
        <v>9949.8786973102269</v>
      </c>
      <c r="AU65" s="7" t="s">
        <v>374</v>
      </c>
      <c r="AV65" s="7">
        <v>2016</v>
      </c>
      <c r="AW65" s="7" t="s">
        <v>172</v>
      </c>
      <c r="AX65" s="7" t="s">
        <v>92</v>
      </c>
      <c r="AY65" s="7" t="s">
        <v>93</v>
      </c>
      <c r="AZ65" s="7" t="s">
        <v>94</v>
      </c>
      <c r="BA65" s="7" t="s">
        <v>394</v>
      </c>
      <c r="BB65" s="11" t="s">
        <v>96</v>
      </c>
      <c r="BC65" s="7" t="s">
        <v>118</v>
      </c>
      <c r="BD65" s="7" t="s">
        <v>98</v>
      </c>
      <c r="BE65" s="7"/>
      <c r="BF65" s="7"/>
      <c r="BG65" s="7"/>
      <c r="BH65" s="7"/>
      <c r="BI65" s="7" t="s">
        <v>99</v>
      </c>
      <c r="BJ65" s="7"/>
      <c r="BK65" s="7" t="s">
        <v>375</v>
      </c>
      <c r="BL65" s="12" t="s">
        <v>70</v>
      </c>
    </row>
    <row r="66" spans="1:68" ht="13.5" customHeight="1">
      <c r="A66" s="7" t="s">
        <v>399</v>
      </c>
      <c r="B66" s="7" t="s">
        <v>64</v>
      </c>
      <c r="C66" s="7" t="s">
        <v>361</v>
      </c>
      <c r="D66" s="7" t="s">
        <v>362</v>
      </c>
      <c r="E66" s="7" t="s">
        <v>363</v>
      </c>
      <c r="F66" s="7" t="s">
        <v>364</v>
      </c>
      <c r="G66" s="8">
        <v>2019</v>
      </c>
      <c r="H66" s="7" t="s">
        <v>365</v>
      </c>
      <c r="I66" s="7" t="s">
        <v>160</v>
      </c>
      <c r="J66" s="7" t="s">
        <v>366</v>
      </c>
      <c r="K66" s="7" t="s">
        <v>70</v>
      </c>
      <c r="L66" s="7" t="s">
        <v>71</v>
      </c>
      <c r="M66" s="7" t="s">
        <v>72</v>
      </c>
      <c r="N66" s="7" t="s">
        <v>73</v>
      </c>
      <c r="O66" s="7" t="s">
        <v>74</v>
      </c>
      <c r="P66" s="7" t="s">
        <v>75</v>
      </c>
      <c r="Q66" s="7" t="s">
        <v>367</v>
      </c>
      <c r="R66" s="7" t="s">
        <v>368</v>
      </c>
      <c r="S66" s="7"/>
      <c r="T66" s="7" t="s">
        <v>369</v>
      </c>
      <c r="U66" s="7" t="s">
        <v>79</v>
      </c>
      <c r="V66" s="7" t="s">
        <v>80</v>
      </c>
      <c r="W66" s="7" t="s">
        <v>337</v>
      </c>
      <c r="X66" s="7" t="s">
        <v>370</v>
      </c>
      <c r="Y66" s="7">
        <v>12</v>
      </c>
      <c r="Z66" s="7" t="s">
        <v>337</v>
      </c>
      <c r="AA66" s="7" t="s">
        <v>371</v>
      </c>
      <c r="AB66" s="7" t="s">
        <v>372</v>
      </c>
      <c r="AC66" s="7"/>
      <c r="AD66" s="7" t="s">
        <v>372</v>
      </c>
      <c r="AE66" s="7" t="s">
        <v>144</v>
      </c>
      <c r="AF66" s="7" t="s">
        <v>381</v>
      </c>
      <c r="AG66" s="7" t="s">
        <v>112</v>
      </c>
      <c r="AH66" s="8">
        <v>2017</v>
      </c>
      <c r="AI66" s="8">
        <v>2018</v>
      </c>
      <c r="AJ66" s="8">
        <v>2017</v>
      </c>
      <c r="AK66" s="8">
        <v>2018</v>
      </c>
      <c r="AL66" s="7" t="s">
        <v>114</v>
      </c>
      <c r="AM66" s="9">
        <v>1000000</v>
      </c>
      <c r="AN66" s="10"/>
      <c r="AO66" s="10"/>
      <c r="AP66" s="10">
        <v>8915.3463813120907</v>
      </c>
      <c r="AQ66" s="10">
        <v>9758.9189834649369</v>
      </c>
      <c r="AR66" s="10">
        <v>1000000</v>
      </c>
      <c r="AS66" s="10">
        <v>8915.3463813120907</v>
      </c>
      <c r="AT66" s="10">
        <v>9758.9189834649369</v>
      </c>
      <c r="AU66" s="7" t="s">
        <v>374</v>
      </c>
      <c r="AV66" s="7">
        <v>2017</v>
      </c>
      <c r="AW66" s="7" t="s">
        <v>172</v>
      </c>
      <c r="AX66" s="7" t="s">
        <v>92</v>
      </c>
      <c r="AY66" s="7" t="s">
        <v>93</v>
      </c>
      <c r="AZ66" s="7" t="s">
        <v>94</v>
      </c>
      <c r="BA66" s="7" t="s">
        <v>394</v>
      </c>
      <c r="BB66" s="11" t="s">
        <v>96</v>
      </c>
      <c r="BC66" s="11" t="s">
        <v>118</v>
      </c>
      <c r="BD66" s="7" t="s">
        <v>98</v>
      </c>
      <c r="BE66" s="7"/>
      <c r="BF66" s="7"/>
      <c r="BG66" s="7"/>
      <c r="BH66" s="7"/>
      <c r="BI66" s="7" t="s">
        <v>99</v>
      </c>
      <c r="BJ66" s="7"/>
      <c r="BK66" s="7" t="s">
        <v>375</v>
      </c>
      <c r="BL66" s="12" t="s">
        <v>70</v>
      </c>
    </row>
    <row r="67" spans="1:68" ht="13.5" customHeight="1">
      <c r="A67" s="7" t="s">
        <v>400</v>
      </c>
      <c r="B67" s="7" t="s">
        <v>64</v>
      </c>
      <c r="C67" s="7" t="s">
        <v>361</v>
      </c>
      <c r="D67" s="7" t="s">
        <v>362</v>
      </c>
      <c r="E67" s="7" t="s">
        <v>363</v>
      </c>
      <c r="F67" s="7" t="s">
        <v>364</v>
      </c>
      <c r="G67" s="8">
        <v>2019</v>
      </c>
      <c r="H67" s="7" t="s">
        <v>365</v>
      </c>
      <c r="I67" s="7" t="s">
        <v>160</v>
      </c>
      <c r="J67" s="7" t="s">
        <v>366</v>
      </c>
      <c r="K67" s="7" t="s">
        <v>70</v>
      </c>
      <c r="L67" s="7" t="s">
        <v>71</v>
      </c>
      <c r="M67" s="7" t="s">
        <v>72</v>
      </c>
      <c r="N67" s="7" t="s">
        <v>73</v>
      </c>
      <c r="O67" s="7" t="s">
        <v>74</v>
      </c>
      <c r="P67" s="7" t="s">
        <v>75</v>
      </c>
      <c r="Q67" s="7" t="s">
        <v>367</v>
      </c>
      <c r="R67" s="7" t="s">
        <v>368</v>
      </c>
      <c r="S67" s="7"/>
      <c r="T67" s="7" t="s">
        <v>369</v>
      </c>
      <c r="U67" s="7" t="s">
        <v>79</v>
      </c>
      <c r="V67" s="7" t="s">
        <v>80</v>
      </c>
      <c r="W67" s="7" t="s">
        <v>337</v>
      </c>
      <c r="X67" s="7" t="s">
        <v>370</v>
      </c>
      <c r="Y67" s="7">
        <v>12</v>
      </c>
      <c r="Z67" s="7" t="s">
        <v>337</v>
      </c>
      <c r="AA67" s="7" t="s">
        <v>371</v>
      </c>
      <c r="AB67" s="7" t="s">
        <v>372</v>
      </c>
      <c r="AC67" s="7"/>
      <c r="AD67" s="7" t="s">
        <v>372</v>
      </c>
      <c r="AE67" s="7" t="s">
        <v>144</v>
      </c>
      <c r="AF67" s="7" t="s">
        <v>386</v>
      </c>
      <c r="AG67" s="7" t="s">
        <v>112</v>
      </c>
      <c r="AH67" s="8">
        <v>2014</v>
      </c>
      <c r="AI67" s="8">
        <v>2015</v>
      </c>
      <c r="AJ67" s="8">
        <v>2014</v>
      </c>
      <c r="AK67" s="8">
        <v>2015</v>
      </c>
      <c r="AL67" s="7" t="s">
        <v>114</v>
      </c>
      <c r="AM67" s="9">
        <v>1000000</v>
      </c>
      <c r="AN67" s="10"/>
      <c r="AO67" s="10"/>
      <c r="AP67" s="10">
        <v>9773.1334938561286</v>
      </c>
      <c r="AQ67" s="10">
        <v>10047.46850536891</v>
      </c>
      <c r="AR67" s="10">
        <v>1000000</v>
      </c>
      <c r="AS67" s="10">
        <v>9773.1334938561286</v>
      </c>
      <c r="AT67" s="10">
        <v>10047.46850536891</v>
      </c>
      <c r="AU67" s="7" t="s">
        <v>374</v>
      </c>
      <c r="AV67" s="7">
        <v>2014</v>
      </c>
      <c r="AW67" s="7" t="s">
        <v>172</v>
      </c>
      <c r="AX67" s="7" t="s">
        <v>92</v>
      </c>
      <c r="AY67" s="7" t="s">
        <v>93</v>
      </c>
      <c r="AZ67" s="7" t="s">
        <v>94</v>
      </c>
      <c r="BA67" s="7" t="s">
        <v>95</v>
      </c>
      <c r="BB67" s="11" t="s">
        <v>96</v>
      </c>
      <c r="BC67" s="7" t="s">
        <v>97</v>
      </c>
      <c r="BD67" s="7" t="s">
        <v>98</v>
      </c>
      <c r="BE67" s="7"/>
      <c r="BF67" s="7"/>
      <c r="BG67" s="7"/>
      <c r="BH67" s="7"/>
      <c r="BI67" s="7" t="s">
        <v>99</v>
      </c>
      <c r="BJ67" s="7"/>
      <c r="BK67" s="7" t="s">
        <v>375</v>
      </c>
      <c r="BL67" s="12" t="s">
        <v>70</v>
      </c>
    </row>
    <row r="68" spans="1:68" ht="13.5" customHeight="1">
      <c r="A68" s="7" t="s">
        <v>401</v>
      </c>
      <c r="B68" s="7" t="s">
        <v>64</v>
      </c>
      <c r="C68" s="7" t="s">
        <v>361</v>
      </c>
      <c r="D68" s="7" t="s">
        <v>362</v>
      </c>
      <c r="E68" s="7" t="s">
        <v>363</v>
      </c>
      <c r="F68" s="7" t="s">
        <v>364</v>
      </c>
      <c r="G68" s="8">
        <v>2019</v>
      </c>
      <c r="H68" s="7" t="s">
        <v>365</v>
      </c>
      <c r="I68" s="7" t="s">
        <v>160</v>
      </c>
      <c r="J68" s="7" t="s">
        <v>366</v>
      </c>
      <c r="K68" s="7" t="s">
        <v>70</v>
      </c>
      <c r="L68" s="7" t="s">
        <v>71</v>
      </c>
      <c r="M68" s="7" t="s">
        <v>72</v>
      </c>
      <c r="N68" s="7" t="s">
        <v>73</v>
      </c>
      <c r="O68" s="7" t="s">
        <v>74</v>
      </c>
      <c r="P68" s="7" t="s">
        <v>75</v>
      </c>
      <c r="Q68" s="7" t="s">
        <v>367</v>
      </c>
      <c r="R68" s="7" t="s">
        <v>368</v>
      </c>
      <c r="S68" s="7"/>
      <c r="T68" s="7" t="s">
        <v>369</v>
      </c>
      <c r="U68" s="7" t="s">
        <v>79</v>
      </c>
      <c r="V68" s="7" t="s">
        <v>80</v>
      </c>
      <c r="W68" s="7" t="s">
        <v>337</v>
      </c>
      <c r="X68" s="7" t="s">
        <v>370</v>
      </c>
      <c r="Y68" s="7">
        <v>12</v>
      </c>
      <c r="Z68" s="7" t="s">
        <v>337</v>
      </c>
      <c r="AA68" s="7" t="s">
        <v>371</v>
      </c>
      <c r="AB68" s="7" t="s">
        <v>372</v>
      </c>
      <c r="AC68" s="7"/>
      <c r="AD68" s="7" t="s">
        <v>372</v>
      </c>
      <c r="AE68" s="7" t="s">
        <v>144</v>
      </c>
      <c r="AF68" s="7" t="s">
        <v>381</v>
      </c>
      <c r="AG68" s="7" t="s">
        <v>112</v>
      </c>
      <c r="AH68" s="8">
        <v>2017</v>
      </c>
      <c r="AI68" s="8">
        <v>2018</v>
      </c>
      <c r="AJ68" s="8">
        <v>2017</v>
      </c>
      <c r="AK68" s="8">
        <v>2018</v>
      </c>
      <c r="AL68" s="7" t="s">
        <v>114</v>
      </c>
      <c r="AM68" s="9">
        <v>1000000</v>
      </c>
      <c r="AN68" s="10"/>
      <c r="AO68" s="10"/>
      <c r="AP68" s="10">
        <v>8915.3463813120907</v>
      </c>
      <c r="AQ68" s="10">
        <v>9758.9189834649369</v>
      </c>
      <c r="AR68" s="10">
        <v>1000000</v>
      </c>
      <c r="AS68" s="10">
        <v>8915.3463813120907</v>
      </c>
      <c r="AT68" s="10">
        <v>9758.9189834649369</v>
      </c>
      <c r="AU68" s="7" t="s">
        <v>374</v>
      </c>
      <c r="AV68" s="7">
        <v>2017</v>
      </c>
      <c r="AW68" s="7" t="s">
        <v>172</v>
      </c>
      <c r="AX68" s="7" t="s">
        <v>92</v>
      </c>
      <c r="AY68" s="7" t="s">
        <v>93</v>
      </c>
      <c r="AZ68" s="7" t="s">
        <v>94</v>
      </c>
      <c r="BA68" s="7" t="s">
        <v>394</v>
      </c>
      <c r="BB68" s="11" t="s">
        <v>96</v>
      </c>
      <c r="BC68" s="11" t="s">
        <v>118</v>
      </c>
      <c r="BD68" s="7" t="s">
        <v>98</v>
      </c>
      <c r="BE68" s="7"/>
      <c r="BF68" s="7"/>
      <c r="BG68" s="7"/>
      <c r="BH68" s="7"/>
      <c r="BI68" s="7" t="s">
        <v>99</v>
      </c>
      <c r="BJ68" s="7"/>
      <c r="BK68" s="7" t="s">
        <v>375</v>
      </c>
      <c r="BL68" s="12" t="s">
        <v>70</v>
      </c>
    </row>
    <row r="69" spans="1:68" ht="13.5" customHeight="1">
      <c r="A69" s="7" t="s">
        <v>402</v>
      </c>
      <c r="B69" s="7" t="s">
        <v>64</v>
      </c>
      <c r="C69" s="7" t="s">
        <v>361</v>
      </c>
      <c r="D69" s="7" t="s">
        <v>362</v>
      </c>
      <c r="E69" s="7" t="s">
        <v>363</v>
      </c>
      <c r="F69" s="7" t="s">
        <v>364</v>
      </c>
      <c r="G69" s="8">
        <v>2019</v>
      </c>
      <c r="H69" s="7" t="s">
        <v>365</v>
      </c>
      <c r="I69" s="7" t="s">
        <v>160</v>
      </c>
      <c r="J69" s="7" t="s">
        <v>366</v>
      </c>
      <c r="K69" s="7" t="s">
        <v>70</v>
      </c>
      <c r="L69" s="7" t="s">
        <v>71</v>
      </c>
      <c r="M69" s="7" t="s">
        <v>72</v>
      </c>
      <c r="N69" s="7" t="s">
        <v>73</v>
      </c>
      <c r="O69" s="7" t="s">
        <v>74</v>
      </c>
      <c r="P69" s="7" t="s">
        <v>75</v>
      </c>
      <c r="Q69" s="7" t="s">
        <v>367</v>
      </c>
      <c r="R69" s="7" t="s">
        <v>368</v>
      </c>
      <c r="S69" s="7"/>
      <c r="T69" s="7" t="s">
        <v>369</v>
      </c>
      <c r="U69" s="7" t="s">
        <v>79</v>
      </c>
      <c r="V69" s="7" t="s">
        <v>80</v>
      </c>
      <c r="W69" s="7" t="s">
        <v>337</v>
      </c>
      <c r="X69" s="7" t="s">
        <v>403</v>
      </c>
      <c r="Y69" s="7">
        <v>12</v>
      </c>
      <c r="Z69" s="7" t="s">
        <v>337</v>
      </c>
      <c r="AA69" s="7" t="s">
        <v>371</v>
      </c>
      <c r="AB69" s="7" t="s">
        <v>372</v>
      </c>
      <c r="AC69" s="7"/>
      <c r="AD69" s="7" t="s">
        <v>404</v>
      </c>
      <c r="AE69" s="7" t="s">
        <v>111</v>
      </c>
      <c r="AF69" s="7" t="s">
        <v>386</v>
      </c>
      <c r="AG69" s="7" t="s">
        <v>112</v>
      </c>
      <c r="AH69" s="8">
        <v>2014</v>
      </c>
      <c r="AI69" s="8">
        <v>2015</v>
      </c>
      <c r="AJ69" s="8">
        <v>2014</v>
      </c>
      <c r="AK69" s="8">
        <v>2015</v>
      </c>
      <c r="AL69" s="7" t="s">
        <v>114</v>
      </c>
      <c r="AM69" s="9">
        <v>1000000</v>
      </c>
      <c r="AN69" s="10"/>
      <c r="AO69" s="10"/>
      <c r="AP69" s="10">
        <v>9773.1334938561286</v>
      </c>
      <c r="AQ69" s="10">
        <v>10047.46850536891</v>
      </c>
      <c r="AR69" s="10">
        <v>1000000</v>
      </c>
      <c r="AS69" s="10">
        <v>9773.1334938561286</v>
      </c>
      <c r="AT69" s="10">
        <v>10047.46850536891</v>
      </c>
      <c r="AU69" s="7" t="s">
        <v>374</v>
      </c>
      <c r="AV69" s="7">
        <v>2014</v>
      </c>
      <c r="AW69" s="7" t="s">
        <v>172</v>
      </c>
      <c r="AX69" s="7" t="s">
        <v>92</v>
      </c>
      <c r="AY69" s="7" t="s">
        <v>93</v>
      </c>
      <c r="AZ69" s="7" t="s">
        <v>94</v>
      </c>
      <c r="BA69" s="7" t="s">
        <v>341</v>
      </c>
      <c r="BB69" s="11" t="s">
        <v>96</v>
      </c>
      <c r="BC69" s="7" t="s">
        <v>268</v>
      </c>
      <c r="BD69" s="7" t="s">
        <v>98</v>
      </c>
      <c r="BE69" s="7"/>
      <c r="BF69" s="7"/>
      <c r="BG69" s="7"/>
      <c r="BH69" s="7"/>
      <c r="BI69" s="7" t="s">
        <v>99</v>
      </c>
      <c r="BJ69" s="7"/>
      <c r="BK69" s="7" t="s">
        <v>375</v>
      </c>
      <c r="BL69" s="12" t="s">
        <v>70</v>
      </c>
      <c r="BM69" s="7" t="s">
        <v>1562</v>
      </c>
      <c r="BO69" s="7" t="s">
        <v>1481</v>
      </c>
      <c r="BP69" t="s">
        <v>1557</v>
      </c>
    </row>
    <row r="70" spans="1:68" ht="13.5" customHeight="1">
      <c r="A70" s="7" t="s">
        <v>405</v>
      </c>
      <c r="B70" s="7" t="s">
        <v>64</v>
      </c>
      <c r="C70" s="7" t="s">
        <v>361</v>
      </c>
      <c r="D70" s="7" t="s">
        <v>362</v>
      </c>
      <c r="E70" s="7" t="s">
        <v>363</v>
      </c>
      <c r="F70" s="7" t="s">
        <v>364</v>
      </c>
      <c r="G70" s="8">
        <v>2019</v>
      </c>
      <c r="H70" s="7" t="s">
        <v>365</v>
      </c>
      <c r="I70" s="7" t="s">
        <v>160</v>
      </c>
      <c r="J70" s="7" t="s">
        <v>366</v>
      </c>
      <c r="K70" s="7" t="s">
        <v>70</v>
      </c>
      <c r="L70" s="7" t="s">
        <v>71</v>
      </c>
      <c r="M70" s="7" t="s">
        <v>72</v>
      </c>
      <c r="N70" s="7" t="s">
        <v>73</v>
      </c>
      <c r="O70" s="7" t="s">
        <v>74</v>
      </c>
      <c r="P70" s="7" t="s">
        <v>75</v>
      </c>
      <c r="Q70" s="7" t="s">
        <v>367</v>
      </c>
      <c r="R70" s="7" t="s">
        <v>368</v>
      </c>
      <c r="S70" s="7"/>
      <c r="T70" s="7" t="s">
        <v>369</v>
      </c>
      <c r="U70" s="7" t="s">
        <v>79</v>
      </c>
      <c r="V70" s="7" t="s">
        <v>80</v>
      </c>
      <c r="W70" s="7" t="s">
        <v>337</v>
      </c>
      <c r="X70" s="7" t="s">
        <v>370</v>
      </c>
      <c r="Y70" s="7">
        <v>12</v>
      </c>
      <c r="Z70" s="7" t="s">
        <v>337</v>
      </c>
      <c r="AA70" s="7" t="s">
        <v>371</v>
      </c>
      <c r="AB70" s="7" t="s">
        <v>372</v>
      </c>
      <c r="AC70" s="7"/>
      <c r="AD70" s="7" t="s">
        <v>393</v>
      </c>
      <c r="AE70" s="7" t="s">
        <v>111</v>
      </c>
      <c r="AF70" s="7" t="s">
        <v>373</v>
      </c>
      <c r="AG70" s="7" t="s">
        <v>112</v>
      </c>
      <c r="AH70" s="8">
        <v>2016</v>
      </c>
      <c r="AI70" s="8">
        <v>2017</v>
      </c>
      <c r="AJ70" s="8">
        <v>2016</v>
      </c>
      <c r="AK70" s="8">
        <v>2017</v>
      </c>
      <c r="AL70" s="7" t="s">
        <v>114</v>
      </c>
      <c r="AM70" s="9">
        <v>1000000</v>
      </c>
      <c r="AN70" s="10"/>
      <c r="AO70" s="10"/>
      <c r="AP70" s="10">
        <v>9387.5712440512234</v>
      </c>
      <c r="AQ70" s="10">
        <v>9949.8786973102269</v>
      </c>
      <c r="AR70" s="10">
        <v>1000000</v>
      </c>
      <c r="AS70" s="10">
        <v>9387.5712440512234</v>
      </c>
      <c r="AT70" s="10">
        <v>9949.8786973102269</v>
      </c>
      <c r="AU70" s="7" t="s">
        <v>374</v>
      </c>
      <c r="AV70" s="7">
        <v>2016</v>
      </c>
      <c r="AW70" s="7" t="s">
        <v>172</v>
      </c>
      <c r="AX70" s="7" t="s">
        <v>92</v>
      </c>
      <c r="AY70" s="7" t="s">
        <v>93</v>
      </c>
      <c r="AZ70" s="7" t="s">
        <v>94</v>
      </c>
      <c r="BA70" s="7" t="s">
        <v>406</v>
      </c>
      <c r="BB70" s="11" t="s">
        <v>156</v>
      </c>
      <c r="BC70" s="11" t="s">
        <v>69</v>
      </c>
      <c r="BD70" s="7" t="s">
        <v>98</v>
      </c>
      <c r="BE70" s="7"/>
      <c r="BF70" s="7"/>
      <c r="BG70" s="7"/>
      <c r="BH70" s="7"/>
      <c r="BI70" s="7" t="s">
        <v>99</v>
      </c>
      <c r="BJ70" s="7"/>
      <c r="BK70" s="7" t="s">
        <v>375</v>
      </c>
      <c r="BL70" s="12" t="s">
        <v>70</v>
      </c>
    </row>
    <row r="71" spans="1:68" ht="13.5" customHeight="1">
      <c r="A71" s="7" t="s">
        <v>407</v>
      </c>
      <c r="B71" s="7" t="s">
        <v>64</v>
      </c>
      <c r="C71" s="7" t="s">
        <v>361</v>
      </c>
      <c r="D71" s="7" t="s">
        <v>362</v>
      </c>
      <c r="E71" s="7" t="s">
        <v>363</v>
      </c>
      <c r="F71" s="7" t="s">
        <v>364</v>
      </c>
      <c r="G71" s="8">
        <v>2019</v>
      </c>
      <c r="H71" s="7" t="s">
        <v>365</v>
      </c>
      <c r="I71" s="7" t="s">
        <v>160</v>
      </c>
      <c r="J71" s="7" t="s">
        <v>366</v>
      </c>
      <c r="K71" s="7" t="s">
        <v>70</v>
      </c>
      <c r="L71" s="7" t="s">
        <v>71</v>
      </c>
      <c r="M71" s="7" t="s">
        <v>72</v>
      </c>
      <c r="N71" s="7" t="s">
        <v>73</v>
      </c>
      <c r="O71" s="7" t="s">
        <v>74</v>
      </c>
      <c r="P71" s="7" t="s">
        <v>75</v>
      </c>
      <c r="Q71" s="7" t="s">
        <v>367</v>
      </c>
      <c r="R71" s="7" t="s">
        <v>368</v>
      </c>
      <c r="S71" s="7"/>
      <c r="T71" s="7" t="s">
        <v>369</v>
      </c>
      <c r="U71" s="7" t="s">
        <v>79</v>
      </c>
      <c r="V71" s="7" t="s">
        <v>80</v>
      </c>
      <c r="W71" s="7" t="s">
        <v>337</v>
      </c>
      <c r="X71" s="7" t="s">
        <v>370</v>
      </c>
      <c r="Y71" s="7">
        <v>12</v>
      </c>
      <c r="Z71" s="7" t="s">
        <v>337</v>
      </c>
      <c r="AA71" s="7" t="s">
        <v>371</v>
      </c>
      <c r="AB71" s="7" t="s">
        <v>372</v>
      </c>
      <c r="AC71" s="7"/>
      <c r="AD71" s="7" t="s">
        <v>408</v>
      </c>
      <c r="AE71" s="7" t="s">
        <v>144</v>
      </c>
      <c r="AF71" s="7" t="s">
        <v>373</v>
      </c>
      <c r="AG71" s="7" t="s">
        <v>112</v>
      </c>
      <c r="AH71" s="8">
        <v>2016</v>
      </c>
      <c r="AI71" s="8">
        <v>2017</v>
      </c>
      <c r="AJ71" s="8">
        <v>2016</v>
      </c>
      <c r="AK71" s="8">
        <v>2017</v>
      </c>
      <c r="AL71" s="7" t="s">
        <v>114</v>
      </c>
      <c r="AM71" s="9">
        <v>1000000</v>
      </c>
      <c r="AN71" s="10"/>
      <c r="AO71" s="10"/>
      <c r="AP71" s="10">
        <v>9387.5712440512234</v>
      </c>
      <c r="AQ71" s="10">
        <v>9949.8786973102269</v>
      </c>
      <c r="AR71" s="10">
        <v>1000000</v>
      </c>
      <c r="AS71" s="10">
        <v>9387.5712440512234</v>
      </c>
      <c r="AT71" s="10">
        <v>9949.8786973102269</v>
      </c>
      <c r="AU71" s="7" t="s">
        <v>374</v>
      </c>
      <c r="AV71" s="7">
        <v>2016</v>
      </c>
      <c r="AW71" s="7" t="s">
        <v>172</v>
      </c>
      <c r="AX71" s="7" t="s">
        <v>92</v>
      </c>
      <c r="AY71" s="7" t="s">
        <v>93</v>
      </c>
      <c r="AZ71" s="7" t="s">
        <v>94</v>
      </c>
      <c r="BA71" s="7" t="s">
        <v>95</v>
      </c>
      <c r="BB71" s="11" t="s">
        <v>96</v>
      </c>
      <c r="BC71" s="7" t="s">
        <v>97</v>
      </c>
      <c r="BD71" s="7" t="s">
        <v>98</v>
      </c>
      <c r="BE71" s="7"/>
      <c r="BF71" s="7"/>
      <c r="BG71" s="7"/>
      <c r="BH71" s="7"/>
      <c r="BI71" s="7" t="s">
        <v>99</v>
      </c>
      <c r="BJ71" s="7"/>
      <c r="BK71" s="7" t="s">
        <v>375</v>
      </c>
      <c r="BL71" s="12" t="s">
        <v>70</v>
      </c>
    </row>
    <row r="72" spans="1:68" ht="13.5" customHeight="1">
      <c r="A72" s="7" t="s">
        <v>409</v>
      </c>
      <c r="B72" s="7" t="s">
        <v>64</v>
      </c>
      <c r="C72" s="7" t="s">
        <v>410</v>
      </c>
      <c r="D72" s="7" t="s">
        <v>411</v>
      </c>
      <c r="E72" s="7" t="s">
        <v>363</v>
      </c>
      <c r="F72" s="7" t="s">
        <v>412</v>
      </c>
      <c r="G72" s="8">
        <v>2019</v>
      </c>
      <c r="H72" s="7" t="s">
        <v>365</v>
      </c>
      <c r="I72" s="7" t="s">
        <v>160</v>
      </c>
      <c r="J72" s="7" t="s">
        <v>366</v>
      </c>
      <c r="K72" s="7" t="s">
        <v>70</v>
      </c>
      <c r="L72" s="7" t="s">
        <v>71</v>
      </c>
      <c r="M72" s="7" t="s">
        <v>72</v>
      </c>
      <c r="N72" s="7" t="s">
        <v>73</v>
      </c>
      <c r="O72" s="7" t="s">
        <v>74</v>
      </c>
      <c r="P72" s="7" t="s">
        <v>75</v>
      </c>
      <c r="Q72" s="7" t="s">
        <v>105</v>
      </c>
      <c r="R72" s="7" t="s">
        <v>106</v>
      </c>
      <c r="S72" s="7"/>
      <c r="T72" s="7" t="s">
        <v>378</v>
      </c>
      <c r="U72" s="7" t="s">
        <v>79</v>
      </c>
      <c r="V72" s="7" t="s">
        <v>80</v>
      </c>
      <c r="W72" s="7" t="s">
        <v>337</v>
      </c>
      <c r="X72" s="7" t="s">
        <v>379</v>
      </c>
      <c r="Y72" s="7">
        <v>12</v>
      </c>
      <c r="Z72" s="7" t="s">
        <v>337</v>
      </c>
      <c r="AA72" s="7" t="s">
        <v>371</v>
      </c>
      <c r="AB72" s="7" t="s">
        <v>372</v>
      </c>
      <c r="AC72" s="7"/>
      <c r="AD72" s="7" t="s">
        <v>372</v>
      </c>
      <c r="AE72" s="7" t="s">
        <v>144</v>
      </c>
      <c r="AF72" s="7" t="s">
        <v>381</v>
      </c>
      <c r="AG72" s="7" t="s">
        <v>112</v>
      </c>
      <c r="AH72" s="8">
        <v>2017</v>
      </c>
      <c r="AI72" s="8">
        <v>2018</v>
      </c>
      <c r="AJ72" s="8">
        <v>2017</v>
      </c>
      <c r="AK72" s="8">
        <v>2018</v>
      </c>
      <c r="AL72" s="7" t="s">
        <v>114</v>
      </c>
      <c r="AM72" s="9">
        <v>75000000</v>
      </c>
      <c r="AN72" s="10"/>
      <c r="AO72" s="10"/>
      <c r="AP72" s="10">
        <v>668650.97859840677</v>
      </c>
      <c r="AQ72" s="10">
        <v>731918.92375987023</v>
      </c>
      <c r="AR72" s="10">
        <v>75000000</v>
      </c>
      <c r="AS72" s="10">
        <v>668650.97859840677</v>
      </c>
      <c r="AT72" s="10">
        <v>731918.92375987023</v>
      </c>
      <c r="AU72" s="7" t="s">
        <v>374</v>
      </c>
      <c r="AV72" s="7">
        <v>2017</v>
      </c>
      <c r="AW72" s="7" t="s">
        <v>172</v>
      </c>
      <c r="AX72" s="7" t="s">
        <v>92</v>
      </c>
      <c r="AY72" s="7" t="s">
        <v>93</v>
      </c>
      <c r="AZ72" s="7" t="s">
        <v>94</v>
      </c>
      <c r="BA72" s="7" t="s">
        <v>341</v>
      </c>
      <c r="BB72" s="11" t="s">
        <v>96</v>
      </c>
      <c r="BC72" s="7" t="s">
        <v>268</v>
      </c>
      <c r="BD72" s="7" t="s">
        <v>98</v>
      </c>
      <c r="BE72" s="7"/>
      <c r="BF72" s="7"/>
      <c r="BG72" s="7"/>
      <c r="BH72" s="7"/>
      <c r="BI72" s="7" t="s">
        <v>99</v>
      </c>
      <c r="BJ72" s="7"/>
      <c r="BK72" s="7" t="s">
        <v>375</v>
      </c>
      <c r="BL72" s="12" t="s">
        <v>70</v>
      </c>
    </row>
    <row r="73" spans="1:68" ht="13.5" customHeight="1">
      <c r="A73" s="7" t="s">
        <v>413</v>
      </c>
      <c r="B73" s="7" t="s">
        <v>64</v>
      </c>
      <c r="C73" s="7" t="s">
        <v>410</v>
      </c>
      <c r="D73" s="7" t="s">
        <v>411</v>
      </c>
      <c r="E73" s="7" t="s">
        <v>363</v>
      </c>
      <c r="F73" s="7" t="s">
        <v>412</v>
      </c>
      <c r="G73" s="8">
        <v>2019</v>
      </c>
      <c r="H73" s="7" t="s">
        <v>365</v>
      </c>
      <c r="I73" s="7" t="s">
        <v>160</v>
      </c>
      <c r="J73" s="7" t="s">
        <v>366</v>
      </c>
      <c r="K73" s="7" t="s">
        <v>70</v>
      </c>
      <c r="L73" s="7" t="s">
        <v>71</v>
      </c>
      <c r="M73" s="7" t="s">
        <v>72</v>
      </c>
      <c r="N73" s="7" t="s">
        <v>73</v>
      </c>
      <c r="O73" s="7" t="s">
        <v>74</v>
      </c>
      <c r="P73" s="7" t="s">
        <v>75</v>
      </c>
      <c r="Q73" s="7" t="s">
        <v>105</v>
      </c>
      <c r="R73" s="7" t="s">
        <v>106</v>
      </c>
      <c r="S73" s="7"/>
      <c r="T73" s="7" t="s">
        <v>378</v>
      </c>
      <c r="U73" s="7" t="s">
        <v>79</v>
      </c>
      <c r="V73" s="7" t="s">
        <v>80</v>
      </c>
      <c r="W73" s="7" t="s">
        <v>337</v>
      </c>
      <c r="X73" s="7" t="s">
        <v>379</v>
      </c>
      <c r="Y73" s="7">
        <v>12</v>
      </c>
      <c r="Z73" s="7" t="s">
        <v>337</v>
      </c>
      <c r="AA73" s="7" t="s">
        <v>371</v>
      </c>
      <c r="AB73" s="7" t="s">
        <v>372</v>
      </c>
      <c r="AC73" s="7"/>
      <c r="AD73" s="7" t="s">
        <v>372</v>
      </c>
      <c r="AE73" s="7" t="s">
        <v>144</v>
      </c>
      <c r="AF73" s="7" t="s">
        <v>381</v>
      </c>
      <c r="AG73" s="7" t="s">
        <v>112</v>
      </c>
      <c r="AH73" s="8">
        <v>2017</v>
      </c>
      <c r="AI73" s="8">
        <v>2018</v>
      </c>
      <c r="AJ73" s="8">
        <v>2017</v>
      </c>
      <c r="AK73" s="8">
        <v>2018</v>
      </c>
      <c r="AL73" s="7" t="s">
        <v>114</v>
      </c>
      <c r="AM73" s="9">
        <v>46000000</v>
      </c>
      <c r="AN73" s="10"/>
      <c r="AO73" s="10"/>
      <c r="AP73" s="10">
        <v>410105.93354035611</v>
      </c>
      <c r="AQ73" s="10">
        <v>448910.27323938708</v>
      </c>
      <c r="AR73" s="10">
        <v>46000000</v>
      </c>
      <c r="AS73" s="10">
        <v>410105.93354035611</v>
      </c>
      <c r="AT73" s="10">
        <v>448910.27323938708</v>
      </c>
      <c r="AU73" s="7" t="s">
        <v>374</v>
      </c>
      <c r="AV73" s="7">
        <v>2017</v>
      </c>
      <c r="AW73" s="7" t="s">
        <v>172</v>
      </c>
      <c r="AX73" s="7" t="s">
        <v>92</v>
      </c>
      <c r="AY73" s="7" t="s">
        <v>93</v>
      </c>
      <c r="AZ73" s="7" t="s">
        <v>94</v>
      </c>
      <c r="BA73" s="7" t="s">
        <v>414</v>
      </c>
      <c r="BB73" s="11" t="s">
        <v>96</v>
      </c>
      <c r="BC73" s="7" t="s">
        <v>118</v>
      </c>
      <c r="BD73" s="7" t="s">
        <v>98</v>
      </c>
      <c r="BE73" s="7"/>
      <c r="BF73" s="7"/>
      <c r="BG73" s="7"/>
      <c r="BH73" s="7"/>
      <c r="BI73" s="7" t="s">
        <v>99</v>
      </c>
      <c r="BJ73" s="7"/>
      <c r="BK73" s="7" t="s">
        <v>375</v>
      </c>
      <c r="BL73" s="12" t="s">
        <v>70</v>
      </c>
    </row>
    <row r="74" spans="1:68" ht="13.5" customHeight="1">
      <c r="A74" s="7" t="s">
        <v>415</v>
      </c>
      <c r="B74" s="7" t="s">
        <v>64</v>
      </c>
      <c r="C74" s="7" t="s">
        <v>410</v>
      </c>
      <c r="D74" s="7" t="s">
        <v>411</v>
      </c>
      <c r="E74" s="7" t="s">
        <v>363</v>
      </c>
      <c r="F74" s="7" t="s">
        <v>412</v>
      </c>
      <c r="G74" s="8">
        <v>2019</v>
      </c>
      <c r="H74" s="7" t="s">
        <v>365</v>
      </c>
      <c r="I74" s="7" t="s">
        <v>160</v>
      </c>
      <c r="J74" s="7" t="s">
        <v>366</v>
      </c>
      <c r="K74" s="7" t="s">
        <v>70</v>
      </c>
      <c r="L74" s="7" t="s">
        <v>71</v>
      </c>
      <c r="M74" s="7" t="s">
        <v>72</v>
      </c>
      <c r="N74" s="7" t="s">
        <v>73</v>
      </c>
      <c r="O74" s="7" t="s">
        <v>74</v>
      </c>
      <c r="P74" s="7" t="s">
        <v>75</v>
      </c>
      <c r="Q74" s="7" t="s">
        <v>105</v>
      </c>
      <c r="R74" s="7" t="s">
        <v>106</v>
      </c>
      <c r="S74" s="7"/>
      <c r="T74" s="7" t="s">
        <v>378</v>
      </c>
      <c r="U74" s="7" t="s">
        <v>79</v>
      </c>
      <c r="V74" s="7" t="s">
        <v>80</v>
      </c>
      <c r="W74" s="7" t="s">
        <v>337</v>
      </c>
      <c r="X74" s="7" t="s">
        <v>379</v>
      </c>
      <c r="Y74" s="7">
        <v>12</v>
      </c>
      <c r="Z74" s="7" t="s">
        <v>337</v>
      </c>
      <c r="AA74" s="7" t="s">
        <v>371</v>
      </c>
      <c r="AB74" s="7" t="s">
        <v>372</v>
      </c>
      <c r="AC74" s="7"/>
      <c r="AD74" s="7" t="s">
        <v>372</v>
      </c>
      <c r="AE74" s="7" t="s">
        <v>144</v>
      </c>
      <c r="AF74" s="7" t="s">
        <v>381</v>
      </c>
      <c r="AG74" s="7" t="s">
        <v>112</v>
      </c>
      <c r="AH74" s="8">
        <v>2017</v>
      </c>
      <c r="AI74" s="8">
        <v>2018</v>
      </c>
      <c r="AJ74" s="8">
        <v>2017</v>
      </c>
      <c r="AK74" s="8">
        <v>2018</v>
      </c>
      <c r="AL74" s="7" t="s">
        <v>114</v>
      </c>
      <c r="AM74" s="9">
        <v>31000000</v>
      </c>
      <c r="AN74" s="10"/>
      <c r="AO74" s="10"/>
      <c r="AP74" s="10">
        <v>276375.73782067478</v>
      </c>
      <c r="AQ74" s="10">
        <v>302526.48848741304</v>
      </c>
      <c r="AR74" s="10">
        <v>31000000</v>
      </c>
      <c r="AS74" s="10">
        <v>276375.73782067478</v>
      </c>
      <c r="AT74" s="10">
        <v>302526.48848741304</v>
      </c>
      <c r="AU74" s="7" t="s">
        <v>374</v>
      </c>
      <c r="AV74" s="7">
        <v>2017</v>
      </c>
      <c r="AW74" s="7" t="s">
        <v>172</v>
      </c>
      <c r="AX74" s="7" t="s">
        <v>92</v>
      </c>
      <c r="AY74" s="7" t="s">
        <v>93</v>
      </c>
      <c r="AZ74" s="7" t="s">
        <v>94</v>
      </c>
      <c r="BA74" s="7" t="s">
        <v>341</v>
      </c>
      <c r="BB74" s="11" t="s">
        <v>96</v>
      </c>
      <c r="BC74" s="7" t="s">
        <v>268</v>
      </c>
      <c r="BD74" s="7" t="s">
        <v>98</v>
      </c>
      <c r="BE74" s="7"/>
      <c r="BF74" s="7"/>
      <c r="BG74" s="7"/>
      <c r="BH74" s="7"/>
      <c r="BI74" s="7" t="s">
        <v>99</v>
      </c>
      <c r="BJ74" s="7"/>
      <c r="BK74" s="7" t="s">
        <v>375</v>
      </c>
      <c r="BL74" s="12" t="s">
        <v>70</v>
      </c>
    </row>
    <row r="75" spans="1:68" ht="13.5" customHeight="1">
      <c r="A75" s="7" t="s">
        <v>416</v>
      </c>
      <c r="B75" s="7" t="s">
        <v>64</v>
      </c>
      <c r="C75" s="7" t="s">
        <v>410</v>
      </c>
      <c r="D75" s="7" t="s">
        <v>411</v>
      </c>
      <c r="E75" s="7" t="s">
        <v>363</v>
      </c>
      <c r="F75" s="7" t="s">
        <v>412</v>
      </c>
      <c r="G75" s="8">
        <v>2019</v>
      </c>
      <c r="H75" s="7" t="s">
        <v>365</v>
      </c>
      <c r="I75" s="7" t="s">
        <v>160</v>
      </c>
      <c r="J75" s="7" t="s">
        <v>366</v>
      </c>
      <c r="K75" s="7" t="s">
        <v>70</v>
      </c>
      <c r="L75" s="7" t="s">
        <v>71</v>
      </c>
      <c r="M75" s="7" t="s">
        <v>72</v>
      </c>
      <c r="N75" s="7" t="s">
        <v>73</v>
      </c>
      <c r="O75" s="7" t="s">
        <v>74</v>
      </c>
      <c r="P75" s="7" t="s">
        <v>75</v>
      </c>
      <c r="Q75" s="7" t="s">
        <v>105</v>
      </c>
      <c r="R75" s="7" t="s">
        <v>106</v>
      </c>
      <c r="S75" s="7"/>
      <c r="T75" s="7" t="s">
        <v>378</v>
      </c>
      <c r="U75" s="7" t="s">
        <v>79</v>
      </c>
      <c r="V75" s="7" t="s">
        <v>80</v>
      </c>
      <c r="W75" s="7" t="s">
        <v>337</v>
      </c>
      <c r="X75" s="7" t="s">
        <v>379</v>
      </c>
      <c r="Y75" s="7">
        <v>12</v>
      </c>
      <c r="Z75" s="7" t="s">
        <v>337</v>
      </c>
      <c r="AA75" s="7" t="s">
        <v>371</v>
      </c>
      <c r="AB75" s="7" t="s">
        <v>372</v>
      </c>
      <c r="AC75" s="7"/>
      <c r="AD75" s="7" t="s">
        <v>372</v>
      </c>
      <c r="AE75" s="7" t="s">
        <v>144</v>
      </c>
      <c r="AF75" s="7" t="s">
        <v>381</v>
      </c>
      <c r="AG75" s="7" t="s">
        <v>112</v>
      </c>
      <c r="AH75" s="8">
        <v>2017</v>
      </c>
      <c r="AI75" s="8">
        <v>2018</v>
      </c>
      <c r="AJ75" s="8">
        <v>2017</v>
      </c>
      <c r="AK75" s="8">
        <v>2018</v>
      </c>
      <c r="AL75" s="7" t="s">
        <v>114</v>
      </c>
      <c r="AM75" s="9">
        <v>15000000</v>
      </c>
      <c r="AN75" s="10"/>
      <c r="AO75" s="10"/>
      <c r="AP75" s="10">
        <v>133730.19571968136</v>
      </c>
      <c r="AQ75" s="10">
        <v>146383.78475197405</v>
      </c>
      <c r="AR75" s="10">
        <v>15000000</v>
      </c>
      <c r="AS75" s="10">
        <v>133730.19571968136</v>
      </c>
      <c r="AT75" s="10">
        <v>146383.78475197405</v>
      </c>
      <c r="AU75" s="7" t="s">
        <v>374</v>
      </c>
      <c r="AV75" s="7">
        <v>2017</v>
      </c>
      <c r="AW75" s="7" t="s">
        <v>172</v>
      </c>
      <c r="AX75" s="7" t="s">
        <v>92</v>
      </c>
      <c r="AY75" s="7" t="s">
        <v>93</v>
      </c>
      <c r="AZ75" s="7" t="s">
        <v>94</v>
      </c>
      <c r="BA75" s="7" t="s">
        <v>394</v>
      </c>
      <c r="BB75" s="11" t="s">
        <v>96</v>
      </c>
      <c r="BC75" s="7" t="s">
        <v>118</v>
      </c>
      <c r="BD75" s="7" t="s">
        <v>98</v>
      </c>
      <c r="BE75" s="7"/>
      <c r="BF75" s="7"/>
      <c r="BG75" s="7"/>
      <c r="BH75" s="7"/>
      <c r="BI75" s="7" t="s">
        <v>99</v>
      </c>
      <c r="BJ75" s="7"/>
      <c r="BK75" s="7" t="s">
        <v>375</v>
      </c>
      <c r="BL75" s="12" t="s">
        <v>70</v>
      </c>
    </row>
    <row r="76" spans="1:68" ht="13.5" customHeight="1">
      <c r="A76" s="7" t="s">
        <v>417</v>
      </c>
      <c r="B76" s="7" t="s">
        <v>64</v>
      </c>
      <c r="C76" s="7" t="s">
        <v>410</v>
      </c>
      <c r="D76" s="7" t="s">
        <v>411</v>
      </c>
      <c r="E76" s="7" t="s">
        <v>363</v>
      </c>
      <c r="F76" s="7" t="s">
        <v>412</v>
      </c>
      <c r="G76" s="8">
        <v>2019</v>
      </c>
      <c r="H76" s="7" t="s">
        <v>365</v>
      </c>
      <c r="I76" s="7" t="s">
        <v>160</v>
      </c>
      <c r="J76" s="7" t="s">
        <v>366</v>
      </c>
      <c r="K76" s="7" t="s">
        <v>70</v>
      </c>
      <c r="L76" s="7" t="s">
        <v>71</v>
      </c>
      <c r="M76" s="7" t="s">
        <v>72</v>
      </c>
      <c r="N76" s="7" t="s">
        <v>73</v>
      </c>
      <c r="O76" s="7" t="s">
        <v>74</v>
      </c>
      <c r="P76" s="7" t="s">
        <v>75</v>
      </c>
      <c r="Q76" s="7" t="s">
        <v>105</v>
      </c>
      <c r="R76" s="7" t="s">
        <v>106</v>
      </c>
      <c r="S76" s="7"/>
      <c r="T76" s="7" t="s">
        <v>378</v>
      </c>
      <c r="U76" s="7" t="s">
        <v>79</v>
      </c>
      <c r="V76" s="7" t="s">
        <v>80</v>
      </c>
      <c r="W76" s="7" t="s">
        <v>337</v>
      </c>
      <c r="X76" s="7" t="s">
        <v>379</v>
      </c>
      <c r="Y76" s="7">
        <v>12</v>
      </c>
      <c r="Z76" s="7" t="s">
        <v>337</v>
      </c>
      <c r="AA76" s="7" t="s">
        <v>371</v>
      </c>
      <c r="AB76" s="7" t="s">
        <v>372</v>
      </c>
      <c r="AC76" s="7"/>
      <c r="AD76" s="7" t="s">
        <v>372</v>
      </c>
      <c r="AE76" s="7" t="s">
        <v>144</v>
      </c>
      <c r="AF76" s="7" t="s">
        <v>381</v>
      </c>
      <c r="AG76" s="7" t="s">
        <v>112</v>
      </c>
      <c r="AH76" s="8">
        <v>2017</v>
      </c>
      <c r="AI76" s="8">
        <v>2018</v>
      </c>
      <c r="AJ76" s="8">
        <v>2017</v>
      </c>
      <c r="AK76" s="8">
        <v>2018</v>
      </c>
      <c r="AL76" s="7" t="s">
        <v>114</v>
      </c>
      <c r="AM76" s="9">
        <v>7000000</v>
      </c>
      <c r="AN76" s="10"/>
      <c r="AO76" s="10"/>
      <c r="AP76" s="10">
        <v>62407.424669184627</v>
      </c>
      <c r="AQ76" s="10">
        <v>68312.432884254551</v>
      </c>
      <c r="AR76" s="10">
        <v>7000000</v>
      </c>
      <c r="AS76" s="10">
        <v>62407.424669184627</v>
      </c>
      <c r="AT76" s="10">
        <v>68312.432884254551</v>
      </c>
      <c r="AU76" s="7" t="s">
        <v>374</v>
      </c>
      <c r="AV76" s="7">
        <v>2017</v>
      </c>
      <c r="AW76" s="7" t="s">
        <v>172</v>
      </c>
      <c r="AX76" s="7" t="s">
        <v>92</v>
      </c>
      <c r="AY76" s="7" t="s">
        <v>93</v>
      </c>
      <c r="AZ76" s="7" t="s">
        <v>94</v>
      </c>
      <c r="BA76" s="7" t="s">
        <v>341</v>
      </c>
      <c r="BB76" s="11" t="s">
        <v>96</v>
      </c>
      <c r="BC76" s="7" t="s">
        <v>268</v>
      </c>
      <c r="BD76" s="7" t="s">
        <v>98</v>
      </c>
      <c r="BE76" s="7"/>
      <c r="BF76" s="7"/>
      <c r="BG76" s="7"/>
      <c r="BH76" s="7"/>
      <c r="BI76" s="7" t="s">
        <v>99</v>
      </c>
      <c r="BJ76" s="7"/>
      <c r="BK76" s="7" t="s">
        <v>375</v>
      </c>
      <c r="BL76" s="12" t="s">
        <v>70</v>
      </c>
    </row>
    <row r="77" spans="1:68" ht="13.5" customHeight="1">
      <c r="A77" s="7" t="s">
        <v>418</v>
      </c>
      <c r="B77" s="7" t="s">
        <v>64</v>
      </c>
      <c r="C77" s="7" t="s">
        <v>410</v>
      </c>
      <c r="D77" s="7" t="s">
        <v>411</v>
      </c>
      <c r="E77" s="7" t="s">
        <v>363</v>
      </c>
      <c r="F77" s="7" t="s">
        <v>412</v>
      </c>
      <c r="G77" s="8">
        <v>2019</v>
      </c>
      <c r="H77" s="7" t="s">
        <v>365</v>
      </c>
      <c r="I77" s="7" t="s">
        <v>160</v>
      </c>
      <c r="J77" s="7" t="s">
        <v>366</v>
      </c>
      <c r="K77" s="7" t="s">
        <v>70</v>
      </c>
      <c r="L77" s="7" t="s">
        <v>71</v>
      </c>
      <c r="M77" s="7" t="s">
        <v>72</v>
      </c>
      <c r="N77" s="7" t="s">
        <v>73</v>
      </c>
      <c r="O77" s="7" t="s">
        <v>74</v>
      </c>
      <c r="P77" s="7" t="s">
        <v>75</v>
      </c>
      <c r="Q77" s="7" t="s">
        <v>105</v>
      </c>
      <c r="R77" s="7" t="s">
        <v>106</v>
      </c>
      <c r="S77" s="7"/>
      <c r="T77" s="7" t="s">
        <v>378</v>
      </c>
      <c r="U77" s="7" t="s">
        <v>79</v>
      </c>
      <c r="V77" s="7" t="s">
        <v>80</v>
      </c>
      <c r="W77" s="7" t="s">
        <v>337</v>
      </c>
      <c r="X77" s="7" t="s">
        <v>379</v>
      </c>
      <c r="Y77" s="7">
        <v>12</v>
      </c>
      <c r="Z77" s="7" t="s">
        <v>337</v>
      </c>
      <c r="AA77" s="7" t="s">
        <v>371</v>
      </c>
      <c r="AB77" s="7" t="s">
        <v>372</v>
      </c>
      <c r="AC77" s="7"/>
      <c r="AD77" s="7" t="s">
        <v>372</v>
      </c>
      <c r="AE77" s="7" t="s">
        <v>144</v>
      </c>
      <c r="AF77" s="7" t="s">
        <v>381</v>
      </c>
      <c r="AG77" s="7" t="s">
        <v>112</v>
      </c>
      <c r="AH77" s="8">
        <v>2017</v>
      </c>
      <c r="AI77" s="8">
        <v>2018</v>
      </c>
      <c r="AJ77" s="8">
        <v>2017</v>
      </c>
      <c r="AK77" s="8">
        <v>2018</v>
      </c>
      <c r="AL77" s="7" t="s">
        <v>114</v>
      </c>
      <c r="AM77" s="9">
        <v>7000000</v>
      </c>
      <c r="AN77" s="10"/>
      <c r="AO77" s="10"/>
      <c r="AP77" s="10">
        <v>62407.424669184627</v>
      </c>
      <c r="AQ77" s="10">
        <v>68312.432884254551</v>
      </c>
      <c r="AR77" s="10">
        <v>7000000</v>
      </c>
      <c r="AS77" s="10">
        <v>62407.424669184627</v>
      </c>
      <c r="AT77" s="10">
        <v>68312.432884254551</v>
      </c>
      <c r="AU77" s="7" t="s">
        <v>374</v>
      </c>
      <c r="AV77" s="7">
        <v>2017</v>
      </c>
      <c r="AW77" s="7" t="s">
        <v>172</v>
      </c>
      <c r="AX77" s="7" t="s">
        <v>92</v>
      </c>
      <c r="AY77" s="7" t="s">
        <v>93</v>
      </c>
      <c r="AZ77" s="7" t="s">
        <v>94</v>
      </c>
      <c r="BA77" s="7" t="s">
        <v>396</v>
      </c>
      <c r="BB77" s="11" t="s">
        <v>96</v>
      </c>
      <c r="BC77" s="7" t="s">
        <v>268</v>
      </c>
      <c r="BD77" s="7" t="s">
        <v>98</v>
      </c>
      <c r="BE77" s="7"/>
      <c r="BF77" s="7"/>
      <c r="BG77" s="7"/>
      <c r="BH77" s="7"/>
      <c r="BI77" s="7" t="s">
        <v>99</v>
      </c>
      <c r="BJ77" s="7"/>
      <c r="BK77" s="7" t="s">
        <v>375</v>
      </c>
      <c r="BL77" s="12" t="s">
        <v>70</v>
      </c>
    </row>
    <row r="78" spans="1:68" ht="13.5" customHeight="1">
      <c r="A78" s="7" t="s">
        <v>419</v>
      </c>
      <c r="B78" s="7" t="s">
        <v>64</v>
      </c>
      <c r="C78" s="7" t="s">
        <v>410</v>
      </c>
      <c r="D78" s="7" t="s">
        <v>411</v>
      </c>
      <c r="E78" s="7" t="s">
        <v>363</v>
      </c>
      <c r="F78" s="7" t="s">
        <v>412</v>
      </c>
      <c r="G78" s="8">
        <v>2019</v>
      </c>
      <c r="H78" s="7" t="s">
        <v>365</v>
      </c>
      <c r="I78" s="7" t="s">
        <v>160</v>
      </c>
      <c r="J78" s="7" t="s">
        <v>366</v>
      </c>
      <c r="K78" s="7" t="s">
        <v>70</v>
      </c>
      <c r="L78" s="7" t="s">
        <v>71</v>
      </c>
      <c r="M78" s="7" t="s">
        <v>72</v>
      </c>
      <c r="N78" s="7" t="s">
        <v>73</v>
      </c>
      <c r="O78" s="7" t="s">
        <v>74</v>
      </c>
      <c r="P78" s="7" t="s">
        <v>75</v>
      </c>
      <c r="Q78" s="7" t="s">
        <v>105</v>
      </c>
      <c r="R78" s="7" t="s">
        <v>106</v>
      </c>
      <c r="S78" s="7"/>
      <c r="T78" s="7" t="s">
        <v>378</v>
      </c>
      <c r="U78" s="7" t="s">
        <v>79</v>
      </c>
      <c r="V78" s="7" t="s">
        <v>80</v>
      </c>
      <c r="W78" s="7" t="s">
        <v>337</v>
      </c>
      <c r="X78" s="7" t="s">
        <v>379</v>
      </c>
      <c r="Y78" s="7">
        <v>12</v>
      </c>
      <c r="Z78" s="7" t="s">
        <v>337</v>
      </c>
      <c r="AA78" s="7" t="s">
        <v>371</v>
      </c>
      <c r="AB78" s="7" t="s">
        <v>372</v>
      </c>
      <c r="AC78" s="7"/>
      <c r="AD78" s="7" t="s">
        <v>372</v>
      </c>
      <c r="AE78" s="7" t="s">
        <v>144</v>
      </c>
      <c r="AF78" s="7" t="s">
        <v>381</v>
      </c>
      <c r="AG78" s="7" t="s">
        <v>112</v>
      </c>
      <c r="AH78" s="8">
        <v>2017</v>
      </c>
      <c r="AI78" s="8">
        <v>2018</v>
      </c>
      <c r="AJ78" s="8">
        <v>2017</v>
      </c>
      <c r="AK78" s="8">
        <v>2018</v>
      </c>
      <c r="AL78" s="7" t="s">
        <v>114</v>
      </c>
      <c r="AM78" s="9">
        <v>4000000</v>
      </c>
      <c r="AN78" s="10"/>
      <c r="AO78" s="10"/>
      <c r="AP78" s="10">
        <v>35661.385525248363</v>
      </c>
      <c r="AQ78" s="10">
        <v>39035.675933859748</v>
      </c>
      <c r="AR78" s="10">
        <v>4000000</v>
      </c>
      <c r="AS78" s="10">
        <v>35661.385525248363</v>
      </c>
      <c r="AT78" s="10">
        <v>39035.675933859748</v>
      </c>
      <c r="AU78" s="7" t="s">
        <v>374</v>
      </c>
      <c r="AV78" s="7">
        <v>2017</v>
      </c>
      <c r="AW78" s="7" t="s">
        <v>172</v>
      </c>
      <c r="AX78" s="7" t="s">
        <v>92</v>
      </c>
      <c r="AY78" s="7" t="s">
        <v>93</v>
      </c>
      <c r="AZ78" s="7" t="s">
        <v>94</v>
      </c>
      <c r="BA78" s="7" t="s">
        <v>394</v>
      </c>
      <c r="BB78" s="11" t="s">
        <v>96</v>
      </c>
      <c r="BC78" s="7" t="s">
        <v>118</v>
      </c>
      <c r="BD78" s="7" t="s">
        <v>98</v>
      </c>
      <c r="BE78" s="7"/>
      <c r="BF78" s="7"/>
      <c r="BG78" s="7"/>
      <c r="BH78" s="7"/>
      <c r="BI78" s="7" t="s">
        <v>99</v>
      </c>
      <c r="BJ78" s="7"/>
      <c r="BK78" s="7" t="s">
        <v>375</v>
      </c>
      <c r="BL78" s="12" t="s">
        <v>70</v>
      </c>
    </row>
    <row r="79" spans="1:68" ht="13.5" customHeight="1">
      <c r="A79" s="7" t="s">
        <v>420</v>
      </c>
      <c r="B79" s="7" t="s">
        <v>64</v>
      </c>
      <c r="C79" s="7" t="s">
        <v>421</v>
      </c>
      <c r="D79" s="7" t="s">
        <v>422</v>
      </c>
      <c r="E79" s="7" t="s">
        <v>363</v>
      </c>
      <c r="F79" s="7" t="s">
        <v>423</v>
      </c>
      <c r="G79" s="8">
        <v>2019</v>
      </c>
      <c r="H79" s="7" t="s">
        <v>365</v>
      </c>
      <c r="I79" s="7" t="s">
        <v>160</v>
      </c>
      <c r="J79" s="7" t="s">
        <v>366</v>
      </c>
      <c r="K79" s="7" t="s">
        <v>70</v>
      </c>
      <c r="L79" s="7" t="s">
        <v>71</v>
      </c>
      <c r="M79" s="7" t="s">
        <v>72</v>
      </c>
      <c r="N79" s="7" t="s">
        <v>73</v>
      </c>
      <c r="O79" s="7" t="s">
        <v>74</v>
      </c>
      <c r="P79" s="7" t="s">
        <v>75</v>
      </c>
      <c r="Q79" s="7" t="s">
        <v>367</v>
      </c>
      <c r="R79" s="7" t="s">
        <v>368</v>
      </c>
      <c r="S79" s="7"/>
      <c r="T79" s="7" t="s">
        <v>369</v>
      </c>
      <c r="U79" s="7" t="s">
        <v>79</v>
      </c>
      <c r="V79" s="7" t="s">
        <v>80</v>
      </c>
      <c r="W79" s="7" t="s">
        <v>337</v>
      </c>
      <c r="X79" s="7" t="s">
        <v>370</v>
      </c>
      <c r="Y79" s="7">
        <v>12</v>
      </c>
      <c r="Z79" s="7" t="s">
        <v>337</v>
      </c>
      <c r="AA79" s="7" t="s">
        <v>371</v>
      </c>
      <c r="AB79" s="7" t="s">
        <v>372</v>
      </c>
      <c r="AC79" s="7"/>
      <c r="AD79" s="7" t="s">
        <v>424</v>
      </c>
      <c r="AE79" s="7" t="s">
        <v>111</v>
      </c>
      <c r="AF79" s="7" t="s">
        <v>386</v>
      </c>
      <c r="AG79" s="7" t="s">
        <v>112</v>
      </c>
      <c r="AH79" s="8">
        <v>2014</v>
      </c>
      <c r="AI79" s="8">
        <v>2015</v>
      </c>
      <c r="AJ79" s="8">
        <v>2014</v>
      </c>
      <c r="AK79" s="8">
        <v>2015</v>
      </c>
      <c r="AL79" s="7" t="s">
        <v>114</v>
      </c>
      <c r="AM79" s="9">
        <v>2000000</v>
      </c>
      <c r="AN79" s="10"/>
      <c r="AO79" s="10"/>
      <c r="AP79" s="10">
        <v>19546.266987712257</v>
      </c>
      <c r="AQ79" s="10">
        <v>20094.93701073782</v>
      </c>
      <c r="AR79" s="10">
        <v>2000000</v>
      </c>
      <c r="AS79" s="10">
        <v>19546.266987712257</v>
      </c>
      <c r="AT79" s="10">
        <v>20094.93701073782</v>
      </c>
      <c r="AU79" s="7" t="s">
        <v>374</v>
      </c>
      <c r="AV79" s="7">
        <v>2014</v>
      </c>
      <c r="AW79" s="7" t="s">
        <v>172</v>
      </c>
      <c r="AX79" s="7" t="s">
        <v>92</v>
      </c>
      <c r="AY79" s="7" t="s">
        <v>93</v>
      </c>
      <c r="AZ79" s="7" t="s">
        <v>94</v>
      </c>
      <c r="BA79" s="7" t="s">
        <v>119</v>
      </c>
      <c r="BB79" s="11" t="s">
        <v>96</v>
      </c>
      <c r="BC79" s="7" t="s">
        <v>97</v>
      </c>
      <c r="BD79" s="7" t="s">
        <v>98</v>
      </c>
      <c r="BE79" s="7"/>
      <c r="BF79" s="7"/>
      <c r="BG79" s="7"/>
      <c r="BH79" s="7"/>
      <c r="BI79" s="7" t="s">
        <v>99</v>
      </c>
      <c r="BJ79" s="7"/>
      <c r="BK79" s="7" t="s">
        <v>375</v>
      </c>
      <c r="BL79" s="12" t="s">
        <v>70</v>
      </c>
    </row>
    <row r="80" spans="1:68" ht="13.5" customHeight="1">
      <c r="A80" s="7" t="s">
        <v>425</v>
      </c>
      <c r="B80" s="7" t="s">
        <v>64</v>
      </c>
      <c r="C80" s="7" t="s">
        <v>421</v>
      </c>
      <c r="D80" s="7" t="s">
        <v>422</v>
      </c>
      <c r="E80" s="7" t="s">
        <v>363</v>
      </c>
      <c r="F80" s="7" t="s">
        <v>423</v>
      </c>
      <c r="G80" s="8">
        <v>2019</v>
      </c>
      <c r="H80" s="7" t="s">
        <v>365</v>
      </c>
      <c r="I80" s="7" t="s">
        <v>160</v>
      </c>
      <c r="J80" s="7" t="s">
        <v>366</v>
      </c>
      <c r="K80" s="7" t="s">
        <v>70</v>
      </c>
      <c r="L80" s="7" t="s">
        <v>71</v>
      </c>
      <c r="M80" s="7" t="s">
        <v>72</v>
      </c>
      <c r="N80" s="7" t="s">
        <v>73</v>
      </c>
      <c r="O80" s="7" t="s">
        <v>74</v>
      </c>
      <c r="P80" s="7" t="s">
        <v>75</v>
      </c>
      <c r="Q80" s="7" t="s">
        <v>367</v>
      </c>
      <c r="R80" s="7" t="s">
        <v>368</v>
      </c>
      <c r="S80" s="7"/>
      <c r="T80" s="7" t="s">
        <v>369</v>
      </c>
      <c r="U80" s="7" t="s">
        <v>79</v>
      </c>
      <c r="V80" s="7" t="s">
        <v>80</v>
      </c>
      <c r="W80" s="7" t="s">
        <v>337</v>
      </c>
      <c r="X80" s="7" t="s">
        <v>370</v>
      </c>
      <c r="Y80" s="7">
        <v>12</v>
      </c>
      <c r="Z80" s="7" t="s">
        <v>337</v>
      </c>
      <c r="AA80" s="7" t="s">
        <v>371</v>
      </c>
      <c r="AB80" s="7" t="s">
        <v>372</v>
      </c>
      <c r="AC80" s="7"/>
      <c r="AD80" s="7" t="s">
        <v>426</v>
      </c>
      <c r="AE80" s="7" t="s">
        <v>111</v>
      </c>
      <c r="AF80" s="7" t="s">
        <v>427</v>
      </c>
      <c r="AG80" s="7" t="s">
        <v>112</v>
      </c>
      <c r="AH80" s="8">
        <v>2016</v>
      </c>
      <c r="AI80" s="8">
        <v>2017</v>
      </c>
      <c r="AJ80" s="8">
        <v>2016</v>
      </c>
      <c r="AK80" s="8">
        <v>2017</v>
      </c>
      <c r="AL80" s="7" t="s">
        <v>114</v>
      </c>
      <c r="AM80" s="9">
        <v>2000000</v>
      </c>
      <c r="AN80" s="10"/>
      <c r="AO80" s="10"/>
      <c r="AP80" s="10">
        <v>18775.142488102447</v>
      </c>
      <c r="AQ80" s="10">
        <v>19899.757394620454</v>
      </c>
      <c r="AR80" s="10">
        <v>2000000</v>
      </c>
      <c r="AS80" s="10">
        <v>18775.142488102447</v>
      </c>
      <c r="AT80" s="10">
        <v>19899.757394620454</v>
      </c>
      <c r="AU80" s="7" t="s">
        <v>374</v>
      </c>
      <c r="AV80" s="7">
        <v>2016</v>
      </c>
      <c r="AW80" s="7" t="s">
        <v>172</v>
      </c>
      <c r="AX80" s="7" t="s">
        <v>92</v>
      </c>
      <c r="AY80" s="7" t="s">
        <v>93</v>
      </c>
      <c r="AZ80" s="7" t="s">
        <v>94</v>
      </c>
      <c r="BA80" s="7" t="s">
        <v>95</v>
      </c>
      <c r="BB80" s="11" t="s">
        <v>96</v>
      </c>
      <c r="BC80" s="7" t="s">
        <v>97</v>
      </c>
      <c r="BD80" s="7" t="s">
        <v>98</v>
      </c>
      <c r="BE80" s="7"/>
      <c r="BF80" s="7"/>
      <c r="BG80" s="7"/>
      <c r="BH80" s="7"/>
      <c r="BI80" s="7" t="s">
        <v>99</v>
      </c>
      <c r="BJ80" s="7"/>
      <c r="BK80" s="7" t="s">
        <v>375</v>
      </c>
      <c r="BL80" s="12" t="s">
        <v>70</v>
      </c>
    </row>
    <row r="81" spans="1:68" ht="13.5" customHeight="1">
      <c r="A81" s="7" t="s">
        <v>428</v>
      </c>
      <c r="B81" s="7" t="s">
        <v>64</v>
      </c>
      <c r="C81" s="7" t="s">
        <v>421</v>
      </c>
      <c r="D81" s="7" t="s">
        <v>422</v>
      </c>
      <c r="E81" s="7" t="s">
        <v>363</v>
      </c>
      <c r="F81" s="7" t="s">
        <v>423</v>
      </c>
      <c r="G81" s="8">
        <v>2019</v>
      </c>
      <c r="H81" s="7" t="s">
        <v>365</v>
      </c>
      <c r="I81" s="7" t="s">
        <v>160</v>
      </c>
      <c r="J81" s="7" t="s">
        <v>366</v>
      </c>
      <c r="K81" s="7" t="s">
        <v>70</v>
      </c>
      <c r="L81" s="7" t="s">
        <v>71</v>
      </c>
      <c r="M81" s="7" t="s">
        <v>72</v>
      </c>
      <c r="N81" s="7" t="s">
        <v>73</v>
      </c>
      <c r="O81" s="7" t="s">
        <v>74</v>
      </c>
      <c r="P81" s="7" t="s">
        <v>75</v>
      </c>
      <c r="Q81" s="7" t="s">
        <v>367</v>
      </c>
      <c r="R81" s="7" t="s">
        <v>368</v>
      </c>
      <c r="S81" s="7"/>
      <c r="T81" s="7" t="s">
        <v>369</v>
      </c>
      <c r="U81" s="7" t="s">
        <v>79</v>
      </c>
      <c r="V81" s="7" t="s">
        <v>80</v>
      </c>
      <c r="W81" s="7" t="s">
        <v>337</v>
      </c>
      <c r="X81" s="7" t="s">
        <v>370</v>
      </c>
      <c r="Y81" s="7">
        <v>12</v>
      </c>
      <c r="Z81" s="7" t="s">
        <v>337</v>
      </c>
      <c r="AA81" s="7" t="s">
        <v>371</v>
      </c>
      <c r="AB81" s="7" t="s">
        <v>372</v>
      </c>
      <c r="AC81" s="7"/>
      <c r="AD81" s="7" t="s">
        <v>429</v>
      </c>
      <c r="AE81" s="7" t="s">
        <v>111</v>
      </c>
      <c r="AF81" s="7" t="s">
        <v>381</v>
      </c>
      <c r="AG81" s="7" t="s">
        <v>112</v>
      </c>
      <c r="AH81" s="8">
        <v>2017</v>
      </c>
      <c r="AI81" s="8">
        <v>2018</v>
      </c>
      <c r="AJ81" s="8">
        <v>2017</v>
      </c>
      <c r="AK81" s="8">
        <v>2018</v>
      </c>
      <c r="AL81" s="7" t="s">
        <v>114</v>
      </c>
      <c r="AM81" s="9">
        <v>2000000</v>
      </c>
      <c r="AN81" s="10"/>
      <c r="AO81" s="10"/>
      <c r="AP81" s="10">
        <v>17830.692762624181</v>
      </c>
      <c r="AQ81" s="10">
        <v>19517.837966929874</v>
      </c>
      <c r="AR81" s="10">
        <v>2000000</v>
      </c>
      <c r="AS81" s="10">
        <v>17830.692762624181</v>
      </c>
      <c r="AT81" s="10">
        <v>19517.837966929874</v>
      </c>
      <c r="AU81" s="7" t="s">
        <v>374</v>
      </c>
      <c r="AV81" s="7">
        <v>2017</v>
      </c>
      <c r="AW81" s="7" t="s">
        <v>172</v>
      </c>
      <c r="AX81" s="7" t="s">
        <v>92</v>
      </c>
      <c r="AY81" s="7" t="s">
        <v>93</v>
      </c>
      <c r="AZ81" s="7" t="s">
        <v>94</v>
      </c>
      <c r="BA81" s="7" t="s">
        <v>119</v>
      </c>
      <c r="BB81" s="11" t="s">
        <v>96</v>
      </c>
      <c r="BC81" s="7" t="s">
        <v>97</v>
      </c>
      <c r="BD81" s="7" t="s">
        <v>98</v>
      </c>
      <c r="BE81" s="7"/>
      <c r="BF81" s="7"/>
      <c r="BG81" s="7"/>
      <c r="BH81" s="7"/>
      <c r="BI81" s="7" t="s">
        <v>99</v>
      </c>
      <c r="BJ81" s="7"/>
      <c r="BK81" s="7" t="s">
        <v>375</v>
      </c>
      <c r="BL81" s="12" t="s">
        <v>70</v>
      </c>
    </row>
    <row r="82" spans="1:68" ht="13.5" customHeight="1">
      <c r="A82" s="7" t="s">
        <v>430</v>
      </c>
      <c r="B82" s="7" t="s">
        <v>64</v>
      </c>
      <c r="C82" s="7" t="s">
        <v>421</v>
      </c>
      <c r="D82" s="7" t="s">
        <v>422</v>
      </c>
      <c r="E82" s="7" t="s">
        <v>363</v>
      </c>
      <c r="F82" s="7" t="s">
        <v>423</v>
      </c>
      <c r="G82" s="8">
        <v>2019</v>
      </c>
      <c r="H82" s="7" t="s">
        <v>365</v>
      </c>
      <c r="I82" s="7" t="s">
        <v>160</v>
      </c>
      <c r="J82" s="7" t="s">
        <v>366</v>
      </c>
      <c r="K82" s="7" t="s">
        <v>70</v>
      </c>
      <c r="L82" s="7" t="s">
        <v>71</v>
      </c>
      <c r="M82" s="7" t="s">
        <v>72</v>
      </c>
      <c r="N82" s="7" t="s">
        <v>73</v>
      </c>
      <c r="O82" s="7" t="s">
        <v>74</v>
      </c>
      <c r="P82" s="7" t="s">
        <v>75</v>
      </c>
      <c r="Q82" s="7" t="s">
        <v>367</v>
      </c>
      <c r="R82" s="7" t="s">
        <v>368</v>
      </c>
      <c r="S82" s="7"/>
      <c r="T82" s="7" t="s">
        <v>369</v>
      </c>
      <c r="U82" s="7" t="s">
        <v>79</v>
      </c>
      <c r="V82" s="7" t="s">
        <v>80</v>
      </c>
      <c r="W82" s="7" t="s">
        <v>337</v>
      </c>
      <c r="X82" s="7" t="s">
        <v>370</v>
      </c>
      <c r="Y82" s="7">
        <v>12</v>
      </c>
      <c r="Z82" s="7" t="s">
        <v>337</v>
      </c>
      <c r="AA82" s="7" t="s">
        <v>371</v>
      </c>
      <c r="AB82" s="7" t="s">
        <v>372</v>
      </c>
      <c r="AC82" s="7"/>
      <c r="AD82" s="7" t="s">
        <v>426</v>
      </c>
      <c r="AE82" s="7" t="s">
        <v>111</v>
      </c>
      <c r="AF82" s="7" t="s">
        <v>381</v>
      </c>
      <c r="AG82" s="7" t="s">
        <v>112</v>
      </c>
      <c r="AH82" s="8">
        <v>2017</v>
      </c>
      <c r="AI82" s="8">
        <v>2018</v>
      </c>
      <c r="AJ82" s="8">
        <v>2017</v>
      </c>
      <c r="AK82" s="8">
        <v>2018</v>
      </c>
      <c r="AL82" s="7" t="s">
        <v>114</v>
      </c>
      <c r="AM82" s="9">
        <v>2000000</v>
      </c>
      <c r="AN82" s="10"/>
      <c r="AO82" s="10"/>
      <c r="AP82" s="10">
        <v>17830.692762624181</v>
      </c>
      <c r="AQ82" s="10">
        <v>19517.837966929874</v>
      </c>
      <c r="AR82" s="10">
        <v>2000000</v>
      </c>
      <c r="AS82" s="10">
        <v>17830.692762624181</v>
      </c>
      <c r="AT82" s="10">
        <v>19517.837966929874</v>
      </c>
      <c r="AU82" s="7" t="s">
        <v>374</v>
      </c>
      <c r="AV82" s="7">
        <v>2017</v>
      </c>
      <c r="AW82" s="7" t="s">
        <v>172</v>
      </c>
      <c r="AX82" s="7" t="s">
        <v>92</v>
      </c>
      <c r="AY82" s="7" t="s">
        <v>93</v>
      </c>
      <c r="AZ82" s="7" t="s">
        <v>94</v>
      </c>
      <c r="BA82" s="7" t="s">
        <v>95</v>
      </c>
      <c r="BB82" s="11" t="s">
        <v>96</v>
      </c>
      <c r="BC82" s="7" t="s">
        <v>97</v>
      </c>
      <c r="BD82" s="7" t="s">
        <v>98</v>
      </c>
      <c r="BE82" s="7"/>
      <c r="BF82" s="7"/>
      <c r="BG82" s="7"/>
      <c r="BH82" s="7"/>
      <c r="BI82" s="7" t="s">
        <v>99</v>
      </c>
      <c r="BJ82" s="7"/>
      <c r="BK82" s="7" t="s">
        <v>375</v>
      </c>
      <c r="BL82" s="12" t="s">
        <v>70</v>
      </c>
    </row>
    <row r="83" spans="1:68" ht="13.5" customHeight="1">
      <c r="A83" s="7" t="s">
        <v>431</v>
      </c>
      <c r="B83" s="7" t="s">
        <v>64</v>
      </c>
      <c r="C83" s="7" t="s">
        <v>432</v>
      </c>
      <c r="D83" s="7" t="s">
        <v>433</v>
      </c>
      <c r="E83" s="7" t="s">
        <v>434</v>
      </c>
      <c r="F83" s="7" t="s">
        <v>435</v>
      </c>
      <c r="G83" s="8">
        <v>2008</v>
      </c>
      <c r="H83" s="7" t="s">
        <v>436</v>
      </c>
      <c r="I83" s="7" t="s">
        <v>437</v>
      </c>
      <c r="J83" s="7" t="s">
        <v>69</v>
      </c>
      <c r="K83" s="7" t="s">
        <v>70</v>
      </c>
      <c r="L83" s="7" t="s">
        <v>71</v>
      </c>
      <c r="M83" s="7" t="s">
        <v>72</v>
      </c>
      <c r="N83" s="7" t="s">
        <v>73</v>
      </c>
      <c r="O83" s="7" t="s">
        <v>74</v>
      </c>
      <c r="P83" s="7" t="s">
        <v>75</v>
      </c>
      <c r="Q83" s="7" t="s">
        <v>105</v>
      </c>
      <c r="R83" s="7" t="s">
        <v>106</v>
      </c>
      <c r="S83" s="7"/>
      <c r="T83" s="7" t="s">
        <v>438</v>
      </c>
      <c r="U83" s="7" t="s">
        <v>79</v>
      </c>
      <c r="V83" s="7" t="s">
        <v>80</v>
      </c>
      <c r="W83" s="7" t="s">
        <v>337</v>
      </c>
      <c r="X83" s="7" t="s">
        <v>69</v>
      </c>
      <c r="Y83" s="7" t="s">
        <v>69</v>
      </c>
      <c r="Z83" s="7" t="s">
        <v>337</v>
      </c>
      <c r="AA83" s="7" t="s">
        <v>371</v>
      </c>
      <c r="AB83" s="7" t="s">
        <v>439</v>
      </c>
      <c r="AC83" s="7"/>
      <c r="AD83" s="7" t="s">
        <v>440</v>
      </c>
      <c r="AE83" s="7" t="s">
        <v>111</v>
      </c>
      <c r="AF83" s="7">
        <v>2005</v>
      </c>
      <c r="AG83" s="7" t="s">
        <v>112</v>
      </c>
      <c r="AH83" s="8">
        <v>2005</v>
      </c>
      <c r="AI83" s="8">
        <v>2005</v>
      </c>
      <c r="AJ83" s="8">
        <v>2005</v>
      </c>
      <c r="AK83" s="8">
        <v>2005</v>
      </c>
      <c r="AL83" s="7" t="s">
        <v>89</v>
      </c>
      <c r="AM83" s="9">
        <v>2306039</v>
      </c>
      <c r="AN83" s="10"/>
      <c r="AO83" s="10"/>
      <c r="AP83" s="10">
        <v>353222.37202392967</v>
      </c>
      <c r="AQ83" s="10">
        <v>1023568.8350677835</v>
      </c>
      <c r="AR83" s="10">
        <v>2306039</v>
      </c>
      <c r="AS83" s="10">
        <v>353222.37202392967</v>
      </c>
      <c r="AT83" s="10">
        <v>1023568.8350677835</v>
      </c>
      <c r="AU83" s="7" t="s">
        <v>441</v>
      </c>
      <c r="AV83" s="7">
        <v>2005</v>
      </c>
      <c r="AW83" s="7" t="s">
        <v>172</v>
      </c>
      <c r="AX83" s="7" t="s">
        <v>92</v>
      </c>
      <c r="AY83" s="7" t="s">
        <v>116</v>
      </c>
      <c r="AZ83" s="7" t="s">
        <v>442</v>
      </c>
      <c r="BA83" s="7" t="s">
        <v>443</v>
      </c>
      <c r="BB83" s="11" t="s">
        <v>129</v>
      </c>
      <c r="BC83" s="11" t="s">
        <v>69</v>
      </c>
      <c r="BD83" s="7" t="s">
        <v>98</v>
      </c>
      <c r="BE83" s="7"/>
      <c r="BF83" s="7"/>
      <c r="BG83" s="7"/>
      <c r="BH83" s="7"/>
      <c r="BI83" s="7" t="s">
        <v>99</v>
      </c>
      <c r="BJ83" s="7"/>
      <c r="BK83" s="7" t="s">
        <v>444</v>
      </c>
      <c r="BL83" s="12" t="s">
        <v>70</v>
      </c>
    </row>
    <row r="84" spans="1:68" ht="13.5" customHeight="1">
      <c r="A84" s="7" t="s">
        <v>445</v>
      </c>
      <c r="B84" s="7" t="s">
        <v>248</v>
      </c>
      <c r="C84" s="7" t="s">
        <v>446</v>
      </c>
      <c r="D84" s="7" t="s">
        <v>447</v>
      </c>
      <c r="E84" s="7" t="s">
        <v>448</v>
      </c>
      <c r="F84" s="7" t="s">
        <v>449</v>
      </c>
      <c r="G84" s="7">
        <v>2008</v>
      </c>
      <c r="H84" s="7" t="s">
        <v>67</v>
      </c>
      <c r="I84" s="7" t="s">
        <v>68</v>
      </c>
      <c r="J84" s="7" t="s">
        <v>69</v>
      </c>
      <c r="K84" s="7" t="s">
        <v>70</v>
      </c>
      <c r="L84" s="7" t="s">
        <v>71</v>
      </c>
      <c r="M84" s="7" t="s">
        <v>72</v>
      </c>
      <c r="N84" s="7" t="s">
        <v>73</v>
      </c>
      <c r="O84" s="7" t="s">
        <v>74</v>
      </c>
      <c r="P84" s="7" t="s">
        <v>75</v>
      </c>
      <c r="Q84" s="7" t="s">
        <v>367</v>
      </c>
      <c r="R84" s="7" t="s">
        <v>368</v>
      </c>
      <c r="S84" s="7"/>
      <c r="T84" s="7" t="s">
        <v>369</v>
      </c>
      <c r="U84" s="7" t="s">
        <v>79</v>
      </c>
      <c r="V84" s="7" t="s">
        <v>80</v>
      </c>
      <c r="W84" s="7" t="s">
        <v>337</v>
      </c>
      <c r="X84" s="7" t="s">
        <v>69</v>
      </c>
      <c r="Y84" s="7">
        <v>10</v>
      </c>
      <c r="Z84" s="7" t="s">
        <v>81</v>
      </c>
      <c r="AA84" s="7" t="s">
        <v>354</v>
      </c>
      <c r="AB84" s="7" t="s">
        <v>450</v>
      </c>
      <c r="AC84" s="7" t="s">
        <v>137</v>
      </c>
      <c r="AD84" s="7" t="s">
        <v>451</v>
      </c>
      <c r="AE84" s="7" t="s">
        <v>452</v>
      </c>
      <c r="AF84" s="7" t="s">
        <v>453</v>
      </c>
      <c r="AG84" s="7" t="s">
        <v>112</v>
      </c>
      <c r="AH84" s="8">
        <v>2007</v>
      </c>
      <c r="AI84" s="8">
        <v>2007</v>
      </c>
      <c r="AJ84" s="8">
        <v>2007</v>
      </c>
      <c r="AK84" s="8">
        <v>2007</v>
      </c>
      <c r="AL84" s="7" t="s">
        <v>114</v>
      </c>
      <c r="AM84" s="9">
        <v>7.4184000000000001</v>
      </c>
      <c r="AN84" s="10"/>
      <c r="AO84" s="10"/>
      <c r="AP84" s="10">
        <v>8.7700102382974752</v>
      </c>
      <c r="AQ84" s="10">
        <v>8.728791843146043</v>
      </c>
      <c r="AR84" s="10">
        <v>7.4184000000000001</v>
      </c>
      <c r="AS84" s="10">
        <v>8.7700102382974752</v>
      </c>
      <c r="AT84" s="10">
        <v>8.728791843146043</v>
      </c>
      <c r="AU84" s="7" t="s">
        <v>90</v>
      </c>
      <c r="AV84" s="7">
        <v>2007</v>
      </c>
      <c r="AW84" s="7" t="s">
        <v>91</v>
      </c>
      <c r="AX84" s="7" t="s">
        <v>92</v>
      </c>
      <c r="AY84" s="7" t="s">
        <v>93</v>
      </c>
      <c r="AZ84" s="7" t="s">
        <v>94</v>
      </c>
      <c r="BA84" s="7" t="s">
        <v>95</v>
      </c>
      <c r="BB84" s="7" t="s">
        <v>96</v>
      </c>
      <c r="BC84" s="7" t="s">
        <v>97</v>
      </c>
      <c r="BD84" s="7" t="s">
        <v>98</v>
      </c>
      <c r="BE84" s="7"/>
      <c r="BF84" s="7"/>
      <c r="BG84" s="7"/>
      <c r="BH84" s="7"/>
      <c r="BI84" s="7" t="s">
        <v>120</v>
      </c>
      <c r="BJ84" s="7" t="s">
        <v>454</v>
      </c>
      <c r="BK84" s="7" t="s">
        <v>455</v>
      </c>
      <c r="BL84" s="12" t="s">
        <v>135</v>
      </c>
    </row>
    <row r="85" spans="1:68" ht="13.5" customHeight="1">
      <c r="A85" s="7" t="s">
        <v>456</v>
      </c>
      <c r="B85" s="7"/>
      <c r="C85" s="7" t="s">
        <v>457</v>
      </c>
      <c r="D85" s="7" t="s">
        <v>458</v>
      </c>
      <c r="E85" s="7" t="s">
        <v>459</v>
      </c>
      <c r="F85" s="7" t="s">
        <v>460</v>
      </c>
      <c r="G85" s="7">
        <v>2012</v>
      </c>
      <c r="H85" s="7" t="s">
        <v>67</v>
      </c>
      <c r="I85" s="7" t="s">
        <v>169</v>
      </c>
      <c r="J85" s="7" t="s">
        <v>461</v>
      </c>
      <c r="K85" s="7" t="s">
        <v>70</v>
      </c>
      <c r="L85" s="7" t="s">
        <v>71</v>
      </c>
      <c r="M85" s="7" t="s">
        <v>72</v>
      </c>
      <c r="N85" s="7" t="s">
        <v>73</v>
      </c>
      <c r="O85" s="7" t="s">
        <v>74</v>
      </c>
      <c r="P85" s="7" t="s">
        <v>75</v>
      </c>
      <c r="Q85" s="7" t="s">
        <v>105</v>
      </c>
      <c r="R85" s="7" t="s">
        <v>106</v>
      </c>
      <c r="S85" s="7"/>
      <c r="T85" s="7" t="s">
        <v>378</v>
      </c>
      <c r="U85" s="7" t="s">
        <v>79</v>
      </c>
      <c r="V85" s="7" t="s">
        <v>80</v>
      </c>
      <c r="W85" s="7" t="s">
        <v>337</v>
      </c>
      <c r="X85" s="7" t="s">
        <v>462</v>
      </c>
      <c r="Y85" s="7" t="s">
        <v>353</v>
      </c>
      <c r="Z85" s="7" t="s">
        <v>337</v>
      </c>
      <c r="AA85" s="7" t="s">
        <v>108</v>
      </c>
      <c r="AB85" s="7" t="s">
        <v>109</v>
      </c>
      <c r="AC85" s="7" t="s">
        <v>305</v>
      </c>
      <c r="AD85" s="7" t="s">
        <v>274</v>
      </c>
      <c r="AE85" s="7" t="s">
        <v>463</v>
      </c>
      <c r="AF85" s="7" t="s">
        <v>464</v>
      </c>
      <c r="AG85" s="7" t="s">
        <v>88</v>
      </c>
      <c r="AH85" s="8">
        <v>2006</v>
      </c>
      <c r="AI85" s="8">
        <v>2010</v>
      </c>
      <c r="AJ85" s="8">
        <v>2006</v>
      </c>
      <c r="AK85" s="8">
        <v>2010</v>
      </c>
      <c r="AL85" s="7" t="s">
        <v>114</v>
      </c>
      <c r="AM85" s="9">
        <v>400</v>
      </c>
      <c r="AN85" s="10"/>
      <c r="AO85" s="10"/>
      <c r="AP85" s="10">
        <v>442.17069860349659</v>
      </c>
      <c r="AQ85" s="10">
        <v>277.28378493705856</v>
      </c>
      <c r="AR85" s="10">
        <v>80</v>
      </c>
      <c r="AS85" s="10">
        <v>88.434139720699321</v>
      </c>
      <c r="AT85" s="10">
        <v>55.456756987411708</v>
      </c>
      <c r="AU85" s="7" t="s">
        <v>146</v>
      </c>
      <c r="AV85" s="7">
        <v>2012</v>
      </c>
      <c r="AW85" s="7" t="s">
        <v>91</v>
      </c>
      <c r="AX85" s="7" t="s">
        <v>92</v>
      </c>
      <c r="AY85" s="7" t="s">
        <v>93</v>
      </c>
      <c r="AZ85" s="7" t="s">
        <v>94</v>
      </c>
      <c r="BA85" s="7" t="s">
        <v>465</v>
      </c>
      <c r="BB85" s="7" t="s">
        <v>96</v>
      </c>
      <c r="BC85" s="7" t="s">
        <v>466</v>
      </c>
      <c r="BD85" s="7" t="s">
        <v>98</v>
      </c>
      <c r="BE85" s="7"/>
      <c r="BF85" s="7"/>
      <c r="BG85" s="7"/>
      <c r="BH85" s="7"/>
      <c r="BI85" s="7" t="s">
        <v>99</v>
      </c>
      <c r="BJ85" s="7" t="s">
        <v>467</v>
      </c>
      <c r="BK85" s="7" t="s">
        <v>468</v>
      </c>
      <c r="BL85" s="7"/>
      <c r="BM85" s="15" t="s">
        <v>1536</v>
      </c>
      <c r="BN85" s="15"/>
      <c r="BO85" s="7" t="s">
        <v>1480</v>
      </c>
      <c r="BP85" t="s">
        <v>1537</v>
      </c>
    </row>
    <row r="86" spans="1:68" ht="13.5" customHeight="1">
      <c r="A86" s="7" t="s">
        <v>469</v>
      </c>
      <c r="B86" s="7"/>
      <c r="C86" s="7" t="s">
        <v>470</v>
      </c>
      <c r="D86" s="7" t="s">
        <v>471</v>
      </c>
      <c r="E86" s="7" t="s">
        <v>472</v>
      </c>
      <c r="F86" s="7" t="s">
        <v>473</v>
      </c>
      <c r="G86" s="7">
        <v>2004</v>
      </c>
      <c r="H86" s="7" t="s">
        <v>67</v>
      </c>
      <c r="I86" s="7" t="s">
        <v>68</v>
      </c>
      <c r="J86" s="7" t="s">
        <v>69</v>
      </c>
      <c r="K86" s="7" t="s">
        <v>70</v>
      </c>
      <c r="L86" s="7" t="s">
        <v>71</v>
      </c>
      <c r="M86" s="7" t="s">
        <v>72</v>
      </c>
      <c r="N86" s="7" t="s">
        <v>73</v>
      </c>
      <c r="O86" s="7" t="s">
        <v>74</v>
      </c>
      <c r="P86" s="7" t="s">
        <v>75</v>
      </c>
      <c r="Q86" s="7" t="s">
        <v>278</v>
      </c>
      <c r="R86" s="7" t="s">
        <v>279</v>
      </c>
      <c r="S86" s="7"/>
      <c r="T86" s="7" t="s">
        <v>280</v>
      </c>
      <c r="U86" s="7" t="s">
        <v>79</v>
      </c>
      <c r="V86" s="7" t="s">
        <v>80</v>
      </c>
      <c r="W86" s="7" t="s">
        <v>81</v>
      </c>
      <c r="X86" s="7" t="s">
        <v>69</v>
      </c>
      <c r="Y86" s="49">
        <v>11</v>
      </c>
      <c r="Z86" s="7" t="s">
        <v>337</v>
      </c>
      <c r="AA86" s="7" t="s">
        <v>108</v>
      </c>
      <c r="AB86" s="7" t="s">
        <v>109</v>
      </c>
      <c r="AC86" s="7"/>
      <c r="AD86" s="7" t="s">
        <v>311</v>
      </c>
      <c r="AE86" s="7" t="s">
        <v>474</v>
      </c>
      <c r="AF86" s="7">
        <v>2004</v>
      </c>
      <c r="AG86" s="7" t="s">
        <v>112</v>
      </c>
      <c r="AH86" s="8">
        <v>2004</v>
      </c>
      <c r="AI86" s="8">
        <v>2004</v>
      </c>
      <c r="AJ86" s="8">
        <v>2004</v>
      </c>
      <c r="AK86" s="8">
        <v>2004</v>
      </c>
      <c r="AL86" s="7" t="s">
        <v>89</v>
      </c>
      <c r="AM86" s="9">
        <v>247000</v>
      </c>
      <c r="AN86" s="10"/>
      <c r="AO86" s="10"/>
      <c r="AP86" s="10">
        <v>235733.58374647697</v>
      </c>
      <c r="AQ86" s="10">
        <v>234730.87605257577</v>
      </c>
      <c r="AR86" s="10">
        <v>247000</v>
      </c>
      <c r="AS86" s="10">
        <v>235733.58374647697</v>
      </c>
      <c r="AT86" s="10">
        <v>234730.87605257577</v>
      </c>
      <c r="AU86" s="7" t="s">
        <v>146</v>
      </c>
      <c r="AV86" s="7">
        <v>2004</v>
      </c>
      <c r="AW86" s="7" t="s">
        <v>91</v>
      </c>
      <c r="AX86" s="7" t="s">
        <v>92</v>
      </c>
      <c r="AY86" s="7" t="s">
        <v>93</v>
      </c>
      <c r="AZ86" s="7" t="s">
        <v>94</v>
      </c>
      <c r="BA86" s="7" t="s">
        <v>119</v>
      </c>
      <c r="BB86" s="7" t="s">
        <v>96</v>
      </c>
      <c r="BC86" s="7" t="s">
        <v>97</v>
      </c>
      <c r="BD86" s="7" t="s">
        <v>98</v>
      </c>
      <c r="BE86" s="7"/>
      <c r="BF86" s="7"/>
      <c r="BG86" s="7"/>
      <c r="BH86" s="7"/>
      <c r="BI86" s="7" t="s">
        <v>99</v>
      </c>
      <c r="BJ86" s="7" t="s">
        <v>475</v>
      </c>
      <c r="BK86" s="7" t="s">
        <v>476</v>
      </c>
      <c r="BL86" s="7"/>
      <c r="BM86" t="s">
        <v>1483</v>
      </c>
      <c r="BN86" s="7" t="s">
        <v>1478</v>
      </c>
      <c r="BO86" s="7" t="s">
        <v>1480</v>
      </c>
      <c r="BP86" s="7" t="s">
        <v>533</v>
      </c>
    </row>
    <row r="87" spans="1:68" ht="13.5" customHeight="1">
      <c r="A87" s="7" t="s">
        <v>477</v>
      </c>
      <c r="B87" s="7"/>
      <c r="C87" s="7" t="s">
        <v>457</v>
      </c>
      <c r="D87" s="7" t="s">
        <v>458</v>
      </c>
      <c r="E87" s="7" t="s">
        <v>459</v>
      </c>
      <c r="F87" s="7" t="s">
        <v>460</v>
      </c>
      <c r="G87" s="7">
        <v>2012</v>
      </c>
      <c r="H87" s="7" t="s">
        <v>67</v>
      </c>
      <c r="I87" s="7" t="s">
        <v>169</v>
      </c>
      <c r="J87" s="7" t="s">
        <v>461</v>
      </c>
      <c r="K87" s="7" t="s">
        <v>70</v>
      </c>
      <c r="L87" s="7" t="s">
        <v>71</v>
      </c>
      <c r="M87" s="7" t="s">
        <v>72</v>
      </c>
      <c r="N87" s="7" t="s">
        <v>73</v>
      </c>
      <c r="O87" s="7" t="s">
        <v>74</v>
      </c>
      <c r="P87" s="7" t="s">
        <v>75</v>
      </c>
      <c r="Q87" s="7" t="s">
        <v>105</v>
      </c>
      <c r="R87" s="7" t="s">
        <v>106</v>
      </c>
      <c r="S87" s="7"/>
      <c r="T87" s="7" t="s">
        <v>378</v>
      </c>
      <c r="U87" s="7" t="s">
        <v>79</v>
      </c>
      <c r="V87" s="7" t="s">
        <v>80</v>
      </c>
      <c r="W87" s="7" t="s">
        <v>337</v>
      </c>
      <c r="X87" s="7" t="s">
        <v>478</v>
      </c>
      <c r="Y87" s="7" t="s">
        <v>479</v>
      </c>
      <c r="Z87" s="7" t="s">
        <v>337</v>
      </c>
      <c r="AA87" s="7" t="s">
        <v>108</v>
      </c>
      <c r="AB87" s="7" t="s">
        <v>109</v>
      </c>
      <c r="AC87" s="7" t="s">
        <v>305</v>
      </c>
      <c r="AD87" s="7" t="s">
        <v>274</v>
      </c>
      <c r="AE87" s="7" t="s">
        <v>111</v>
      </c>
      <c r="AF87" s="7" t="s">
        <v>464</v>
      </c>
      <c r="AG87" s="7" t="s">
        <v>88</v>
      </c>
      <c r="AH87" s="8">
        <v>2007</v>
      </c>
      <c r="AI87" s="8">
        <v>2010</v>
      </c>
      <c r="AJ87" s="8">
        <v>2007</v>
      </c>
      <c r="AK87" s="8">
        <v>2010</v>
      </c>
      <c r="AL87" s="7" t="s">
        <v>114</v>
      </c>
      <c r="AM87" s="9">
        <v>861000</v>
      </c>
      <c r="AN87" s="10"/>
      <c r="AO87" s="10"/>
      <c r="AP87" s="10">
        <v>951772.42874402634</v>
      </c>
      <c r="AQ87" s="10">
        <v>596853.34707701858</v>
      </c>
      <c r="AR87" s="10">
        <v>215250</v>
      </c>
      <c r="AS87" s="10">
        <v>237943.10718600659</v>
      </c>
      <c r="AT87" s="10">
        <v>149213.33676925465</v>
      </c>
      <c r="AU87" s="7" t="s">
        <v>146</v>
      </c>
      <c r="AV87" s="7">
        <v>2012</v>
      </c>
      <c r="AW87" s="7" t="s">
        <v>91</v>
      </c>
      <c r="AX87" s="7" t="s">
        <v>92</v>
      </c>
      <c r="AY87" s="7" t="s">
        <v>93</v>
      </c>
      <c r="AZ87" s="7" t="s">
        <v>94</v>
      </c>
      <c r="BA87" s="7" t="s">
        <v>119</v>
      </c>
      <c r="BB87" s="7" t="s">
        <v>96</v>
      </c>
      <c r="BC87" s="7" t="s">
        <v>97</v>
      </c>
      <c r="BD87" s="7" t="s">
        <v>98</v>
      </c>
      <c r="BE87" s="7"/>
      <c r="BF87" s="7"/>
      <c r="BG87" s="7"/>
      <c r="BH87" s="7"/>
      <c r="BI87" s="7" t="s">
        <v>99</v>
      </c>
      <c r="BJ87" s="7" t="s">
        <v>480</v>
      </c>
      <c r="BK87" s="7" t="s">
        <v>468</v>
      </c>
      <c r="BL87" s="7"/>
      <c r="BM87" s="15" t="s">
        <v>1536</v>
      </c>
      <c r="BN87" s="15"/>
      <c r="BO87" s="7" t="s">
        <v>1480</v>
      </c>
      <c r="BP87" t="s">
        <v>1537</v>
      </c>
    </row>
    <row r="88" spans="1:68" ht="13.5" customHeight="1">
      <c r="A88" s="7" t="s">
        <v>481</v>
      </c>
      <c r="B88" s="7"/>
      <c r="C88" s="7" t="s">
        <v>482</v>
      </c>
      <c r="D88" s="7" t="s">
        <v>483</v>
      </c>
      <c r="E88" s="7" t="s">
        <v>484</v>
      </c>
      <c r="F88" s="7" t="s">
        <v>485</v>
      </c>
      <c r="G88" s="7">
        <v>1989</v>
      </c>
      <c r="H88" s="7" t="s">
        <v>67</v>
      </c>
      <c r="I88" s="7" t="s">
        <v>68</v>
      </c>
      <c r="J88" s="7" t="s">
        <v>69</v>
      </c>
      <c r="K88" s="7" t="s">
        <v>135</v>
      </c>
      <c r="L88" s="7" t="s">
        <v>71</v>
      </c>
      <c r="M88" s="7" t="s">
        <v>72</v>
      </c>
      <c r="N88" s="7" t="s">
        <v>73</v>
      </c>
      <c r="O88" s="7" t="s">
        <v>74</v>
      </c>
      <c r="P88" s="7" t="s">
        <v>75</v>
      </c>
      <c r="Q88" s="7" t="s">
        <v>105</v>
      </c>
      <c r="R88" s="7" t="s">
        <v>486</v>
      </c>
      <c r="S88" s="7"/>
      <c r="T88" s="7" t="s">
        <v>487</v>
      </c>
      <c r="U88" s="7" t="s">
        <v>79</v>
      </c>
      <c r="V88" s="7" t="s">
        <v>80</v>
      </c>
      <c r="W88" s="7" t="s">
        <v>337</v>
      </c>
      <c r="X88" s="7" t="s">
        <v>69</v>
      </c>
      <c r="Y88" s="7" t="s">
        <v>488</v>
      </c>
      <c r="Z88" s="7" t="s">
        <v>337</v>
      </c>
      <c r="AA88" s="7" t="s">
        <v>136</v>
      </c>
      <c r="AB88" s="7" t="s">
        <v>124</v>
      </c>
      <c r="AC88" s="7"/>
      <c r="AD88" s="7" t="s">
        <v>124</v>
      </c>
      <c r="AE88" s="7" t="s">
        <v>144</v>
      </c>
      <c r="AF88" s="7">
        <v>1989</v>
      </c>
      <c r="AG88" s="7" t="s">
        <v>88</v>
      </c>
      <c r="AH88" s="8">
        <v>1963</v>
      </c>
      <c r="AI88" s="8">
        <v>1989</v>
      </c>
      <c r="AJ88" s="8">
        <v>1963</v>
      </c>
      <c r="AK88" s="8">
        <v>1989</v>
      </c>
      <c r="AL88" s="7" t="s">
        <v>89</v>
      </c>
      <c r="AM88" s="9">
        <v>200000000</v>
      </c>
      <c r="AN88" s="10"/>
      <c r="AO88" s="10"/>
      <c r="AP88" s="10">
        <v>395460473.24549741</v>
      </c>
      <c r="AQ88" s="10">
        <v>395460473.24549741</v>
      </c>
      <c r="AR88" s="10">
        <v>7407407.4074074076</v>
      </c>
      <c r="AS88" s="10">
        <v>14646684.194277681</v>
      </c>
      <c r="AT88" s="10">
        <v>14646684.194277681</v>
      </c>
      <c r="AU88" s="7" t="s">
        <v>90</v>
      </c>
      <c r="AV88" s="7">
        <v>1989</v>
      </c>
      <c r="AW88" s="7" t="s">
        <v>91</v>
      </c>
      <c r="AX88" s="7" t="s">
        <v>92</v>
      </c>
      <c r="AY88" s="7" t="s">
        <v>93</v>
      </c>
      <c r="AZ88" s="7" t="s">
        <v>113</v>
      </c>
      <c r="BA88" s="7" t="s">
        <v>95</v>
      </c>
      <c r="BB88" s="7" t="s">
        <v>96</v>
      </c>
      <c r="BC88" s="7" t="s">
        <v>97</v>
      </c>
      <c r="BD88" s="7" t="s">
        <v>98</v>
      </c>
      <c r="BE88" s="7"/>
      <c r="BF88" s="7"/>
      <c r="BG88" s="7"/>
      <c r="BH88" s="7"/>
      <c r="BI88" s="7" t="s">
        <v>99</v>
      </c>
      <c r="BJ88" s="7" t="s">
        <v>1508</v>
      </c>
      <c r="BK88" s="7" t="s">
        <v>476</v>
      </c>
      <c r="BL88" s="7"/>
      <c r="BN88" s="7" t="s">
        <v>1509</v>
      </c>
      <c r="BO88" s="7" t="s">
        <v>1480</v>
      </c>
      <c r="BP88" s="7" t="s">
        <v>1510</v>
      </c>
    </row>
    <row r="89" spans="1:68" ht="13.5" customHeight="1">
      <c r="A89" s="7" t="s">
        <v>489</v>
      </c>
      <c r="B89" s="7" t="s">
        <v>64</v>
      </c>
      <c r="C89" s="7" t="s">
        <v>490</v>
      </c>
      <c r="D89" s="7" t="s">
        <v>491</v>
      </c>
      <c r="E89" s="7" t="s">
        <v>492</v>
      </c>
      <c r="F89" s="7"/>
      <c r="G89" s="7">
        <v>2013</v>
      </c>
      <c r="H89" s="7" t="s">
        <v>67</v>
      </c>
      <c r="I89" s="7" t="s">
        <v>68</v>
      </c>
      <c r="J89" s="7" t="s">
        <v>493</v>
      </c>
      <c r="K89" s="7" t="s">
        <v>70</v>
      </c>
      <c r="L89" s="7" t="s">
        <v>71</v>
      </c>
      <c r="M89" s="7" t="s">
        <v>72</v>
      </c>
      <c r="N89" s="7" t="s">
        <v>73</v>
      </c>
      <c r="O89" s="7" t="s">
        <v>74</v>
      </c>
      <c r="P89" s="7" t="s">
        <v>75</v>
      </c>
      <c r="Q89" s="7" t="s">
        <v>105</v>
      </c>
      <c r="R89" s="7" t="s">
        <v>106</v>
      </c>
      <c r="S89" s="7"/>
      <c r="T89" s="69" t="s">
        <v>107</v>
      </c>
      <c r="U89" s="7" t="s">
        <v>79</v>
      </c>
      <c r="V89" s="7" t="s">
        <v>80</v>
      </c>
      <c r="W89" s="7" t="s">
        <v>337</v>
      </c>
      <c r="X89" s="7" t="s">
        <v>69</v>
      </c>
      <c r="Y89" s="7" t="s">
        <v>69</v>
      </c>
      <c r="Z89" s="7" t="s">
        <v>337</v>
      </c>
      <c r="AA89" s="7" t="s">
        <v>108</v>
      </c>
      <c r="AB89" s="7" t="s">
        <v>109</v>
      </c>
      <c r="AC89" s="7"/>
      <c r="AD89" s="43" t="s">
        <v>305</v>
      </c>
      <c r="AE89" s="7" t="s">
        <v>111</v>
      </c>
      <c r="AF89" s="7" t="s">
        <v>113</v>
      </c>
      <c r="AG89" s="7" t="s">
        <v>88</v>
      </c>
      <c r="AH89" s="8" t="s">
        <v>113</v>
      </c>
      <c r="AI89" s="8" t="s">
        <v>113</v>
      </c>
      <c r="AJ89" s="8"/>
      <c r="AK89" s="8"/>
      <c r="AL89" s="7" t="s">
        <v>89</v>
      </c>
      <c r="AM89" s="9">
        <v>250000000</v>
      </c>
      <c r="AN89" s="10"/>
      <c r="AO89" s="10"/>
      <c r="AP89" s="10">
        <v>263052296.828637</v>
      </c>
      <c r="AQ89" s="10">
        <v>188291462.22803149</v>
      </c>
      <c r="AR89" s="10"/>
      <c r="AS89" s="10"/>
      <c r="AT89" s="10"/>
      <c r="AU89" s="7" t="s">
        <v>90</v>
      </c>
      <c r="AV89" s="7">
        <v>2013</v>
      </c>
      <c r="AW89" s="7" t="s">
        <v>91</v>
      </c>
      <c r="AX89" s="7" t="s">
        <v>92</v>
      </c>
      <c r="AY89" s="7" t="s">
        <v>93</v>
      </c>
      <c r="AZ89" s="7" t="s">
        <v>94</v>
      </c>
      <c r="BA89" s="7" t="s">
        <v>95</v>
      </c>
      <c r="BB89" s="7" t="s">
        <v>96</v>
      </c>
      <c r="BC89" s="7" t="s">
        <v>97</v>
      </c>
      <c r="BD89" s="7" t="s">
        <v>140</v>
      </c>
      <c r="BE89" s="7"/>
      <c r="BF89" s="7"/>
      <c r="BG89" s="7"/>
      <c r="BH89" s="7"/>
      <c r="BI89" s="7" t="s">
        <v>99</v>
      </c>
      <c r="BJ89" s="7"/>
      <c r="BK89" s="7" t="s">
        <v>495</v>
      </c>
      <c r="BL89" s="7"/>
      <c r="BM89" s="15" t="s">
        <v>1535</v>
      </c>
      <c r="BN89" s="15"/>
      <c r="BO89" s="7" t="s">
        <v>1480</v>
      </c>
      <c r="BP89" s="7" t="s">
        <v>1534</v>
      </c>
    </row>
    <row r="90" spans="1:68" ht="13.5" customHeight="1">
      <c r="A90" s="7" t="s">
        <v>496</v>
      </c>
      <c r="B90" s="7"/>
      <c r="C90" s="7" t="s">
        <v>497</v>
      </c>
      <c r="D90" s="7" t="s">
        <v>498</v>
      </c>
      <c r="E90" s="7" t="s">
        <v>499</v>
      </c>
      <c r="F90" s="7" t="s">
        <v>500</v>
      </c>
      <c r="G90" s="7">
        <v>2009</v>
      </c>
      <c r="H90" s="7" t="s">
        <v>67</v>
      </c>
      <c r="I90" s="7" t="s">
        <v>169</v>
      </c>
      <c r="J90" s="7" t="s">
        <v>69</v>
      </c>
      <c r="K90" s="7" t="s">
        <v>70</v>
      </c>
      <c r="L90" s="7" t="s">
        <v>71</v>
      </c>
      <c r="M90" s="7" t="s">
        <v>72</v>
      </c>
      <c r="N90" s="7" t="s">
        <v>73</v>
      </c>
      <c r="O90" s="7" t="s">
        <v>74</v>
      </c>
      <c r="P90" s="7" t="s">
        <v>75</v>
      </c>
      <c r="Q90" s="7" t="s">
        <v>137</v>
      </c>
      <c r="R90" s="7" t="s">
        <v>137</v>
      </c>
      <c r="S90" s="7"/>
      <c r="T90" s="7" t="s">
        <v>314</v>
      </c>
      <c r="U90" s="7" t="s">
        <v>79</v>
      </c>
      <c r="V90" s="7" t="s">
        <v>80</v>
      </c>
      <c r="W90" s="7" t="s">
        <v>337</v>
      </c>
      <c r="X90" s="7" t="s">
        <v>69</v>
      </c>
      <c r="Y90" s="7" t="s">
        <v>69</v>
      </c>
      <c r="Z90" s="7" t="s">
        <v>69</v>
      </c>
      <c r="AA90" s="7" t="s">
        <v>136</v>
      </c>
      <c r="AB90" s="7" t="s">
        <v>124</v>
      </c>
      <c r="AC90" s="7"/>
      <c r="AD90" s="7" t="s">
        <v>212</v>
      </c>
      <c r="AE90" s="7" t="s">
        <v>111</v>
      </c>
      <c r="AF90" s="7" t="s">
        <v>113</v>
      </c>
      <c r="AG90" s="7" t="s">
        <v>112</v>
      </c>
      <c r="AH90" s="8" t="s">
        <v>113</v>
      </c>
      <c r="AI90" s="8" t="s">
        <v>113</v>
      </c>
      <c r="AJ90" s="8">
        <v>2009</v>
      </c>
      <c r="AK90" s="8">
        <v>2009</v>
      </c>
      <c r="AL90" s="7" t="s">
        <v>114</v>
      </c>
      <c r="AM90" s="9">
        <v>335000000</v>
      </c>
      <c r="AN90" s="10"/>
      <c r="AO90" s="10"/>
      <c r="AP90" s="10">
        <v>381393901.2165066</v>
      </c>
      <c r="AQ90" s="10">
        <v>381393901.2165066</v>
      </c>
      <c r="AR90" s="10">
        <v>335000000</v>
      </c>
      <c r="AS90" s="10">
        <v>381393901.2165066</v>
      </c>
      <c r="AT90" s="10">
        <v>381393901.2165066</v>
      </c>
      <c r="AU90" s="7" t="s">
        <v>90</v>
      </c>
      <c r="AV90" s="7">
        <v>2008</v>
      </c>
      <c r="AW90" s="7" t="s">
        <v>172</v>
      </c>
      <c r="AX90" s="7" t="s">
        <v>92</v>
      </c>
      <c r="AY90" s="7" t="s">
        <v>93</v>
      </c>
      <c r="AZ90" s="7" t="s">
        <v>501</v>
      </c>
      <c r="BA90" s="7" t="s">
        <v>502</v>
      </c>
      <c r="BB90" s="7" t="s">
        <v>156</v>
      </c>
      <c r="BC90" s="11" t="s">
        <v>69</v>
      </c>
      <c r="BD90" s="7" t="s">
        <v>98</v>
      </c>
      <c r="BE90" s="7"/>
      <c r="BF90" s="7"/>
      <c r="BG90" s="7"/>
      <c r="BH90" s="7"/>
      <c r="BI90" s="7" t="s">
        <v>135</v>
      </c>
      <c r="BJ90" s="7" t="s">
        <v>503</v>
      </c>
      <c r="BK90" s="7" t="s">
        <v>504</v>
      </c>
      <c r="BL90" s="7"/>
      <c r="BM90" t="s">
        <v>1779</v>
      </c>
      <c r="BO90" t="s">
        <v>1480</v>
      </c>
      <c r="BP90" s="7" t="s">
        <v>1489</v>
      </c>
    </row>
    <row r="91" spans="1:68" ht="15.75" customHeight="1">
      <c r="A91" s="7" t="s">
        <v>505</v>
      </c>
      <c r="B91" s="7"/>
      <c r="C91" s="7">
        <v>86</v>
      </c>
      <c r="D91" s="7" t="s">
        <v>506</v>
      </c>
      <c r="E91" s="7" t="s">
        <v>245</v>
      </c>
      <c r="F91" s="7"/>
      <c r="G91" s="8">
        <v>2000</v>
      </c>
      <c r="H91" s="7" t="s">
        <v>67</v>
      </c>
      <c r="I91" s="7" t="s">
        <v>68</v>
      </c>
      <c r="J91" s="7" t="s">
        <v>507</v>
      </c>
      <c r="K91" s="7" t="s">
        <v>70</v>
      </c>
      <c r="L91" s="7" t="s">
        <v>71</v>
      </c>
      <c r="M91" s="7" t="s">
        <v>72</v>
      </c>
      <c r="N91" s="7" t="s">
        <v>73</v>
      </c>
      <c r="O91" s="7" t="s">
        <v>74</v>
      </c>
      <c r="P91" s="7" t="s">
        <v>75</v>
      </c>
      <c r="Q91" s="7" t="s">
        <v>105</v>
      </c>
      <c r="R91" s="7" t="s">
        <v>106</v>
      </c>
      <c r="S91" s="7"/>
      <c r="T91" s="7" t="s">
        <v>107</v>
      </c>
      <c r="U91" s="7" t="s">
        <v>79</v>
      </c>
      <c r="V91" s="7" t="s">
        <v>80</v>
      </c>
      <c r="W91" s="7" t="s">
        <v>337</v>
      </c>
      <c r="X91" s="7" t="s">
        <v>69</v>
      </c>
      <c r="Y91" s="7"/>
      <c r="Z91" s="7" t="s">
        <v>337</v>
      </c>
      <c r="AA91" s="7" t="s">
        <v>136</v>
      </c>
      <c r="AB91" s="7" t="s">
        <v>124</v>
      </c>
      <c r="AC91" s="7" t="s">
        <v>137</v>
      </c>
      <c r="AD91" s="7" t="s">
        <v>124</v>
      </c>
      <c r="AE91" s="7" t="s">
        <v>144</v>
      </c>
      <c r="AF91" s="7">
        <v>2000</v>
      </c>
      <c r="AG91" s="7" t="s">
        <v>112</v>
      </c>
      <c r="AH91" s="8">
        <v>2000</v>
      </c>
      <c r="AI91" s="8">
        <v>2004</v>
      </c>
      <c r="AJ91" s="8">
        <v>2000</v>
      </c>
      <c r="AK91" s="8">
        <v>2000</v>
      </c>
      <c r="AL91" s="7" t="s">
        <v>114</v>
      </c>
      <c r="AM91" s="10">
        <v>600000000</v>
      </c>
      <c r="AN91" s="7"/>
      <c r="AO91" s="7"/>
      <c r="AP91" s="10">
        <v>854075203.2520349</v>
      </c>
      <c r="AQ91" s="10"/>
      <c r="AR91" s="10">
        <v>600000000</v>
      </c>
      <c r="AS91" s="10">
        <v>854075203.2520349</v>
      </c>
      <c r="AT91" s="10"/>
      <c r="AU91" s="7" t="s">
        <v>90</v>
      </c>
      <c r="AV91" s="7">
        <v>2000</v>
      </c>
      <c r="AW91" s="7" t="s">
        <v>91</v>
      </c>
      <c r="AX91" s="7" t="s">
        <v>92</v>
      </c>
      <c r="AY91" s="7" t="s">
        <v>93</v>
      </c>
      <c r="AZ91" s="7" t="s">
        <v>508</v>
      </c>
      <c r="BA91" s="7" t="s">
        <v>155</v>
      </c>
      <c r="BB91" s="11" t="s">
        <v>156</v>
      </c>
      <c r="BC91" s="11" t="s">
        <v>69</v>
      </c>
      <c r="BD91" s="7" t="s">
        <v>98</v>
      </c>
      <c r="BE91" s="7"/>
      <c r="BF91" s="7"/>
      <c r="BG91" s="7"/>
      <c r="BH91" s="44" t="s">
        <v>1505</v>
      </c>
      <c r="BI91" s="7" t="s">
        <v>99</v>
      </c>
      <c r="BJ91" s="43" t="s">
        <v>247</v>
      </c>
      <c r="BK91" s="7" t="s">
        <v>509</v>
      </c>
      <c r="BL91" s="7"/>
      <c r="BM91" s="47" t="s">
        <v>1505</v>
      </c>
      <c r="BN91" s="7" t="s">
        <v>1512</v>
      </c>
      <c r="BO91" s="7" t="s">
        <v>1480</v>
      </c>
      <c r="BP91" t="s">
        <v>1511</v>
      </c>
    </row>
    <row r="92" spans="1:68" ht="15.75" customHeight="1">
      <c r="A92" s="7" t="s">
        <v>510</v>
      </c>
      <c r="B92" s="7"/>
      <c r="C92" s="7">
        <v>86</v>
      </c>
      <c r="D92" s="7" t="s">
        <v>506</v>
      </c>
      <c r="E92" s="7" t="s">
        <v>245</v>
      </c>
      <c r="F92" s="7"/>
      <c r="G92" s="8">
        <v>2000</v>
      </c>
      <c r="H92" s="7" t="s">
        <v>67</v>
      </c>
      <c r="I92" s="7" t="s">
        <v>68</v>
      </c>
      <c r="J92" s="7" t="s">
        <v>507</v>
      </c>
      <c r="K92" s="7" t="s">
        <v>70</v>
      </c>
      <c r="L92" s="7" t="s">
        <v>71</v>
      </c>
      <c r="M92" s="7" t="s">
        <v>72</v>
      </c>
      <c r="N92" s="7" t="s">
        <v>73</v>
      </c>
      <c r="O92" s="7" t="s">
        <v>74</v>
      </c>
      <c r="P92" s="7" t="s">
        <v>75</v>
      </c>
      <c r="Q92" s="7" t="s">
        <v>105</v>
      </c>
      <c r="R92" s="7" t="s">
        <v>106</v>
      </c>
      <c r="S92" s="7"/>
      <c r="T92" s="7" t="s">
        <v>107</v>
      </c>
      <c r="U92" s="7" t="s">
        <v>79</v>
      </c>
      <c r="V92" s="7" t="s">
        <v>80</v>
      </c>
      <c r="W92" s="7" t="s">
        <v>337</v>
      </c>
      <c r="X92" s="7" t="s">
        <v>69</v>
      </c>
      <c r="Y92" s="7"/>
      <c r="Z92" s="7" t="s">
        <v>337</v>
      </c>
      <c r="AA92" s="7" t="s">
        <v>136</v>
      </c>
      <c r="AB92" s="7" t="s">
        <v>124</v>
      </c>
      <c r="AC92" s="7" t="s">
        <v>137</v>
      </c>
      <c r="AD92" s="7" t="s">
        <v>124</v>
      </c>
      <c r="AE92" s="7" t="s">
        <v>144</v>
      </c>
      <c r="AF92" s="7">
        <v>2000</v>
      </c>
      <c r="AG92" s="7" t="s">
        <v>112</v>
      </c>
      <c r="AH92" s="8">
        <v>2000</v>
      </c>
      <c r="AI92" s="8">
        <v>2004</v>
      </c>
      <c r="AJ92" s="8">
        <v>2000</v>
      </c>
      <c r="AK92" s="8">
        <v>2000</v>
      </c>
      <c r="AL92" s="7" t="s">
        <v>114</v>
      </c>
      <c r="AM92" s="10">
        <v>400000000</v>
      </c>
      <c r="AN92" s="7"/>
      <c r="AO92" s="7"/>
      <c r="AP92" s="10">
        <v>569383468.83468997</v>
      </c>
      <c r="AQ92" s="10"/>
      <c r="AR92" s="10">
        <v>400000000</v>
      </c>
      <c r="AS92" s="10">
        <v>569383468.83468997</v>
      </c>
      <c r="AT92" s="10"/>
      <c r="AU92" s="7" t="s">
        <v>90</v>
      </c>
      <c r="AV92" s="7">
        <v>2000</v>
      </c>
      <c r="AW92" s="7" t="s">
        <v>91</v>
      </c>
      <c r="AX92" s="7" t="s">
        <v>92</v>
      </c>
      <c r="AY92" s="7" t="s">
        <v>93</v>
      </c>
      <c r="AZ92" s="7" t="s">
        <v>511</v>
      </c>
      <c r="BA92" s="7" t="s">
        <v>119</v>
      </c>
      <c r="BB92" s="7" t="s">
        <v>96</v>
      </c>
      <c r="BC92" s="11" t="s">
        <v>97</v>
      </c>
      <c r="BD92" s="7" t="s">
        <v>98</v>
      </c>
      <c r="BE92" s="7"/>
      <c r="BF92" s="7"/>
      <c r="BG92" s="7"/>
      <c r="BH92" s="44" t="s">
        <v>1506</v>
      </c>
      <c r="BI92" s="7" t="s">
        <v>99</v>
      </c>
      <c r="BJ92" s="43" t="s">
        <v>247</v>
      </c>
      <c r="BK92" s="7" t="s">
        <v>509</v>
      </c>
      <c r="BL92" s="7"/>
      <c r="BM92" s="48" t="s">
        <v>1506</v>
      </c>
      <c r="BO92" s="7" t="s">
        <v>1480</v>
      </c>
      <c r="BP92" t="s">
        <v>1511</v>
      </c>
    </row>
    <row r="93" spans="1:68" ht="14" customHeight="1">
      <c r="A93" s="7" t="s">
        <v>512</v>
      </c>
      <c r="B93" t="s">
        <v>64</v>
      </c>
      <c r="C93" t="s">
        <v>513</v>
      </c>
      <c r="D93" t="s">
        <v>514</v>
      </c>
      <c r="E93" t="s">
        <v>515</v>
      </c>
      <c r="G93">
        <v>2020</v>
      </c>
      <c r="H93" t="s">
        <v>324</v>
      </c>
      <c r="I93" t="s">
        <v>169</v>
      </c>
      <c r="J93" t="s">
        <v>69</v>
      </c>
      <c r="K93" t="s">
        <v>70</v>
      </c>
      <c r="L93" s="7" t="s">
        <v>71</v>
      </c>
      <c r="M93" s="7" t="s">
        <v>72</v>
      </c>
      <c r="N93" s="7" t="s">
        <v>73</v>
      </c>
      <c r="O93" s="7" t="s">
        <v>74</v>
      </c>
      <c r="P93" s="7" t="s">
        <v>75</v>
      </c>
      <c r="Q93" s="7" t="s">
        <v>137</v>
      </c>
      <c r="R93" s="7" t="s">
        <v>137</v>
      </c>
      <c r="U93" t="s">
        <v>79</v>
      </c>
      <c r="V93" s="7" t="s">
        <v>80</v>
      </c>
      <c r="W93" t="s">
        <v>69</v>
      </c>
      <c r="X93" t="s">
        <v>69</v>
      </c>
      <c r="Y93" t="s">
        <v>69</v>
      </c>
      <c r="Z93" t="s">
        <v>69</v>
      </c>
      <c r="AA93" t="s">
        <v>354</v>
      </c>
      <c r="AB93" t="s">
        <v>450</v>
      </c>
      <c r="AC93" s="7" t="s">
        <v>516</v>
      </c>
      <c r="AD93" t="s">
        <v>517</v>
      </c>
      <c r="AE93" t="s">
        <v>111</v>
      </c>
      <c r="AF93" t="s">
        <v>518</v>
      </c>
      <c r="AG93" t="s">
        <v>112</v>
      </c>
      <c r="AH93">
        <v>2016</v>
      </c>
      <c r="AI93">
        <v>2016</v>
      </c>
      <c r="AJ93">
        <v>2016</v>
      </c>
      <c r="AK93">
        <v>2016</v>
      </c>
      <c r="AL93" t="s">
        <v>89</v>
      </c>
      <c r="AM93" s="13">
        <v>17000</v>
      </c>
      <c r="AP93">
        <v>19218.183235224402</v>
      </c>
      <c r="AQ93">
        <v>26486.549648778986</v>
      </c>
      <c r="AR93">
        <v>17000</v>
      </c>
      <c r="AS93">
        <v>19218.183235224402</v>
      </c>
      <c r="AT93">
        <v>26486.549648778986</v>
      </c>
      <c r="AU93" t="s">
        <v>340</v>
      </c>
      <c r="AV93">
        <v>2016</v>
      </c>
      <c r="AW93" t="s">
        <v>172</v>
      </c>
      <c r="AX93" t="s">
        <v>92</v>
      </c>
      <c r="AY93" t="s">
        <v>93</v>
      </c>
      <c r="AZ93" t="s">
        <v>94</v>
      </c>
      <c r="BA93" t="s">
        <v>341</v>
      </c>
      <c r="BB93" s="11" t="s">
        <v>96</v>
      </c>
      <c r="BC93" t="s">
        <v>519</v>
      </c>
      <c r="BD93" t="s">
        <v>98</v>
      </c>
      <c r="BI93" t="s">
        <v>99</v>
      </c>
      <c r="BJ93" t="s">
        <v>520</v>
      </c>
      <c r="BK93" t="s">
        <v>521</v>
      </c>
      <c r="BL93" t="s">
        <v>135</v>
      </c>
    </row>
    <row r="94" spans="1:68" ht="14" customHeight="1">
      <c r="A94" s="7" t="s">
        <v>522</v>
      </c>
      <c r="B94" t="s">
        <v>64</v>
      </c>
      <c r="C94" t="s">
        <v>513</v>
      </c>
      <c r="D94" t="s">
        <v>514</v>
      </c>
      <c r="E94" t="s">
        <v>515</v>
      </c>
      <c r="G94">
        <v>2020</v>
      </c>
      <c r="H94" t="s">
        <v>324</v>
      </c>
      <c r="I94" t="s">
        <v>169</v>
      </c>
      <c r="J94" t="s">
        <v>69</v>
      </c>
      <c r="K94" t="s">
        <v>70</v>
      </c>
      <c r="L94" s="7" t="s">
        <v>71</v>
      </c>
      <c r="M94" s="7" t="s">
        <v>72</v>
      </c>
      <c r="N94" s="7" t="s">
        <v>73</v>
      </c>
      <c r="O94" s="7" t="s">
        <v>74</v>
      </c>
      <c r="P94" s="7" t="s">
        <v>75</v>
      </c>
      <c r="Q94" s="7" t="s">
        <v>137</v>
      </c>
      <c r="R94" s="7" t="s">
        <v>137</v>
      </c>
      <c r="U94" t="s">
        <v>79</v>
      </c>
      <c r="V94" s="7" t="s">
        <v>80</v>
      </c>
      <c r="W94" t="s">
        <v>69</v>
      </c>
      <c r="X94" t="s">
        <v>69</v>
      </c>
      <c r="Y94" t="s">
        <v>69</v>
      </c>
      <c r="Z94" t="s">
        <v>69</v>
      </c>
      <c r="AA94" t="s">
        <v>354</v>
      </c>
      <c r="AB94" t="s">
        <v>450</v>
      </c>
      <c r="AC94" s="7" t="s">
        <v>516</v>
      </c>
      <c r="AD94" t="s">
        <v>523</v>
      </c>
      <c r="AE94" t="s">
        <v>111</v>
      </c>
      <c r="AF94" t="s">
        <v>524</v>
      </c>
      <c r="AG94" t="s">
        <v>112</v>
      </c>
      <c r="AH94">
        <v>2017</v>
      </c>
      <c r="AI94">
        <v>2018</v>
      </c>
      <c r="AJ94">
        <v>2017</v>
      </c>
      <c r="AK94">
        <v>2018</v>
      </c>
      <c r="AL94" t="s">
        <v>89</v>
      </c>
      <c r="AM94" s="13">
        <v>35310</v>
      </c>
      <c r="AP94" s="56">
        <v>39889.042341176537</v>
      </c>
      <c r="AQ94">
        <v>55066.044944871581</v>
      </c>
      <c r="AR94">
        <v>35310</v>
      </c>
      <c r="AS94">
        <v>39889.042341176537</v>
      </c>
      <c r="AT94">
        <v>55066.044944871581</v>
      </c>
      <c r="AU94" t="s">
        <v>340</v>
      </c>
      <c r="AV94">
        <v>2017</v>
      </c>
      <c r="AW94" t="s">
        <v>172</v>
      </c>
      <c r="AX94" t="s">
        <v>92</v>
      </c>
      <c r="AY94" t="s">
        <v>93</v>
      </c>
      <c r="AZ94" t="s">
        <v>94</v>
      </c>
      <c r="BA94" t="s">
        <v>341</v>
      </c>
      <c r="BB94" s="11" t="s">
        <v>96</v>
      </c>
      <c r="BC94" t="s">
        <v>519</v>
      </c>
      <c r="BD94" t="s">
        <v>98</v>
      </c>
      <c r="BI94" t="s">
        <v>99</v>
      </c>
      <c r="BJ94" t="s">
        <v>525</v>
      </c>
      <c r="BK94" t="s">
        <v>521</v>
      </c>
      <c r="BL94" t="s">
        <v>135</v>
      </c>
    </row>
    <row r="95" spans="1:68" ht="14" customHeight="1">
      <c r="A95" s="7" t="s">
        <v>526</v>
      </c>
      <c r="B95" t="s">
        <v>64</v>
      </c>
      <c r="C95" t="s">
        <v>513</v>
      </c>
      <c r="D95" t="s">
        <v>514</v>
      </c>
      <c r="E95" t="s">
        <v>515</v>
      </c>
      <c r="G95">
        <v>2020</v>
      </c>
      <c r="H95" t="s">
        <v>324</v>
      </c>
      <c r="I95" t="s">
        <v>169</v>
      </c>
      <c r="J95" t="s">
        <v>69</v>
      </c>
      <c r="K95" t="s">
        <v>70</v>
      </c>
      <c r="L95" s="7" t="s">
        <v>71</v>
      </c>
      <c r="M95" s="7" t="s">
        <v>72</v>
      </c>
      <c r="N95" s="7" t="s">
        <v>73</v>
      </c>
      <c r="O95" s="7" t="s">
        <v>74</v>
      </c>
      <c r="P95" s="7" t="s">
        <v>75</v>
      </c>
      <c r="Q95" s="7" t="s">
        <v>137</v>
      </c>
      <c r="R95" s="7" t="s">
        <v>137</v>
      </c>
      <c r="S95" s="7"/>
      <c r="T95" s="7"/>
      <c r="U95" s="7" t="s">
        <v>79</v>
      </c>
      <c r="V95" s="7" t="s">
        <v>80</v>
      </c>
      <c r="W95" t="s">
        <v>69</v>
      </c>
      <c r="X95" t="s">
        <v>69</v>
      </c>
      <c r="Y95" t="s">
        <v>69</v>
      </c>
      <c r="Z95" t="s">
        <v>69</v>
      </c>
      <c r="AA95" t="s">
        <v>354</v>
      </c>
      <c r="AB95" t="s">
        <v>450</v>
      </c>
      <c r="AC95" s="7" t="s">
        <v>516</v>
      </c>
      <c r="AD95" t="s">
        <v>516</v>
      </c>
      <c r="AE95" t="s">
        <v>111</v>
      </c>
      <c r="AF95" t="s">
        <v>527</v>
      </c>
      <c r="AG95" t="s">
        <v>112</v>
      </c>
      <c r="AH95">
        <v>2018</v>
      </c>
      <c r="AI95">
        <v>2018</v>
      </c>
      <c r="AJ95">
        <v>2018</v>
      </c>
      <c r="AK95">
        <v>2018</v>
      </c>
      <c r="AL95" t="s">
        <v>89</v>
      </c>
      <c r="AM95" s="13">
        <v>4001.8</v>
      </c>
      <c r="AP95" s="56">
        <v>4613.2610143530437</v>
      </c>
      <c r="AQ95" s="56">
        <v>6029.7278911444973</v>
      </c>
      <c r="AR95" s="56">
        <v>4001.8</v>
      </c>
      <c r="AS95" s="56">
        <v>4613.2610143530437</v>
      </c>
      <c r="AT95" s="56">
        <v>6029.7278911444973</v>
      </c>
      <c r="AU95" s="56" t="s">
        <v>340</v>
      </c>
      <c r="AV95" s="56">
        <v>2018</v>
      </c>
      <c r="AW95" t="s">
        <v>172</v>
      </c>
      <c r="AX95" t="s">
        <v>92</v>
      </c>
      <c r="AY95" t="s">
        <v>93</v>
      </c>
      <c r="AZ95" t="s">
        <v>94</v>
      </c>
      <c r="BA95" t="s">
        <v>341</v>
      </c>
      <c r="BB95" s="11" t="s">
        <v>96</v>
      </c>
      <c r="BC95" t="s">
        <v>519</v>
      </c>
      <c r="BD95" t="s">
        <v>98</v>
      </c>
      <c r="BI95" t="s">
        <v>99</v>
      </c>
      <c r="BJ95" t="s">
        <v>528</v>
      </c>
      <c r="BK95" t="s">
        <v>521</v>
      </c>
      <c r="BL95" t="s">
        <v>135</v>
      </c>
    </row>
    <row r="96" spans="1:68">
      <c r="A96" t="s">
        <v>562</v>
      </c>
      <c r="B96" t="s">
        <v>64</v>
      </c>
      <c r="C96" t="s">
        <v>556</v>
      </c>
      <c r="D96" t="s">
        <v>555</v>
      </c>
      <c r="E96" t="s">
        <v>554</v>
      </c>
      <c r="G96">
        <v>2020</v>
      </c>
      <c r="H96" s="7" t="s">
        <v>365</v>
      </c>
      <c r="I96" t="s">
        <v>336</v>
      </c>
      <c r="J96" t="s">
        <v>69</v>
      </c>
      <c r="K96" t="s">
        <v>135</v>
      </c>
      <c r="L96" s="7" t="str">
        <f>IF(ISBLANK($R96)=TRUE,"",VLOOKUP($R96,[1]TAXONOMY!$A$1:$G$706,7,FALSE))</f>
        <v>Animalia</v>
      </c>
      <c r="M96" s="7" t="str">
        <f>IF(ISBLANK($R96)=TRUE,"",VLOOKUP($R96,[1]TAXONOMY!$A$1:$G$706,6,FALSE))</f>
        <v>Arthropoda</v>
      </c>
      <c r="N96" s="7" t="str">
        <f>IF(ISBLANK($R96)=TRUE,"",VLOOKUP($R96,[1]TAXONOMY!$A$1:$G$706,5,FALSE))</f>
        <v>Insecta</v>
      </c>
      <c r="O96" s="7" t="str">
        <f>IF(ISBLANK($R96)=TRUE,"",VLOOKUP($R96,[1]TAXONOMY!$A$1:$G$706,4,FALSE))</f>
        <v>Hymenoptera</v>
      </c>
      <c r="P96" s="7" t="str">
        <f>IF(ISBLANK($R96)=TRUE,"",VLOOKUP($R96,[1]TAXONOMY!$A$1:$G$706,3,FALSE))</f>
        <v>Formicidae</v>
      </c>
      <c r="Q96" s="7" t="str">
        <f>IF(ISBLANK($R96)=TRUE,"",VLOOKUP($R96,[1]TAXONOMY!$A$1:$H$706,2,FALSE))</f>
        <v>Pheidole</v>
      </c>
      <c r="R96" s="7" t="s">
        <v>252</v>
      </c>
      <c r="S96" s="7"/>
      <c r="T96" s="7" t="s">
        <v>553</v>
      </c>
      <c r="U96" s="7" t="s">
        <v>79</v>
      </c>
      <c r="V96" s="7" t="s">
        <v>80</v>
      </c>
      <c r="W96" t="s">
        <v>81</v>
      </c>
      <c r="X96" t="s">
        <v>69</v>
      </c>
      <c r="Y96" t="s">
        <v>69</v>
      </c>
      <c r="Z96" t="s">
        <v>81</v>
      </c>
      <c r="AA96" t="s">
        <v>371</v>
      </c>
      <c r="AB96" t="s">
        <v>372</v>
      </c>
      <c r="AD96" s="18" t="s">
        <v>552</v>
      </c>
      <c r="AE96" t="s">
        <v>111</v>
      </c>
      <c r="AF96">
        <v>2015</v>
      </c>
      <c r="AG96" t="s">
        <v>112</v>
      </c>
      <c r="AH96">
        <v>2015</v>
      </c>
      <c r="AI96">
        <v>2016</v>
      </c>
      <c r="AJ96" s="67">
        <v>2015</v>
      </c>
      <c r="AK96" s="67">
        <v>2016</v>
      </c>
      <c r="AL96" t="s">
        <v>89</v>
      </c>
      <c r="AM96" s="13">
        <v>257100</v>
      </c>
      <c r="AN96" s="20"/>
      <c r="AO96" s="13"/>
      <c r="AP96" s="56">
        <v>2196.631618163286</v>
      </c>
      <c r="AQ96" s="56">
        <v>2570.2252763273523</v>
      </c>
      <c r="AR96" s="56">
        <v>257100</v>
      </c>
      <c r="AS96" s="56">
        <v>2196.631618163286</v>
      </c>
      <c r="AT96" s="56">
        <v>2570.2252763273523</v>
      </c>
      <c r="AU96" s="56" t="s">
        <v>374</v>
      </c>
      <c r="AV96" s="56">
        <v>2015</v>
      </c>
      <c r="AW96" t="s">
        <v>172</v>
      </c>
      <c r="AX96" t="s">
        <v>92</v>
      </c>
      <c r="AY96" t="s">
        <v>93</v>
      </c>
      <c r="AZ96" t="s">
        <v>94</v>
      </c>
      <c r="BA96" t="s">
        <v>119</v>
      </c>
      <c r="BB96" s="11" t="s">
        <v>96</v>
      </c>
      <c r="BC96" s="7" t="s">
        <v>97</v>
      </c>
      <c r="BD96" t="s">
        <v>98</v>
      </c>
      <c r="BI96" t="s">
        <v>99</v>
      </c>
      <c r="BJ96" t="s">
        <v>550</v>
      </c>
      <c r="BK96" t="s">
        <v>549</v>
      </c>
      <c r="BL96" t="s">
        <v>70</v>
      </c>
    </row>
    <row r="97" spans="1:64">
      <c r="A97" t="s">
        <v>561</v>
      </c>
      <c r="B97" t="s">
        <v>64</v>
      </c>
      <c r="C97" t="s">
        <v>556</v>
      </c>
      <c r="D97" t="s">
        <v>555</v>
      </c>
      <c r="E97" t="s">
        <v>554</v>
      </c>
      <c r="G97">
        <v>2020</v>
      </c>
      <c r="H97" s="7" t="s">
        <v>365</v>
      </c>
      <c r="I97" t="s">
        <v>336</v>
      </c>
      <c r="J97" t="s">
        <v>69</v>
      </c>
      <c r="K97" t="s">
        <v>135</v>
      </c>
      <c r="L97" s="7" t="str">
        <f>IF(ISBLANK($R97)=TRUE,"",VLOOKUP($R97,[1]TAXONOMY!$A$1:$G$706,7,FALSE))</f>
        <v>Animalia</v>
      </c>
      <c r="M97" s="7" t="str">
        <f>IF(ISBLANK($R97)=TRUE,"",VLOOKUP($R97,[1]TAXONOMY!$A$1:$G$706,6,FALSE))</f>
        <v>Arthropoda</v>
      </c>
      <c r="N97" s="7" t="str">
        <f>IF(ISBLANK($R97)=TRUE,"",VLOOKUP($R97,[1]TAXONOMY!$A$1:$G$706,5,FALSE))</f>
        <v>Insecta</v>
      </c>
      <c r="O97" s="7" t="str">
        <f>IF(ISBLANK($R97)=TRUE,"",VLOOKUP($R97,[1]TAXONOMY!$A$1:$G$706,4,FALSE))</f>
        <v>Hymenoptera</v>
      </c>
      <c r="P97" s="7" t="str">
        <f>IF(ISBLANK($R97)=TRUE,"",VLOOKUP($R97,[1]TAXONOMY!$A$1:$G$706,3,FALSE))</f>
        <v>Formicidae</v>
      </c>
      <c r="Q97" s="7" t="str">
        <f>IF(ISBLANK($R97)=TRUE,"",VLOOKUP($R97,[1]TAXONOMY!$A$1:$H$706,2,FALSE))</f>
        <v>Pheidole</v>
      </c>
      <c r="R97" s="7" t="s">
        <v>252</v>
      </c>
      <c r="S97" s="7"/>
      <c r="T97" s="7" t="s">
        <v>553</v>
      </c>
      <c r="U97" s="7" t="s">
        <v>79</v>
      </c>
      <c r="V97" s="7" t="s">
        <v>80</v>
      </c>
      <c r="W97" t="s">
        <v>81</v>
      </c>
      <c r="X97" t="s">
        <v>69</v>
      </c>
      <c r="Y97" t="s">
        <v>69</v>
      </c>
      <c r="Z97" t="s">
        <v>81</v>
      </c>
      <c r="AA97" t="s">
        <v>371</v>
      </c>
      <c r="AB97" t="s">
        <v>372</v>
      </c>
      <c r="AD97" s="18" t="s">
        <v>552</v>
      </c>
      <c r="AE97" t="s">
        <v>111</v>
      </c>
      <c r="AF97">
        <v>2016</v>
      </c>
      <c r="AG97" t="s">
        <v>112</v>
      </c>
      <c r="AH97">
        <v>2016</v>
      </c>
      <c r="AI97">
        <v>2017</v>
      </c>
      <c r="AJ97" s="67">
        <v>2016</v>
      </c>
      <c r="AK97" s="67">
        <v>2017</v>
      </c>
      <c r="AL97" t="s">
        <v>89</v>
      </c>
      <c r="AM97" s="13">
        <v>7124500</v>
      </c>
      <c r="AN97" s="20"/>
      <c r="AO97" s="13"/>
      <c r="AP97" s="56">
        <v>66881.751328242943</v>
      </c>
      <c r="AQ97" s="56">
        <v>70887.910778986712</v>
      </c>
      <c r="AR97" s="56">
        <v>7124500</v>
      </c>
      <c r="AS97" s="56">
        <v>66881.751328242943</v>
      </c>
      <c r="AT97" s="56">
        <v>70887.910778986712</v>
      </c>
      <c r="AU97" s="56" t="s">
        <v>374</v>
      </c>
      <c r="AV97" s="56">
        <v>2016</v>
      </c>
      <c r="AW97" t="s">
        <v>172</v>
      </c>
      <c r="AX97" t="s">
        <v>92</v>
      </c>
      <c r="AY97" t="s">
        <v>93</v>
      </c>
      <c r="AZ97" t="s">
        <v>94</v>
      </c>
      <c r="BA97" t="s">
        <v>119</v>
      </c>
      <c r="BB97" s="11" t="s">
        <v>96</v>
      </c>
      <c r="BC97" s="7" t="s">
        <v>97</v>
      </c>
      <c r="BD97" t="s">
        <v>98</v>
      </c>
      <c r="BI97" t="s">
        <v>99</v>
      </c>
      <c r="BJ97" t="s">
        <v>550</v>
      </c>
      <c r="BK97" t="s">
        <v>549</v>
      </c>
      <c r="BL97" t="s">
        <v>70</v>
      </c>
    </row>
    <row r="98" spans="1:64">
      <c r="A98" t="s">
        <v>560</v>
      </c>
      <c r="B98" t="s">
        <v>64</v>
      </c>
      <c r="C98" t="s">
        <v>556</v>
      </c>
      <c r="D98" t="s">
        <v>555</v>
      </c>
      <c r="E98" t="s">
        <v>554</v>
      </c>
      <c r="G98">
        <v>2020</v>
      </c>
      <c r="H98" s="7" t="s">
        <v>365</v>
      </c>
      <c r="I98" t="s">
        <v>336</v>
      </c>
      <c r="J98" t="s">
        <v>69</v>
      </c>
      <c r="K98" t="s">
        <v>135</v>
      </c>
      <c r="L98" s="7" t="str">
        <f>IF(ISBLANK($R98)=TRUE,"",VLOOKUP($R98,[1]TAXONOMY!$A$1:$G$706,7,FALSE))</f>
        <v>Animalia</v>
      </c>
      <c r="M98" s="7" t="str">
        <f>IF(ISBLANK($R98)=TRUE,"",VLOOKUP($R98,[1]TAXONOMY!$A$1:$G$706,6,FALSE))</f>
        <v>Arthropoda</v>
      </c>
      <c r="N98" s="7" t="str">
        <f>IF(ISBLANK($R98)=TRUE,"",VLOOKUP($R98,[1]TAXONOMY!$A$1:$G$706,5,FALSE))</f>
        <v>Insecta</v>
      </c>
      <c r="O98" s="7" t="str">
        <f>IF(ISBLANK($R98)=TRUE,"",VLOOKUP($R98,[1]TAXONOMY!$A$1:$G$706,4,FALSE))</f>
        <v>Hymenoptera</v>
      </c>
      <c r="P98" s="7" t="str">
        <f>IF(ISBLANK($R98)=TRUE,"",VLOOKUP($R98,[1]TAXONOMY!$A$1:$G$706,3,FALSE))</f>
        <v>Formicidae</v>
      </c>
      <c r="Q98" s="7" t="str">
        <f>IF(ISBLANK($R98)=TRUE,"",VLOOKUP($R98,[1]TAXONOMY!$A$1:$H$706,2,FALSE))</f>
        <v>Pheidole</v>
      </c>
      <c r="R98" s="7" t="s">
        <v>252</v>
      </c>
      <c r="S98" s="7"/>
      <c r="T98" s="7" t="s">
        <v>553</v>
      </c>
      <c r="U98" s="7" t="s">
        <v>79</v>
      </c>
      <c r="V98" s="7" t="s">
        <v>80</v>
      </c>
      <c r="W98" t="s">
        <v>81</v>
      </c>
      <c r="X98" t="s">
        <v>69</v>
      </c>
      <c r="Y98" t="s">
        <v>69</v>
      </c>
      <c r="Z98" t="s">
        <v>81</v>
      </c>
      <c r="AA98" t="s">
        <v>371</v>
      </c>
      <c r="AB98" t="s">
        <v>372</v>
      </c>
      <c r="AD98" s="18" t="s">
        <v>552</v>
      </c>
      <c r="AE98" t="s">
        <v>111</v>
      </c>
      <c r="AF98">
        <v>2017</v>
      </c>
      <c r="AG98" t="s">
        <v>112</v>
      </c>
      <c r="AH98">
        <v>2017</v>
      </c>
      <c r="AI98">
        <v>2018</v>
      </c>
      <c r="AJ98" s="67">
        <v>2017</v>
      </c>
      <c r="AK98" s="67">
        <v>2018</v>
      </c>
      <c r="AL98" t="s">
        <v>89</v>
      </c>
      <c r="AM98" s="13">
        <v>7771700</v>
      </c>
      <c r="AN98" s="20"/>
      <c r="AO98" s="13"/>
      <c r="AP98" s="56">
        <v>69287.397471643169</v>
      </c>
      <c r="AQ98" s="56">
        <v>75843.390663794446</v>
      </c>
      <c r="AR98" s="56">
        <v>7771700</v>
      </c>
      <c r="AS98" s="56">
        <v>69287.397471643169</v>
      </c>
      <c r="AT98" s="56">
        <v>75843.390663794446</v>
      </c>
      <c r="AU98" s="56" t="s">
        <v>374</v>
      </c>
      <c r="AV98" s="56">
        <v>2017</v>
      </c>
      <c r="AW98" t="s">
        <v>172</v>
      </c>
      <c r="AX98" t="s">
        <v>92</v>
      </c>
      <c r="AY98" t="s">
        <v>93</v>
      </c>
      <c r="AZ98" t="s">
        <v>94</v>
      </c>
      <c r="BA98" t="s">
        <v>119</v>
      </c>
      <c r="BB98" s="11" t="s">
        <v>96</v>
      </c>
      <c r="BC98" s="7" t="s">
        <v>97</v>
      </c>
      <c r="BD98" t="s">
        <v>98</v>
      </c>
      <c r="BI98" t="s">
        <v>99</v>
      </c>
      <c r="BJ98" t="s">
        <v>550</v>
      </c>
      <c r="BK98" t="s">
        <v>549</v>
      </c>
      <c r="BL98" t="s">
        <v>70</v>
      </c>
    </row>
    <row r="99" spans="1:64">
      <c r="A99" t="s">
        <v>559</v>
      </c>
      <c r="B99" t="s">
        <v>64</v>
      </c>
      <c r="C99" t="s">
        <v>556</v>
      </c>
      <c r="D99" t="s">
        <v>555</v>
      </c>
      <c r="E99" t="s">
        <v>554</v>
      </c>
      <c r="G99">
        <v>2020</v>
      </c>
      <c r="H99" s="7" t="s">
        <v>365</v>
      </c>
      <c r="I99" t="s">
        <v>336</v>
      </c>
      <c r="J99" t="s">
        <v>69</v>
      </c>
      <c r="K99" t="s">
        <v>135</v>
      </c>
      <c r="L99" s="7" t="str">
        <f>IF(ISBLANK($R99)=TRUE,"",VLOOKUP($R99,[1]TAXONOMY!$A$1:$G$706,7,FALSE))</f>
        <v>Animalia</v>
      </c>
      <c r="M99" s="7" t="str">
        <f>IF(ISBLANK($R99)=TRUE,"",VLOOKUP($R99,[1]TAXONOMY!$A$1:$G$706,6,FALSE))</f>
        <v>Arthropoda</v>
      </c>
      <c r="N99" s="7" t="str">
        <f>IF(ISBLANK($R99)=TRUE,"",VLOOKUP($R99,[1]TAXONOMY!$A$1:$G$706,5,FALSE))</f>
        <v>Insecta</v>
      </c>
      <c r="O99" s="7" t="str">
        <f>IF(ISBLANK($R99)=TRUE,"",VLOOKUP($R99,[1]TAXONOMY!$A$1:$G$706,4,FALSE))</f>
        <v>Hymenoptera</v>
      </c>
      <c r="P99" s="7" t="str">
        <f>IF(ISBLANK($R99)=TRUE,"",VLOOKUP($R99,[1]TAXONOMY!$A$1:$G$706,3,FALSE))</f>
        <v>Formicidae</v>
      </c>
      <c r="Q99" s="7" t="str">
        <f>IF(ISBLANK($R99)=TRUE,"",VLOOKUP($R99,[1]TAXONOMY!$A$1:$H$706,2,FALSE))</f>
        <v>Pheidole</v>
      </c>
      <c r="R99" s="7" t="s">
        <v>252</v>
      </c>
      <c r="S99" s="7"/>
      <c r="T99" s="7" t="s">
        <v>553</v>
      </c>
      <c r="U99" s="7" t="s">
        <v>79</v>
      </c>
      <c r="V99" s="7" t="s">
        <v>80</v>
      </c>
      <c r="W99" t="s">
        <v>81</v>
      </c>
      <c r="X99" t="s">
        <v>69</v>
      </c>
      <c r="Y99" t="s">
        <v>69</v>
      </c>
      <c r="Z99" t="s">
        <v>81</v>
      </c>
      <c r="AA99" t="s">
        <v>371</v>
      </c>
      <c r="AB99" t="s">
        <v>372</v>
      </c>
      <c r="AD99" s="18" t="s">
        <v>552</v>
      </c>
      <c r="AE99" t="s">
        <v>111</v>
      </c>
      <c r="AF99">
        <v>2018</v>
      </c>
      <c r="AG99" t="s">
        <v>112</v>
      </c>
      <c r="AH99">
        <v>2018</v>
      </c>
      <c r="AI99" s="56">
        <v>2019</v>
      </c>
      <c r="AJ99" s="67">
        <v>2018</v>
      </c>
      <c r="AK99" s="67">
        <v>2019</v>
      </c>
      <c r="AL99" t="s">
        <v>89</v>
      </c>
      <c r="AM99" s="13">
        <v>6346080</v>
      </c>
      <c r="AN99" s="20"/>
      <c r="AO99" s="13"/>
      <c r="AP99" s="56">
        <v>56100.247043242147</v>
      </c>
      <c r="AQ99" s="56">
        <v>61108.438167997367</v>
      </c>
      <c r="AR99" s="56">
        <v>6346080</v>
      </c>
      <c r="AS99" s="56">
        <v>56100.247043242147</v>
      </c>
      <c r="AT99" s="56">
        <v>61108.438167997367</v>
      </c>
      <c r="AU99" s="56" t="s">
        <v>374</v>
      </c>
      <c r="AV99" s="56">
        <v>2018</v>
      </c>
      <c r="AW99" t="s">
        <v>172</v>
      </c>
      <c r="AX99" t="s">
        <v>92</v>
      </c>
      <c r="AY99" t="s">
        <v>93</v>
      </c>
      <c r="AZ99" t="s">
        <v>94</v>
      </c>
      <c r="BA99" t="s">
        <v>119</v>
      </c>
      <c r="BB99" s="11" t="s">
        <v>96</v>
      </c>
      <c r="BC99" s="7" t="s">
        <v>97</v>
      </c>
      <c r="BD99" t="s">
        <v>98</v>
      </c>
      <c r="BI99" t="s">
        <v>99</v>
      </c>
      <c r="BJ99" t="s">
        <v>550</v>
      </c>
      <c r="BK99" t="s">
        <v>549</v>
      </c>
      <c r="BL99" t="s">
        <v>70</v>
      </c>
    </row>
    <row r="100" spans="1:64">
      <c r="A100" t="s">
        <v>558</v>
      </c>
      <c r="B100" t="s">
        <v>64</v>
      </c>
      <c r="C100" t="s">
        <v>556</v>
      </c>
      <c r="D100" t="s">
        <v>555</v>
      </c>
      <c r="E100" t="s">
        <v>554</v>
      </c>
      <c r="G100">
        <v>2020</v>
      </c>
      <c r="H100" s="7" t="s">
        <v>365</v>
      </c>
      <c r="I100" t="s">
        <v>336</v>
      </c>
      <c r="J100" t="s">
        <v>69</v>
      </c>
      <c r="K100" t="s">
        <v>135</v>
      </c>
      <c r="L100" s="7" t="str">
        <f>IF(ISBLANK($R100)=TRUE,"",VLOOKUP($R100,[1]TAXONOMY!$A$1:$G$706,7,FALSE))</f>
        <v>Animalia</v>
      </c>
      <c r="M100" s="7" t="str">
        <f>IF(ISBLANK($R100)=TRUE,"",VLOOKUP($R100,[1]TAXONOMY!$A$1:$G$706,6,FALSE))</f>
        <v>Arthropoda</v>
      </c>
      <c r="N100" s="7" t="str">
        <f>IF(ISBLANK($R100)=TRUE,"",VLOOKUP($R100,[1]TAXONOMY!$A$1:$G$706,5,FALSE))</f>
        <v>Insecta</v>
      </c>
      <c r="O100" s="7" t="str">
        <f>IF(ISBLANK($R100)=TRUE,"",VLOOKUP($R100,[1]TAXONOMY!$A$1:$G$706,4,FALSE))</f>
        <v>Hymenoptera</v>
      </c>
      <c r="P100" s="7" t="str">
        <f>IF(ISBLANK($R100)=TRUE,"",VLOOKUP($R100,[1]TAXONOMY!$A$1:$G$706,3,FALSE))</f>
        <v>Formicidae</v>
      </c>
      <c r="Q100" s="7" t="str">
        <f>IF(ISBLANK($R100)=TRUE,"",VLOOKUP($R100,[1]TAXONOMY!$A$1:$H$706,2,FALSE))</f>
        <v>Pheidole</v>
      </c>
      <c r="R100" s="7" t="s">
        <v>252</v>
      </c>
      <c r="S100" s="7"/>
      <c r="T100" s="7" t="s">
        <v>553</v>
      </c>
      <c r="U100" s="7" t="s">
        <v>79</v>
      </c>
      <c r="V100" s="7" t="s">
        <v>80</v>
      </c>
      <c r="W100" t="s">
        <v>81</v>
      </c>
      <c r="X100" t="s">
        <v>69</v>
      </c>
      <c r="Y100" t="s">
        <v>69</v>
      </c>
      <c r="Z100" t="s">
        <v>81</v>
      </c>
      <c r="AA100" t="s">
        <v>371</v>
      </c>
      <c r="AB100" t="s">
        <v>372</v>
      </c>
      <c r="AD100" s="18" t="s">
        <v>552</v>
      </c>
      <c r="AE100" t="s">
        <v>111</v>
      </c>
      <c r="AF100">
        <v>2019</v>
      </c>
      <c r="AG100" t="s">
        <v>112</v>
      </c>
      <c r="AH100">
        <v>2019</v>
      </c>
      <c r="AI100">
        <v>2020</v>
      </c>
      <c r="AJ100" s="67">
        <v>2019</v>
      </c>
      <c r="AK100" s="67">
        <v>2020</v>
      </c>
      <c r="AL100" t="s">
        <v>89</v>
      </c>
      <c r="AM100" s="13">
        <v>6684000</v>
      </c>
      <c r="AN100" s="20"/>
      <c r="AO100" s="13"/>
      <c r="AP100" s="56">
        <v>58035.777550624945</v>
      </c>
      <c r="AQ100" s="56">
        <v>63216.757071784159</v>
      </c>
      <c r="AR100" s="56">
        <v>6684000</v>
      </c>
      <c r="AS100" s="56">
        <v>58035.777550624945</v>
      </c>
      <c r="AT100" s="56">
        <v>63216.757071784159</v>
      </c>
      <c r="AU100" s="56" t="s">
        <v>374</v>
      </c>
      <c r="AV100" s="56">
        <v>2019</v>
      </c>
      <c r="AW100" t="s">
        <v>172</v>
      </c>
      <c r="AX100" t="s">
        <v>92</v>
      </c>
      <c r="AY100" t="s">
        <v>93</v>
      </c>
      <c r="AZ100" t="s">
        <v>94</v>
      </c>
      <c r="BA100" t="s">
        <v>119</v>
      </c>
      <c r="BB100" s="11" t="s">
        <v>96</v>
      </c>
      <c r="BC100" s="7" t="s">
        <v>97</v>
      </c>
      <c r="BD100" t="s">
        <v>98</v>
      </c>
      <c r="BI100" t="s">
        <v>99</v>
      </c>
      <c r="BJ100" t="s">
        <v>550</v>
      </c>
      <c r="BK100" t="s">
        <v>549</v>
      </c>
      <c r="BL100" t="s">
        <v>70</v>
      </c>
    </row>
    <row r="101" spans="1:64">
      <c r="A101" t="s">
        <v>557</v>
      </c>
      <c r="B101" t="s">
        <v>64</v>
      </c>
      <c r="C101" t="s">
        <v>556</v>
      </c>
      <c r="D101" t="s">
        <v>555</v>
      </c>
      <c r="E101" t="s">
        <v>554</v>
      </c>
      <c r="G101">
        <v>2020</v>
      </c>
      <c r="H101" s="7" t="s">
        <v>365</v>
      </c>
      <c r="I101" t="s">
        <v>336</v>
      </c>
      <c r="J101" t="s">
        <v>69</v>
      </c>
      <c r="K101" t="s">
        <v>135</v>
      </c>
      <c r="L101" s="7" t="str">
        <f>IF(ISBLANK($R101)=TRUE,"",VLOOKUP($R101,[1]TAXONOMY!$A$1:$G$706,7,FALSE))</f>
        <v>Animalia</v>
      </c>
      <c r="M101" s="7" t="str">
        <f>IF(ISBLANK($R101)=TRUE,"",VLOOKUP($R101,[1]TAXONOMY!$A$1:$G$706,6,FALSE))</f>
        <v>Arthropoda</v>
      </c>
      <c r="N101" s="7" t="str">
        <f>IF(ISBLANK($R101)=TRUE,"",VLOOKUP($R101,[1]TAXONOMY!$A$1:$G$706,5,FALSE))</f>
        <v>Insecta</v>
      </c>
      <c r="O101" s="7" t="str">
        <f>IF(ISBLANK($R101)=TRUE,"",VLOOKUP($R101,[1]TAXONOMY!$A$1:$G$706,4,FALSE))</f>
        <v>Hymenoptera</v>
      </c>
      <c r="P101" s="7" t="str">
        <f>IF(ISBLANK($R101)=TRUE,"",VLOOKUP($R101,[1]TAXONOMY!$A$1:$G$706,3,FALSE))</f>
        <v>Formicidae</v>
      </c>
      <c r="Q101" s="7" t="str">
        <f>IF(ISBLANK($R101)=TRUE,"",VLOOKUP($R101,[1]TAXONOMY!$A$1:$H$706,2,FALSE))</f>
        <v>Pheidole</v>
      </c>
      <c r="R101" s="7" t="s">
        <v>252</v>
      </c>
      <c r="S101" s="7"/>
      <c r="T101" s="7" t="s">
        <v>553</v>
      </c>
      <c r="U101" s="7" t="s">
        <v>79</v>
      </c>
      <c r="V101" s="7" t="s">
        <v>80</v>
      </c>
      <c r="W101" t="s">
        <v>81</v>
      </c>
      <c r="X101" t="s">
        <v>69</v>
      </c>
      <c r="Y101" t="s">
        <v>69</v>
      </c>
      <c r="Z101" t="s">
        <v>81</v>
      </c>
      <c r="AA101" t="s">
        <v>371</v>
      </c>
      <c r="AB101" t="s">
        <v>372</v>
      </c>
      <c r="AD101" s="18" t="s">
        <v>552</v>
      </c>
      <c r="AE101" t="s">
        <v>111</v>
      </c>
      <c r="AF101">
        <v>2020</v>
      </c>
      <c r="AG101" t="s">
        <v>112</v>
      </c>
      <c r="AH101">
        <v>2020</v>
      </c>
      <c r="AI101">
        <v>2021</v>
      </c>
      <c r="AJ101">
        <v>2020</v>
      </c>
      <c r="AK101">
        <v>2021</v>
      </c>
      <c r="AL101" t="s">
        <v>89</v>
      </c>
      <c r="AM101" s="13">
        <v>6490000</v>
      </c>
      <c r="AN101" s="20"/>
      <c r="AO101" s="13"/>
      <c r="AP101" s="56">
        <v>56351.316023871317</v>
      </c>
      <c r="AQ101" s="56">
        <v>61381.919411833354</v>
      </c>
      <c r="AR101" s="56">
        <v>6490000</v>
      </c>
      <c r="AS101" s="56">
        <v>56351.316023871317</v>
      </c>
      <c r="AT101" s="56">
        <v>61381.919411833354</v>
      </c>
      <c r="AU101" s="56" t="s">
        <v>374</v>
      </c>
      <c r="AV101" s="56">
        <v>2020</v>
      </c>
      <c r="AW101" t="s">
        <v>172</v>
      </c>
      <c r="AX101" t="s">
        <v>92</v>
      </c>
      <c r="AY101" t="s">
        <v>93</v>
      </c>
      <c r="AZ101" t="s">
        <v>94</v>
      </c>
      <c r="BA101" t="s">
        <v>119</v>
      </c>
      <c r="BB101" s="11" t="s">
        <v>96</v>
      </c>
      <c r="BC101" s="7" t="s">
        <v>97</v>
      </c>
      <c r="BD101" t="s">
        <v>98</v>
      </c>
      <c r="BI101" t="s">
        <v>99</v>
      </c>
      <c r="BJ101" t="s">
        <v>550</v>
      </c>
      <c r="BK101" t="s">
        <v>549</v>
      </c>
      <c r="BL101" t="s">
        <v>70</v>
      </c>
    </row>
    <row r="102" spans="1:64" ht="19" customHeight="1">
      <c r="A102" t="s">
        <v>540</v>
      </c>
      <c r="B102" t="s">
        <v>64</v>
      </c>
      <c r="C102" t="s">
        <v>541</v>
      </c>
      <c r="D102" t="s">
        <v>542</v>
      </c>
      <c r="E102" t="s">
        <v>543</v>
      </c>
      <c r="F102" t="s">
        <v>69</v>
      </c>
      <c r="G102">
        <v>2017</v>
      </c>
      <c r="H102" t="s">
        <v>67</v>
      </c>
      <c r="I102" t="s">
        <v>169</v>
      </c>
      <c r="J102" t="s">
        <v>69</v>
      </c>
      <c r="K102" t="s">
        <v>70</v>
      </c>
      <c r="L102" s="7" t="s">
        <v>71</v>
      </c>
      <c r="M102" s="7" t="s">
        <v>72</v>
      </c>
      <c r="N102" s="7" t="s">
        <v>73</v>
      </c>
      <c r="O102" s="7" t="s">
        <v>74</v>
      </c>
      <c r="P102" s="7" t="s">
        <v>75</v>
      </c>
      <c r="Q102" s="7" t="s">
        <v>105</v>
      </c>
      <c r="R102" s="7" t="s">
        <v>106</v>
      </c>
      <c r="T102" s="7" t="s">
        <v>378</v>
      </c>
      <c r="U102" s="7" t="s">
        <v>79</v>
      </c>
      <c r="V102" s="7" t="s">
        <v>80</v>
      </c>
      <c r="W102" s="7" t="s">
        <v>81</v>
      </c>
      <c r="X102" s="7" t="s">
        <v>69</v>
      </c>
      <c r="Y102" s="7" t="s">
        <v>69</v>
      </c>
      <c r="Z102" t="s">
        <v>69</v>
      </c>
      <c r="AA102" t="s">
        <v>108</v>
      </c>
      <c r="AB102" t="s">
        <v>109</v>
      </c>
      <c r="AC102" t="s">
        <v>305</v>
      </c>
      <c r="AD102" t="s">
        <v>544</v>
      </c>
      <c r="AE102" t="s">
        <v>111</v>
      </c>
      <c r="AF102" t="s">
        <v>545</v>
      </c>
      <c r="AG102" t="s">
        <v>88</v>
      </c>
      <c r="AH102">
        <v>2013</v>
      </c>
      <c r="AI102">
        <v>2017</v>
      </c>
      <c r="AL102" t="s">
        <v>89</v>
      </c>
      <c r="AM102">
        <v>3800000</v>
      </c>
      <c r="AN102" s="18"/>
      <c r="AP102" s="56"/>
      <c r="AQ102" s="56"/>
      <c r="AR102" s="56">
        <v>950000</v>
      </c>
      <c r="AS102" s="56">
        <v>728104</v>
      </c>
      <c r="AT102" s="56">
        <v>648100</v>
      </c>
      <c r="AU102" s="56" t="s">
        <v>146</v>
      </c>
      <c r="AV102" s="56">
        <v>2017</v>
      </c>
      <c r="AW102" t="s">
        <v>91</v>
      </c>
      <c r="AX102" t="s">
        <v>92</v>
      </c>
      <c r="AY102" t="s">
        <v>93</v>
      </c>
      <c r="AZ102" t="s">
        <v>546</v>
      </c>
      <c r="BA102" t="s">
        <v>547</v>
      </c>
      <c r="BB102" s="11" t="s">
        <v>96</v>
      </c>
      <c r="BC102" t="s">
        <v>466</v>
      </c>
      <c r="BD102" t="s">
        <v>98</v>
      </c>
      <c r="BF102" s="19"/>
      <c r="BI102" t="s">
        <v>99</v>
      </c>
      <c r="BJ102" t="s">
        <v>564</v>
      </c>
      <c r="BK102" t="s">
        <v>548</v>
      </c>
      <c r="BL102" t="s">
        <v>135</v>
      </c>
    </row>
    <row r="103" spans="1:64" ht="18.75" customHeight="1">
      <c r="A103" s="21" t="s">
        <v>565</v>
      </c>
      <c r="B103" s="21" t="s">
        <v>64</v>
      </c>
      <c r="C103" s="21" t="s">
        <v>566</v>
      </c>
      <c r="D103" s="21" t="s">
        <v>567</v>
      </c>
      <c r="E103" s="21" t="s">
        <v>568</v>
      </c>
      <c r="F103" s="21" t="s">
        <v>69</v>
      </c>
      <c r="G103" s="21">
        <v>2015</v>
      </c>
      <c r="H103" s="21" t="s">
        <v>569</v>
      </c>
      <c r="I103" s="21" t="s">
        <v>570</v>
      </c>
      <c r="J103" s="21" t="s">
        <v>69</v>
      </c>
      <c r="K103" s="21" t="s">
        <v>70</v>
      </c>
      <c r="L103" s="7" t="str">
        <f>IF(ISBLANK($R103)=TRUE,"",VLOOKUP($R103,[2]TAXONOMY!$A$1:$G$706,7,FALSE))</f>
        <v>Animalia</v>
      </c>
      <c r="M103" s="7" t="str">
        <f>IF(ISBLANK($R103)=TRUE,"",VLOOKUP($R103,[2]TAXONOMY!$A$1:$G$706,6,FALSE))</f>
        <v>Arthropoda</v>
      </c>
      <c r="N103" s="7" t="str">
        <f>IF(ISBLANK($R103)=TRUE,"",VLOOKUP($R103,[2]TAXONOMY!$A$1:$G$706,5,FALSE))</f>
        <v>Insecta</v>
      </c>
      <c r="O103" s="7" t="str">
        <f>IF(ISBLANK($R103)=TRUE,"",VLOOKUP($R103,[2]TAXONOMY!$A$1:$G$706,4,FALSE))</f>
        <v>Hymenoptera</v>
      </c>
      <c r="P103" s="7" t="str">
        <f>IF(ISBLANK($R103)=TRUE,"",VLOOKUP($R103,[2]TAXONOMY!$A$1:$G$706,3,FALSE))</f>
        <v>Formicidae</v>
      </c>
      <c r="Q103" s="7" t="str">
        <f>IF(ISBLANK($R103)=TRUE,"",VLOOKUP($R103,[2]TAXONOMY!$A$1:$H$706,2,FALSE))</f>
        <v>Linepithema</v>
      </c>
      <c r="R103" s="7" t="s">
        <v>368</v>
      </c>
      <c r="S103" s="7"/>
      <c r="T103" s="7" t="s">
        <v>369</v>
      </c>
      <c r="U103" s="7" t="s">
        <v>79</v>
      </c>
      <c r="V103" s="7" t="s">
        <v>80</v>
      </c>
      <c r="W103" s="21" t="s">
        <v>81</v>
      </c>
      <c r="X103" s="21" t="s">
        <v>69</v>
      </c>
      <c r="Y103" s="21" t="s">
        <v>69</v>
      </c>
      <c r="Z103" t="s">
        <v>81</v>
      </c>
      <c r="AA103" t="s">
        <v>571</v>
      </c>
      <c r="AB103" t="s">
        <v>572</v>
      </c>
      <c r="AC103" t="s">
        <v>573</v>
      </c>
      <c r="AD103" s="21" t="s">
        <v>574</v>
      </c>
      <c r="AE103" s="21" t="s">
        <v>111</v>
      </c>
      <c r="AF103" s="21">
        <v>2015</v>
      </c>
      <c r="AG103" s="21" t="s">
        <v>112</v>
      </c>
      <c r="AH103" s="21">
        <v>2015</v>
      </c>
      <c r="AI103">
        <v>2015</v>
      </c>
      <c r="AJ103">
        <v>2015</v>
      </c>
      <c r="AK103">
        <v>2015</v>
      </c>
      <c r="AL103" t="s">
        <v>89</v>
      </c>
      <c r="AM103" s="23">
        <v>2462.27</v>
      </c>
      <c r="AP103" s="56">
        <v>2825.3128126265642</v>
      </c>
      <c r="AQ103" s="56">
        <v>4354.4594348630326</v>
      </c>
      <c r="AR103" s="56">
        <v>2462.27</v>
      </c>
      <c r="AS103" s="56">
        <v>2825.3128126265642</v>
      </c>
      <c r="AT103" s="56">
        <v>4354.4594348630326</v>
      </c>
      <c r="AU103" s="56" t="s">
        <v>340</v>
      </c>
      <c r="AV103" s="56">
        <v>2015</v>
      </c>
      <c r="AW103" s="21" t="s">
        <v>91</v>
      </c>
      <c r="AX103" s="21" t="s">
        <v>92</v>
      </c>
      <c r="AY103" s="21" t="s">
        <v>93</v>
      </c>
      <c r="AZ103" s="21" t="s">
        <v>94</v>
      </c>
      <c r="BA103" s="21" t="s">
        <v>119</v>
      </c>
      <c r="BB103" s="11" t="s">
        <v>96</v>
      </c>
      <c r="BC103" s="7" t="s">
        <v>97</v>
      </c>
      <c r="BD103" s="21" t="s">
        <v>98</v>
      </c>
      <c r="BI103" s="21" t="s">
        <v>99</v>
      </c>
      <c r="BJ103" s="21" t="s">
        <v>575</v>
      </c>
      <c r="BK103" s="21" t="s">
        <v>576</v>
      </c>
      <c r="BL103" s="21" t="s">
        <v>70</v>
      </c>
    </row>
    <row r="104" spans="1:64" ht="18.75" customHeight="1">
      <c r="A104" s="21" t="s">
        <v>577</v>
      </c>
      <c r="B104" s="21" t="s">
        <v>64</v>
      </c>
      <c r="C104" s="21" t="s">
        <v>566</v>
      </c>
      <c r="D104" s="21" t="s">
        <v>567</v>
      </c>
      <c r="E104" s="21" t="s">
        <v>568</v>
      </c>
      <c r="F104" s="21" t="s">
        <v>69</v>
      </c>
      <c r="G104" s="21">
        <v>2015</v>
      </c>
      <c r="H104" s="21" t="s">
        <v>569</v>
      </c>
      <c r="I104" s="21" t="s">
        <v>570</v>
      </c>
      <c r="J104" s="21" t="s">
        <v>69</v>
      </c>
      <c r="K104" s="21" t="s">
        <v>70</v>
      </c>
      <c r="L104" s="7" t="str">
        <f>IF(ISBLANK($R104)=TRUE,"",VLOOKUP($R104,[2]TAXONOMY!$A$1:$G$706,7,FALSE))</f>
        <v>Animalia</v>
      </c>
      <c r="M104" s="7" t="str">
        <f>IF(ISBLANK($R104)=TRUE,"",VLOOKUP($R104,[2]TAXONOMY!$A$1:$G$706,6,FALSE))</f>
        <v>Arthropoda</v>
      </c>
      <c r="N104" s="7" t="str">
        <f>IF(ISBLANK($R104)=TRUE,"",VLOOKUP($R104,[2]TAXONOMY!$A$1:$G$706,5,FALSE))</f>
        <v>Insecta</v>
      </c>
      <c r="O104" s="7" t="str">
        <f>IF(ISBLANK($R104)=TRUE,"",VLOOKUP($R104,[2]TAXONOMY!$A$1:$G$706,4,FALSE))</f>
        <v>Hymenoptera</v>
      </c>
      <c r="P104" s="7" t="str">
        <f>IF(ISBLANK($R104)=TRUE,"",VLOOKUP($R104,[2]TAXONOMY!$A$1:$G$706,3,FALSE))</f>
        <v>Formicidae</v>
      </c>
      <c r="Q104" s="7" t="str">
        <f>IF(ISBLANK($R104)=TRUE,"",VLOOKUP($R104,[2]TAXONOMY!$A$1:$H$706,2,FALSE))</f>
        <v>Linepithema</v>
      </c>
      <c r="R104" s="7" t="s">
        <v>368</v>
      </c>
      <c r="S104" s="7"/>
      <c r="T104" s="7" t="s">
        <v>369</v>
      </c>
      <c r="U104" s="7" t="s">
        <v>79</v>
      </c>
      <c r="V104" s="7" t="s">
        <v>80</v>
      </c>
      <c r="W104" s="21" t="s">
        <v>81</v>
      </c>
      <c r="X104" s="21" t="s">
        <v>69</v>
      </c>
      <c r="Y104" s="21" t="s">
        <v>69</v>
      </c>
      <c r="Z104" t="s">
        <v>81</v>
      </c>
      <c r="AA104" t="s">
        <v>571</v>
      </c>
      <c r="AB104" t="s">
        <v>572</v>
      </c>
      <c r="AC104" t="s">
        <v>573</v>
      </c>
      <c r="AD104" s="18" t="s">
        <v>578</v>
      </c>
      <c r="AE104" s="21" t="s">
        <v>111</v>
      </c>
      <c r="AF104" s="21" t="s">
        <v>579</v>
      </c>
      <c r="AG104" s="21" t="s">
        <v>88</v>
      </c>
      <c r="AH104" s="21">
        <v>2014</v>
      </c>
      <c r="AI104">
        <v>2015</v>
      </c>
      <c r="AJ104">
        <v>2014</v>
      </c>
      <c r="AK104">
        <v>2015</v>
      </c>
      <c r="AL104" t="s">
        <v>89</v>
      </c>
      <c r="AM104" s="23">
        <v>3200.96</v>
      </c>
      <c r="AP104">
        <v>3672.9169833954552</v>
      </c>
      <c r="AQ104">
        <v>5660.8131815841361</v>
      </c>
      <c r="AR104">
        <v>1600.48</v>
      </c>
      <c r="AS104">
        <v>1836.4584916977276</v>
      </c>
      <c r="AT104">
        <v>2830.4065907920681</v>
      </c>
      <c r="AU104" s="21" t="s">
        <v>340</v>
      </c>
      <c r="AV104" s="22">
        <v>2015</v>
      </c>
      <c r="AW104" s="21" t="s">
        <v>91</v>
      </c>
      <c r="AX104" s="21" t="s">
        <v>92</v>
      </c>
      <c r="AY104" s="21" t="s">
        <v>93</v>
      </c>
      <c r="AZ104" s="21" t="s">
        <v>94</v>
      </c>
      <c r="BA104" s="70" t="s">
        <v>580</v>
      </c>
      <c r="BB104" s="11" t="s">
        <v>96</v>
      </c>
      <c r="BC104" s="21" t="s">
        <v>118</v>
      </c>
      <c r="BD104" s="21" t="s">
        <v>98</v>
      </c>
      <c r="BI104" s="21" t="s">
        <v>99</v>
      </c>
      <c r="BJ104" s="21" t="s">
        <v>581</v>
      </c>
      <c r="BK104" s="21" t="s">
        <v>576</v>
      </c>
      <c r="BL104" s="21" t="s">
        <v>70</v>
      </c>
    </row>
    <row r="105" spans="1:64" ht="18.75" customHeight="1">
      <c r="A105" s="21" t="s">
        <v>582</v>
      </c>
      <c r="B105" s="21" t="s">
        <v>64</v>
      </c>
      <c r="C105" s="21" t="s">
        <v>583</v>
      </c>
      <c r="D105" s="21" t="s">
        <v>584</v>
      </c>
      <c r="E105" s="21" t="s">
        <v>585</v>
      </c>
      <c r="F105" s="21" t="s">
        <v>586</v>
      </c>
      <c r="G105" s="21">
        <v>2020</v>
      </c>
      <c r="H105" s="21" t="s">
        <v>436</v>
      </c>
      <c r="I105" s="21" t="s">
        <v>570</v>
      </c>
      <c r="J105" s="21" t="s">
        <v>69</v>
      </c>
      <c r="K105" s="21" t="s">
        <v>70</v>
      </c>
      <c r="L105" s="7" t="str">
        <f>IF(ISBLANK($R105)=TRUE,"",VLOOKUP($R105,[2]TAXONOMY!$A$1:$G$706,7,FALSE))</f>
        <v>Animalia</v>
      </c>
      <c r="M105" s="7" t="str">
        <f>IF(ISBLANK($R105)=TRUE,"",VLOOKUP($R105,[2]TAXONOMY!$A$1:$G$706,6,FALSE))</f>
        <v>Arthropoda</v>
      </c>
      <c r="N105" s="7" t="str">
        <f>IF(ISBLANK($R105)=TRUE,"",VLOOKUP($R105,[2]TAXONOMY!$A$1:$G$706,5,FALSE))</f>
        <v>Insecta</v>
      </c>
      <c r="O105" s="7" t="str">
        <f>IF(ISBLANK($R105)=TRUE,"",VLOOKUP($R105,[2]TAXONOMY!$A$1:$G$706,4,FALSE))</f>
        <v>Hymenoptera</v>
      </c>
      <c r="P105" s="7" t="str">
        <f>IF(ISBLANK($R105)=TRUE,"",VLOOKUP($R105,[2]TAXONOMY!$A$1:$G$706,3,FALSE))</f>
        <v>Formicidae</v>
      </c>
      <c r="Q105" s="7" t="str">
        <f>IF(ISBLANK($R105)=TRUE,"",VLOOKUP($R105,[2]TAXONOMY!$A$1:$H$706,2,FALSE))</f>
        <v>Solenopsis</v>
      </c>
      <c r="R105" s="7" t="s">
        <v>106</v>
      </c>
      <c r="S105" s="7"/>
      <c r="T105" s="7" t="s">
        <v>587</v>
      </c>
      <c r="U105" s="7" t="s">
        <v>79</v>
      </c>
      <c r="V105" s="7" t="s">
        <v>80</v>
      </c>
      <c r="W105" s="21" t="s">
        <v>69</v>
      </c>
      <c r="X105" s="21" t="s">
        <v>69</v>
      </c>
      <c r="Y105" s="21" t="s">
        <v>69</v>
      </c>
      <c r="Z105" t="s">
        <v>69</v>
      </c>
      <c r="AA105" t="s">
        <v>371</v>
      </c>
      <c r="AB105" t="s">
        <v>439</v>
      </c>
      <c r="AC105" t="s">
        <v>588</v>
      </c>
      <c r="AD105" s="18" t="s">
        <v>439</v>
      </c>
      <c r="AE105" s="21" t="s">
        <v>144</v>
      </c>
      <c r="AF105" s="21">
        <v>2003</v>
      </c>
      <c r="AG105" s="21" t="s">
        <v>112</v>
      </c>
      <c r="AH105" s="21">
        <v>2003</v>
      </c>
      <c r="AI105">
        <v>2003</v>
      </c>
      <c r="AJ105">
        <v>2003</v>
      </c>
      <c r="AK105">
        <v>2003</v>
      </c>
      <c r="AL105" t="s">
        <v>89</v>
      </c>
      <c r="AM105" s="23">
        <v>150000</v>
      </c>
      <c r="AP105">
        <v>24147.652834793185</v>
      </c>
      <c r="AQ105">
        <v>74177.419052283833</v>
      </c>
      <c r="AR105">
        <v>150000</v>
      </c>
      <c r="AS105">
        <v>24147.652834793185</v>
      </c>
      <c r="AT105">
        <v>74177.419052283833</v>
      </c>
      <c r="AU105" s="70" t="s">
        <v>441</v>
      </c>
      <c r="AV105" s="22">
        <v>2003</v>
      </c>
      <c r="AW105" s="21" t="s">
        <v>172</v>
      </c>
      <c r="AX105" s="21" t="s">
        <v>92</v>
      </c>
      <c r="AY105" s="21" t="s">
        <v>93</v>
      </c>
      <c r="AZ105" s="21" t="s">
        <v>94</v>
      </c>
      <c r="BA105" s="21" t="s">
        <v>341</v>
      </c>
      <c r="BB105" s="11" t="s">
        <v>96</v>
      </c>
      <c r="BC105" s="21" t="s">
        <v>519</v>
      </c>
      <c r="BD105" s="21" t="s">
        <v>98</v>
      </c>
      <c r="BI105" s="21" t="s">
        <v>99</v>
      </c>
      <c r="BJ105" s="21" t="s">
        <v>589</v>
      </c>
      <c r="BK105" s="21" t="s">
        <v>590</v>
      </c>
      <c r="BL105" s="21" t="s">
        <v>70</v>
      </c>
    </row>
    <row r="106" spans="1:64" ht="18.75" customHeight="1">
      <c r="A106" s="21" t="s">
        <v>591</v>
      </c>
      <c r="B106" s="21" t="s">
        <v>64</v>
      </c>
      <c r="C106" s="21" t="s">
        <v>583</v>
      </c>
      <c r="D106" s="21" t="s">
        <v>584</v>
      </c>
      <c r="E106" s="21" t="s">
        <v>585</v>
      </c>
      <c r="F106" s="21" t="s">
        <v>586</v>
      </c>
      <c r="G106" s="21">
        <v>2020</v>
      </c>
      <c r="H106" s="21" t="s">
        <v>436</v>
      </c>
      <c r="I106" s="21" t="s">
        <v>570</v>
      </c>
      <c r="J106" s="21" t="s">
        <v>69</v>
      </c>
      <c r="K106" s="21" t="s">
        <v>70</v>
      </c>
      <c r="L106" s="7" t="str">
        <f>IF(ISBLANK($R106)=TRUE,"",VLOOKUP($R106,[2]TAXONOMY!$A$1:$G$706,7,FALSE))</f>
        <v>Animalia</v>
      </c>
      <c r="M106" s="7" t="str">
        <f>IF(ISBLANK($R106)=TRUE,"",VLOOKUP($R106,[2]TAXONOMY!$A$1:$G$706,6,FALSE))</f>
        <v>Arthropoda</v>
      </c>
      <c r="N106" s="7" t="str">
        <f>IF(ISBLANK($R106)=TRUE,"",VLOOKUP($R106,[2]TAXONOMY!$A$1:$G$706,5,FALSE))</f>
        <v>Insecta</v>
      </c>
      <c r="O106" s="7" t="str">
        <f>IF(ISBLANK($R106)=TRUE,"",VLOOKUP($R106,[2]TAXONOMY!$A$1:$G$706,4,FALSE))</f>
        <v>Hymenoptera</v>
      </c>
      <c r="P106" s="7" t="str">
        <f>IF(ISBLANK($R106)=TRUE,"",VLOOKUP($R106,[2]TAXONOMY!$A$1:$G$706,3,FALSE))</f>
        <v>Formicidae</v>
      </c>
      <c r="Q106" s="7" t="str">
        <f>IF(ISBLANK($R106)=TRUE,"",VLOOKUP($R106,[2]TAXONOMY!$A$1:$H$706,2,FALSE))</f>
        <v>Solenopsis</v>
      </c>
      <c r="R106" s="7" t="s">
        <v>106</v>
      </c>
      <c r="S106" s="7"/>
      <c r="T106" s="7" t="s">
        <v>587</v>
      </c>
      <c r="U106" s="7" t="s">
        <v>79</v>
      </c>
      <c r="V106" s="7" t="s">
        <v>80</v>
      </c>
      <c r="W106" s="21" t="s">
        <v>69</v>
      </c>
      <c r="X106" s="21" t="s">
        <v>69</v>
      </c>
      <c r="Y106" s="21" t="s">
        <v>69</v>
      </c>
      <c r="Z106" s="21" t="s">
        <v>69</v>
      </c>
      <c r="AA106" s="21" t="s">
        <v>371</v>
      </c>
      <c r="AB106" s="22" t="s">
        <v>439</v>
      </c>
      <c r="AC106" s="22" t="s">
        <v>588</v>
      </c>
      <c r="AD106" s="18" t="s">
        <v>439</v>
      </c>
      <c r="AE106" s="21" t="s">
        <v>144</v>
      </c>
      <c r="AF106" s="21">
        <v>2004</v>
      </c>
      <c r="AG106" s="21" t="s">
        <v>112</v>
      </c>
      <c r="AH106" s="21">
        <v>2004</v>
      </c>
      <c r="AI106">
        <v>2004</v>
      </c>
      <c r="AJ106">
        <v>2004</v>
      </c>
      <c r="AK106">
        <v>2004</v>
      </c>
      <c r="AL106" t="s">
        <v>89</v>
      </c>
      <c r="AM106" s="23">
        <v>310000</v>
      </c>
      <c r="AP106">
        <v>48605.292430347443</v>
      </c>
      <c r="AQ106">
        <v>143353.12078338649</v>
      </c>
      <c r="AR106">
        <v>310000</v>
      </c>
      <c r="AS106">
        <v>48605.292430347443</v>
      </c>
      <c r="AT106">
        <v>143353.12078338649</v>
      </c>
      <c r="AU106" s="70" t="s">
        <v>441</v>
      </c>
      <c r="AV106" s="22">
        <v>2004</v>
      </c>
      <c r="AW106" s="21" t="s">
        <v>172</v>
      </c>
      <c r="AX106" s="21" t="s">
        <v>92</v>
      </c>
      <c r="AY106" s="21" t="s">
        <v>93</v>
      </c>
      <c r="AZ106" s="21" t="s">
        <v>94</v>
      </c>
      <c r="BA106" s="21" t="s">
        <v>341</v>
      </c>
      <c r="BB106" s="11" t="s">
        <v>96</v>
      </c>
      <c r="BC106" s="21" t="s">
        <v>519</v>
      </c>
      <c r="BD106" s="21" t="s">
        <v>98</v>
      </c>
      <c r="BI106" s="21" t="s">
        <v>99</v>
      </c>
      <c r="BJ106" s="21" t="s">
        <v>589</v>
      </c>
      <c r="BK106" s="21" t="s">
        <v>590</v>
      </c>
      <c r="BL106" s="21" t="s">
        <v>70</v>
      </c>
    </row>
    <row r="107" spans="1:64" ht="18.75" customHeight="1">
      <c r="A107" s="21" t="s">
        <v>592</v>
      </c>
      <c r="B107" s="21" t="s">
        <v>64</v>
      </c>
      <c r="C107" s="21" t="s">
        <v>583</v>
      </c>
      <c r="D107" s="21" t="s">
        <v>584</v>
      </c>
      <c r="E107" s="21" t="s">
        <v>585</v>
      </c>
      <c r="F107" s="21" t="s">
        <v>586</v>
      </c>
      <c r="G107" s="21">
        <v>2020</v>
      </c>
      <c r="H107" s="21" t="s">
        <v>436</v>
      </c>
      <c r="I107" s="21" t="s">
        <v>570</v>
      </c>
      <c r="J107" s="21" t="s">
        <v>69</v>
      </c>
      <c r="K107" s="21" t="s">
        <v>70</v>
      </c>
      <c r="L107" s="7" t="str">
        <f>IF(ISBLANK($R107)=TRUE,"",VLOOKUP($R107,[2]TAXONOMY!$A$1:$G$706,7,FALSE))</f>
        <v>Animalia</v>
      </c>
      <c r="M107" s="7" t="str">
        <f>IF(ISBLANK($R107)=TRUE,"",VLOOKUP($R107,[2]TAXONOMY!$A$1:$G$706,6,FALSE))</f>
        <v>Arthropoda</v>
      </c>
      <c r="N107" s="7" t="str">
        <f>IF(ISBLANK($R107)=TRUE,"",VLOOKUP($R107,[2]TAXONOMY!$A$1:$G$706,5,FALSE))</f>
        <v>Insecta</v>
      </c>
      <c r="O107" s="7" t="str">
        <f>IF(ISBLANK($R107)=TRUE,"",VLOOKUP($R107,[2]TAXONOMY!$A$1:$G$706,4,FALSE))</f>
        <v>Hymenoptera</v>
      </c>
      <c r="P107" s="7" t="str">
        <f>IF(ISBLANK($R107)=TRUE,"",VLOOKUP($R107,[2]TAXONOMY!$A$1:$G$706,3,FALSE))</f>
        <v>Formicidae</v>
      </c>
      <c r="Q107" s="7" t="str">
        <f>IF(ISBLANK($R107)=TRUE,"",VLOOKUP($R107,[2]TAXONOMY!$A$1:$H$706,2,FALSE))</f>
        <v>Solenopsis</v>
      </c>
      <c r="R107" s="7" t="s">
        <v>106</v>
      </c>
      <c r="S107" s="7"/>
      <c r="T107" s="7" t="s">
        <v>587</v>
      </c>
      <c r="U107" s="7" t="s">
        <v>79</v>
      </c>
      <c r="V107" s="7" t="s">
        <v>80</v>
      </c>
      <c r="W107" s="21" t="s">
        <v>69</v>
      </c>
      <c r="X107" s="21" t="s">
        <v>69</v>
      </c>
      <c r="Y107" s="21" t="s">
        <v>69</v>
      </c>
      <c r="Z107" s="21" t="s">
        <v>69</v>
      </c>
      <c r="AA107" s="21" t="s">
        <v>371</v>
      </c>
      <c r="AB107" s="22" t="s">
        <v>439</v>
      </c>
      <c r="AC107" s="22" t="s">
        <v>588</v>
      </c>
      <c r="AD107" s="18" t="s">
        <v>439</v>
      </c>
      <c r="AE107" s="21" t="s">
        <v>144</v>
      </c>
      <c r="AF107" s="21">
        <v>2005</v>
      </c>
      <c r="AG107" s="21" t="s">
        <v>112</v>
      </c>
      <c r="AH107" s="21">
        <v>2005</v>
      </c>
      <c r="AI107">
        <v>2005</v>
      </c>
      <c r="AJ107">
        <v>2005</v>
      </c>
      <c r="AK107">
        <v>2005</v>
      </c>
      <c r="AL107" t="s">
        <v>89</v>
      </c>
      <c r="AM107" s="23">
        <v>470000</v>
      </c>
      <c r="AP107">
        <v>71991.199997591946</v>
      </c>
      <c r="AQ107">
        <v>208616.31242223494</v>
      </c>
      <c r="AR107">
        <v>470000</v>
      </c>
      <c r="AS107">
        <v>71991.199997591946</v>
      </c>
      <c r="AT107">
        <v>208616.31242223494</v>
      </c>
      <c r="AU107" s="70" t="s">
        <v>441</v>
      </c>
      <c r="AV107" s="22">
        <v>2005</v>
      </c>
      <c r="AW107" s="21" t="s">
        <v>172</v>
      </c>
      <c r="AX107" s="21" t="s">
        <v>92</v>
      </c>
      <c r="AY107" s="21" t="s">
        <v>93</v>
      </c>
      <c r="AZ107" s="21" t="s">
        <v>94</v>
      </c>
      <c r="BA107" s="21" t="s">
        <v>341</v>
      </c>
      <c r="BB107" s="11" t="s">
        <v>96</v>
      </c>
      <c r="BC107" s="21" t="s">
        <v>519</v>
      </c>
      <c r="BD107" s="21" t="s">
        <v>98</v>
      </c>
      <c r="BI107" s="21" t="s">
        <v>99</v>
      </c>
      <c r="BJ107" s="21" t="s">
        <v>589</v>
      </c>
      <c r="BK107" s="21" t="s">
        <v>590</v>
      </c>
      <c r="BL107" s="21" t="s">
        <v>70</v>
      </c>
    </row>
    <row r="108" spans="1:64" ht="18.75" customHeight="1">
      <c r="A108" s="21" t="s">
        <v>593</v>
      </c>
      <c r="B108" s="21" t="s">
        <v>64</v>
      </c>
      <c r="C108" s="21" t="s">
        <v>583</v>
      </c>
      <c r="D108" s="21" t="s">
        <v>584</v>
      </c>
      <c r="E108" s="21" t="s">
        <v>585</v>
      </c>
      <c r="F108" s="21" t="s">
        <v>586</v>
      </c>
      <c r="G108" s="21">
        <v>2020</v>
      </c>
      <c r="H108" s="21" t="s">
        <v>436</v>
      </c>
      <c r="I108" s="21" t="s">
        <v>570</v>
      </c>
      <c r="J108" s="21" t="s">
        <v>69</v>
      </c>
      <c r="K108" s="21" t="s">
        <v>70</v>
      </c>
      <c r="L108" s="7" t="str">
        <f>IF(ISBLANK($R108)=TRUE,"",VLOOKUP($R108,[2]TAXONOMY!$A$1:$G$706,7,FALSE))</f>
        <v>Animalia</v>
      </c>
      <c r="M108" s="7" t="str">
        <f>IF(ISBLANK($R108)=TRUE,"",VLOOKUP($R108,[2]TAXONOMY!$A$1:$G$706,6,FALSE))</f>
        <v>Arthropoda</v>
      </c>
      <c r="N108" s="7" t="str">
        <f>IF(ISBLANK($R108)=TRUE,"",VLOOKUP($R108,[2]TAXONOMY!$A$1:$G$706,5,FALSE))</f>
        <v>Insecta</v>
      </c>
      <c r="O108" s="7" t="str">
        <f>IF(ISBLANK($R108)=TRUE,"",VLOOKUP($R108,[2]TAXONOMY!$A$1:$G$706,4,FALSE))</f>
        <v>Hymenoptera</v>
      </c>
      <c r="P108" s="7" t="str">
        <f>IF(ISBLANK($R108)=TRUE,"",VLOOKUP($R108,[2]TAXONOMY!$A$1:$G$706,3,FALSE))</f>
        <v>Formicidae</v>
      </c>
      <c r="Q108" s="7" t="str">
        <f>IF(ISBLANK($R108)=TRUE,"",VLOOKUP($R108,[2]TAXONOMY!$A$1:$H$706,2,FALSE))</f>
        <v>Solenopsis</v>
      </c>
      <c r="R108" s="7" t="s">
        <v>106</v>
      </c>
      <c r="S108" s="7"/>
      <c r="T108" s="7" t="s">
        <v>587</v>
      </c>
      <c r="U108" s="7" t="s">
        <v>79</v>
      </c>
      <c r="V108" s="7" t="s">
        <v>80</v>
      </c>
      <c r="W108" s="21" t="s">
        <v>69</v>
      </c>
      <c r="X108" s="21" t="s">
        <v>69</v>
      </c>
      <c r="Y108" s="21" t="s">
        <v>69</v>
      </c>
      <c r="Z108" s="21" t="s">
        <v>69</v>
      </c>
      <c r="AA108" s="21" t="s">
        <v>371</v>
      </c>
      <c r="AB108" s="22" t="s">
        <v>439</v>
      </c>
      <c r="AC108" s="22" t="s">
        <v>588</v>
      </c>
      <c r="AD108" s="18" t="s">
        <v>439</v>
      </c>
      <c r="AE108" s="21" t="s">
        <v>144</v>
      </c>
      <c r="AF108" s="21">
        <v>2006</v>
      </c>
      <c r="AG108" s="21" t="s">
        <v>112</v>
      </c>
      <c r="AH108" s="21">
        <v>2006</v>
      </c>
      <c r="AI108">
        <v>2006</v>
      </c>
      <c r="AJ108">
        <v>2006</v>
      </c>
      <c r="AK108">
        <v>2006</v>
      </c>
      <c r="AL108" t="s">
        <v>89</v>
      </c>
      <c r="AM108" s="23">
        <v>540000</v>
      </c>
      <c r="AP108">
        <v>82348.094529497015</v>
      </c>
      <c r="AQ108">
        <v>230181.70716314382</v>
      </c>
      <c r="AR108">
        <v>540000</v>
      </c>
      <c r="AS108">
        <v>82348.094529497015</v>
      </c>
      <c r="AT108">
        <v>230181.70716314382</v>
      </c>
      <c r="AU108" s="70" t="s">
        <v>441</v>
      </c>
      <c r="AV108" s="22">
        <v>2006</v>
      </c>
      <c r="AW108" s="21" t="s">
        <v>172</v>
      </c>
      <c r="AX108" s="21" t="s">
        <v>92</v>
      </c>
      <c r="AY108" s="21" t="s">
        <v>93</v>
      </c>
      <c r="AZ108" s="21" t="s">
        <v>94</v>
      </c>
      <c r="BA108" s="21" t="s">
        <v>341</v>
      </c>
      <c r="BB108" s="11" t="s">
        <v>96</v>
      </c>
      <c r="BC108" s="21" t="s">
        <v>519</v>
      </c>
      <c r="BD108" s="21" t="s">
        <v>98</v>
      </c>
      <c r="BI108" s="21" t="s">
        <v>99</v>
      </c>
      <c r="BJ108" s="21" t="s">
        <v>589</v>
      </c>
      <c r="BK108" s="21" t="s">
        <v>590</v>
      </c>
      <c r="BL108" s="21" t="s">
        <v>70</v>
      </c>
    </row>
    <row r="109" spans="1:64" ht="18.75" customHeight="1">
      <c r="A109" s="21" t="s">
        <v>594</v>
      </c>
      <c r="B109" s="21" t="s">
        <v>64</v>
      </c>
      <c r="C109" s="21" t="s">
        <v>583</v>
      </c>
      <c r="D109" s="21" t="s">
        <v>584</v>
      </c>
      <c r="E109" s="21" t="s">
        <v>585</v>
      </c>
      <c r="F109" s="21" t="s">
        <v>586</v>
      </c>
      <c r="G109" s="21">
        <v>2020</v>
      </c>
      <c r="H109" s="21" t="s">
        <v>436</v>
      </c>
      <c r="I109" s="21" t="s">
        <v>570</v>
      </c>
      <c r="J109" s="21" t="s">
        <v>69</v>
      </c>
      <c r="K109" s="21" t="s">
        <v>70</v>
      </c>
      <c r="L109" s="7" t="str">
        <f>IF(ISBLANK($R109)=TRUE,"",VLOOKUP($R109,[2]TAXONOMY!$A$1:$G$706,7,FALSE))</f>
        <v>Animalia</v>
      </c>
      <c r="M109" s="7" t="str">
        <f>IF(ISBLANK($R109)=TRUE,"",VLOOKUP($R109,[2]TAXONOMY!$A$1:$G$706,6,FALSE))</f>
        <v>Arthropoda</v>
      </c>
      <c r="N109" s="7" t="str">
        <f>IF(ISBLANK($R109)=TRUE,"",VLOOKUP($R109,[2]TAXONOMY!$A$1:$G$706,5,FALSE))</f>
        <v>Insecta</v>
      </c>
      <c r="O109" s="7" t="str">
        <f>IF(ISBLANK($R109)=TRUE,"",VLOOKUP($R109,[2]TAXONOMY!$A$1:$G$706,4,FALSE))</f>
        <v>Hymenoptera</v>
      </c>
      <c r="P109" s="7" t="str">
        <f>IF(ISBLANK($R109)=TRUE,"",VLOOKUP($R109,[2]TAXONOMY!$A$1:$G$706,3,FALSE))</f>
        <v>Formicidae</v>
      </c>
      <c r="Q109" s="7" t="str">
        <f>IF(ISBLANK($R109)=TRUE,"",VLOOKUP($R109,[2]TAXONOMY!$A$1:$H$706,2,FALSE))</f>
        <v>Solenopsis</v>
      </c>
      <c r="R109" s="7" t="s">
        <v>106</v>
      </c>
      <c r="S109" s="7"/>
      <c r="T109" s="7" t="s">
        <v>587</v>
      </c>
      <c r="U109" s="7" t="s">
        <v>79</v>
      </c>
      <c r="V109" s="7" t="s">
        <v>80</v>
      </c>
      <c r="W109" s="21" t="s">
        <v>69</v>
      </c>
      <c r="X109" s="21" t="s">
        <v>69</v>
      </c>
      <c r="Y109" s="21" t="s">
        <v>69</v>
      </c>
      <c r="Z109" s="21" t="s">
        <v>69</v>
      </c>
      <c r="AA109" s="21" t="s">
        <v>371</v>
      </c>
      <c r="AB109" s="22" t="s">
        <v>439</v>
      </c>
      <c r="AC109" s="22" t="s">
        <v>588</v>
      </c>
      <c r="AD109" s="18" t="s">
        <v>439</v>
      </c>
      <c r="AE109" s="21" t="s">
        <v>144</v>
      </c>
      <c r="AF109" s="21">
        <v>2007</v>
      </c>
      <c r="AG109" s="21" t="s">
        <v>112</v>
      </c>
      <c r="AH109" s="21">
        <v>2007</v>
      </c>
      <c r="AI109">
        <v>2007</v>
      </c>
      <c r="AJ109">
        <v>2007</v>
      </c>
      <c r="AK109">
        <v>2007</v>
      </c>
      <c r="AL109" t="s">
        <v>89</v>
      </c>
      <c r="AM109" s="23">
        <v>480000</v>
      </c>
      <c r="AP109">
        <v>74591.145141126952</v>
      </c>
      <c r="AQ109">
        <v>189583.76626017291</v>
      </c>
      <c r="AR109">
        <v>480000</v>
      </c>
      <c r="AS109">
        <v>74591.145141126952</v>
      </c>
      <c r="AT109">
        <v>189583.76626017291</v>
      </c>
      <c r="AU109" s="70" t="s">
        <v>441</v>
      </c>
      <c r="AV109" s="22">
        <v>2007</v>
      </c>
      <c r="AW109" s="21" t="s">
        <v>172</v>
      </c>
      <c r="AX109" s="21" t="s">
        <v>92</v>
      </c>
      <c r="AY109" s="21" t="s">
        <v>93</v>
      </c>
      <c r="AZ109" s="21" t="s">
        <v>94</v>
      </c>
      <c r="BA109" s="21" t="s">
        <v>341</v>
      </c>
      <c r="BB109" s="11" t="s">
        <v>96</v>
      </c>
      <c r="BC109" s="21" t="s">
        <v>519</v>
      </c>
      <c r="BD109" s="21" t="s">
        <v>98</v>
      </c>
      <c r="BI109" s="21" t="s">
        <v>99</v>
      </c>
      <c r="BJ109" s="21" t="s">
        <v>589</v>
      </c>
      <c r="BK109" s="21" t="s">
        <v>590</v>
      </c>
      <c r="BL109" s="21" t="s">
        <v>70</v>
      </c>
    </row>
    <row r="110" spans="1:64" ht="18.75" customHeight="1">
      <c r="A110" s="21" t="s">
        <v>595</v>
      </c>
      <c r="B110" s="21" t="s">
        <v>64</v>
      </c>
      <c r="C110" s="21" t="s">
        <v>583</v>
      </c>
      <c r="D110" s="21" t="s">
        <v>584</v>
      </c>
      <c r="E110" s="21" t="s">
        <v>585</v>
      </c>
      <c r="F110" s="21" t="s">
        <v>586</v>
      </c>
      <c r="G110" s="21">
        <v>2020</v>
      </c>
      <c r="H110" s="21" t="s">
        <v>436</v>
      </c>
      <c r="I110" s="21" t="s">
        <v>570</v>
      </c>
      <c r="J110" s="21" t="s">
        <v>69</v>
      </c>
      <c r="K110" s="21" t="s">
        <v>70</v>
      </c>
      <c r="L110" s="7" t="str">
        <f>IF(ISBLANK($R110)=TRUE,"",VLOOKUP($R110,[2]TAXONOMY!$A$1:$G$706,7,FALSE))</f>
        <v>Animalia</v>
      </c>
      <c r="M110" s="7" t="str">
        <f>IF(ISBLANK($R110)=TRUE,"",VLOOKUP($R110,[2]TAXONOMY!$A$1:$G$706,6,FALSE))</f>
        <v>Arthropoda</v>
      </c>
      <c r="N110" s="7" t="str">
        <f>IF(ISBLANK($R110)=TRUE,"",VLOOKUP($R110,[2]TAXONOMY!$A$1:$G$706,5,FALSE))</f>
        <v>Insecta</v>
      </c>
      <c r="O110" s="7" t="str">
        <f>IF(ISBLANK($R110)=TRUE,"",VLOOKUP($R110,[2]TAXONOMY!$A$1:$G$706,4,FALSE))</f>
        <v>Hymenoptera</v>
      </c>
      <c r="P110" s="7" t="str">
        <f>IF(ISBLANK($R110)=TRUE,"",VLOOKUP($R110,[2]TAXONOMY!$A$1:$G$706,3,FALSE))</f>
        <v>Formicidae</v>
      </c>
      <c r="Q110" s="7" t="str">
        <f>IF(ISBLANK($R110)=TRUE,"",VLOOKUP($R110,[2]TAXONOMY!$A$1:$H$706,2,FALSE))</f>
        <v>Solenopsis</v>
      </c>
      <c r="R110" s="7" t="s">
        <v>106</v>
      </c>
      <c r="S110" s="7"/>
      <c r="T110" s="7" t="s">
        <v>587</v>
      </c>
      <c r="U110" s="7" t="s">
        <v>79</v>
      </c>
      <c r="V110" s="7" t="s">
        <v>80</v>
      </c>
      <c r="W110" s="21" t="s">
        <v>69</v>
      </c>
      <c r="X110" s="21" t="s">
        <v>69</v>
      </c>
      <c r="Y110" s="21" t="s">
        <v>69</v>
      </c>
      <c r="Z110" s="21" t="s">
        <v>69</v>
      </c>
      <c r="AA110" s="21" t="s">
        <v>371</v>
      </c>
      <c r="AB110" s="22" t="s">
        <v>439</v>
      </c>
      <c r="AC110" s="22" t="s">
        <v>588</v>
      </c>
      <c r="AD110" s="18" t="s">
        <v>439</v>
      </c>
      <c r="AE110" s="21" t="s">
        <v>144</v>
      </c>
      <c r="AF110" s="21">
        <v>2008</v>
      </c>
      <c r="AG110" s="21" t="s">
        <v>112</v>
      </c>
      <c r="AH110" s="21">
        <v>2008</v>
      </c>
      <c r="AI110">
        <v>2008</v>
      </c>
      <c r="AJ110">
        <v>2008</v>
      </c>
      <c r="AK110">
        <v>2008</v>
      </c>
      <c r="AL110" t="s">
        <v>89</v>
      </c>
      <c r="AM110" s="23">
        <v>230000</v>
      </c>
      <c r="AP110">
        <v>37683.915692090413</v>
      </c>
      <c r="AQ110">
        <v>82738.489533135726</v>
      </c>
      <c r="AR110">
        <v>230000</v>
      </c>
      <c r="AS110">
        <v>37683.915692090413</v>
      </c>
      <c r="AT110">
        <v>82738.489533135726</v>
      </c>
      <c r="AU110" s="70" t="s">
        <v>441</v>
      </c>
      <c r="AV110" s="22">
        <v>2008</v>
      </c>
      <c r="AW110" s="21" t="s">
        <v>172</v>
      </c>
      <c r="AX110" s="21" t="s">
        <v>92</v>
      </c>
      <c r="AY110" s="21" t="s">
        <v>93</v>
      </c>
      <c r="AZ110" s="21" t="s">
        <v>94</v>
      </c>
      <c r="BA110" s="21" t="s">
        <v>341</v>
      </c>
      <c r="BB110" s="11" t="s">
        <v>96</v>
      </c>
      <c r="BC110" s="21" t="s">
        <v>519</v>
      </c>
      <c r="BD110" s="21" t="s">
        <v>98</v>
      </c>
      <c r="BI110" s="21" t="s">
        <v>99</v>
      </c>
      <c r="BJ110" s="21" t="s">
        <v>589</v>
      </c>
      <c r="BK110" s="21" t="s">
        <v>590</v>
      </c>
      <c r="BL110" s="21" t="s">
        <v>70</v>
      </c>
    </row>
    <row r="111" spans="1:64" ht="18.75" customHeight="1">
      <c r="A111" s="21" t="s">
        <v>596</v>
      </c>
      <c r="B111" s="21" t="s">
        <v>64</v>
      </c>
      <c r="C111" s="21" t="s">
        <v>583</v>
      </c>
      <c r="D111" s="21" t="s">
        <v>584</v>
      </c>
      <c r="E111" s="21" t="s">
        <v>585</v>
      </c>
      <c r="F111" s="21" t="s">
        <v>586</v>
      </c>
      <c r="G111" s="21">
        <v>2020</v>
      </c>
      <c r="H111" s="21" t="s">
        <v>436</v>
      </c>
      <c r="I111" s="21" t="s">
        <v>570</v>
      </c>
      <c r="J111" s="21" t="s">
        <v>69</v>
      </c>
      <c r="K111" s="21" t="s">
        <v>70</v>
      </c>
      <c r="L111" s="7" t="str">
        <f>IF(ISBLANK($R111)=TRUE,"",VLOOKUP($R111,[2]TAXONOMY!$A$1:$G$706,7,FALSE))</f>
        <v>Animalia</v>
      </c>
      <c r="M111" s="7" t="str">
        <f>IF(ISBLANK($R111)=TRUE,"",VLOOKUP($R111,[2]TAXONOMY!$A$1:$G$706,6,FALSE))</f>
        <v>Arthropoda</v>
      </c>
      <c r="N111" s="7" t="str">
        <f>IF(ISBLANK($R111)=TRUE,"",VLOOKUP($R111,[2]TAXONOMY!$A$1:$G$706,5,FALSE))</f>
        <v>Insecta</v>
      </c>
      <c r="O111" s="7" t="str">
        <f>IF(ISBLANK($R111)=TRUE,"",VLOOKUP($R111,[2]TAXONOMY!$A$1:$G$706,4,FALSE))</f>
        <v>Hymenoptera</v>
      </c>
      <c r="P111" s="7" t="str">
        <f>IF(ISBLANK($R111)=TRUE,"",VLOOKUP($R111,[2]TAXONOMY!$A$1:$G$706,3,FALSE))</f>
        <v>Formicidae</v>
      </c>
      <c r="Q111" s="7" t="str">
        <f>IF(ISBLANK($R111)=TRUE,"",VLOOKUP($R111,[2]TAXONOMY!$A$1:$H$706,2,FALSE))</f>
        <v>Solenopsis</v>
      </c>
      <c r="R111" s="7" t="s">
        <v>106</v>
      </c>
      <c r="S111" s="7"/>
      <c r="T111" s="7" t="s">
        <v>587</v>
      </c>
      <c r="U111" s="7" t="s">
        <v>79</v>
      </c>
      <c r="V111" s="7" t="s">
        <v>80</v>
      </c>
      <c r="W111" s="21" t="s">
        <v>69</v>
      </c>
      <c r="X111" s="21" t="s">
        <v>69</v>
      </c>
      <c r="Y111" s="21" t="s">
        <v>69</v>
      </c>
      <c r="Z111" s="21" t="s">
        <v>69</v>
      </c>
      <c r="AA111" s="21" t="s">
        <v>371</v>
      </c>
      <c r="AB111" s="22" t="s">
        <v>439</v>
      </c>
      <c r="AC111" s="22" t="s">
        <v>588</v>
      </c>
      <c r="AD111" s="18" t="s">
        <v>439</v>
      </c>
      <c r="AE111" s="21" t="s">
        <v>144</v>
      </c>
      <c r="AF111" s="21">
        <v>2009</v>
      </c>
      <c r="AG111" s="21" t="s">
        <v>112</v>
      </c>
      <c r="AH111" s="21">
        <v>2009</v>
      </c>
      <c r="AI111">
        <v>2009</v>
      </c>
      <c r="AJ111">
        <v>2009</v>
      </c>
      <c r="AK111">
        <v>2009</v>
      </c>
      <c r="AL111" t="s">
        <v>89</v>
      </c>
      <c r="AM111" s="23">
        <v>580000</v>
      </c>
      <c r="AP111">
        <v>97004.764151548967</v>
      </c>
      <c r="AQ111">
        <v>211430.77595190759</v>
      </c>
      <c r="AR111">
        <v>580000</v>
      </c>
      <c r="AS111">
        <v>97004.764151548967</v>
      </c>
      <c r="AT111">
        <v>211430.77595190759</v>
      </c>
      <c r="AU111" s="70" t="s">
        <v>441</v>
      </c>
      <c r="AV111" s="22">
        <v>2009</v>
      </c>
      <c r="AW111" s="21" t="s">
        <v>172</v>
      </c>
      <c r="AX111" s="21" t="s">
        <v>92</v>
      </c>
      <c r="AY111" s="21" t="s">
        <v>93</v>
      </c>
      <c r="AZ111" s="21" t="s">
        <v>94</v>
      </c>
      <c r="BA111" s="21" t="s">
        <v>341</v>
      </c>
      <c r="BB111" s="11" t="s">
        <v>96</v>
      </c>
      <c r="BC111" s="21" t="s">
        <v>519</v>
      </c>
      <c r="BD111" s="21" t="s">
        <v>98</v>
      </c>
      <c r="BI111" s="21" t="s">
        <v>99</v>
      </c>
      <c r="BJ111" s="21" t="s">
        <v>589</v>
      </c>
      <c r="BK111" s="21" t="s">
        <v>590</v>
      </c>
      <c r="BL111" s="21" t="s">
        <v>70</v>
      </c>
    </row>
    <row r="112" spans="1:64" ht="18.75" customHeight="1">
      <c r="A112" s="21" t="s">
        <v>597</v>
      </c>
      <c r="B112" s="21" t="s">
        <v>64</v>
      </c>
      <c r="C112" s="21" t="s">
        <v>583</v>
      </c>
      <c r="D112" s="21" t="s">
        <v>584</v>
      </c>
      <c r="E112" s="21" t="s">
        <v>585</v>
      </c>
      <c r="F112" s="21" t="s">
        <v>586</v>
      </c>
      <c r="G112" s="21">
        <v>2020</v>
      </c>
      <c r="H112" s="21" t="s">
        <v>436</v>
      </c>
      <c r="I112" s="21" t="s">
        <v>570</v>
      </c>
      <c r="J112" s="21" t="s">
        <v>69</v>
      </c>
      <c r="K112" s="21" t="s">
        <v>70</v>
      </c>
      <c r="L112" s="7" t="str">
        <f>IF(ISBLANK($R112)=TRUE,"",VLOOKUP($R112,[2]TAXONOMY!$A$1:$G$706,7,FALSE))</f>
        <v>Animalia</v>
      </c>
      <c r="M112" s="7" t="str">
        <f>IF(ISBLANK($R112)=TRUE,"",VLOOKUP($R112,[2]TAXONOMY!$A$1:$G$706,6,FALSE))</f>
        <v>Arthropoda</v>
      </c>
      <c r="N112" s="7" t="str">
        <f>IF(ISBLANK($R112)=TRUE,"",VLOOKUP($R112,[2]TAXONOMY!$A$1:$G$706,5,FALSE))</f>
        <v>Insecta</v>
      </c>
      <c r="O112" s="7" t="str">
        <f>IF(ISBLANK($R112)=TRUE,"",VLOOKUP($R112,[2]TAXONOMY!$A$1:$G$706,4,FALSE))</f>
        <v>Hymenoptera</v>
      </c>
      <c r="P112" s="7" t="str">
        <f>IF(ISBLANK($R112)=TRUE,"",VLOOKUP($R112,[2]TAXONOMY!$A$1:$G$706,3,FALSE))</f>
        <v>Formicidae</v>
      </c>
      <c r="Q112" s="7" t="str">
        <f>IF(ISBLANK($R112)=TRUE,"",VLOOKUP($R112,[2]TAXONOMY!$A$1:$H$706,2,FALSE))</f>
        <v>Solenopsis</v>
      </c>
      <c r="R112" s="7" t="s">
        <v>106</v>
      </c>
      <c r="S112" s="7"/>
      <c r="T112" s="7" t="s">
        <v>587</v>
      </c>
      <c r="U112" s="7" t="s">
        <v>79</v>
      </c>
      <c r="V112" s="7" t="s">
        <v>80</v>
      </c>
      <c r="W112" s="21" t="s">
        <v>69</v>
      </c>
      <c r="X112" s="21" t="s">
        <v>69</v>
      </c>
      <c r="Y112" s="21" t="s">
        <v>69</v>
      </c>
      <c r="Z112" s="21" t="s">
        <v>69</v>
      </c>
      <c r="AA112" s="21" t="s">
        <v>371</v>
      </c>
      <c r="AB112" s="22" t="s">
        <v>439</v>
      </c>
      <c r="AC112" s="22" t="s">
        <v>588</v>
      </c>
      <c r="AD112" s="18" t="s">
        <v>439</v>
      </c>
      <c r="AE112" s="21" t="s">
        <v>144</v>
      </c>
      <c r="AF112" s="21">
        <v>2010</v>
      </c>
      <c r="AG112" s="21" t="s">
        <v>112</v>
      </c>
      <c r="AH112" s="21">
        <v>2010</v>
      </c>
      <c r="AI112">
        <v>2010</v>
      </c>
      <c r="AJ112">
        <v>2010</v>
      </c>
      <c r="AK112">
        <v>2010</v>
      </c>
      <c r="AL112" t="s">
        <v>89</v>
      </c>
      <c r="AM112" s="23">
        <v>1440000</v>
      </c>
      <c r="AP112">
        <v>239093.36812008623</v>
      </c>
      <c r="AQ112">
        <v>488841.56348777562</v>
      </c>
      <c r="AR112">
        <v>1440000</v>
      </c>
      <c r="AS112">
        <v>239093.36812008623</v>
      </c>
      <c r="AT112">
        <v>488841.56348777562</v>
      </c>
      <c r="AU112" s="70" t="s">
        <v>441</v>
      </c>
      <c r="AV112" s="22">
        <v>2010</v>
      </c>
      <c r="AW112" s="21" t="s">
        <v>172</v>
      </c>
      <c r="AX112" s="21" t="s">
        <v>92</v>
      </c>
      <c r="AY112" s="21" t="s">
        <v>93</v>
      </c>
      <c r="AZ112" s="21" t="s">
        <v>94</v>
      </c>
      <c r="BA112" s="21" t="s">
        <v>341</v>
      </c>
      <c r="BB112" s="11" t="s">
        <v>96</v>
      </c>
      <c r="BC112" s="21" t="s">
        <v>519</v>
      </c>
      <c r="BD112" s="21" t="s">
        <v>98</v>
      </c>
      <c r="BI112" s="21" t="s">
        <v>99</v>
      </c>
      <c r="BJ112" s="21" t="s">
        <v>589</v>
      </c>
      <c r="BK112" s="21" t="s">
        <v>590</v>
      </c>
      <c r="BL112" s="21" t="s">
        <v>70</v>
      </c>
    </row>
    <row r="113" spans="1:67" ht="18.75" customHeight="1">
      <c r="A113" s="21" t="s">
        <v>598</v>
      </c>
      <c r="B113" s="21" t="s">
        <v>64</v>
      </c>
      <c r="C113" s="21" t="s">
        <v>583</v>
      </c>
      <c r="D113" s="21" t="s">
        <v>584</v>
      </c>
      <c r="E113" s="21" t="s">
        <v>585</v>
      </c>
      <c r="F113" s="21" t="s">
        <v>586</v>
      </c>
      <c r="G113" s="21">
        <v>2020</v>
      </c>
      <c r="H113" s="21" t="s">
        <v>436</v>
      </c>
      <c r="I113" s="21" t="s">
        <v>570</v>
      </c>
      <c r="J113" s="21" t="s">
        <v>69</v>
      </c>
      <c r="K113" s="21" t="s">
        <v>70</v>
      </c>
      <c r="L113" s="7" t="str">
        <f>IF(ISBLANK($R113)=TRUE,"",VLOOKUP($R113,[2]TAXONOMY!$A$1:$G$706,7,FALSE))</f>
        <v>Animalia</v>
      </c>
      <c r="M113" s="7" t="str">
        <f>IF(ISBLANK($R113)=TRUE,"",VLOOKUP($R113,[2]TAXONOMY!$A$1:$G$706,6,FALSE))</f>
        <v>Arthropoda</v>
      </c>
      <c r="N113" s="7" t="str">
        <f>IF(ISBLANK($R113)=TRUE,"",VLOOKUP($R113,[2]TAXONOMY!$A$1:$G$706,5,FALSE))</f>
        <v>Insecta</v>
      </c>
      <c r="O113" s="7" t="str">
        <f>IF(ISBLANK($R113)=TRUE,"",VLOOKUP($R113,[2]TAXONOMY!$A$1:$G$706,4,FALSE))</f>
        <v>Hymenoptera</v>
      </c>
      <c r="P113" s="7" t="str">
        <f>IF(ISBLANK($R113)=TRUE,"",VLOOKUP($R113,[2]TAXONOMY!$A$1:$G$706,3,FALSE))</f>
        <v>Formicidae</v>
      </c>
      <c r="Q113" s="7" t="str">
        <f>IF(ISBLANK($R113)=TRUE,"",VLOOKUP($R113,[2]TAXONOMY!$A$1:$H$706,2,FALSE))</f>
        <v>Solenopsis</v>
      </c>
      <c r="R113" s="7" t="s">
        <v>106</v>
      </c>
      <c r="S113" s="7"/>
      <c r="T113" s="7" t="s">
        <v>587</v>
      </c>
      <c r="U113" s="7" t="s">
        <v>79</v>
      </c>
      <c r="V113" s="7" t="s">
        <v>80</v>
      </c>
      <c r="W113" s="21" t="s">
        <v>69</v>
      </c>
      <c r="X113" s="21" t="s">
        <v>69</v>
      </c>
      <c r="Y113" s="21" t="s">
        <v>69</v>
      </c>
      <c r="Z113" s="21" t="s">
        <v>69</v>
      </c>
      <c r="AA113" s="21" t="s">
        <v>371</v>
      </c>
      <c r="AB113" s="22" t="s">
        <v>439</v>
      </c>
      <c r="AC113" s="22" t="s">
        <v>588</v>
      </c>
      <c r="AD113" s="18" t="s">
        <v>439</v>
      </c>
      <c r="AE113" s="21" t="s">
        <v>144</v>
      </c>
      <c r="AF113" s="21">
        <v>2011</v>
      </c>
      <c r="AG113" s="21" t="s">
        <v>112</v>
      </c>
      <c r="AH113" s="21">
        <v>2011</v>
      </c>
      <c r="AI113">
        <v>2011</v>
      </c>
      <c r="AJ113">
        <v>2011</v>
      </c>
      <c r="AK113">
        <v>2011</v>
      </c>
      <c r="AL113" t="s">
        <v>89</v>
      </c>
      <c r="AM113" s="23">
        <v>1250000</v>
      </c>
      <c r="AP113">
        <v>210810.47729483619</v>
      </c>
      <c r="AQ113">
        <v>388569.32106293977</v>
      </c>
      <c r="AR113">
        <v>1250000</v>
      </c>
      <c r="AS113">
        <v>210810.47729483619</v>
      </c>
      <c r="AT113">
        <v>388569.32106293977</v>
      </c>
      <c r="AU113" s="70" t="s">
        <v>441</v>
      </c>
      <c r="AV113" s="22">
        <v>2011</v>
      </c>
      <c r="AW113" s="21" t="s">
        <v>172</v>
      </c>
      <c r="AX113" s="21" t="s">
        <v>92</v>
      </c>
      <c r="AY113" s="21" t="s">
        <v>93</v>
      </c>
      <c r="AZ113" s="21" t="s">
        <v>94</v>
      </c>
      <c r="BA113" s="21" t="s">
        <v>341</v>
      </c>
      <c r="BB113" s="11" t="s">
        <v>96</v>
      </c>
      <c r="BC113" s="21" t="s">
        <v>519</v>
      </c>
      <c r="BD113" s="21" t="s">
        <v>98</v>
      </c>
      <c r="BI113" s="21" t="s">
        <v>99</v>
      </c>
      <c r="BJ113" s="21" t="s">
        <v>589</v>
      </c>
      <c r="BK113" s="21" t="s">
        <v>590</v>
      </c>
      <c r="BL113" s="21" t="s">
        <v>70</v>
      </c>
    </row>
    <row r="114" spans="1:67" ht="18.75" customHeight="1">
      <c r="A114" s="21" t="s">
        <v>599</v>
      </c>
      <c r="B114" s="21" t="s">
        <v>64</v>
      </c>
      <c r="C114" s="21" t="s">
        <v>583</v>
      </c>
      <c r="D114" s="21" t="s">
        <v>584</v>
      </c>
      <c r="E114" s="21" t="s">
        <v>585</v>
      </c>
      <c r="F114" s="21" t="s">
        <v>586</v>
      </c>
      <c r="G114" s="21">
        <v>2020</v>
      </c>
      <c r="H114" s="21" t="s">
        <v>436</v>
      </c>
      <c r="I114" s="21" t="s">
        <v>570</v>
      </c>
      <c r="J114" s="21" t="s">
        <v>69</v>
      </c>
      <c r="K114" s="21" t="s">
        <v>70</v>
      </c>
      <c r="L114" s="7" t="str">
        <f>IF(ISBLANK($R114)=TRUE,"",VLOOKUP($R114,[2]TAXONOMY!$A$1:$G$706,7,FALSE))</f>
        <v>Animalia</v>
      </c>
      <c r="M114" s="7" t="str">
        <f>IF(ISBLANK($R114)=TRUE,"",VLOOKUP($R114,[2]TAXONOMY!$A$1:$G$706,6,FALSE))</f>
        <v>Arthropoda</v>
      </c>
      <c r="N114" s="7" t="str">
        <f>IF(ISBLANK($R114)=TRUE,"",VLOOKUP($R114,[2]TAXONOMY!$A$1:$G$706,5,FALSE))</f>
        <v>Insecta</v>
      </c>
      <c r="O114" s="7" t="str">
        <f>IF(ISBLANK($R114)=TRUE,"",VLOOKUP($R114,[2]TAXONOMY!$A$1:$G$706,4,FALSE))</f>
        <v>Hymenoptera</v>
      </c>
      <c r="P114" s="7" t="str">
        <f>IF(ISBLANK($R114)=TRUE,"",VLOOKUP($R114,[2]TAXONOMY!$A$1:$G$706,3,FALSE))</f>
        <v>Formicidae</v>
      </c>
      <c r="Q114" s="7" t="str">
        <f>IF(ISBLANK($R114)=TRUE,"",VLOOKUP($R114,[2]TAXONOMY!$A$1:$H$706,2,FALSE))</f>
        <v>Solenopsis</v>
      </c>
      <c r="R114" s="7" t="s">
        <v>106</v>
      </c>
      <c r="S114" s="7"/>
      <c r="T114" s="7" t="s">
        <v>587</v>
      </c>
      <c r="U114" s="7" t="s">
        <v>79</v>
      </c>
      <c r="V114" s="7" t="s">
        <v>80</v>
      </c>
      <c r="W114" s="21" t="s">
        <v>69</v>
      </c>
      <c r="X114" s="21" t="s">
        <v>69</v>
      </c>
      <c r="Y114" s="21" t="s">
        <v>69</v>
      </c>
      <c r="Z114" s="21" t="s">
        <v>69</v>
      </c>
      <c r="AA114" s="21" t="s">
        <v>371</v>
      </c>
      <c r="AB114" s="22" t="s">
        <v>439</v>
      </c>
      <c r="AC114" s="22" t="s">
        <v>588</v>
      </c>
      <c r="AD114" s="18" t="s">
        <v>439</v>
      </c>
      <c r="AE114" s="21" t="s">
        <v>144</v>
      </c>
      <c r="AF114" s="21">
        <v>2012</v>
      </c>
      <c r="AG114" s="21" t="s">
        <v>112</v>
      </c>
      <c r="AH114" s="21">
        <v>2012</v>
      </c>
      <c r="AI114">
        <v>2012</v>
      </c>
      <c r="AJ114">
        <v>2012</v>
      </c>
      <c r="AK114">
        <v>2012</v>
      </c>
      <c r="AL114" t="s">
        <v>89</v>
      </c>
      <c r="AM114" s="23">
        <v>500000</v>
      </c>
      <c r="AP114">
        <v>84566.381430150373</v>
      </c>
      <c r="AQ114">
        <v>151655.70354054382</v>
      </c>
      <c r="AR114">
        <v>500000</v>
      </c>
      <c r="AS114">
        <v>84566.381430150373</v>
      </c>
      <c r="AT114">
        <v>151655.70354054382</v>
      </c>
      <c r="AU114" s="70" t="s">
        <v>441</v>
      </c>
      <c r="AV114" s="22">
        <v>2012</v>
      </c>
      <c r="AW114" s="21" t="s">
        <v>172</v>
      </c>
      <c r="AX114" s="21" t="s">
        <v>92</v>
      </c>
      <c r="AY114" s="21" t="s">
        <v>93</v>
      </c>
      <c r="AZ114" s="21" t="s">
        <v>94</v>
      </c>
      <c r="BA114" s="21" t="s">
        <v>341</v>
      </c>
      <c r="BB114" s="11" t="s">
        <v>96</v>
      </c>
      <c r="BC114" s="21" t="s">
        <v>519</v>
      </c>
      <c r="BD114" s="21" t="s">
        <v>98</v>
      </c>
      <c r="BI114" s="21" t="s">
        <v>99</v>
      </c>
      <c r="BJ114" s="21" t="s">
        <v>589</v>
      </c>
      <c r="BK114" s="21" t="s">
        <v>590</v>
      </c>
      <c r="BL114" s="21" t="s">
        <v>70</v>
      </c>
    </row>
    <row r="115" spans="1:67" ht="18.75" customHeight="1">
      <c r="A115" s="21" t="s">
        <v>600</v>
      </c>
      <c r="B115" s="21" t="s">
        <v>64</v>
      </c>
      <c r="C115" s="21" t="s">
        <v>583</v>
      </c>
      <c r="D115" s="21" t="s">
        <v>584</v>
      </c>
      <c r="E115" s="21" t="s">
        <v>585</v>
      </c>
      <c r="F115" s="21" t="s">
        <v>586</v>
      </c>
      <c r="G115" s="21">
        <v>2020</v>
      </c>
      <c r="H115" s="21" t="s">
        <v>436</v>
      </c>
      <c r="I115" s="21" t="s">
        <v>570</v>
      </c>
      <c r="J115" s="21" t="s">
        <v>69</v>
      </c>
      <c r="K115" s="21" t="s">
        <v>70</v>
      </c>
      <c r="L115" s="7" t="str">
        <f>IF(ISBLANK($R115)=TRUE,"",VLOOKUP($R115,[2]TAXONOMY!$A$1:$G$706,7,FALSE))</f>
        <v>Animalia</v>
      </c>
      <c r="M115" s="7" t="str">
        <f>IF(ISBLANK($R115)=TRUE,"",VLOOKUP($R115,[2]TAXONOMY!$A$1:$G$706,6,FALSE))</f>
        <v>Arthropoda</v>
      </c>
      <c r="N115" s="7" t="str">
        <f>IF(ISBLANK($R115)=TRUE,"",VLOOKUP($R115,[2]TAXONOMY!$A$1:$G$706,5,FALSE))</f>
        <v>Insecta</v>
      </c>
      <c r="O115" s="7" t="str">
        <f>IF(ISBLANK($R115)=TRUE,"",VLOOKUP($R115,[2]TAXONOMY!$A$1:$G$706,4,FALSE))</f>
        <v>Hymenoptera</v>
      </c>
      <c r="P115" s="7" t="str">
        <f>IF(ISBLANK($R115)=TRUE,"",VLOOKUP($R115,[2]TAXONOMY!$A$1:$G$706,3,FALSE))</f>
        <v>Formicidae</v>
      </c>
      <c r="Q115" s="7" t="str">
        <f>IF(ISBLANK($R115)=TRUE,"",VLOOKUP($R115,[2]TAXONOMY!$A$1:$H$706,2,FALSE))</f>
        <v>Solenopsis</v>
      </c>
      <c r="R115" s="7" t="s">
        <v>106</v>
      </c>
      <c r="S115" s="7"/>
      <c r="T115" s="7" t="s">
        <v>587</v>
      </c>
      <c r="U115" s="7" t="s">
        <v>79</v>
      </c>
      <c r="V115" s="7" t="s">
        <v>80</v>
      </c>
      <c r="W115" s="21" t="s">
        <v>69</v>
      </c>
      <c r="X115" s="21" t="s">
        <v>69</v>
      </c>
      <c r="Y115" s="21" t="s">
        <v>69</v>
      </c>
      <c r="Z115" s="21" t="s">
        <v>69</v>
      </c>
      <c r="AA115" s="21" t="s">
        <v>371</v>
      </c>
      <c r="AB115" s="22" t="s">
        <v>439</v>
      </c>
      <c r="AC115" s="22" t="s">
        <v>588</v>
      </c>
      <c r="AD115" s="18" t="s">
        <v>439</v>
      </c>
      <c r="AE115" s="21" t="s">
        <v>144</v>
      </c>
      <c r="AF115" s="21">
        <v>2013</v>
      </c>
      <c r="AG115" s="21" t="s">
        <v>112</v>
      </c>
      <c r="AH115" s="21">
        <v>2013</v>
      </c>
      <c r="AI115">
        <v>2013</v>
      </c>
      <c r="AJ115">
        <v>2013</v>
      </c>
      <c r="AK115">
        <v>2013</v>
      </c>
      <c r="AL115" t="s">
        <v>89</v>
      </c>
      <c r="AM115" s="23">
        <v>2870000</v>
      </c>
      <c r="AP115">
        <v>487404.47882417054</v>
      </c>
      <c r="AQ115">
        <v>854525.99642574869</v>
      </c>
      <c r="AR115">
        <v>2870000</v>
      </c>
      <c r="AS115">
        <v>487404.47882417054</v>
      </c>
      <c r="AT115">
        <v>854525.99642574869</v>
      </c>
      <c r="AU115" s="70" t="s">
        <v>441</v>
      </c>
      <c r="AV115" s="22">
        <v>2013</v>
      </c>
      <c r="AW115" s="21" t="s">
        <v>172</v>
      </c>
      <c r="AX115" s="21" t="s">
        <v>92</v>
      </c>
      <c r="AY115" s="21" t="s">
        <v>93</v>
      </c>
      <c r="AZ115" s="21" t="s">
        <v>94</v>
      </c>
      <c r="BA115" s="21" t="s">
        <v>341</v>
      </c>
      <c r="BB115" s="11" t="s">
        <v>96</v>
      </c>
      <c r="BC115" s="21" t="s">
        <v>519</v>
      </c>
      <c r="BD115" s="21" t="s">
        <v>98</v>
      </c>
      <c r="BI115" s="21" t="s">
        <v>99</v>
      </c>
      <c r="BJ115" s="21" t="s">
        <v>589</v>
      </c>
      <c r="BK115" s="21" t="s">
        <v>590</v>
      </c>
      <c r="BL115" s="21" t="s">
        <v>70</v>
      </c>
    </row>
    <row r="116" spans="1:67" ht="18.75" customHeight="1">
      <c r="A116" s="21" t="s">
        <v>601</v>
      </c>
      <c r="B116" s="21" t="s">
        <v>64</v>
      </c>
      <c r="C116" s="21" t="s">
        <v>583</v>
      </c>
      <c r="D116" s="21" t="s">
        <v>584</v>
      </c>
      <c r="E116" s="21" t="s">
        <v>585</v>
      </c>
      <c r="F116" s="21" t="s">
        <v>586</v>
      </c>
      <c r="G116" s="21">
        <v>2020</v>
      </c>
      <c r="H116" s="21" t="s">
        <v>436</v>
      </c>
      <c r="I116" s="21" t="s">
        <v>570</v>
      </c>
      <c r="J116" s="21" t="s">
        <v>69</v>
      </c>
      <c r="K116" s="21" t="s">
        <v>70</v>
      </c>
      <c r="L116" s="7" t="str">
        <f>IF(ISBLANK($R116)=TRUE,"",VLOOKUP($R116,[2]TAXONOMY!$A$1:$G$706,7,FALSE))</f>
        <v>Animalia</v>
      </c>
      <c r="M116" s="7" t="str">
        <f>IF(ISBLANK($R116)=TRUE,"",VLOOKUP($R116,[2]TAXONOMY!$A$1:$G$706,6,FALSE))</f>
        <v>Arthropoda</v>
      </c>
      <c r="N116" s="7" t="str">
        <f>IF(ISBLANK($R116)=TRUE,"",VLOOKUP($R116,[2]TAXONOMY!$A$1:$G$706,5,FALSE))</f>
        <v>Insecta</v>
      </c>
      <c r="O116" s="7" t="str">
        <f>IF(ISBLANK($R116)=TRUE,"",VLOOKUP($R116,[2]TAXONOMY!$A$1:$G$706,4,FALSE))</f>
        <v>Hymenoptera</v>
      </c>
      <c r="P116" s="7" t="str">
        <f>IF(ISBLANK($R116)=TRUE,"",VLOOKUP($R116,[2]TAXONOMY!$A$1:$G$706,3,FALSE))</f>
        <v>Formicidae</v>
      </c>
      <c r="Q116" s="7" t="str">
        <f>IF(ISBLANK($R116)=TRUE,"",VLOOKUP($R116,[2]TAXONOMY!$A$1:$H$706,2,FALSE))</f>
        <v>Solenopsis</v>
      </c>
      <c r="R116" s="7" t="s">
        <v>106</v>
      </c>
      <c r="S116" s="7"/>
      <c r="T116" s="7" t="s">
        <v>587</v>
      </c>
      <c r="U116" s="7" t="s">
        <v>79</v>
      </c>
      <c r="V116" s="7" t="s">
        <v>80</v>
      </c>
      <c r="W116" s="21" t="s">
        <v>69</v>
      </c>
      <c r="X116" s="21" t="s">
        <v>69</v>
      </c>
      <c r="Y116" s="21" t="s">
        <v>69</v>
      </c>
      <c r="Z116" s="21" t="s">
        <v>69</v>
      </c>
      <c r="AA116" s="21" t="s">
        <v>371</v>
      </c>
      <c r="AB116" s="22" t="s">
        <v>439</v>
      </c>
      <c r="AC116" s="22" t="s">
        <v>588</v>
      </c>
      <c r="AD116" s="18" t="s">
        <v>439</v>
      </c>
      <c r="AE116" s="21" t="s">
        <v>144</v>
      </c>
      <c r="AF116" s="21">
        <v>2014</v>
      </c>
      <c r="AG116" s="21" t="s">
        <v>112</v>
      </c>
      <c r="AH116" s="21">
        <v>2014</v>
      </c>
      <c r="AI116">
        <v>2014</v>
      </c>
      <c r="AJ116">
        <v>2014</v>
      </c>
      <c r="AK116">
        <v>2014</v>
      </c>
      <c r="AL116" t="s">
        <v>89</v>
      </c>
      <c r="AM116" s="23">
        <v>1220000</v>
      </c>
      <c r="AP116">
        <v>205618.42382604029</v>
      </c>
      <c r="AQ116">
        <v>361352.91326948325</v>
      </c>
      <c r="AR116">
        <v>1220000</v>
      </c>
      <c r="AS116">
        <v>205618.42382604029</v>
      </c>
      <c r="AT116">
        <v>361352.91326948325</v>
      </c>
      <c r="AU116" s="70" t="s">
        <v>441</v>
      </c>
      <c r="AV116" s="22">
        <v>2014</v>
      </c>
      <c r="AW116" s="21" t="s">
        <v>172</v>
      </c>
      <c r="AX116" s="21" t="s">
        <v>92</v>
      </c>
      <c r="AY116" s="21" t="s">
        <v>93</v>
      </c>
      <c r="AZ116" s="21" t="s">
        <v>94</v>
      </c>
      <c r="BA116" s="21" t="s">
        <v>341</v>
      </c>
      <c r="BB116" s="11" t="s">
        <v>96</v>
      </c>
      <c r="BC116" s="21" t="s">
        <v>519</v>
      </c>
      <c r="BD116" s="21" t="s">
        <v>98</v>
      </c>
      <c r="BI116" s="21" t="s">
        <v>99</v>
      </c>
      <c r="BJ116" s="21" t="s">
        <v>589</v>
      </c>
      <c r="BK116" s="21" t="s">
        <v>590</v>
      </c>
      <c r="BL116" s="21" t="s">
        <v>70</v>
      </c>
    </row>
    <row r="117" spans="1:67" ht="18.75" customHeight="1">
      <c r="A117" s="21" t="s">
        <v>602</v>
      </c>
      <c r="B117" s="21" t="s">
        <v>64</v>
      </c>
      <c r="C117" s="21" t="s">
        <v>583</v>
      </c>
      <c r="D117" s="21" t="s">
        <v>584</v>
      </c>
      <c r="E117" s="21" t="s">
        <v>585</v>
      </c>
      <c r="F117" s="21" t="s">
        <v>586</v>
      </c>
      <c r="G117" s="21">
        <v>2020</v>
      </c>
      <c r="H117" s="21" t="s">
        <v>436</v>
      </c>
      <c r="I117" s="21" t="s">
        <v>570</v>
      </c>
      <c r="J117" s="21" t="s">
        <v>69</v>
      </c>
      <c r="K117" s="21" t="s">
        <v>70</v>
      </c>
      <c r="L117" s="7" t="str">
        <f>IF(ISBLANK($R117)=TRUE,"",VLOOKUP($R117,[2]TAXONOMY!$A$1:$G$706,7,FALSE))</f>
        <v>Animalia</v>
      </c>
      <c r="M117" s="7" t="str">
        <f>IF(ISBLANK($R117)=TRUE,"",VLOOKUP($R117,[2]TAXONOMY!$A$1:$G$706,6,FALSE))</f>
        <v>Arthropoda</v>
      </c>
      <c r="N117" s="7" t="str">
        <f>IF(ISBLANK($R117)=TRUE,"",VLOOKUP($R117,[2]TAXONOMY!$A$1:$G$706,5,FALSE))</f>
        <v>Insecta</v>
      </c>
      <c r="O117" s="7" t="str">
        <f>IF(ISBLANK($R117)=TRUE,"",VLOOKUP($R117,[2]TAXONOMY!$A$1:$G$706,4,FALSE))</f>
        <v>Hymenoptera</v>
      </c>
      <c r="P117" s="7" t="str">
        <f>IF(ISBLANK($R117)=TRUE,"",VLOOKUP($R117,[2]TAXONOMY!$A$1:$G$706,3,FALSE))</f>
        <v>Formicidae</v>
      </c>
      <c r="Q117" s="7" t="str">
        <f>IF(ISBLANK($R117)=TRUE,"",VLOOKUP($R117,[2]TAXONOMY!$A$1:$H$706,2,FALSE))</f>
        <v>Solenopsis</v>
      </c>
      <c r="R117" s="7" t="s">
        <v>106</v>
      </c>
      <c r="S117" s="7"/>
      <c r="T117" s="7" t="s">
        <v>587</v>
      </c>
      <c r="U117" s="7" t="s">
        <v>79</v>
      </c>
      <c r="V117" s="7" t="s">
        <v>80</v>
      </c>
      <c r="W117" s="21" t="s">
        <v>69</v>
      </c>
      <c r="X117" s="21" t="s">
        <v>69</v>
      </c>
      <c r="Y117" s="21" t="s">
        <v>69</v>
      </c>
      <c r="Z117" s="21" t="s">
        <v>69</v>
      </c>
      <c r="AA117" s="21" t="s">
        <v>371</v>
      </c>
      <c r="AB117" s="22" t="s">
        <v>439</v>
      </c>
      <c r="AC117" s="22" t="s">
        <v>588</v>
      </c>
      <c r="AD117" s="18" t="s">
        <v>439</v>
      </c>
      <c r="AE117" s="21" t="s">
        <v>144</v>
      </c>
      <c r="AF117" s="21">
        <v>2015</v>
      </c>
      <c r="AG117" s="21" t="s">
        <v>112</v>
      </c>
      <c r="AH117" s="21">
        <v>2015</v>
      </c>
      <c r="AI117">
        <v>2015</v>
      </c>
      <c r="AJ117">
        <v>2015</v>
      </c>
      <c r="AK117">
        <v>2015</v>
      </c>
      <c r="AL117" t="s">
        <v>89</v>
      </c>
      <c r="AM117" s="23">
        <v>790000</v>
      </c>
      <c r="AP117">
        <v>131193.60256210354</v>
      </c>
      <c r="AQ117">
        <v>236064.75861765171</v>
      </c>
      <c r="AR117">
        <v>790000</v>
      </c>
      <c r="AS117">
        <v>131193.60256210354</v>
      </c>
      <c r="AT117">
        <v>236064.75861765171</v>
      </c>
      <c r="AU117" s="70" t="s">
        <v>441</v>
      </c>
      <c r="AV117" s="22">
        <v>2015</v>
      </c>
      <c r="AW117" s="21" t="s">
        <v>172</v>
      </c>
      <c r="AX117" s="21" t="s">
        <v>92</v>
      </c>
      <c r="AY117" s="21" t="s">
        <v>93</v>
      </c>
      <c r="AZ117" s="21" t="s">
        <v>94</v>
      </c>
      <c r="BA117" s="21" t="s">
        <v>341</v>
      </c>
      <c r="BB117" s="11" t="s">
        <v>96</v>
      </c>
      <c r="BC117" s="21" t="s">
        <v>519</v>
      </c>
      <c r="BD117" s="21" t="s">
        <v>98</v>
      </c>
      <c r="BI117" s="21" t="s">
        <v>99</v>
      </c>
      <c r="BJ117" s="21" t="s">
        <v>589</v>
      </c>
      <c r="BK117" s="21" t="s">
        <v>590</v>
      </c>
      <c r="BL117" s="21" t="s">
        <v>70</v>
      </c>
    </row>
    <row r="118" spans="1:67" ht="18.75" customHeight="1">
      <c r="A118" s="21" t="s">
        <v>603</v>
      </c>
      <c r="B118" s="21" t="s">
        <v>64</v>
      </c>
      <c r="C118" s="21" t="s">
        <v>583</v>
      </c>
      <c r="D118" s="21" t="s">
        <v>584</v>
      </c>
      <c r="E118" s="21" t="s">
        <v>585</v>
      </c>
      <c r="F118" s="21" t="s">
        <v>586</v>
      </c>
      <c r="G118" s="21">
        <v>2020</v>
      </c>
      <c r="H118" s="21" t="s">
        <v>436</v>
      </c>
      <c r="I118" s="21" t="s">
        <v>570</v>
      </c>
      <c r="J118" s="21" t="s">
        <v>69</v>
      </c>
      <c r="K118" s="21" t="s">
        <v>70</v>
      </c>
      <c r="L118" s="7" t="str">
        <f>IF(ISBLANK($R118)=TRUE,"",VLOOKUP($R118,[2]TAXONOMY!$A$1:$G$706,7,FALSE))</f>
        <v>Animalia</v>
      </c>
      <c r="M118" s="7" t="str">
        <f>IF(ISBLANK($R118)=TRUE,"",VLOOKUP($R118,[2]TAXONOMY!$A$1:$G$706,6,FALSE))</f>
        <v>Arthropoda</v>
      </c>
      <c r="N118" s="7" t="str">
        <f>IF(ISBLANK($R118)=TRUE,"",VLOOKUP($R118,[2]TAXONOMY!$A$1:$G$706,5,FALSE))</f>
        <v>Insecta</v>
      </c>
      <c r="O118" s="7" t="str">
        <f>IF(ISBLANK($R118)=TRUE,"",VLOOKUP($R118,[2]TAXONOMY!$A$1:$G$706,4,FALSE))</f>
        <v>Hymenoptera</v>
      </c>
      <c r="P118" s="7" t="str">
        <f>IF(ISBLANK($R118)=TRUE,"",VLOOKUP($R118,[2]TAXONOMY!$A$1:$G$706,3,FALSE))</f>
        <v>Formicidae</v>
      </c>
      <c r="Q118" s="7" t="str">
        <f>IF(ISBLANK($R118)=TRUE,"",VLOOKUP($R118,[2]TAXONOMY!$A$1:$H$706,2,FALSE))</f>
        <v>Solenopsis</v>
      </c>
      <c r="R118" s="7" t="s">
        <v>106</v>
      </c>
      <c r="S118" s="7"/>
      <c r="T118" s="7" t="s">
        <v>587</v>
      </c>
      <c r="U118" s="7" t="s">
        <v>79</v>
      </c>
      <c r="V118" s="7" t="s">
        <v>80</v>
      </c>
      <c r="W118" s="21" t="s">
        <v>69</v>
      </c>
      <c r="X118" s="21" t="s">
        <v>69</v>
      </c>
      <c r="Y118" s="21" t="s">
        <v>69</v>
      </c>
      <c r="Z118" s="21" t="s">
        <v>69</v>
      </c>
      <c r="AA118" s="21" t="s">
        <v>371</v>
      </c>
      <c r="AB118" s="22" t="s">
        <v>439</v>
      </c>
      <c r="AC118" s="22" t="s">
        <v>588</v>
      </c>
      <c r="AD118" s="18" t="s">
        <v>439</v>
      </c>
      <c r="AE118" s="21" t="s">
        <v>144</v>
      </c>
      <c r="AF118" s="21">
        <v>2016</v>
      </c>
      <c r="AG118" s="21" t="s">
        <v>112</v>
      </c>
      <c r="AH118" s="21">
        <v>2016</v>
      </c>
      <c r="AI118">
        <v>2016</v>
      </c>
      <c r="AJ118">
        <v>2016</v>
      </c>
      <c r="AK118">
        <v>2016</v>
      </c>
      <c r="AL118" t="s">
        <v>89</v>
      </c>
      <c r="AM118" s="23">
        <v>2480000</v>
      </c>
      <c r="AP118">
        <v>381192.74277142686</v>
      </c>
      <c r="AQ118">
        <v>731981.77226090792</v>
      </c>
      <c r="AR118">
        <v>2480000</v>
      </c>
      <c r="AS118">
        <v>381192.74277142686</v>
      </c>
      <c r="AT118">
        <v>731981.77226090792</v>
      </c>
      <c r="AU118" s="70" t="s">
        <v>441</v>
      </c>
      <c r="AV118" s="22">
        <v>2016</v>
      </c>
      <c r="AW118" s="21" t="s">
        <v>172</v>
      </c>
      <c r="AX118" s="21" t="s">
        <v>92</v>
      </c>
      <c r="AY118" s="21" t="s">
        <v>93</v>
      </c>
      <c r="AZ118" s="21" t="s">
        <v>94</v>
      </c>
      <c r="BA118" s="21" t="s">
        <v>341</v>
      </c>
      <c r="BB118" s="11" t="s">
        <v>96</v>
      </c>
      <c r="BC118" s="21" t="s">
        <v>519</v>
      </c>
      <c r="BD118" s="21" t="s">
        <v>98</v>
      </c>
      <c r="BI118" s="21" t="s">
        <v>99</v>
      </c>
      <c r="BJ118" s="21" t="s">
        <v>589</v>
      </c>
      <c r="BK118" s="21" t="s">
        <v>590</v>
      </c>
      <c r="BL118" s="21" t="s">
        <v>70</v>
      </c>
    </row>
    <row r="119" spans="1:67" ht="18.75" customHeight="1">
      <c r="A119" s="21" t="s">
        <v>604</v>
      </c>
      <c r="B119" s="21" t="s">
        <v>64</v>
      </c>
      <c r="C119" s="21" t="s">
        <v>583</v>
      </c>
      <c r="D119" s="21" t="s">
        <v>584</v>
      </c>
      <c r="E119" s="21" t="s">
        <v>585</v>
      </c>
      <c r="F119" s="21" t="s">
        <v>586</v>
      </c>
      <c r="G119" s="21">
        <v>2020</v>
      </c>
      <c r="H119" s="21" t="s">
        <v>436</v>
      </c>
      <c r="I119" s="21" t="s">
        <v>570</v>
      </c>
      <c r="J119" s="21" t="s">
        <v>69</v>
      </c>
      <c r="K119" s="21" t="s">
        <v>70</v>
      </c>
      <c r="L119" s="7" t="str">
        <f>IF(ISBLANK($R119)=TRUE,"",VLOOKUP($R119,[2]TAXONOMY!$A$1:$G$706,7,FALSE))</f>
        <v>Animalia</v>
      </c>
      <c r="M119" s="7" t="str">
        <f>IF(ISBLANK($R119)=TRUE,"",VLOOKUP($R119,[2]TAXONOMY!$A$1:$G$706,6,FALSE))</f>
        <v>Arthropoda</v>
      </c>
      <c r="N119" s="7" t="str">
        <f>IF(ISBLANK($R119)=TRUE,"",VLOOKUP($R119,[2]TAXONOMY!$A$1:$G$706,5,FALSE))</f>
        <v>Insecta</v>
      </c>
      <c r="O119" s="7" t="str">
        <f>IF(ISBLANK($R119)=TRUE,"",VLOOKUP($R119,[2]TAXONOMY!$A$1:$G$706,4,FALSE))</f>
        <v>Hymenoptera</v>
      </c>
      <c r="P119" s="7" t="str">
        <f>IF(ISBLANK($R119)=TRUE,"",VLOOKUP($R119,[2]TAXONOMY!$A$1:$G$706,3,FALSE))</f>
        <v>Formicidae</v>
      </c>
      <c r="Q119" s="7" t="str">
        <f>IF(ISBLANK($R119)=TRUE,"",VLOOKUP($R119,[2]TAXONOMY!$A$1:$H$706,2,FALSE))</f>
        <v>Solenopsis</v>
      </c>
      <c r="R119" s="7" t="s">
        <v>106</v>
      </c>
      <c r="S119" s="7"/>
      <c r="T119" s="7" t="s">
        <v>587</v>
      </c>
      <c r="U119" s="7" t="s">
        <v>79</v>
      </c>
      <c r="V119" s="7" t="s">
        <v>80</v>
      </c>
      <c r="W119" s="21" t="s">
        <v>69</v>
      </c>
      <c r="X119" s="21" t="s">
        <v>69</v>
      </c>
      <c r="Y119" s="21" t="s">
        <v>69</v>
      </c>
      <c r="Z119" s="21" t="s">
        <v>69</v>
      </c>
      <c r="AA119" s="21" t="s">
        <v>371</v>
      </c>
      <c r="AB119" s="22" t="s">
        <v>439</v>
      </c>
      <c r="AC119" s="22" t="s">
        <v>588</v>
      </c>
      <c r="AD119" s="18" t="s">
        <v>439</v>
      </c>
      <c r="AE119" s="21" t="s">
        <v>144</v>
      </c>
      <c r="AF119" s="21">
        <v>2017</v>
      </c>
      <c r="AG119" s="21" t="s">
        <v>112</v>
      </c>
      <c r="AH119" s="21">
        <v>2017</v>
      </c>
      <c r="AI119">
        <v>2017</v>
      </c>
      <c r="AJ119">
        <v>2017</v>
      </c>
      <c r="AK119">
        <v>2017</v>
      </c>
      <c r="AL119" t="s">
        <v>89</v>
      </c>
      <c r="AM119" s="23">
        <v>1620000</v>
      </c>
      <c r="AP119">
        <v>239689.11127954896</v>
      </c>
      <c r="AQ119">
        <v>459238.11375216034</v>
      </c>
      <c r="AR119">
        <v>1620000</v>
      </c>
      <c r="AS119">
        <v>239689.11127954896</v>
      </c>
      <c r="AT119">
        <v>459238.11375216034</v>
      </c>
      <c r="AU119" s="70" t="s">
        <v>441</v>
      </c>
      <c r="AV119" s="22">
        <v>2017</v>
      </c>
      <c r="AW119" s="21" t="s">
        <v>172</v>
      </c>
      <c r="AX119" s="21" t="s">
        <v>92</v>
      </c>
      <c r="AY119" s="21" t="s">
        <v>93</v>
      </c>
      <c r="AZ119" s="21" t="s">
        <v>94</v>
      </c>
      <c r="BA119" s="21" t="s">
        <v>341</v>
      </c>
      <c r="BB119" s="11" t="s">
        <v>96</v>
      </c>
      <c r="BC119" s="21" t="s">
        <v>519</v>
      </c>
      <c r="BD119" s="21" t="s">
        <v>98</v>
      </c>
      <c r="BI119" s="21" t="s">
        <v>99</v>
      </c>
      <c r="BJ119" s="21" t="s">
        <v>589</v>
      </c>
      <c r="BK119" s="21" t="s">
        <v>590</v>
      </c>
      <c r="BL119" s="21" t="s">
        <v>70</v>
      </c>
    </row>
    <row r="120" spans="1:67" ht="18.75" customHeight="1">
      <c r="A120" s="21" t="s">
        <v>605</v>
      </c>
      <c r="B120" s="21" t="s">
        <v>64</v>
      </c>
      <c r="C120" s="21" t="s">
        <v>583</v>
      </c>
      <c r="D120" s="21" t="s">
        <v>584</v>
      </c>
      <c r="E120" s="21" t="s">
        <v>585</v>
      </c>
      <c r="F120" s="21" t="s">
        <v>586</v>
      </c>
      <c r="G120" s="21">
        <v>2020</v>
      </c>
      <c r="H120" s="21" t="s">
        <v>436</v>
      </c>
      <c r="I120" s="21" t="s">
        <v>570</v>
      </c>
      <c r="J120" s="21" t="s">
        <v>69</v>
      </c>
      <c r="K120" s="21" t="s">
        <v>70</v>
      </c>
      <c r="L120" s="7" t="str">
        <f>IF(ISBLANK($R120)=TRUE,"",VLOOKUP($R120,[2]TAXONOMY!$A$1:$G$706,7,FALSE))</f>
        <v>Animalia</v>
      </c>
      <c r="M120" s="7" t="str">
        <f>IF(ISBLANK($R120)=TRUE,"",VLOOKUP($R120,[2]TAXONOMY!$A$1:$G$706,6,FALSE))</f>
        <v>Arthropoda</v>
      </c>
      <c r="N120" s="7" t="str">
        <f>IF(ISBLANK($R120)=TRUE,"",VLOOKUP($R120,[2]TAXONOMY!$A$1:$G$706,5,FALSE))</f>
        <v>Insecta</v>
      </c>
      <c r="O120" s="7" t="str">
        <f>IF(ISBLANK($R120)=TRUE,"",VLOOKUP($R120,[2]TAXONOMY!$A$1:$G$706,4,FALSE))</f>
        <v>Hymenoptera</v>
      </c>
      <c r="P120" s="7" t="str">
        <f>IF(ISBLANK($R120)=TRUE,"",VLOOKUP($R120,[2]TAXONOMY!$A$1:$G$706,3,FALSE))</f>
        <v>Formicidae</v>
      </c>
      <c r="Q120" s="7" t="str">
        <f>IF(ISBLANK($R120)=TRUE,"",VLOOKUP($R120,[2]TAXONOMY!$A$1:$H$706,2,FALSE))</f>
        <v>Solenopsis</v>
      </c>
      <c r="R120" s="7" t="s">
        <v>106</v>
      </c>
      <c r="S120" s="7"/>
      <c r="T120" s="7" t="s">
        <v>587</v>
      </c>
      <c r="U120" s="7" t="s">
        <v>79</v>
      </c>
      <c r="V120" s="7" t="s">
        <v>80</v>
      </c>
      <c r="W120" s="21" t="s">
        <v>69</v>
      </c>
      <c r="X120" s="21" t="s">
        <v>69</v>
      </c>
      <c r="Y120" s="21" t="s">
        <v>69</v>
      </c>
      <c r="Z120" s="21" t="s">
        <v>69</v>
      </c>
      <c r="AA120" s="21" t="s">
        <v>371</v>
      </c>
      <c r="AB120" s="22" t="s">
        <v>439</v>
      </c>
      <c r="AC120" s="22" t="s">
        <v>588</v>
      </c>
      <c r="AD120" s="18" t="s">
        <v>439</v>
      </c>
      <c r="AE120" s="21" t="s">
        <v>144</v>
      </c>
      <c r="AF120" s="21">
        <v>2018</v>
      </c>
      <c r="AG120" s="21" t="s">
        <v>112</v>
      </c>
      <c r="AH120" s="21">
        <v>2018</v>
      </c>
      <c r="AI120">
        <v>2018</v>
      </c>
      <c r="AJ120">
        <v>2018</v>
      </c>
      <c r="AK120">
        <v>2018</v>
      </c>
      <c r="AL120" t="s">
        <v>89</v>
      </c>
      <c r="AM120" s="23">
        <v>920000</v>
      </c>
      <c r="AP120">
        <v>135742.11769243865</v>
      </c>
      <c r="AQ120">
        <v>253353.3114781832</v>
      </c>
      <c r="AR120">
        <v>920000</v>
      </c>
      <c r="AS120">
        <v>135742.11769243865</v>
      </c>
      <c r="AT120">
        <v>253353.3114781832</v>
      </c>
      <c r="AU120" s="70" t="s">
        <v>441</v>
      </c>
      <c r="AV120" s="22">
        <v>2018</v>
      </c>
      <c r="AW120" s="21" t="s">
        <v>172</v>
      </c>
      <c r="AX120" s="21" t="s">
        <v>92</v>
      </c>
      <c r="AY120" s="21" t="s">
        <v>93</v>
      </c>
      <c r="AZ120" s="21" t="s">
        <v>94</v>
      </c>
      <c r="BA120" s="21" t="s">
        <v>341</v>
      </c>
      <c r="BB120" s="11" t="s">
        <v>96</v>
      </c>
      <c r="BC120" s="21" t="s">
        <v>519</v>
      </c>
      <c r="BD120" s="21" t="s">
        <v>98</v>
      </c>
      <c r="BI120" s="21" t="s">
        <v>99</v>
      </c>
      <c r="BJ120" s="21" t="s">
        <v>589</v>
      </c>
      <c r="BK120" s="21" t="s">
        <v>590</v>
      </c>
      <c r="BL120" s="21" t="s">
        <v>70</v>
      </c>
    </row>
    <row r="121" spans="1:67" ht="18.75" customHeight="1">
      <c r="A121" s="21" t="s">
        <v>606</v>
      </c>
      <c r="B121" s="21" t="s">
        <v>64</v>
      </c>
      <c r="C121" s="21" t="s">
        <v>583</v>
      </c>
      <c r="D121" s="21" t="s">
        <v>584</v>
      </c>
      <c r="E121" s="21" t="s">
        <v>585</v>
      </c>
      <c r="F121" s="21" t="s">
        <v>586</v>
      </c>
      <c r="G121" s="21">
        <v>2020</v>
      </c>
      <c r="H121" s="21" t="s">
        <v>436</v>
      </c>
      <c r="I121" s="21" t="s">
        <v>570</v>
      </c>
      <c r="J121" s="21" t="s">
        <v>69</v>
      </c>
      <c r="K121" s="21" t="s">
        <v>70</v>
      </c>
      <c r="L121" s="7" t="str">
        <f>IF(ISBLANK($R121)=TRUE,"",VLOOKUP($R121,[2]TAXONOMY!$A$1:$G$706,7,FALSE))</f>
        <v>Animalia</v>
      </c>
      <c r="M121" s="7" t="str">
        <f>IF(ISBLANK($R121)=TRUE,"",VLOOKUP($R121,[2]TAXONOMY!$A$1:$G$706,6,FALSE))</f>
        <v>Arthropoda</v>
      </c>
      <c r="N121" s="7" t="str">
        <f>IF(ISBLANK($R121)=TRUE,"",VLOOKUP($R121,[2]TAXONOMY!$A$1:$G$706,5,FALSE))</f>
        <v>Insecta</v>
      </c>
      <c r="O121" s="7" t="str">
        <f>IF(ISBLANK($R121)=TRUE,"",VLOOKUP($R121,[2]TAXONOMY!$A$1:$G$706,4,FALSE))</f>
        <v>Hymenoptera</v>
      </c>
      <c r="P121" s="7" t="str">
        <f>IF(ISBLANK($R121)=TRUE,"",VLOOKUP($R121,[2]TAXONOMY!$A$1:$G$706,3,FALSE))</f>
        <v>Formicidae</v>
      </c>
      <c r="Q121" s="7" t="str">
        <f>IF(ISBLANK($R121)=TRUE,"",VLOOKUP($R121,[2]TAXONOMY!$A$1:$H$706,2,FALSE))</f>
        <v>Solenopsis</v>
      </c>
      <c r="R121" s="7" t="s">
        <v>106</v>
      </c>
      <c r="S121" s="7"/>
      <c r="T121" s="7" t="s">
        <v>587</v>
      </c>
      <c r="U121" s="7" t="s">
        <v>79</v>
      </c>
      <c r="V121" s="7" t="s">
        <v>80</v>
      </c>
      <c r="W121" s="21" t="s">
        <v>69</v>
      </c>
      <c r="X121" s="21" t="s">
        <v>69</v>
      </c>
      <c r="Y121" s="21" t="s">
        <v>69</v>
      </c>
      <c r="Z121" s="21" t="s">
        <v>69</v>
      </c>
      <c r="AA121" s="21" t="s">
        <v>371</v>
      </c>
      <c r="AB121" s="22" t="s">
        <v>439</v>
      </c>
      <c r="AC121" s="22" t="s">
        <v>588</v>
      </c>
      <c r="AD121" s="18" t="s">
        <v>439</v>
      </c>
      <c r="AE121" s="21" t="s">
        <v>144</v>
      </c>
      <c r="AF121" s="21">
        <v>2019</v>
      </c>
      <c r="AG121" s="21" t="s">
        <v>112</v>
      </c>
      <c r="AH121" s="21">
        <v>2019</v>
      </c>
      <c r="AI121">
        <v>2019</v>
      </c>
      <c r="AJ121">
        <v>2019</v>
      </c>
      <c r="AK121">
        <v>2019</v>
      </c>
      <c r="AL121" t="s">
        <v>89</v>
      </c>
      <c r="AM121" s="23">
        <v>630000</v>
      </c>
      <c r="AP121">
        <v>91299.306237030731</v>
      </c>
      <c r="AQ121">
        <v>170403.86553583996</v>
      </c>
      <c r="AR121">
        <v>630000</v>
      </c>
      <c r="AS121">
        <v>91299.306237030731</v>
      </c>
      <c r="AT121">
        <v>170403.86553583996</v>
      </c>
      <c r="AU121" s="70" t="s">
        <v>441</v>
      </c>
      <c r="AV121" s="22">
        <v>2019</v>
      </c>
      <c r="AW121" s="21" t="s">
        <v>172</v>
      </c>
      <c r="AX121" s="21" t="s">
        <v>92</v>
      </c>
      <c r="AY121" s="21" t="s">
        <v>93</v>
      </c>
      <c r="AZ121" s="21" t="s">
        <v>94</v>
      </c>
      <c r="BA121" s="21" t="s">
        <v>341</v>
      </c>
      <c r="BB121" s="11" t="s">
        <v>96</v>
      </c>
      <c r="BC121" s="21" t="s">
        <v>519</v>
      </c>
      <c r="BD121" s="21" t="s">
        <v>98</v>
      </c>
      <c r="BI121" s="21" t="s">
        <v>99</v>
      </c>
      <c r="BJ121" s="21" t="s">
        <v>589</v>
      </c>
      <c r="BK121" s="21" t="s">
        <v>590</v>
      </c>
      <c r="BL121" s="21" t="s">
        <v>70</v>
      </c>
    </row>
    <row r="122" spans="1:67" ht="18.75" customHeight="1">
      <c r="A122" s="21" t="s">
        <v>607</v>
      </c>
      <c r="B122" s="21" t="s">
        <v>64</v>
      </c>
      <c r="C122" s="21" t="s">
        <v>608</v>
      </c>
      <c r="D122" s="21" t="s">
        <v>609</v>
      </c>
      <c r="E122" s="21" t="s">
        <v>610</v>
      </c>
      <c r="F122" s="21" t="s">
        <v>611</v>
      </c>
      <c r="G122" s="21">
        <v>2016</v>
      </c>
      <c r="H122" s="21" t="s">
        <v>67</v>
      </c>
      <c r="I122" s="21" t="s">
        <v>612</v>
      </c>
      <c r="J122" s="21" t="s">
        <v>69</v>
      </c>
      <c r="K122" s="21" t="s">
        <v>135</v>
      </c>
      <c r="L122" s="7" t="str">
        <f>IF(ISBLANK($R122)=TRUE,"",VLOOKUP($R122,[2]TAXONOMY!$A$1:$G$706,7,FALSE))</f>
        <v>Animalia</v>
      </c>
      <c r="M122" s="7" t="str">
        <f>IF(ISBLANK($R122)=TRUE,"",VLOOKUP($R122,[2]TAXONOMY!$A$1:$G$706,6,FALSE))</f>
        <v>Arthropoda</v>
      </c>
      <c r="N122" s="7" t="str">
        <f>IF(ISBLANK($R122)=TRUE,"",VLOOKUP($R122,[2]TAXONOMY!$A$1:$G$706,5,FALSE))</f>
        <v>Insecta</v>
      </c>
      <c r="O122" s="7" t="str">
        <f>IF(ISBLANK($R122)=TRUE,"",VLOOKUP($R122,[2]TAXONOMY!$A$1:$G$706,4,FALSE))</f>
        <v>Hymenoptera</v>
      </c>
      <c r="P122" s="7" t="str">
        <f>IF(ISBLANK($R122)=TRUE,"",VLOOKUP($R122,[2]TAXONOMY!$A$1:$G$706,3,FALSE))</f>
        <v>Formicidae</v>
      </c>
      <c r="Q122" s="7" t="str">
        <f>IF(ISBLANK($R122)=TRUE,"",VLOOKUP($R122,[2]TAXONOMY!$A$1:$H$706,2,FALSE))</f>
        <v>Solenopsis</v>
      </c>
      <c r="R122" s="7" t="s">
        <v>106</v>
      </c>
      <c r="S122" s="7"/>
      <c r="T122" s="7" t="s">
        <v>587</v>
      </c>
      <c r="U122" s="7" t="s">
        <v>79</v>
      </c>
      <c r="V122" s="7" t="s">
        <v>80</v>
      </c>
      <c r="W122" s="21" t="s">
        <v>337</v>
      </c>
      <c r="X122" s="21" t="s">
        <v>613</v>
      </c>
      <c r="Y122" s="21" t="s">
        <v>353</v>
      </c>
      <c r="Z122" s="21" t="s">
        <v>337</v>
      </c>
      <c r="AA122" s="21" t="s">
        <v>108</v>
      </c>
      <c r="AB122" s="22" t="s">
        <v>109</v>
      </c>
      <c r="AC122" s="22" t="s">
        <v>614</v>
      </c>
      <c r="AD122" s="18" t="s">
        <v>615</v>
      </c>
      <c r="AE122" s="21" t="s">
        <v>111</v>
      </c>
      <c r="AF122" s="21">
        <v>2015</v>
      </c>
      <c r="AG122" s="21" t="s">
        <v>112</v>
      </c>
      <c r="AH122" s="21">
        <v>2015</v>
      </c>
      <c r="AI122">
        <v>2015</v>
      </c>
      <c r="AJ122">
        <v>2015</v>
      </c>
      <c r="AK122">
        <v>2015</v>
      </c>
      <c r="AL122" t="s">
        <v>89</v>
      </c>
      <c r="AM122" s="21">
        <v>919031.78</v>
      </c>
      <c r="AN122" s="23">
        <f>AM122+AM123</f>
        <v>1024003.78</v>
      </c>
      <c r="AP122">
        <v>697738.93567472708</v>
      </c>
      <c r="AQ122">
        <v>646780.26536819688</v>
      </c>
      <c r="AR122">
        <v>919031.78</v>
      </c>
      <c r="AS122">
        <v>697738.93567472708</v>
      </c>
      <c r="AT122">
        <v>646780.26536819688</v>
      </c>
      <c r="AU122" s="70" t="s">
        <v>146</v>
      </c>
      <c r="AV122" s="22">
        <v>2016</v>
      </c>
      <c r="AW122" s="21" t="s">
        <v>172</v>
      </c>
      <c r="AX122" s="21" t="s">
        <v>92</v>
      </c>
      <c r="AY122" s="21" t="s">
        <v>93</v>
      </c>
      <c r="AZ122" s="21" t="s">
        <v>94</v>
      </c>
      <c r="BA122" s="21" t="s">
        <v>95</v>
      </c>
      <c r="BB122" s="11" t="s">
        <v>96</v>
      </c>
      <c r="BC122" s="7" t="s">
        <v>97</v>
      </c>
      <c r="BD122" s="21" t="s">
        <v>98</v>
      </c>
      <c r="BI122" s="21" t="s">
        <v>99</v>
      </c>
      <c r="BJ122" s="21" t="s">
        <v>616</v>
      </c>
      <c r="BK122" s="21" t="s">
        <v>617</v>
      </c>
      <c r="BL122" s="21" t="s">
        <v>70</v>
      </c>
    </row>
    <row r="123" spans="1:67" ht="18.75" customHeight="1">
      <c r="A123" s="21" t="s">
        <v>618</v>
      </c>
      <c r="B123" s="21" t="s">
        <v>64</v>
      </c>
      <c r="C123" s="21" t="s">
        <v>608</v>
      </c>
      <c r="D123" s="21" t="s">
        <v>609</v>
      </c>
      <c r="E123" s="21" t="s">
        <v>610</v>
      </c>
      <c r="F123" s="21" t="s">
        <v>611</v>
      </c>
      <c r="G123" s="21">
        <v>2016</v>
      </c>
      <c r="H123" s="21" t="s">
        <v>67</v>
      </c>
      <c r="I123" s="21" t="s">
        <v>612</v>
      </c>
      <c r="J123" s="21" t="s">
        <v>69</v>
      </c>
      <c r="K123" s="21" t="s">
        <v>135</v>
      </c>
      <c r="L123" s="7" t="str">
        <f>IF(ISBLANK($R123)=TRUE,"",VLOOKUP($R123,[2]TAXONOMY!$A$1:$G$706,7,FALSE))</f>
        <v>Animalia</v>
      </c>
      <c r="M123" s="7" t="str">
        <f>IF(ISBLANK($R123)=TRUE,"",VLOOKUP($R123,[2]TAXONOMY!$A$1:$G$706,6,FALSE))</f>
        <v>Arthropoda</v>
      </c>
      <c r="N123" s="7" t="str">
        <f>IF(ISBLANK($R123)=TRUE,"",VLOOKUP($R123,[2]TAXONOMY!$A$1:$G$706,5,FALSE))</f>
        <v>Insecta</v>
      </c>
      <c r="O123" s="7" t="str">
        <f>IF(ISBLANK($R123)=TRUE,"",VLOOKUP($R123,[2]TAXONOMY!$A$1:$G$706,4,FALSE))</f>
        <v>Hymenoptera</v>
      </c>
      <c r="P123" s="7" t="str">
        <f>IF(ISBLANK($R123)=TRUE,"",VLOOKUP($R123,[2]TAXONOMY!$A$1:$G$706,3,FALSE))</f>
        <v>Formicidae</v>
      </c>
      <c r="Q123" s="7" t="str">
        <f>IF(ISBLANK($R123)=TRUE,"",VLOOKUP($R123,[2]TAXONOMY!$A$1:$H$706,2,FALSE))</f>
        <v>Solenopsis</v>
      </c>
      <c r="R123" s="7" t="s">
        <v>106</v>
      </c>
      <c r="S123" s="7"/>
      <c r="T123" s="7" t="s">
        <v>587</v>
      </c>
      <c r="U123" s="7" t="s">
        <v>79</v>
      </c>
      <c r="V123" s="7" t="s">
        <v>80</v>
      </c>
      <c r="W123" s="21" t="s">
        <v>337</v>
      </c>
      <c r="X123" s="21" t="s">
        <v>613</v>
      </c>
      <c r="Y123" s="21" t="s">
        <v>353</v>
      </c>
      <c r="Z123" s="21" t="s">
        <v>337</v>
      </c>
      <c r="AA123" s="21" t="s">
        <v>108</v>
      </c>
      <c r="AB123" s="22" t="s">
        <v>109</v>
      </c>
      <c r="AC123" s="22" t="s">
        <v>614</v>
      </c>
      <c r="AD123" s="18" t="s">
        <v>615</v>
      </c>
      <c r="AE123" s="21" t="s">
        <v>111</v>
      </c>
      <c r="AF123" s="21">
        <v>2016</v>
      </c>
      <c r="AG123" s="21" t="s">
        <v>112</v>
      </c>
      <c r="AH123" s="21">
        <v>2016</v>
      </c>
      <c r="AI123">
        <v>2016</v>
      </c>
      <c r="AJ123">
        <v>2016</v>
      </c>
      <c r="AK123">
        <v>2016</v>
      </c>
      <c r="AL123" t="s">
        <v>89</v>
      </c>
      <c r="AM123" s="21">
        <v>104972</v>
      </c>
      <c r="AN123" s="23"/>
      <c r="AP123">
        <v>79695.885549950675</v>
      </c>
      <c r="AQ123">
        <v>73875.375687476626</v>
      </c>
      <c r="AR123">
        <v>104972</v>
      </c>
      <c r="AS123">
        <v>79695.885549950675</v>
      </c>
      <c r="AT123">
        <v>73875.375687476626</v>
      </c>
      <c r="AU123" s="70" t="s">
        <v>146</v>
      </c>
      <c r="AV123" s="22">
        <v>2016</v>
      </c>
      <c r="AW123" s="21" t="s">
        <v>172</v>
      </c>
      <c r="AX123" s="21" t="s">
        <v>92</v>
      </c>
      <c r="AY123" s="21" t="s">
        <v>93</v>
      </c>
      <c r="AZ123" s="21" t="s">
        <v>94</v>
      </c>
      <c r="BA123" s="21" t="s">
        <v>95</v>
      </c>
      <c r="BB123" s="11" t="s">
        <v>96</v>
      </c>
      <c r="BC123" s="7" t="s">
        <v>97</v>
      </c>
      <c r="BD123" s="21" t="s">
        <v>98</v>
      </c>
      <c r="BI123" s="21" t="s">
        <v>99</v>
      </c>
      <c r="BJ123" s="21" t="s">
        <v>616</v>
      </c>
      <c r="BK123" s="21" t="s">
        <v>617</v>
      </c>
      <c r="BL123" s="21" t="s">
        <v>70</v>
      </c>
    </row>
    <row r="124" spans="1:67" ht="18.75" customHeight="1">
      <c r="A124" s="21" t="s">
        <v>619</v>
      </c>
      <c r="B124" s="21" t="s">
        <v>64</v>
      </c>
      <c r="C124" s="21" t="s">
        <v>620</v>
      </c>
      <c r="D124" s="21" t="s">
        <v>621</v>
      </c>
      <c r="E124" s="21" t="s">
        <v>622</v>
      </c>
      <c r="F124" s="21" t="s">
        <v>623</v>
      </c>
      <c r="G124" s="21">
        <v>2018</v>
      </c>
      <c r="H124" s="21" t="s">
        <v>67</v>
      </c>
      <c r="I124" s="21" t="s">
        <v>612</v>
      </c>
      <c r="J124" s="21" t="s">
        <v>624</v>
      </c>
      <c r="K124" s="21" t="s">
        <v>135</v>
      </c>
      <c r="L124" s="7" t="str">
        <f>IF(ISBLANK($R124)=TRUE,"",VLOOKUP($R124,[2]TAXONOMY!$A$1:$G$706,7,FALSE))</f>
        <v>Animalia</v>
      </c>
      <c r="M124" s="7" t="str">
        <f>IF(ISBLANK($R124)=TRUE,"",VLOOKUP($R124,[2]TAXONOMY!$A$1:$G$706,6,FALSE))</f>
        <v>Arthropoda</v>
      </c>
      <c r="N124" s="7" t="str">
        <f>IF(ISBLANK($R124)=TRUE,"",VLOOKUP($R124,[2]TAXONOMY!$A$1:$G$706,5,FALSE))</f>
        <v>Insecta</v>
      </c>
      <c r="O124" s="7" t="str">
        <f>IF(ISBLANK($R124)=TRUE,"",VLOOKUP($R124,[2]TAXONOMY!$A$1:$G$706,4,FALSE))</f>
        <v>Hymenoptera</v>
      </c>
      <c r="P124" s="7" t="str">
        <f>IF(ISBLANK($R124)=TRUE,"",VLOOKUP($R124,[2]TAXONOMY!$A$1:$G$706,3,FALSE))</f>
        <v>Formicidae</v>
      </c>
      <c r="Q124" s="7" t="str">
        <f>IF(ISBLANK($R124)=TRUE,"",VLOOKUP($R124,[2]TAXONOMY!$A$1:$H$706,2,FALSE))</f>
        <v>Solenopsis</v>
      </c>
      <c r="R124" s="7" t="s">
        <v>106</v>
      </c>
      <c r="S124" s="7"/>
      <c r="T124" s="7" t="s">
        <v>587</v>
      </c>
      <c r="U124" s="7" t="s">
        <v>79</v>
      </c>
      <c r="V124" s="7" t="s">
        <v>80</v>
      </c>
      <c r="W124" s="21" t="s">
        <v>337</v>
      </c>
      <c r="X124" s="21" t="s">
        <v>625</v>
      </c>
      <c r="Y124" s="21" t="s">
        <v>353</v>
      </c>
      <c r="Z124" s="21" t="s">
        <v>337</v>
      </c>
      <c r="AA124" s="21" t="s">
        <v>108</v>
      </c>
      <c r="AB124" s="22" t="s">
        <v>109</v>
      </c>
      <c r="AC124" s="22" t="s">
        <v>305</v>
      </c>
      <c r="AD124" s="21" t="s">
        <v>626</v>
      </c>
      <c r="AE124" s="21" t="s">
        <v>111</v>
      </c>
      <c r="AF124" s="21" t="s">
        <v>627</v>
      </c>
      <c r="AG124" s="21" t="s">
        <v>88</v>
      </c>
      <c r="AH124" s="21">
        <v>2015</v>
      </c>
      <c r="AI124">
        <v>2018</v>
      </c>
      <c r="AJ124">
        <v>2015</v>
      </c>
      <c r="AK124">
        <v>2018</v>
      </c>
      <c r="AL124" t="s">
        <v>89</v>
      </c>
      <c r="AM124" s="21">
        <v>831978</v>
      </c>
      <c r="AP124">
        <v>606794.24270560103</v>
      </c>
      <c r="AQ124">
        <v>566862.69701828191</v>
      </c>
      <c r="AR124">
        <v>207994.5</v>
      </c>
      <c r="AS124">
        <v>151698.56067640026</v>
      </c>
      <c r="AT124">
        <v>141715.67425457048</v>
      </c>
      <c r="AU124" s="21" t="s">
        <v>146</v>
      </c>
      <c r="AV124" s="22">
        <v>2018</v>
      </c>
      <c r="AW124" s="21" t="s">
        <v>172</v>
      </c>
      <c r="AX124" s="21" t="s">
        <v>92</v>
      </c>
      <c r="AY124" s="21" t="s">
        <v>93</v>
      </c>
      <c r="AZ124" s="21" t="s">
        <v>94</v>
      </c>
      <c r="BA124" s="21" t="s">
        <v>95</v>
      </c>
      <c r="BB124" s="11" t="s">
        <v>96</v>
      </c>
      <c r="BC124" s="7" t="s">
        <v>97</v>
      </c>
      <c r="BD124" s="21" t="s">
        <v>98</v>
      </c>
      <c r="BI124" s="21" t="s">
        <v>99</v>
      </c>
      <c r="BJ124" s="21" t="s">
        <v>628</v>
      </c>
      <c r="BK124" s="21" t="s">
        <v>617</v>
      </c>
      <c r="BL124" s="21" t="s">
        <v>70</v>
      </c>
      <c r="BO124" t="s">
        <v>1481</v>
      </c>
    </row>
    <row r="125" spans="1:67" ht="18.75" customHeight="1">
      <c r="A125" s="21" t="s">
        <v>629</v>
      </c>
      <c r="B125" s="21" t="s">
        <v>64</v>
      </c>
      <c r="C125" s="21" t="s">
        <v>630</v>
      </c>
      <c r="D125" s="21" t="s">
        <v>631</v>
      </c>
      <c r="E125" s="21" t="s">
        <v>632</v>
      </c>
      <c r="G125" s="21">
        <v>2017</v>
      </c>
      <c r="H125" s="21" t="s">
        <v>67</v>
      </c>
      <c r="I125" s="21" t="s">
        <v>612</v>
      </c>
      <c r="J125" s="21" t="s">
        <v>69</v>
      </c>
      <c r="K125" s="21" t="s">
        <v>135</v>
      </c>
      <c r="L125" s="7" t="s">
        <v>71</v>
      </c>
      <c r="M125" s="7" t="s">
        <v>72</v>
      </c>
      <c r="N125" s="7" t="s">
        <v>73</v>
      </c>
      <c r="O125" s="7" t="s">
        <v>74</v>
      </c>
      <c r="P125" s="7" t="s">
        <v>75</v>
      </c>
      <c r="Q125" s="7" t="s">
        <v>633</v>
      </c>
      <c r="R125" s="7" t="s">
        <v>634</v>
      </c>
      <c r="S125" s="7"/>
      <c r="T125" s="7" t="s">
        <v>635</v>
      </c>
      <c r="U125" s="7" t="s">
        <v>79</v>
      </c>
      <c r="V125" s="7" t="s">
        <v>80</v>
      </c>
      <c r="W125" s="21" t="s">
        <v>337</v>
      </c>
      <c r="X125" s="21" t="s">
        <v>613</v>
      </c>
      <c r="Y125" s="21" t="s">
        <v>353</v>
      </c>
      <c r="Z125" s="21" t="s">
        <v>337</v>
      </c>
      <c r="AA125" s="21" t="s">
        <v>108</v>
      </c>
      <c r="AB125" s="22" t="s">
        <v>109</v>
      </c>
      <c r="AC125" s="22" t="s">
        <v>636</v>
      </c>
      <c r="AD125" s="22" t="s">
        <v>637</v>
      </c>
      <c r="AE125" s="22" t="s">
        <v>111</v>
      </c>
      <c r="AF125" s="22" t="s">
        <v>638</v>
      </c>
      <c r="AG125" s="24" t="s">
        <v>88</v>
      </c>
      <c r="AH125" s="21">
        <v>2015</v>
      </c>
      <c r="AI125">
        <v>2017</v>
      </c>
      <c r="AJ125">
        <v>2015</v>
      </c>
      <c r="AK125">
        <v>2017</v>
      </c>
      <c r="AL125" t="s">
        <v>89</v>
      </c>
      <c r="AM125" s="21">
        <v>1760725</v>
      </c>
      <c r="AP125">
        <v>1367988.7857262455</v>
      </c>
      <c r="AQ125">
        <v>1235291.0202423835</v>
      </c>
      <c r="AR125">
        <v>586908.33333333337</v>
      </c>
      <c r="AS125">
        <v>455996.26190874848</v>
      </c>
      <c r="AT125">
        <v>411763.67341412784</v>
      </c>
      <c r="AU125" s="21" t="s">
        <v>146</v>
      </c>
      <c r="AV125" s="22">
        <v>2015</v>
      </c>
      <c r="AW125" s="21" t="s">
        <v>91</v>
      </c>
      <c r="AX125" s="21" t="s">
        <v>92</v>
      </c>
      <c r="AY125" s="21" t="s">
        <v>93</v>
      </c>
      <c r="AZ125" s="21" t="s">
        <v>94</v>
      </c>
      <c r="BA125" s="21" t="s">
        <v>95</v>
      </c>
      <c r="BB125" s="11" t="s">
        <v>96</v>
      </c>
      <c r="BC125" s="7" t="s">
        <v>97</v>
      </c>
      <c r="BD125" s="21" t="s">
        <v>98</v>
      </c>
      <c r="BI125" s="21" t="s">
        <v>99</v>
      </c>
      <c r="BJ125" s="21" t="s">
        <v>639</v>
      </c>
      <c r="BK125" s="21" t="s">
        <v>617</v>
      </c>
      <c r="BL125" s="21" t="s">
        <v>70</v>
      </c>
    </row>
    <row r="126" spans="1:67" ht="18.75" customHeight="1">
      <c r="A126" s="21" t="s">
        <v>640</v>
      </c>
      <c r="B126" s="21" t="s">
        <v>64</v>
      </c>
      <c r="C126" s="21" t="s">
        <v>630</v>
      </c>
      <c r="D126" s="21" t="s">
        <v>631</v>
      </c>
      <c r="E126" s="21" t="s">
        <v>632</v>
      </c>
      <c r="F126" s="21" t="s">
        <v>641</v>
      </c>
      <c r="G126" s="21">
        <v>2017</v>
      </c>
      <c r="H126" s="21" t="s">
        <v>67</v>
      </c>
      <c r="I126" s="21" t="s">
        <v>612</v>
      </c>
      <c r="J126" s="21" t="s">
        <v>69</v>
      </c>
      <c r="K126" s="21" t="s">
        <v>135</v>
      </c>
      <c r="L126" s="7" t="s">
        <v>71</v>
      </c>
      <c r="M126" s="7" t="s">
        <v>72</v>
      </c>
      <c r="N126" s="7" t="s">
        <v>73</v>
      </c>
      <c r="O126" s="7" t="s">
        <v>74</v>
      </c>
      <c r="P126" s="7" t="s">
        <v>75</v>
      </c>
      <c r="Q126" s="7" t="s">
        <v>633</v>
      </c>
      <c r="R126" s="7" t="s">
        <v>634</v>
      </c>
      <c r="S126" s="7"/>
      <c r="T126" s="7" t="s">
        <v>635</v>
      </c>
      <c r="U126" s="7" t="s">
        <v>79</v>
      </c>
      <c r="V126" s="7" t="s">
        <v>80</v>
      </c>
      <c r="W126" s="21" t="s">
        <v>337</v>
      </c>
      <c r="X126" s="21" t="s">
        <v>613</v>
      </c>
      <c r="Y126" s="21" t="s">
        <v>353</v>
      </c>
      <c r="Z126" s="21" t="s">
        <v>337</v>
      </c>
      <c r="AA126" s="21" t="s">
        <v>108</v>
      </c>
      <c r="AB126" s="22" t="s">
        <v>109</v>
      </c>
      <c r="AC126" s="22" t="s">
        <v>636</v>
      </c>
      <c r="AD126" s="22" t="s">
        <v>637</v>
      </c>
      <c r="AE126" s="22" t="s">
        <v>111</v>
      </c>
      <c r="AF126" s="22" t="s">
        <v>642</v>
      </c>
      <c r="AG126" s="24" t="s">
        <v>88</v>
      </c>
      <c r="AH126" s="21">
        <v>2018</v>
      </c>
      <c r="AI126">
        <v>2021</v>
      </c>
      <c r="AJ126">
        <v>2018</v>
      </c>
      <c r="AK126">
        <v>2021</v>
      </c>
      <c r="AL126" t="s">
        <v>114</v>
      </c>
      <c r="AM126" s="21">
        <v>3539275</v>
      </c>
      <c r="AP126">
        <v>2749826.63936802</v>
      </c>
      <c r="AQ126">
        <v>2483087.7199269398</v>
      </c>
      <c r="AR126">
        <v>884818.75</v>
      </c>
      <c r="AS126">
        <v>687456.659842005</v>
      </c>
      <c r="AT126">
        <v>620771.92998173495</v>
      </c>
      <c r="AU126" s="21" t="s">
        <v>146</v>
      </c>
      <c r="AV126" s="22">
        <v>2015</v>
      </c>
      <c r="AW126" s="21" t="s">
        <v>91</v>
      </c>
      <c r="AX126" s="21" t="s">
        <v>115</v>
      </c>
      <c r="AY126" s="21" t="s">
        <v>93</v>
      </c>
      <c r="AZ126" s="21" t="s">
        <v>94</v>
      </c>
      <c r="BA126" s="21" t="s">
        <v>95</v>
      </c>
      <c r="BB126" s="11" t="s">
        <v>96</v>
      </c>
      <c r="BC126" s="7" t="s">
        <v>97</v>
      </c>
      <c r="BD126" s="21" t="s">
        <v>98</v>
      </c>
      <c r="BI126" s="21" t="s">
        <v>99</v>
      </c>
      <c r="BJ126" s="21" t="s">
        <v>639</v>
      </c>
      <c r="BK126" s="21" t="s">
        <v>617</v>
      </c>
      <c r="BL126" s="21" t="s">
        <v>70</v>
      </c>
    </row>
    <row r="127" spans="1:67" ht="18.75" customHeight="1">
      <c r="A127" s="21" t="s">
        <v>643</v>
      </c>
      <c r="B127" s="21" t="s">
        <v>64</v>
      </c>
      <c r="C127" s="21" t="s">
        <v>644</v>
      </c>
      <c r="D127" s="21" t="s">
        <v>645</v>
      </c>
      <c r="E127" s="21" t="s">
        <v>646</v>
      </c>
      <c r="F127" s="21" t="s">
        <v>647</v>
      </c>
      <c r="G127" s="21">
        <v>2019</v>
      </c>
      <c r="H127" s="21" t="s">
        <v>67</v>
      </c>
      <c r="I127" s="21" t="s">
        <v>612</v>
      </c>
      <c r="J127" s="21" t="s">
        <v>648</v>
      </c>
      <c r="K127" s="21" t="s">
        <v>135</v>
      </c>
      <c r="L127" s="7" t="s">
        <v>71</v>
      </c>
      <c r="M127" s="7" t="s">
        <v>72</v>
      </c>
      <c r="N127" s="7" t="s">
        <v>73</v>
      </c>
      <c r="O127" s="7" t="s">
        <v>74</v>
      </c>
      <c r="P127" s="7" t="s">
        <v>75</v>
      </c>
      <c r="Q127" s="7" t="s">
        <v>633</v>
      </c>
      <c r="R127" s="7" t="s">
        <v>634</v>
      </c>
      <c r="S127" s="7"/>
      <c r="T127" s="7" t="s">
        <v>635</v>
      </c>
      <c r="U127" s="7" t="s">
        <v>79</v>
      </c>
      <c r="V127" s="7" t="s">
        <v>80</v>
      </c>
      <c r="W127" s="21" t="s">
        <v>337</v>
      </c>
      <c r="X127" s="21" t="s">
        <v>613</v>
      </c>
      <c r="Y127" s="21" t="s">
        <v>353</v>
      </c>
      <c r="Z127" s="21" t="s">
        <v>337</v>
      </c>
      <c r="AA127" s="21" t="s">
        <v>108</v>
      </c>
      <c r="AB127" s="22" t="s">
        <v>109</v>
      </c>
      <c r="AC127" s="22" t="s">
        <v>649</v>
      </c>
      <c r="AD127" s="22" t="s">
        <v>650</v>
      </c>
      <c r="AE127" s="22" t="s">
        <v>111</v>
      </c>
      <c r="AF127" s="22">
        <v>2014</v>
      </c>
      <c r="AG127" s="21" t="s">
        <v>112</v>
      </c>
      <c r="AH127" s="21">
        <v>2014</v>
      </c>
      <c r="AI127">
        <v>2015</v>
      </c>
      <c r="AJ127">
        <v>2014</v>
      </c>
      <c r="AK127">
        <v>2015</v>
      </c>
      <c r="AL127" t="s">
        <v>89</v>
      </c>
      <c r="AM127" s="23">
        <v>56149</v>
      </c>
      <c r="AO127" s="23"/>
      <c r="AP127">
        <v>52406.074877755469</v>
      </c>
      <c r="AQ127">
        <v>40026.035164463807</v>
      </c>
      <c r="AR127">
        <v>56149</v>
      </c>
      <c r="AS127">
        <v>52406.074877755469</v>
      </c>
      <c r="AT127">
        <v>40026.035164463807</v>
      </c>
      <c r="AU127" s="21" t="s">
        <v>146</v>
      </c>
      <c r="AV127" s="22">
        <v>2014</v>
      </c>
      <c r="AW127" s="21" t="s">
        <v>172</v>
      </c>
      <c r="AX127" s="21" t="s">
        <v>92</v>
      </c>
      <c r="AY127" s="21" t="s">
        <v>93</v>
      </c>
      <c r="AZ127" s="21" t="s">
        <v>94</v>
      </c>
      <c r="BA127" s="21" t="s">
        <v>95</v>
      </c>
      <c r="BB127" s="11" t="s">
        <v>96</v>
      </c>
      <c r="BC127" s="7" t="s">
        <v>97</v>
      </c>
      <c r="BD127" s="21" t="s">
        <v>98</v>
      </c>
      <c r="BI127" s="21" t="s">
        <v>99</v>
      </c>
      <c r="BJ127" s="21" t="s">
        <v>651</v>
      </c>
      <c r="BK127" s="21" t="s">
        <v>617</v>
      </c>
      <c r="BL127" s="21" t="s">
        <v>70</v>
      </c>
    </row>
    <row r="128" spans="1:67" ht="18.75" customHeight="1">
      <c r="A128" s="21" t="s">
        <v>652</v>
      </c>
      <c r="B128" s="21" t="s">
        <v>64</v>
      </c>
      <c r="C128" s="21" t="s">
        <v>644</v>
      </c>
      <c r="D128" s="21" t="s">
        <v>645</v>
      </c>
      <c r="E128" s="21" t="s">
        <v>646</v>
      </c>
      <c r="F128" s="21" t="s">
        <v>647</v>
      </c>
      <c r="G128" s="21">
        <v>2019</v>
      </c>
      <c r="H128" s="21" t="s">
        <v>67</v>
      </c>
      <c r="I128" s="21" t="s">
        <v>612</v>
      </c>
      <c r="J128" s="21" t="s">
        <v>648</v>
      </c>
      <c r="K128" s="21" t="s">
        <v>135</v>
      </c>
      <c r="L128" s="7" t="s">
        <v>71</v>
      </c>
      <c r="M128" s="7" t="s">
        <v>72</v>
      </c>
      <c r="N128" s="7" t="s">
        <v>73</v>
      </c>
      <c r="O128" s="7" t="s">
        <v>74</v>
      </c>
      <c r="P128" s="7" t="s">
        <v>75</v>
      </c>
      <c r="Q128" s="7" t="s">
        <v>633</v>
      </c>
      <c r="R128" s="7" t="s">
        <v>634</v>
      </c>
      <c r="S128" s="7"/>
      <c r="T128" s="7" t="s">
        <v>635</v>
      </c>
      <c r="U128" s="7" t="s">
        <v>79</v>
      </c>
      <c r="V128" s="7" t="s">
        <v>80</v>
      </c>
      <c r="W128" s="21" t="s">
        <v>337</v>
      </c>
      <c r="X128" s="21" t="s">
        <v>613</v>
      </c>
      <c r="Y128" s="21" t="s">
        <v>353</v>
      </c>
      <c r="Z128" s="21" t="s">
        <v>337</v>
      </c>
      <c r="AA128" s="21" t="s">
        <v>108</v>
      </c>
      <c r="AB128" s="22" t="s">
        <v>109</v>
      </c>
      <c r="AC128" s="22" t="s">
        <v>649</v>
      </c>
      <c r="AD128" s="22" t="s">
        <v>650</v>
      </c>
      <c r="AE128" s="22" t="s">
        <v>111</v>
      </c>
      <c r="AF128" s="22">
        <v>2015</v>
      </c>
      <c r="AG128" s="21" t="s">
        <v>112</v>
      </c>
      <c r="AH128" s="21">
        <v>2015</v>
      </c>
      <c r="AI128">
        <v>2016</v>
      </c>
      <c r="AJ128">
        <v>2015</v>
      </c>
      <c r="AK128">
        <v>2016</v>
      </c>
      <c r="AL128" t="s">
        <v>89</v>
      </c>
      <c r="AM128" s="23">
        <v>31249</v>
      </c>
      <c r="AN128" s="23"/>
      <c r="AO128" s="23"/>
      <c r="AP128">
        <v>24278.795135617114</v>
      </c>
      <c r="AQ128">
        <v>21923.701368217207</v>
      </c>
      <c r="AR128">
        <v>31249</v>
      </c>
      <c r="AS128">
        <v>24278.795135617114</v>
      </c>
      <c r="AT128">
        <v>21923.701368217207</v>
      </c>
      <c r="AU128" s="21" t="s">
        <v>146</v>
      </c>
      <c r="AV128" s="22">
        <v>2015</v>
      </c>
      <c r="AW128" s="21" t="s">
        <v>172</v>
      </c>
      <c r="AX128" s="21" t="s">
        <v>92</v>
      </c>
      <c r="AY128" s="21" t="s">
        <v>93</v>
      </c>
      <c r="AZ128" s="21" t="s">
        <v>94</v>
      </c>
      <c r="BA128" s="21" t="s">
        <v>95</v>
      </c>
      <c r="BB128" s="11" t="s">
        <v>96</v>
      </c>
      <c r="BC128" s="7" t="s">
        <v>97</v>
      </c>
      <c r="BD128" s="21" t="s">
        <v>98</v>
      </c>
      <c r="BI128" s="21" t="s">
        <v>99</v>
      </c>
      <c r="BJ128" s="21" t="s">
        <v>651</v>
      </c>
      <c r="BK128" s="21" t="s">
        <v>617</v>
      </c>
      <c r="BL128" s="21" t="s">
        <v>70</v>
      </c>
    </row>
    <row r="129" spans="1:64" ht="18.75" customHeight="1">
      <c r="A129" s="21" t="s">
        <v>653</v>
      </c>
      <c r="B129" s="21" t="s">
        <v>64</v>
      </c>
      <c r="C129" s="21" t="s">
        <v>644</v>
      </c>
      <c r="D129" s="21" t="s">
        <v>645</v>
      </c>
      <c r="E129" s="21" t="s">
        <v>646</v>
      </c>
      <c r="F129" s="21" t="s">
        <v>647</v>
      </c>
      <c r="G129" s="21">
        <v>2019</v>
      </c>
      <c r="H129" s="21" t="s">
        <v>67</v>
      </c>
      <c r="I129" s="21" t="s">
        <v>612</v>
      </c>
      <c r="J129" s="21" t="s">
        <v>648</v>
      </c>
      <c r="K129" s="21" t="s">
        <v>135</v>
      </c>
      <c r="L129" s="7" t="s">
        <v>71</v>
      </c>
      <c r="M129" s="7" t="s">
        <v>72</v>
      </c>
      <c r="N129" s="7" t="s">
        <v>73</v>
      </c>
      <c r="O129" s="7" t="s">
        <v>74</v>
      </c>
      <c r="P129" s="7" t="s">
        <v>75</v>
      </c>
      <c r="Q129" s="7" t="s">
        <v>633</v>
      </c>
      <c r="R129" s="7" t="s">
        <v>634</v>
      </c>
      <c r="S129" s="7"/>
      <c r="T129" s="7" t="s">
        <v>635</v>
      </c>
      <c r="U129" s="7" t="s">
        <v>79</v>
      </c>
      <c r="V129" s="7" t="s">
        <v>80</v>
      </c>
      <c r="W129" s="21" t="s">
        <v>337</v>
      </c>
      <c r="X129" s="21" t="s">
        <v>613</v>
      </c>
      <c r="Y129" s="21" t="s">
        <v>353</v>
      </c>
      <c r="Z129" s="21" t="s">
        <v>337</v>
      </c>
      <c r="AA129" s="21" t="s">
        <v>108</v>
      </c>
      <c r="AB129" s="22" t="s">
        <v>109</v>
      </c>
      <c r="AC129" s="22" t="s">
        <v>649</v>
      </c>
      <c r="AD129" s="22" t="s">
        <v>650</v>
      </c>
      <c r="AE129" s="22" t="s">
        <v>111</v>
      </c>
      <c r="AF129" s="22">
        <v>2016</v>
      </c>
      <c r="AG129" s="21" t="s">
        <v>112</v>
      </c>
      <c r="AH129" s="21">
        <v>2016</v>
      </c>
      <c r="AI129">
        <v>2017</v>
      </c>
      <c r="AJ129">
        <v>2016</v>
      </c>
      <c r="AK129">
        <v>2017</v>
      </c>
      <c r="AL129" t="s">
        <v>89</v>
      </c>
      <c r="AM129" s="23">
        <v>66849</v>
      </c>
      <c r="AN129" s="23"/>
      <c r="AO129" s="23"/>
      <c r="AP129">
        <v>50752.488788711773</v>
      </c>
      <c r="AQ129">
        <v>47045.831167664946</v>
      </c>
      <c r="AR129">
        <v>66849</v>
      </c>
      <c r="AS129">
        <v>50752.488788711773</v>
      </c>
      <c r="AT129">
        <v>47045.831167664946</v>
      </c>
      <c r="AU129" s="21" t="s">
        <v>146</v>
      </c>
      <c r="AV129" s="22">
        <v>2016</v>
      </c>
      <c r="AW129" s="21" t="s">
        <v>172</v>
      </c>
      <c r="AX129" s="21" t="s">
        <v>92</v>
      </c>
      <c r="AY129" s="21" t="s">
        <v>93</v>
      </c>
      <c r="AZ129" s="21" t="s">
        <v>94</v>
      </c>
      <c r="BA129" s="21" t="s">
        <v>95</v>
      </c>
      <c r="BB129" s="11" t="s">
        <v>96</v>
      </c>
      <c r="BC129" s="7" t="s">
        <v>97</v>
      </c>
      <c r="BD129" s="21" t="s">
        <v>98</v>
      </c>
      <c r="BI129" s="21" t="s">
        <v>99</v>
      </c>
      <c r="BJ129" s="21" t="s">
        <v>651</v>
      </c>
      <c r="BK129" s="21" t="s">
        <v>617</v>
      </c>
      <c r="BL129" s="21" t="s">
        <v>70</v>
      </c>
    </row>
    <row r="130" spans="1:64" ht="18.75" customHeight="1">
      <c r="A130" s="21" t="s">
        <v>654</v>
      </c>
      <c r="B130" s="21" t="s">
        <v>64</v>
      </c>
      <c r="C130" s="21" t="s">
        <v>644</v>
      </c>
      <c r="D130" s="21" t="s">
        <v>645</v>
      </c>
      <c r="E130" s="21" t="s">
        <v>646</v>
      </c>
      <c r="F130" s="21" t="s">
        <v>647</v>
      </c>
      <c r="G130" s="21">
        <v>2019</v>
      </c>
      <c r="H130" s="21" t="s">
        <v>67</v>
      </c>
      <c r="I130" s="21" t="s">
        <v>612</v>
      </c>
      <c r="J130" s="21" t="s">
        <v>648</v>
      </c>
      <c r="K130" s="21" t="s">
        <v>135</v>
      </c>
      <c r="L130" s="7" t="s">
        <v>71</v>
      </c>
      <c r="M130" s="7" t="s">
        <v>72</v>
      </c>
      <c r="N130" s="7" t="s">
        <v>73</v>
      </c>
      <c r="O130" s="7" t="s">
        <v>74</v>
      </c>
      <c r="P130" s="7" t="s">
        <v>75</v>
      </c>
      <c r="Q130" s="7" t="s">
        <v>633</v>
      </c>
      <c r="R130" s="7" t="s">
        <v>634</v>
      </c>
      <c r="S130" s="7"/>
      <c r="T130" s="7" t="s">
        <v>635</v>
      </c>
      <c r="U130" s="7" t="s">
        <v>79</v>
      </c>
      <c r="V130" s="7" t="s">
        <v>80</v>
      </c>
      <c r="W130" s="21" t="s">
        <v>337</v>
      </c>
      <c r="X130" s="21" t="s">
        <v>613</v>
      </c>
      <c r="Y130" s="21" t="s">
        <v>353</v>
      </c>
      <c r="Z130" s="21" t="s">
        <v>337</v>
      </c>
      <c r="AA130" s="21" t="s">
        <v>108</v>
      </c>
      <c r="AB130" s="22" t="s">
        <v>109</v>
      </c>
      <c r="AC130" s="22" t="s">
        <v>649</v>
      </c>
      <c r="AD130" s="22" t="s">
        <v>650</v>
      </c>
      <c r="AE130" s="22" t="s">
        <v>111</v>
      </c>
      <c r="AF130" s="22">
        <v>2017</v>
      </c>
      <c r="AG130" s="21" t="s">
        <v>112</v>
      </c>
      <c r="AH130" s="21">
        <v>2017</v>
      </c>
      <c r="AI130">
        <v>2018</v>
      </c>
      <c r="AJ130">
        <v>2017</v>
      </c>
      <c r="AK130">
        <v>2018</v>
      </c>
      <c r="AL130" t="s">
        <v>89</v>
      </c>
      <c r="AM130" s="23">
        <v>32511</v>
      </c>
      <c r="AN130" s="23"/>
      <c r="AO130" s="23"/>
      <c r="AP130">
        <v>24917.262885875585</v>
      </c>
      <c r="AQ130">
        <v>22507.404161284023</v>
      </c>
      <c r="AR130">
        <v>32511</v>
      </c>
      <c r="AS130">
        <v>24917.262885875585</v>
      </c>
      <c r="AT130">
        <v>22507.404161284023</v>
      </c>
      <c r="AU130" s="21" t="s">
        <v>146</v>
      </c>
      <c r="AV130" s="22">
        <v>2017</v>
      </c>
      <c r="AW130" s="21" t="s">
        <v>172</v>
      </c>
      <c r="AX130" s="21" t="s">
        <v>92</v>
      </c>
      <c r="AY130" s="21" t="s">
        <v>93</v>
      </c>
      <c r="AZ130" s="21" t="s">
        <v>94</v>
      </c>
      <c r="BA130" s="21" t="s">
        <v>95</v>
      </c>
      <c r="BB130" s="11" t="s">
        <v>96</v>
      </c>
      <c r="BC130" s="7" t="s">
        <v>97</v>
      </c>
      <c r="BD130" s="21" t="s">
        <v>98</v>
      </c>
      <c r="BI130" s="21" t="s">
        <v>99</v>
      </c>
      <c r="BJ130" s="21" t="s">
        <v>651</v>
      </c>
      <c r="BK130" s="21" t="s">
        <v>617</v>
      </c>
      <c r="BL130" s="21" t="s">
        <v>70</v>
      </c>
    </row>
    <row r="131" spans="1:64" ht="18.75" customHeight="1">
      <c r="A131" s="21" t="s">
        <v>655</v>
      </c>
      <c r="B131" s="21" t="s">
        <v>64</v>
      </c>
      <c r="C131" s="21" t="s">
        <v>644</v>
      </c>
      <c r="D131" s="21" t="s">
        <v>645</v>
      </c>
      <c r="E131" s="21" t="s">
        <v>646</v>
      </c>
      <c r="F131" s="21" t="s">
        <v>647</v>
      </c>
      <c r="G131" s="21">
        <v>2019</v>
      </c>
      <c r="H131" s="21" t="s">
        <v>67</v>
      </c>
      <c r="I131" s="21" t="s">
        <v>612</v>
      </c>
      <c r="J131" s="21" t="s">
        <v>648</v>
      </c>
      <c r="K131" s="21" t="s">
        <v>135</v>
      </c>
      <c r="L131" s="7" t="s">
        <v>71</v>
      </c>
      <c r="M131" s="7" t="s">
        <v>72</v>
      </c>
      <c r="N131" s="7" t="s">
        <v>73</v>
      </c>
      <c r="O131" s="7" t="s">
        <v>74</v>
      </c>
      <c r="P131" s="7" t="s">
        <v>75</v>
      </c>
      <c r="Q131" s="7" t="s">
        <v>633</v>
      </c>
      <c r="R131" s="7" t="s">
        <v>634</v>
      </c>
      <c r="S131" s="7"/>
      <c r="T131" s="7" t="s">
        <v>635</v>
      </c>
      <c r="U131" s="7" t="s">
        <v>79</v>
      </c>
      <c r="V131" s="7" t="s">
        <v>80</v>
      </c>
      <c r="W131" s="21" t="s">
        <v>337</v>
      </c>
      <c r="X131" s="21" t="s">
        <v>613</v>
      </c>
      <c r="Y131" s="21" t="s">
        <v>353</v>
      </c>
      <c r="Z131" s="21" t="s">
        <v>337</v>
      </c>
      <c r="AA131" s="21" t="s">
        <v>108</v>
      </c>
      <c r="AB131" s="22" t="s">
        <v>109</v>
      </c>
      <c r="AC131" s="22" t="s">
        <v>649</v>
      </c>
      <c r="AD131" s="22" t="s">
        <v>650</v>
      </c>
      <c r="AE131" s="22" t="s">
        <v>111</v>
      </c>
      <c r="AF131" s="22">
        <v>2018</v>
      </c>
      <c r="AG131" s="21" t="s">
        <v>112</v>
      </c>
      <c r="AH131" s="21">
        <v>2018</v>
      </c>
      <c r="AI131">
        <v>2019</v>
      </c>
      <c r="AJ131">
        <v>2018</v>
      </c>
      <c r="AK131">
        <v>2019</v>
      </c>
      <c r="AL131" t="s">
        <v>89</v>
      </c>
      <c r="AM131" s="23">
        <v>15545</v>
      </c>
      <c r="AN131" s="23"/>
      <c r="AO131" s="23"/>
      <c r="AP131">
        <v>11337.579242309974</v>
      </c>
      <c r="AQ131">
        <v>10591.482737703633</v>
      </c>
      <c r="AR131">
        <v>15545</v>
      </c>
      <c r="AS131">
        <v>11337.579242309974</v>
      </c>
      <c r="AT131">
        <v>10591.482737703633</v>
      </c>
      <c r="AU131" s="21" t="s">
        <v>146</v>
      </c>
      <c r="AV131" s="22">
        <v>2018</v>
      </c>
      <c r="AW131" s="21" t="s">
        <v>172</v>
      </c>
      <c r="AX131" s="21" t="s">
        <v>92</v>
      </c>
      <c r="AY131" s="21" t="s">
        <v>93</v>
      </c>
      <c r="AZ131" s="21" t="s">
        <v>94</v>
      </c>
      <c r="BA131" s="21" t="s">
        <v>95</v>
      </c>
      <c r="BB131" s="11" t="s">
        <v>96</v>
      </c>
      <c r="BC131" s="7" t="s">
        <v>97</v>
      </c>
      <c r="BD131" s="21" t="s">
        <v>98</v>
      </c>
      <c r="BI131" s="21" t="s">
        <v>99</v>
      </c>
      <c r="BJ131" s="21" t="s">
        <v>651</v>
      </c>
      <c r="BK131" s="21" t="s">
        <v>617</v>
      </c>
      <c r="BL131" s="21" t="s">
        <v>70</v>
      </c>
    </row>
    <row r="132" spans="1:64" ht="18.75" customHeight="1">
      <c r="A132" s="21" t="s">
        <v>656</v>
      </c>
      <c r="B132" s="21" t="s">
        <v>64</v>
      </c>
      <c r="C132" s="21" t="s">
        <v>644</v>
      </c>
      <c r="D132" s="21" t="s">
        <v>645</v>
      </c>
      <c r="E132" s="21" t="s">
        <v>646</v>
      </c>
      <c r="F132" s="21" t="s">
        <v>647</v>
      </c>
      <c r="G132" s="21">
        <v>2019</v>
      </c>
      <c r="H132" s="21" t="s">
        <v>67</v>
      </c>
      <c r="I132" s="21" t="s">
        <v>612</v>
      </c>
      <c r="J132" s="21" t="s">
        <v>648</v>
      </c>
      <c r="K132" s="21" t="s">
        <v>135</v>
      </c>
      <c r="L132" s="7" t="s">
        <v>71</v>
      </c>
      <c r="M132" s="7" t="s">
        <v>72</v>
      </c>
      <c r="N132" s="7" t="s">
        <v>73</v>
      </c>
      <c r="O132" s="7" t="s">
        <v>74</v>
      </c>
      <c r="P132" s="7" t="s">
        <v>75</v>
      </c>
      <c r="Q132" s="7" t="s">
        <v>633</v>
      </c>
      <c r="R132" s="7" t="s">
        <v>634</v>
      </c>
      <c r="S132" s="7"/>
      <c r="T132" s="7" t="s">
        <v>635</v>
      </c>
      <c r="U132" s="7" t="s">
        <v>79</v>
      </c>
      <c r="V132" s="7" t="s">
        <v>80</v>
      </c>
      <c r="W132" s="21" t="s">
        <v>337</v>
      </c>
      <c r="X132" s="21" t="s">
        <v>613</v>
      </c>
      <c r="Y132" s="21" t="s">
        <v>353</v>
      </c>
      <c r="Z132" s="21" t="s">
        <v>337</v>
      </c>
      <c r="AA132" s="21" t="s">
        <v>108</v>
      </c>
      <c r="AB132" s="22" t="s">
        <v>109</v>
      </c>
      <c r="AC132" s="22" t="s">
        <v>649</v>
      </c>
      <c r="AD132" s="22" t="s">
        <v>650</v>
      </c>
      <c r="AE132" s="22" t="s">
        <v>111</v>
      </c>
      <c r="AF132" s="22" t="s">
        <v>657</v>
      </c>
      <c r="AG132" s="21" t="s">
        <v>112</v>
      </c>
      <c r="AH132" s="21">
        <v>2019</v>
      </c>
      <c r="AI132">
        <v>2020</v>
      </c>
      <c r="AJ132">
        <v>2019</v>
      </c>
      <c r="AK132">
        <v>2020</v>
      </c>
      <c r="AL132" t="s">
        <v>114</v>
      </c>
      <c r="AM132" s="23">
        <v>3278650</v>
      </c>
      <c r="AN132" s="23"/>
      <c r="AO132" s="23"/>
      <c r="AP132">
        <v>2348685.1498622177</v>
      </c>
      <c r="AQ132">
        <v>2194122.7775600599</v>
      </c>
      <c r="AR132">
        <v>3278650</v>
      </c>
      <c r="AS132">
        <v>2348685.1498622177</v>
      </c>
      <c r="AT132">
        <v>2194122.7775600599</v>
      </c>
      <c r="AU132" s="21" t="s">
        <v>146</v>
      </c>
      <c r="AV132" s="22">
        <v>2019</v>
      </c>
      <c r="AW132" s="21" t="s">
        <v>172</v>
      </c>
      <c r="AX132" s="21" t="s">
        <v>92</v>
      </c>
      <c r="AY132" s="21" t="s">
        <v>93</v>
      </c>
      <c r="AZ132" s="21" t="s">
        <v>94</v>
      </c>
      <c r="BA132" s="21" t="s">
        <v>95</v>
      </c>
      <c r="BB132" s="11" t="s">
        <v>96</v>
      </c>
      <c r="BC132" s="7" t="s">
        <v>97</v>
      </c>
      <c r="BD132" s="21" t="s">
        <v>98</v>
      </c>
      <c r="BI132" s="21" t="s">
        <v>99</v>
      </c>
      <c r="BJ132" s="21" t="s">
        <v>651</v>
      </c>
      <c r="BK132" s="21" t="s">
        <v>617</v>
      </c>
      <c r="BL132" s="21" t="s">
        <v>70</v>
      </c>
    </row>
    <row r="133" spans="1:64" ht="18.75" customHeight="1">
      <c r="A133" s="21" t="s">
        <v>658</v>
      </c>
      <c r="B133" s="21" t="s">
        <v>64</v>
      </c>
      <c r="C133" s="21" t="s">
        <v>659</v>
      </c>
      <c r="D133" s="21" t="s">
        <v>660</v>
      </c>
      <c r="E133" s="21" t="s">
        <v>661</v>
      </c>
      <c r="F133" s="21" t="s">
        <v>69</v>
      </c>
      <c r="G133" s="21">
        <v>2020</v>
      </c>
      <c r="H133" s="21" t="s">
        <v>67</v>
      </c>
      <c r="I133" s="21" t="s">
        <v>336</v>
      </c>
      <c r="J133" s="21" t="s">
        <v>69</v>
      </c>
      <c r="K133" s="21" t="s">
        <v>135</v>
      </c>
      <c r="L133" s="7" t="str">
        <f>IF(ISBLANK($R133)=TRUE,"",VLOOKUP($R133,[2]TAXONOMY!$A$1:$G$706,7,FALSE))</f>
        <v>Animalia</v>
      </c>
      <c r="M133" s="7" t="str">
        <f>IF(ISBLANK($R133)=TRUE,"",VLOOKUP($R133,[2]TAXONOMY!$A$1:$G$706,6,FALSE))</f>
        <v>Arthropoda</v>
      </c>
      <c r="N133" s="7" t="str">
        <f>IF(ISBLANK($R133)=TRUE,"",VLOOKUP($R133,[2]TAXONOMY!$A$1:$G$706,5,FALSE))</f>
        <v>Insecta</v>
      </c>
      <c r="O133" s="7" t="str">
        <f>IF(ISBLANK($R133)=TRUE,"",VLOOKUP($R133,[2]TAXONOMY!$A$1:$G$706,4,FALSE))</f>
        <v>Hymenoptera</v>
      </c>
      <c r="P133" s="7" t="str">
        <f>IF(ISBLANK($R133)=TRUE,"",VLOOKUP($R133,[2]TAXONOMY!$A$1:$G$706,3,FALSE))</f>
        <v>Formicidae</v>
      </c>
      <c r="Q133" s="7" t="str">
        <f>IF(ISBLANK($R133)=TRUE,"",VLOOKUP($R133,[2]TAXONOMY!$A$1:$H$706,2,FALSE))</f>
        <v>Anoplolepis</v>
      </c>
      <c r="R133" s="7" t="s">
        <v>279</v>
      </c>
      <c r="S133" s="7"/>
      <c r="T133" s="7" t="s">
        <v>662</v>
      </c>
      <c r="U133" s="7" t="s">
        <v>79</v>
      </c>
      <c r="V133" s="7" t="s">
        <v>80</v>
      </c>
      <c r="W133" s="21" t="s">
        <v>337</v>
      </c>
      <c r="X133" s="21" t="s">
        <v>663</v>
      </c>
      <c r="Y133" s="21">
        <v>2</v>
      </c>
      <c r="Z133" s="21" t="s">
        <v>337</v>
      </c>
      <c r="AA133" s="21" t="s">
        <v>108</v>
      </c>
      <c r="AB133" s="22" t="s">
        <v>109</v>
      </c>
      <c r="AC133" s="22" t="s">
        <v>636</v>
      </c>
      <c r="AD133" s="22" t="s">
        <v>664</v>
      </c>
      <c r="AE133" s="22" t="s">
        <v>111</v>
      </c>
      <c r="AF133" s="22">
        <v>2002</v>
      </c>
      <c r="AG133" s="21" t="s">
        <v>112</v>
      </c>
      <c r="AH133" s="21">
        <v>2002</v>
      </c>
      <c r="AI133">
        <v>2002</v>
      </c>
      <c r="AJ133">
        <v>2002</v>
      </c>
      <c r="AK133">
        <v>2002</v>
      </c>
      <c r="AL133" t="s">
        <v>89</v>
      </c>
      <c r="AM133" s="25">
        <v>20000</v>
      </c>
      <c r="AN133" s="25"/>
      <c r="AO133" s="25"/>
      <c r="AP133">
        <v>14807.666651304648</v>
      </c>
      <c r="AQ133">
        <v>20392.547606710046</v>
      </c>
      <c r="AR133">
        <v>20000</v>
      </c>
      <c r="AS133">
        <v>14807.666651304648</v>
      </c>
      <c r="AT133">
        <v>20392.547606710046</v>
      </c>
      <c r="AU133" s="21" t="s">
        <v>146</v>
      </c>
      <c r="AV133" s="22">
        <v>2002</v>
      </c>
      <c r="AW133" s="21" t="s">
        <v>172</v>
      </c>
      <c r="AX133" s="21" t="s">
        <v>92</v>
      </c>
      <c r="AY133" s="21" t="s">
        <v>93</v>
      </c>
      <c r="AZ133" s="21" t="s">
        <v>94</v>
      </c>
      <c r="BA133" s="21" t="s">
        <v>95</v>
      </c>
      <c r="BB133" s="11" t="s">
        <v>96</v>
      </c>
      <c r="BC133" s="7" t="s">
        <v>97</v>
      </c>
      <c r="BD133" s="21" t="s">
        <v>98</v>
      </c>
      <c r="BI133" s="21" t="s">
        <v>99</v>
      </c>
      <c r="BJ133" s="21" t="s">
        <v>665</v>
      </c>
      <c r="BK133" s="21" t="s">
        <v>617</v>
      </c>
      <c r="BL133" s="21" t="s">
        <v>70</v>
      </c>
    </row>
    <row r="134" spans="1:64" ht="18.75" customHeight="1">
      <c r="A134" s="21" t="s">
        <v>666</v>
      </c>
      <c r="B134" s="21" t="s">
        <v>64</v>
      </c>
      <c r="C134" s="21" t="s">
        <v>659</v>
      </c>
      <c r="D134" s="21" t="s">
        <v>660</v>
      </c>
      <c r="E134" s="21" t="s">
        <v>661</v>
      </c>
      <c r="F134" s="21" t="s">
        <v>69</v>
      </c>
      <c r="G134" s="21">
        <v>2020</v>
      </c>
      <c r="H134" s="21" t="s">
        <v>67</v>
      </c>
      <c r="I134" s="21" t="s">
        <v>336</v>
      </c>
      <c r="J134" s="21" t="s">
        <v>69</v>
      </c>
      <c r="K134" s="21" t="s">
        <v>135</v>
      </c>
      <c r="L134" s="7" t="str">
        <f>IF(ISBLANK($R134)=TRUE,"",VLOOKUP($R134,[2]TAXONOMY!$A$1:$G$706,7,FALSE))</f>
        <v>Animalia</v>
      </c>
      <c r="M134" s="7" t="str">
        <f>IF(ISBLANK($R134)=TRUE,"",VLOOKUP($R134,[2]TAXONOMY!$A$1:$G$706,6,FALSE))</f>
        <v>Arthropoda</v>
      </c>
      <c r="N134" s="7" t="str">
        <f>IF(ISBLANK($R134)=TRUE,"",VLOOKUP($R134,[2]TAXONOMY!$A$1:$G$706,5,FALSE))</f>
        <v>Insecta</v>
      </c>
      <c r="O134" s="7" t="str">
        <f>IF(ISBLANK($R134)=TRUE,"",VLOOKUP($R134,[2]TAXONOMY!$A$1:$G$706,4,FALSE))</f>
        <v>Hymenoptera</v>
      </c>
      <c r="P134" s="7" t="str">
        <f>IF(ISBLANK($R134)=TRUE,"",VLOOKUP($R134,[2]TAXONOMY!$A$1:$G$706,3,FALSE))</f>
        <v>Formicidae</v>
      </c>
      <c r="Q134" s="7" t="str">
        <f>IF(ISBLANK($R134)=TRUE,"",VLOOKUP($R134,[2]TAXONOMY!$A$1:$H$706,2,FALSE))</f>
        <v>Anoplolepis</v>
      </c>
      <c r="R134" s="7" t="s">
        <v>279</v>
      </c>
      <c r="S134" s="7"/>
      <c r="T134" s="7" t="s">
        <v>662</v>
      </c>
      <c r="U134" s="7" t="s">
        <v>79</v>
      </c>
      <c r="V134" s="7" t="s">
        <v>80</v>
      </c>
      <c r="W134" s="21" t="s">
        <v>337</v>
      </c>
      <c r="X134" s="21" t="s">
        <v>663</v>
      </c>
      <c r="Y134" s="21">
        <v>2</v>
      </c>
      <c r="Z134" s="21" t="s">
        <v>337</v>
      </c>
      <c r="AA134" s="21" t="s">
        <v>108</v>
      </c>
      <c r="AB134" s="22" t="s">
        <v>109</v>
      </c>
      <c r="AC134" s="22" t="s">
        <v>636</v>
      </c>
      <c r="AD134" s="22" t="s">
        <v>664</v>
      </c>
      <c r="AE134" s="22" t="s">
        <v>111</v>
      </c>
      <c r="AF134" s="22">
        <v>2004</v>
      </c>
      <c r="AG134" s="21" t="s">
        <v>112</v>
      </c>
      <c r="AH134" s="21">
        <v>2004</v>
      </c>
      <c r="AI134">
        <v>2004</v>
      </c>
      <c r="AJ134">
        <v>2004</v>
      </c>
      <c r="AK134">
        <v>2004</v>
      </c>
      <c r="AL134" t="s">
        <v>89</v>
      </c>
      <c r="AM134" s="26">
        <v>1468000</v>
      </c>
      <c r="AN134" s="25"/>
      <c r="AO134" s="24"/>
      <c r="AP134">
        <v>1401040.0847766325</v>
      </c>
      <c r="AQ134">
        <v>1395080.6722476974</v>
      </c>
      <c r="AR134">
        <v>1468000</v>
      </c>
      <c r="AS134">
        <v>1401040.0847766325</v>
      </c>
      <c r="AT134">
        <v>1395080.6722476974</v>
      </c>
      <c r="AU134" s="21" t="s">
        <v>146</v>
      </c>
      <c r="AV134" s="22">
        <v>2004</v>
      </c>
      <c r="AW134" s="21" t="s">
        <v>172</v>
      </c>
      <c r="AX134" s="21" t="s">
        <v>92</v>
      </c>
      <c r="AY134" s="21" t="s">
        <v>93</v>
      </c>
      <c r="AZ134" s="21" t="s">
        <v>94</v>
      </c>
      <c r="BA134" s="21" t="s">
        <v>95</v>
      </c>
      <c r="BB134" s="11" t="s">
        <v>96</v>
      </c>
      <c r="BC134" s="7" t="s">
        <v>97</v>
      </c>
      <c r="BD134" s="21" t="s">
        <v>98</v>
      </c>
      <c r="BI134" s="21" t="s">
        <v>99</v>
      </c>
      <c r="BJ134" s="21" t="s">
        <v>665</v>
      </c>
      <c r="BK134" s="21" t="s">
        <v>617</v>
      </c>
      <c r="BL134" s="21" t="s">
        <v>70</v>
      </c>
    </row>
    <row r="135" spans="1:64" ht="18.75" customHeight="1">
      <c r="A135" s="21" t="s">
        <v>667</v>
      </c>
      <c r="B135" s="21" t="s">
        <v>64</v>
      </c>
      <c r="C135" s="21" t="s">
        <v>659</v>
      </c>
      <c r="D135" s="21" t="s">
        <v>660</v>
      </c>
      <c r="E135" s="21" t="s">
        <v>661</v>
      </c>
      <c r="F135" s="21" t="s">
        <v>69</v>
      </c>
      <c r="G135" s="21">
        <v>2020</v>
      </c>
      <c r="H135" s="21" t="s">
        <v>67</v>
      </c>
      <c r="I135" s="21" t="s">
        <v>336</v>
      </c>
      <c r="J135" s="21" t="s">
        <v>69</v>
      </c>
      <c r="K135" s="21" t="s">
        <v>135</v>
      </c>
      <c r="L135" s="7" t="str">
        <f>IF(ISBLANK($R135)=TRUE,"",VLOOKUP($R135,[2]TAXONOMY!$A$1:$G$706,7,FALSE))</f>
        <v>Animalia</v>
      </c>
      <c r="M135" s="7" t="str">
        <f>IF(ISBLANK($R135)=TRUE,"",VLOOKUP($R135,[2]TAXONOMY!$A$1:$G$706,6,FALSE))</f>
        <v>Arthropoda</v>
      </c>
      <c r="N135" s="7" t="str">
        <f>IF(ISBLANK($R135)=TRUE,"",VLOOKUP($R135,[2]TAXONOMY!$A$1:$G$706,5,FALSE))</f>
        <v>Insecta</v>
      </c>
      <c r="O135" s="7" t="str">
        <f>IF(ISBLANK($R135)=TRUE,"",VLOOKUP($R135,[2]TAXONOMY!$A$1:$G$706,4,FALSE))</f>
        <v>Hymenoptera</v>
      </c>
      <c r="P135" s="7" t="str">
        <f>IF(ISBLANK($R135)=TRUE,"",VLOOKUP($R135,[2]TAXONOMY!$A$1:$G$706,3,FALSE))</f>
        <v>Formicidae</v>
      </c>
      <c r="Q135" s="7" t="str">
        <f>IF(ISBLANK($R135)=TRUE,"",VLOOKUP($R135,[2]TAXONOMY!$A$1:$H$706,2,FALSE))</f>
        <v>Anoplolepis</v>
      </c>
      <c r="R135" s="7" t="s">
        <v>279</v>
      </c>
      <c r="S135" s="7"/>
      <c r="T135" s="7" t="s">
        <v>662</v>
      </c>
      <c r="U135" s="7" t="s">
        <v>79</v>
      </c>
      <c r="V135" s="7" t="s">
        <v>80</v>
      </c>
      <c r="W135" s="21" t="s">
        <v>337</v>
      </c>
      <c r="X135" s="21" t="s">
        <v>663</v>
      </c>
      <c r="Y135" s="21">
        <v>2</v>
      </c>
      <c r="Z135" s="21" t="s">
        <v>337</v>
      </c>
      <c r="AA135" s="21" t="s">
        <v>108</v>
      </c>
      <c r="AB135" s="22" t="s">
        <v>109</v>
      </c>
      <c r="AC135" s="22" t="s">
        <v>636</v>
      </c>
      <c r="AD135" s="22" t="s">
        <v>664</v>
      </c>
      <c r="AE135" s="22" t="s">
        <v>111</v>
      </c>
      <c r="AF135" s="22">
        <v>2005</v>
      </c>
      <c r="AG135" s="21" t="s">
        <v>112</v>
      </c>
      <c r="AH135" s="21">
        <v>2005</v>
      </c>
      <c r="AI135">
        <v>2005</v>
      </c>
      <c r="AJ135">
        <v>2005</v>
      </c>
      <c r="AK135">
        <v>2005</v>
      </c>
      <c r="AL135" t="s">
        <v>89</v>
      </c>
      <c r="AM135" s="26">
        <v>738400</v>
      </c>
      <c r="AN135" s="25"/>
      <c r="AO135" s="24"/>
      <c r="AP135">
        <v>707765.3990900293</v>
      </c>
      <c r="AQ135">
        <v>667552.06615912286</v>
      </c>
      <c r="AR135">
        <v>738400</v>
      </c>
      <c r="AS135">
        <v>707765.3990900293</v>
      </c>
      <c r="AT135">
        <v>667552.06615912286</v>
      </c>
      <c r="AU135" s="21" t="s">
        <v>146</v>
      </c>
      <c r="AV135" s="22">
        <v>2005</v>
      </c>
      <c r="AW135" s="21" t="s">
        <v>172</v>
      </c>
      <c r="AX135" s="21" t="s">
        <v>92</v>
      </c>
      <c r="AY135" s="21" t="s">
        <v>93</v>
      </c>
      <c r="AZ135" s="21" t="s">
        <v>94</v>
      </c>
      <c r="BA135" s="21" t="s">
        <v>95</v>
      </c>
      <c r="BB135" s="11" t="s">
        <v>96</v>
      </c>
      <c r="BC135" s="7" t="s">
        <v>97</v>
      </c>
      <c r="BD135" s="21" t="s">
        <v>98</v>
      </c>
      <c r="BI135" s="21" t="s">
        <v>99</v>
      </c>
      <c r="BJ135" s="21" t="s">
        <v>665</v>
      </c>
      <c r="BK135" s="21" t="s">
        <v>617</v>
      </c>
      <c r="BL135" s="21" t="s">
        <v>70</v>
      </c>
    </row>
    <row r="136" spans="1:64" ht="18.75" customHeight="1">
      <c r="A136" s="21" t="s">
        <v>668</v>
      </c>
      <c r="B136" s="21" t="s">
        <v>64</v>
      </c>
      <c r="C136" s="21" t="s">
        <v>659</v>
      </c>
      <c r="D136" s="21" t="s">
        <v>660</v>
      </c>
      <c r="E136" s="21" t="s">
        <v>661</v>
      </c>
      <c r="F136" s="21" t="s">
        <v>69</v>
      </c>
      <c r="G136" s="21">
        <v>2020</v>
      </c>
      <c r="H136" s="21" t="s">
        <v>67</v>
      </c>
      <c r="I136" s="21" t="s">
        <v>336</v>
      </c>
      <c r="J136" s="21" t="s">
        <v>69</v>
      </c>
      <c r="K136" s="21" t="s">
        <v>135</v>
      </c>
      <c r="L136" s="7" t="str">
        <f>IF(ISBLANK($R136)=TRUE,"",VLOOKUP($R136,[2]TAXONOMY!$A$1:$G$706,7,FALSE))</f>
        <v>Animalia</v>
      </c>
      <c r="M136" s="7" t="str">
        <f>IF(ISBLANK($R136)=TRUE,"",VLOOKUP($R136,[2]TAXONOMY!$A$1:$G$706,6,FALSE))</f>
        <v>Arthropoda</v>
      </c>
      <c r="N136" s="7" t="str">
        <f>IF(ISBLANK($R136)=TRUE,"",VLOOKUP($R136,[2]TAXONOMY!$A$1:$G$706,5,FALSE))</f>
        <v>Insecta</v>
      </c>
      <c r="O136" s="7" t="str">
        <f>IF(ISBLANK($R136)=TRUE,"",VLOOKUP($R136,[2]TAXONOMY!$A$1:$G$706,4,FALSE))</f>
        <v>Hymenoptera</v>
      </c>
      <c r="P136" s="7" t="str">
        <f>IF(ISBLANK($R136)=TRUE,"",VLOOKUP($R136,[2]TAXONOMY!$A$1:$G$706,3,FALSE))</f>
        <v>Formicidae</v>
      </c>
      <c r="Q136" s="7" t="str">
        <f>IF(ISBLANK($R136)=TRUE,"",VLOOKUP($R136,[2]TAXONOMY!$A$1:$H$706,2,FALSE))</f>
        <v>Anoplolepis</v>
      </c>
      <c r="R136" s="7" t="s">
        <v>279</v>
      </c>
      <c r="S136" s="7"/>
      <c r="T136" s="7" t="s">
        <v>662</v>
      </c>
      <c r="U136" s="7" t="s">
        <v>79</v>
      </c>
      <c r="V136" s="7" t="s">
        <v>80</v>
      </c>
      <c r="W136" s="21" t="s">
        <v>337</v>
      </c>
      <c r="X136" s="21" t="s">
        <v>663</v>
      </c>
      <c r="Y136" s="21">
        <v>2</v>
      </c>
      <c r="Z136" s="21" t="s">
        <v>337</v>
      </c>
      <c r="AA136" s="21" t="s">
        <v>108</v>
      </c>
      <c r="AB136" s="22" t="s">
        <v>109</v>
      </c>
      <c r="AC136" s="22" t="s">
        <v>636</v>
      </c>
      <c r="AD136" s="22" t="s">
        <v>664</v>
      </c>
      <c r="AE136" s="22" t="s">
        <v>111</v>
      </c>
      <c r="AF136" s="22">
        <v>2006</v>
      </c>
      <c r="AG136" s="21" t="s">
        <v>112</v>
      </c>
      <c r="AH136" s="21">
        <v>2006</v>
      </c>
      <c r="AI136">
        <v>2006</v>
      </c>
      <c r="AJ136">
        <v>2006</v>
      </c>
      <c r="AK136">
        <v>2006</v>
      </c>
      <c r="AL136" t="s">
        <v>89</v>
      </c>
      <c r="AM136" s="26">
        <v>738400</v>
      </c>
      <c r="AN136" s="25"/>
      <c r="AO136" s="24"/>
      <c r="AP136">
        <v>676095.01391632634</v>
      </c>
      <c r="AQ136">
        <v>639815.78904130519</v>
      </c>
      <c r="AR136">
        <v>738400</v>
      </c>
      <c r="AS136">
        <v>676095.01391632634</v>
      </c>
      <c r="AT136">
        <v>639815.78904130519</v>
      </c>
      <c r="AU136" s="21" t="s">
        <v>146</v>
      </c>
      <c r="AV136" s="22">
        <v>2006</v>
      </c>
      <c r="AW136" s="21" t="s">
        <v>172</v>
      </c>
      <c r="AX136" s="21" t="s">
        <v>92</v>
      </c>
      <c r="AY136" s="21" t="s">
        <v>93</v>
      </c>
      <c r="AZ136" s="21" t="s">
        <v>94</v>
      </c>
      <c r="BA136" s="21" t="s">
        <v>95</v>
      </c>
      <c r="BB136" s="11" t="s">
        <v>96</v>
      </c>
      <c r="BC136" s="7" t="s">
        <v>97</v>
      </c>
      <c r="BD136" s="21" t="s">
        <v>98</v>
      </c>
      <c r="BI136" s="21" t="s">
        <v>99</v>
      </c>
      <c r="BJ136" s="21" t="s">
        <v>665</v>
      </c>
      <c r="BK136" s="21" t="s">
        <v>617</v>
      </c>
      <c r="BL136" s="21" t="s">
        <v>70</v>
      </c>
    </row>
    <row r="137" spans="1:64" ht="18.75" customHeight="1">
      <c r="A137" s="21" t="s">
        <v>669</v>
      </c>
      <c r="B137" s="21" t="s">
        <v>64</v>
      </c>
      <c r="C137" s="21" t="s">
        <v>659</v>
      </c>
      <c r="D137" s="21" t="s">
        <v>660</v>
      </c>
      <c r="E137" s="21" t="s">
        <v>661</v>
      </c>
      <c r="F137" s="21" t="s">
        <v>69</v>
      </c>
      <c r="G137" s="21">
        <v>2020</v>
      </c>
      <c r="H137" s="21" t="s">
        <v>67</v>
      </c>
      <c r="I137" s="21" t="s">
        <v>336</v>
      </c>
      <c r="J137" s="21" t="s">
        <v>69</v>
      </c>
      <c r="K137" s="21" t="s">
        <v>135</v>
      </c>
      <c r="L137" s="7" t="str">
        <f>IF(ISBLANK($R137)=TRUE,"",VLOOKUP($R137,[2]TAXONOMY!$A$1:$G$706,7,FALSE))</f>
        <v>Animalia</v>
      </c>
      <c r="M137" s="7" t="str">
        <f>IF(ISBLANK($R137)=TRUE,"",VLOOKUP($R137,[2]TAXONOMY!$A$1:$G$706,6,FALSE))</f>
        <v>Arthropoda</v>
      </c>
      <c r="N137" s="7" t="str">
        <f>IF(ISBLANK($R137)=TRUE,"",VLOOKUP($R137,[2]TAXONOMY!$A$1:$G$706,5,FALSE))</f>
        <v>Insecta</v>
      </c>
      <c r="O137" s="7" t="str">
        <f>IF(ISBLANK($R137)=TRUE,"",VLOOKUP($R137,[2]TAXONOMY!$A$1:$G$706,4,FALSE))</f>
        <v>Hymenoptera</v>
      </c>
      <c r="P137" s="7" t="str">
        <f>IF(ISBLANK($R137)=TRUE,"",VLOOKUP($R137,[2]TAXONOMY!$A$1:$G$706,3,FALSE))</f>
        <v>Formicidae</v>
      </c>
      <c r="Q137" s="7" t="str">
        <f>IF(ISBLANK($R137)=TRUE,"",VLOOKUP($R137,[2]TAXONOMY!$A$1:$H$706,2,FALSE))</f>
        <v>Anoplolepis</v>
      </c>
      <c r="R137" s="7" t="s">
        <v>279</v>
      </c>
      <c r="S137" s="7"/>
      <c r="T137" s="7" t="s">
        <v>662</v>
      </c>
      <c r="U137" s="7" t="s">
        <v>79</v>
      </c>
      <c r="V137" s="7" t="s">
        <v>80</v>
      </c>
      <c r="W137" s="21" t="s">
        <v>337</v>
      </c>
      <c r="X137" s="21" t="s">
        <v>663</v>
      </c>
      <c r="Y137" s="21">
        <v>2</v>
      </c>
      <c r="Z137" s="21" t="s">
        <v>337</v>
      </c>
      <c r="AA137" s="21" t="s">
        <v>108</v>
      </c>
      <c r="AB137" s="22" t="s">
        <v>109</v>
      </c>
      <c r="AC137" s="22" t="s">
        <v>636</v>
      </c>
      <c r="AD137" s="22" t="s">
        <v>664</v>
      </c>
      <c r="AE137" s="22" t="s">
        <v>111</v>
      </c>
      <c r="AF137" s="22">
        <v>2007</v>
      </c>
      <c r="AG137" s="21" t="s">
        <v>112</v>
      </c>
      <c r="AH137" s="21">
        <v>2007</v>
      </c>
      <c r="AI137">
        <v>2007</v>
      </c>
      <c r="AJ137">
        <v>2007</v>
      </c>
      <c r="AK137">
        <v>2007</v>
      </c>
      <c r="AL137" t="s">
        <v>89</v>
      </c>
      <c r="AM137" s="26">
        <v>200000</v>
      </c>
      <c r="AN137" s="25"/>
      <c r="AO137" s="24"/>
      <c r="AP137">
        <v>197845.23563540439</v>
      </c>
      <c r="AQ137">
        <v>165692.62577919447</v>
      </c>
      <c r="AR137">
        <v>200000</v>
      </c>
      <c r="AS137">
        <v>197845.23563540439</v>
      </c>
      <c r="AT137">
        <v>165692.62577919447</v>
      </c>
      <c r="AU137" s="21" t="s">
        <v>146</v>
      </c>
      <c r="AV137" s="22">
        <v>2007</v>
      </c>
      <c r="AW137" s="21" t="s">
        <v>172</v>
      </c>
      <c r="AX137" s="21" t="s">
        <v>92</v>
      </c>
      <c r="AY137" s="21" t="s">
        <v>93</v>
      </c>
      <c r="AZ137" s="21" t="s">
        <v>94</v>
      </c>
      <c r="BA137" s="21" t="s">
        <v>95</v>
      </c>
      <c r="BB137" s="11" t="s">
        <v>96</v>
      </c>
      <c r="BC137" s="7" t="s">
        <v>97</v>
      </c>
      <c r="BD137" s="21" t="s">
        <v>98</v>
      </c>
      <c r="BI137" s="21" t="s">
        <v>99</v>
      </c>
      <c r="BJ137" s="21" t="s">
        <v>665</v>
      </c>
      <c r="BK137" s="21" t="s">
        <v>617</v>
      </c>
      <c r="BL137" s="21" t="s">
        <v>70</v>
      </c>
    </row>
    <row r="138" spans="1:64" ht="18.75" customHeight="1">
      <c r="A138" s="21" t="s">
        <v>670</v>
      </c>
      <c r="B138" s="21" t="s">
        <v>64</v>
      </c>
      <c r="C138" s="21" t="s">
        <v>659</v>
      </c>
      <c r="D138" s="21" t="s">
        <v>660</v>
      </c>
      <c r="E138" s="21" t="s">
        <v>661</v>
      </c>
      <c r="F138" s="21" t="s">
        <v>69</v>
      </c>
      <c r="G138" s="21">
        <v>2020</v>
      </c>
      <c r="H138" s="21" t="s">
        <v>67</v>
      </c>
      <c r="I138" s="21" t="s">
        <v>336</v>
      </c>
      <c r="J138" s="21" t="s">
        <v>69</v>
      </c>
      <c r="K138" s="21" t="s">
        <v>135</v>
      </c>
      <c r="L138" s="7" t="str">
        <f>IF(ISBLANK($R138)=TRUE,"",VLOOKUP($R138,[2]TAXONOMY!$A$1:$G$706,7,FALSE))</f>
        <v>Animalia</v>
      </c>
      <c r="M138" s="7" t="str">
        <f>IF(ISBLANK($R138)=TRUE,"",VLOOKUP($R138,[2]TAXONOMY!$A$1:$G$706,6,FALSE))</f>
        <v>Arthropoda</v>
      </c>
      <c r="N138" s="7" t="str">
        <f>IF(ISBLANK($R138)=TRUE,"",VLOOKUP($R138,[2]TAXONOMY!$A$1:$G$706,5,FALSE))</f>
        <v>Insecta</v>
      </c>
      <c r="O138" s="7" t="str">
        <f>IF(ISBLANK($R138)=TRUE,"",VLOOKUP($R138,[2]TAXONOMY!$A$1:$G$706,4,FALSE))</f>
        <v>Hymenoptera</v>
      </c>
      <c r="P138" s="7" t="str">
        <f>IF(ISBLANK($R138)=TRUE,"",VLOOKUP($R138,[2]TAXONOMY!$A$1:$G$706,3,FALSE))</f>
        <v>Formicidae</v>
      </c>
      <c r="Q138" s="7" t="str">
        <f>IF(ISBLANK($R138)=TRUE,"",VLOOKUP($R138,[2]TAXONOMY!$A$1:$H$706,2,FALSE))</f>
        <v>Anoplolepis</v>
      </c>
      <c r="R138" s="7" t="s">
        <v>279</v>
      </c>
      <c r="S138" s="7"/>
      <c r="T138" s="7" t="s">
        <v>662</v>
      </c>
      <c r="U138" s="7" t="s">
        <v>79</v>
      </c>
      <c r="V138" s="7" t="s">
        <v>80</v>
      </c>
      <c r="W138" s="21" t="s">
        <v>337</v>
      </c>
      <c r="X138" s="21" t="s">
        <v>663</v>
      </c>
      <c r="Y138" s="21">
        <v>2</v>
      </c>
      <c r="Z138" s="21" t="s">
        <v>337</v>
      </c>
      <c r="AA138" s="21" t="s">
        <v>108</v>
      </c>
      <c r="AB138" s="22" t="s">
        <v>109</v>
      </c>
      <c r="AC138" s="22" t="s">
        <v>636</v>
      </c>
      <c r="AD138" s="22" t="s">
        <v>664</v>
      </c>
      <c r="AE138" s="22" t="s">
        <v>111</v>
      </c>
      <c r="AF138" s="22">
        <v>2008</v>
      </c>
      <c r="AG138" s="21" t="s">
        <v>112</v>
      </c>
      <c r="AH138" s="21">
        <v>2008</v>
      </c>
      <c r="AI138">
        <v>2008</v>
      </c>
      <c r="AJ138">
        <v>2008</v>
      </c>
      <c r="AK138">
        <v>2008</v>
      </c>
      <c r="AL138" t="s">
        <v>89</v>
      </c>
      <c r="AM138" s="26">
        <v>95000</v>
      </c>
      <c r="AN138" s="25"/>
      <c r="AO138" s="24"/>
      <c r="AP138">
        <v>90721.728809692111</v>
      </c>
      <c r="AQ138">
        <v>73124.503962588118</v>
      </c>
      <c r="AR138">
        <v>95000</v>
      </c>
      <c r="AS138">
        <v>90721.728809692111</v>
      </c>
      <c r="AT138">
        <v>73124.503962588118</v>
      </c>
      <c r="AU138" s="21" t="s">
        <v>146</v>
      </c>
      <c r="AV138" s="22">
        <v>2008</v>
      </c>
      <c r="AW138" s="21" t="s">
        <v>172</v>
      </c>
      <c r="AX138" s="21" t="s">
        <v>92</v>
      </c>
      <c r="AY138" s="21" t="s">
        <v>93</v>
      </c>
      <c r="AZ138" s="21" t="s">
        <v>94</v>
      </c>
      <c r="BA138" s="21" t="s">
        <v>95</v>
      </c>
      <c r="BB138" s="11" t="s">
        <v>96</v>
      </c>
      <c r="BC138" s="7" t="s">
        <v>97</v>
      </c>
      <c r="BD138" s="21" t="s">
        <v>98</v>
      </c>
      <c r="BI138" s="21" t="s">
        <v>99</v>
      </c>
      <c r="BJ138" s="21" t="s">
        <v>665</v>
      </c>
      <c r="BK138" s="21" t="s">
        <v>617</v>
      </c>
      <c r="BL138" s="21" t="s">
        <v>70</v>
      </c>
    </row>
    <row r="139" spans="1:64" ht="18.75" customHeight="1">
      <c r="A139" s="21" t="s">
        <v>671</v>
      </c>
      <c r="B139" s="21" t="s">
        <v>64</v>
      </c>
      <c r="C139" s="21" t="s">
        <v>659</v>
      </c>
      <c r="D139" s="21" t="s">
        <v>660</v>
      </c>
      <c r="E139" s="21" t="s">
        <v>661</v>
      </c>
      <c r="F139" s="21" t="s">
        <v>69</v>
      </c>
      <c r="G139" s="21">
        <v>2020</v>
      </c>
      <c r="H139" s="21" t="s">
        <v>67</v>
      </c>
      <c r="I139" s="21" t="s">
        <v>336</v>
      </c>
      <c r="J139" s="21" t="s">
        <v>69</v>
      </c>
      <c r="K139" s="21" t="s">
        <v>135</v>
      </c>
      <c r="L139" s="7" t="str">
        <f>IF(ISBLANK($R139)=TRUE,"",VLOOKUP($R139,[2]TAXONOMY!$A$1:$G$706,7,FALSE))</f>
        <v>Animalia</v>
      </c>
      <c r="M139" s="7" t="str">
        <f>IF(ISBLANK($R139)=TRUE,"",VLOOKUP($R139,[2]TAXONOMY!$A$1:$G$706,6,FALSE))</f>
        <v>Arthropoda</v>
      </c>
      <c r="N139" s="7" t="str">
        <f>IF(ISBLANK($R139)=TRUE,"",VLOOKUP($R139,[2]TAXONOMY!$A$1:$G$706,5,FALSE))</f>
        <v>Insecta</v>
      </c>
      <c r="O139" s="7" t="str">
        <f>IF(ISBLANK($R139)=TRUE,"",VLOOKUP($R139,[2]TAXONOMY!$A$1:$G$706,4,FALSE))</f>
        <v>Hymenoptera</v>
      </c>
      <c r="P139" s="7" t="str">
        <f>IF(ISBLANK($R139)=TRUE,"",VLOOKUP($R139,[2]TAXONOMY!$A$1:$G$706,3,FALSE))</f>
        <v>Formicidae</v>
      </c>
      <c r="Q139" s="7" t="str">
        <f>IF(ISBLANK($R139)=TRUE,"",VLOOKUP($R139,[2]TAXONOMY!$A$1:$H$706,2,FALSE))</f>
        <v>Anoplolepis</v>
      </c>
      <c r="R139" s="7" t="s">
        <v>279</v>
      </c>
      <c r="S139" s="7"/>
      <c r="T139" s="7" t="s">
        <v>662</v>
      </c>
      <c r="U139" s="7" t="s">
        <v>79</v>
      </c>
      <c r="V139" s="7" t="s">
        <v>80</v>
      </c>
      <c r="W139" s="21" t="s">
        <v>337</v>
      </c>
      <c r="X139" s="21" t="s">
        <v>663</v>
      </c>
      <c r="Y139" s="21">
        <v>2</v>
      </c>
      <c r="Z139" s="21" t="s">
        <v>337</v>
      </c>
      <c r="AA139" s="21" t="s">
        <v>108</v>
      </c>
      <c r="AB139" s="22" t="s">
        <v>109</v>
      </c>
      <c r="AC139" s="22" t="s">
        <v>636</v>
      </c>
      <c r="AD139" s="22" t="s">
        <v>664</v>
      </c>
      <c r="AE139" s="22" t="s">
        <v>111</v>
      </c>
      <c r="AF139" s="22">
        <v>2009</v>
      </c>
      <c r="AG139" s="21" t="s">
        <v>112</v>
      </c>
      <c r="AH139" s="21">
        <v>2009</v>
      </c>
      <c r="AI139">
        <v>2009</v>
      </c>
      <c r="AJ139">
        <v>2009</v>
      </c>
      <c r="AK139">
        <v>2009</v>
      </c>
      <c r="AL139" t="s">
        <v>89</v>
      </c>
      <c r="AM139" s="26">
        <v>762000</v>
      </c>
      <c r="AN139" s="25"/>
      <c r="AO139" s="24"/>
      <c r="AP139">
        <v>679014.10416790831</v>
      </c>
      <c r="AQ139">
        <v>603965.61547045119</v>
      </c>
      <c r="AR139">
        <v>762000</v>
      </c>
      <c r="AS139">
        <v>679014.10416790831</v>
      </c>
      <c r="AT139">
        <v>603965.61547045119</v>
      </c>
      <c r="AU139" s="21" t="s">
        <v>146</v>
      </c>
      <c r="AV139" s="22">
        <v>2009</v>
      </c>
      <c r="AW139" s="21" t="s">
        <v>172</v>
      </c>
      <c r="AX139" s="21" t="s">
        <v>92</v>
      </c>
      <c r="AY139" s="21" t="s">
        <v>93</v>
      </c>
      <c r="AZ139" s="21" t="s">
        <v>94</v>
      </c>
      <c r="BA139" s="21" t="s">
        <v>95</v>
      </c>
      <c r="BB139" s="11" t="s">
        <v>96</v>
      </c>
      <c r="BC139" s="7" t="s">
        <v>97</v>
      </c>
      <c r="BD139" s="21" t="s">
        <v>98</v>
      </c>
      <c r="BI139" s="21" t="s">
        <v>99</v>
      </c>
      <c r="BJ139" s="21" t="s">
        <v>665</v>
      </c>
      <c r="BK139" s="21" t="s">
        <v>617</v>
      </c>
      <c r="BL139" s="21" t="s">
        <v>70</v>
      </c>
    </row>
    <row r="140" spans="1:64" ht="18.75" customHeight="1">
      <c r="A140" s="21" t="s">
        <v>672</v>
      </c>
      <c r="B140" s="21" t="s">
        <v>64</v>
      </c>
      <c r="C140" s="21" t="s">
        <v>659</v>
      </c>
      <c r="D140" s="21" t="s">
        <v>660</v>
      </c>
      <c r="E140" s="21" t="s">
        <v>661</v>
      </c>
      <c r="F140" s="21" t="s">
        <v>69</v>
      </c>
      <c r="G140" s="21">
        <v>2020</v>
      </c>
      <c r="H140" s="21" t="s">
        <v>67</v>
      </c>
      <c r="I140" s="21" t="s">
        <v>336</v>
      </c>
      <c r="J140" s="21" t="s">
        <v>69</v>
      </c>
      <c r="K140" s="21" t="s">
        <v>135</v>
      </c>
      <c r="L140" s="7" t="str">
        <f>IF(ISBLANK($R140)=TRUE,"",VLOOKUP($R140,[2]TAXONOMY!$A$1:$G$706,7,FALSE))</f>
        <v>Animalia</v>
      </c>
      <c r="M140" s="7" t="str">
        <f>IF(ISBLANK($R140)=TRUE,"",VLOOKUP($R140,[2]TAXONOMY!$A$1:$G$706,6,FALSE))</f>
        <v>Arthropoda</v>
      </c>
      <c r="N140" s="7" t="str">
        <f>IF(ISBLANK($R140)=TRUE,"",VLOOKUP($R140,[2]TAXONOMY!$A$1:$G$706,5,FALSE))</f>
        <v>Insecta</v>
      </c>
      <c r="O140" s="7" t="str">
        <f>IF(ISBLANK($R140)=TRUE,"",VLOOKUP($R140,[2]TAXONOMY!$A$1:$G$706,4,FALSE))</f>
        <v>Hymenoptera</v>
      </c>
      <c r="P140" s="7" t="str">
        <f>IF(ISBLANK($R140)=TRUE,"",VLOOKUP($R140,[2]TAXONOMY!$A$1:$G$706,3,FALSE))</f>
        <v>Formicidae</v>
      </c>
      <c r="Q140" s="7" t="str">
        <f>IF(ISBLANK($R140)=TRUE,"",VLOOKUP($R140,[2]TAXONOMY!$A$1:$H$706,2,FALSE))</f>
        <v>Anoplolepis</v>
      </c>
      <c r="R140" s="7" t="s">
        <v>279</v>
      </c>
      <c r="S140" s="7"/>
      <c r="T140" s="7" t="s">
        <v>662</v>
      </c>
      <c r="U140" s="7" t="s">
        <v>79</v>
      </c>
      <c r="V140" s="7" t="s">
        <v>80</v>
      </c>
      <c r="W140" s="21" t="s">
        <v>337</v>
      </c>
      <c r="X140" s="21" t="s">
        <v>663</v>
      </c>
      <c r="Y140" s="21">
        <v>2</v>
      </c>
      <c r="Z140" s="21" t="s">
        <v>337</v>
      </c>
      <c r="AA140" s="21" t="s">
        <v>108</v>
      </c>
      <c r="AB140" s="22" t="s">
        <v>109</v>
      </c>
      <c r="AC140" s="22" t="s">
        <v>636</v>
      </c>
      <c r="AD140" s="22" t="s">
        <v>664</v>
      </c>
      <c r="AE140" s="22" t="s">
        <v>111</v>
      </c>
      <c r="AF140" s="22">
        <v>2010</v>
      </c>
      <c r="AG140" s="21" t="s">
        <v>112</v>
      </c>
      <c r="AH140" s="21">
        <v>2010</v>
      </c>
      <c r="AI140">
        <v>2010</v>
      </c>
      <c r="AJ140">
        <v>2010</v>
      </c>
      <c r="AK140">
        <v>2010</v>
      </c>
      <c r="AL140" t="s">
        <v>89</v>
      </c>
      <c r="AM140" s="26">
        <v>117720</v>
      </c>
      <c r="AN140" s="25"/>
      <c r="AO140" s="24"/>
      <c r="AP140">
        <v>121386.72085024469</v>
      </c>
      <c r="AQ140">
        <v>88109.806773801072</v>
      </c>
      <c r="AR140">
        <v>117720</v>
      </c>
      <c r="AS140">
        <v>121386.72085024469</v>
      </c>
      <c r="AT140">
        <v>88109.806773801072</v>
      </c>
      <c r="AU140" s="21" t="s">
        <v>146</v>
      </c>
      <c r="AV140" s="22">
        <v>2010</v>
      </c>
      <c r="AW140" s="21" t="s">
        <v>172</v>
      </c>
      <c r="AX140" s="21" t="s">
        <v>92</v>
      </c>
      <c r="AY140" s="21" t="s">
        <v>93</v>
      </c>
      <c r="AZ140" s="21" t="s">
        <v>94</v>
      </c>
      <c r="BA140" s="21" t="s">
        <v>95</v>
      </c>
      <c r="BB140" s="11" t="s">
        <v>96</v>
      </c>
      <c r="BC140" s="7" t="s">
        <v>97</v>
      </c>
      <c r="BD140" s="21" t="s">
        <v>98</v>
      </c>
      <c r="BI140" s="21" t="s">
        <v>99</v>
      </c>
      <c r="BJ140" s="21" t="s">
        <v>665</v>
      </c>
      <c r="BK140" s="21" t="s">
        <v>617</v>
      </c>
      <c r="BL140" s="21" t="s">
        <v>70</v>
      </c>
    </row>
    <row r="141" spans="1:64" ht="18.75" customHeight="1">
      <c r="A141" s="21" t="s">
        <v>673</v>
      </c>
      <c r="B141" s="21" t="s">
        <v>64</v>
      </c>
      <c r="C141" s="21" t="s">
        <v>659</v>
      </c>
      <c r="D141" s="21" t="s">
        <v>660</v>
      </c>
      <c r="E141" s="21" t="s">
        <v>661</v>
      </c>
      <c r="F141" s="21" t="s">
        <v>69</v>
      </c>
      <c r="G141" s="21">
        <v>2020</v>
      </c>
      <c r="H141" s="21" t="s">
        <v>67</v>
      </c>
      <c r="I141" s="21" t="s">
        <v>336</v>
      </c>
      <c r="J141" s="21" t="s">
        <v>69</v>
      </c>
      <c r="K141" s="21" t="s">
        <v>135</v>
      </c>
      <c r="L141" s="7" t="str">
        <f>IF(ISBLANK($R141)=TRUE,"",VLOOKUP($R141,[2]TAXONOMY!$A$1:$G$706,7,FALSE))</f>
        <v>Animalia</v>
      </c>
      <c r="M141" s="7" t="str">
        <f>IF(ISBLANK($R141)=TRUE,"",VLOOKUP($R141,[2]TAXONOMY!$A$1:$G$706,6,FALSE))</f>
        <v>Arthropoda</v>
      </c>
      <c r="N141" s="7" t="str">
        <f>IF(ISBLANK($R141)=TRUE,"",VLOOKUP($R141,[2]TAXONOMY!$A$1:$G$706,5,FALSE))</f>
        <v>Insecta</v>
      </c>
      <c r="O141" s="7" t="str">
        <f>IF(ISBLANK($R141)=TRUE,"",VLOOKUP($R141,[2]TAXONOMY!$A$1:$G$706,4,FALSE))</f>
        <v>Hymenoptera</v>
      </c>
      <c r="P141" s="7" t="str">
        <f>IF(ISBLANK($R141)=TRUE,"",VLOOKUP($R141,[2]TAXONOMY!$A$1:$G$706,3,FALSE))</f>
        <v>Formicidae</v>
      </c>
      <c r="Q141" s="7" t="str">
        <f>IF(ISBLANK($R141)=TRUE,"",VLOOKUP($R141,[2]TAXONOMY!$A$1:$H$706,2,FALSE))</f>
        <v>Anoplolepis</v>
      </c>
      <c r="R141" s="7" t="s">
        <v>279</v>
      </c>
      <c r="S141" s="7"/>
      <c r="T141" s="7" t="s">
        <v>662</v>
      </c>
      <c r="U141" s="7" t="s">
        <v>79</v>
      </c>
      <c r="V141" s="7" t="s">
        <v>80</v>
      </c>
      <c r="W141" s="21" t="s">
        <v>337</v>
      </c>
      <c r="X141" s="21" t="s">
        <v>663</v>
      </c>
      <c r="Y141" s="21">
        <v>2</v>
      </c>
      <c r="Z141" s="21" t="s">
        <v>337</v>
      </c>
      <c r="AA141" s="21" t="s">
        <v>108</v>
      </c>
      <c r="AB141" s="22" t="s">
        <v>109</v>
      </c>
      <c r="AC141" s="22" t="s">
        <v>636</v>
      </c>
      <c r="AD141" s="22" t="s">
        <v>664</v>
      </c>
      <c r="AE141" s="22" t="s">
        <v>111</v>
      </c>
      <c r="AF141" s="22">
        <v>2011</v>
      </c>
      <c r="AG141" s="21" t="s">
        <v>112</v>
      </c>
      <c r="AH141" s="21">
        <v>2011</v>
      </c>
      <c r="AI141">
        <v>2011</v>
      </c>
      <c r="AJ141">
        <v>2011</v>
      </c>
      <c r="AK141">
        <v>2011</v>
      </c>
      <c r="AL141" t="s">
        <v>89</v>
      </c>
      <c r="AM141" s="26">
        <v>200000</v>
      </c>
      <c r="AN141" s="25"/>
      <c r="AO141" s="24"/>
      <c r="AP141">
        <v>224807.91335562346</v>
      </c>
      <c r="AQ141">
        <v>144232.62694039871</v>
      </c>
      <c r="AR141">
        <v>200000</v>
      </c>
      <c r="AS141">
        <v>224807.91335562346</v>
      </c>
      <c r="AT141">
        <v>144232.62694039871</v>
      </c>
      <c r="AU141" s="21" t="s">
        <v>146</v>
      </c>
      <c r="AV141" s="22">
        <v>2011</v>
      </c>
      <c r="AW141" s="21" t="s">
        <v>172</v>
      </c>
      <c r="AX141" s="21" t="s">
        <v>92</v>
      </c>
      <c r="AY141" s="21" t="s">
        <v>93</v>
      </c>
      <c r="AZ141" s="21" t="s">
        <v>94</v>
      </c>
      <c r="BA141" s="21" t="s">
        <v>95</v>
      </c>
      <c r="BB141" s="11" t="s">
        <v>96</v>
      </c>
      <c r="BC141" s="7" t="s">
        <v>97</v>
      </c>
      <c r="BD141" s="21" t="s">
        <v>98</v>
      </c>
      <c r="BI141" s="21" t="s">
        <v>99</v>
      </c>
      <c r="BJ141" s="21" t="s">
        <v>665</v>
      </c>
      <c r="BK141" s="21" t="s">
        <v>617</v>
      </c>
      <c r="BL141" s="21" t="s">
        <v>70</v>
      </c>
    </row>
    <row r="142" spans="1:64" ht="18.75" customHeight="1">
      <c r="A142" s="21" t="s">
        <v>674</v>
      </c>
      <c r="B142" s="21" t="s">
        <v>64</v>
      </c>
      <c r="C142" s="21" t="s">
        <v>659</v>
      </c>
      <c r="D142" s="21" t="s">
        <v>660</v>
      </c>
      <c r="E142" s="21" t="s">
        <v>661</v>
      </c>
      <c r="F142" s="21" t="s">
        <v>69</v>
      </c>
      <c r="G142" s="21">
        <v>2020</v>
      </c>
      <c r="H142" s="21" t="s">
        <v>67</v>
      </c>
      <c r="I142" s="21" t="s">
        <v>336</v>
      </c>
      <c r="J142" s="21" t="s">
        <v>69</v>
      </c>
      <c r="K142" s="21" t="s">
        <v>135</v>
      </c>
      <c r="L142" s="7" t="str">
        <f>IF(ISBLANK($R142)=TRUE,"",VLOOKUP($R142,[2]TAXONOMY!$A$1:$G$706,7,FALSE))</f>
        <v>Animalia</v>
      </c>
      <c r="M142" s="7" t="str">
        <f>IF(ISBLANK($R142)=TRUE,"",VLOOKUP($R142,[2]TAXONOMY!$A$1:$G$706,6,FALSE))</f>
        <v>Arthropoda</v>
      </c>
      <c r="N142" s="7" t="str">
        <f>IF(ISBLANK($R142)=TRUE,"",VLOOKUP($R142,[2]TAXONOMY!$A$1:$G$706,5,FALSE))</f>
        <v>Insecta</v>
      </c>
      <c r="O142" s="7" t="str">
        <f>IF(ISBLANK($R142)=TRUE,"",VLOOKUP($R142,[2]TAXONOMY!$A$1:$G$706,4,FALSE))</f>
        <v>Hymenoptera</v>
      </c>
      <c r="P142" s="7" t="str">
        <f>IF(ISBLANK($R142)=TRUE,"",VLOOKUP($R142,[2]TAXONOMY!$A$1:$G$706,3,FALSE))</f>
        <v>Formicidae</v>
      </c>
      <c r="Q142" s="7" t="str">
        <f>IF(ISBLANK($R142)=TRUE,"",VLOOKUP($R142,[2]TAXONOMY!$A$1:$H$706,2,FALSE))</f>
        <v>Anoplolepis</v>
      </c>
      <c r="R142" s="7" t="s">
        <v>279</v>
      </c>
      <c r="S142" s="7"/>
      <c r="T142" s="7" t="s">
        <v>662</v>
      </c>
      <c r="U142" s="7" t="s">
        <v>79</v>
      </c>
      <c r="V142" s="7" t="s">
        <v>80</v>
      </c>
      <c r="W142" s="21" t="s">
        <v>337</v>
      </c>
      <c r="X142" s="21" t="s">
        <v>663</v>
      </c>
      <c r="Y142" s="21">
        <v>2</v>
      </c>
      <c r="Z142" s="21" t="s">
        <v>337</v>
      </c>
      <c r="AA142" s="21" t="s">
        <v>108</v>
      </c>
      <c r="AB142" s="22" t="s">
        <v>109</v>
      </c>
      <c r="AC142" s="22" t="s">
        <v>636</v>
      </c>
      <c r="AD142" s="22" t="s">
        <v>664</v>
      </c>
      <c r="AE142" s="22" t="s">
        <v>111</v>
      </c>
      <c r="AF142" s="22">
        <v>2012</v>
      </c>
      <c r="AG142" s="21" t="s">
        <v>112</v>
      </c>
      <c r="AH142" s="21">
        <v>2012</v>
      </c>
      <c r="AI142">
        <v>2012</v>
      </c>
      <c r="AJ142">
        <v>2012</v>
      </c>
      <c r="AK142">
        <v>2012</v>
      </c>
      <c r="AL142" t="s">
        <v>89</v>
      </c>
      <c r="AM142" s="26">
        <v>948409</v>
      </c>
      <c r="AN142" s="25"/>
      <c r="AO142" s="24"/>
      <c r="AP142">
        <v>1048396.675229609</v>
      </c>
      <c r="AQ142">
        <v>657446.09297092701</v>
      </c>
      <c r="AR142">
        <v>948409</v>
      </c>
      <c r="AS142">
        <v>1048396.675229609</v>
      </c>
      <c r="AT142">
        <v>657446.09297092701</v>
      </c>
      <c r="AU142" s="21" t="s">
        <v>146</v>
      </c>
      <c r="AV142" s="22">
        <v>2012</v>
      </c>
      <c r="AW142" s="21" t="s">
        <v>172</v>
      </c>
      <c r="AX142" s="21" t="s">
        <v>92</v>
      </c>
      <c r="AY142" s="21" t="s">
        <v>93</v>
      </c>
      <c r="AZ142" s="21" t="s">
        <v>94</v>
      </c>
      <c r="BA142" s="21" t="s">
        <v>95</v>
      </c>
      <c r="BB142" s="11" t="s">
        <v>96</v>
      </c>
      <c r="BC142" s="7" t="s">
        <v>97</v>
      </c>
      <c r="BD142" s="21" t="s">
        <v>98</v>
      </c>
      <c r="BI142" s="21" t="s">
        <v>99</v>
      </c>
      <c r="BJ142" s="21" t="s">
        <v>665</v>
      </c>
      <c r="BK142" s="21" t="s">
        <v>617</v>
      </c>
      <c r="BL142" s="21" t="s">
        <v>70</v>
      </c>
    </row>
    <row r="143" spans="1:64" ht="18.75" customHeight="1">
      <c r="A143" s="21" t="s">
        <v>675</v>
      </c>
      <c r="B143" s="21" t="s">
        <v>64</v>
      </c>
      <c r="C143" s="21" t="s">
        <v>659</v>
      </c>
      <c r="D143" s="21" t="s">
        <v>660</v>
      </c>
      <c r="E143" s="21" t="s">
        <v>661</v>
      </c>
      <c r="F143" s="21" t="s">
        <v>69</v>
      </c>
      <c r="G143" s="21">
        <v>2020</v>
      </c>
      <c r="H143" s="21" t="s">
        <v>67</v>
      </c>
      <c r="I143" s="21" t="s">
        <v>336</v>
      </c>
      <c r="J143" s="21" t="s">
        <v>69</v>
      </c>
      <c r="K143" s="21" t="s">
        <v>135</v>
      </c>
      <c r="L143" s="7" t="str">
        <f>IF(ISBLANK($R143)=TRUE,"",VLOOKUP($R143,[2]TAXONOMY!$A$1:$G$706,7,FALSE))</f>
        <v>Animalia</v>
      </c>
      <c r="M143" s="7" t="str">
        <f>IF(ISBLANK($R143)=TRUE,"",VLOOKUP($R143,[2]TAXONOMY!$A$1:$G$706,6,FALSE))</f>
        <v>Arthropoda</v>
      </c>
      <c r="N143" s="7" t="str">
        <f>IF(ISBLANK($R143)=TRUE,"",VLOOKUP($R143,[2]TAXONOMY!$A$1:$G$706,5,FALSE))</f>
        <v>Insecta</v>
      </c>
      <c r="O143" s="7" t="str">
        <f>IF(ISBLANK($R143)=TRUE,"",VLOOKUP($R143,[2]TAXONOMY!$A$1:$G$706,4,FALSE))</f>
        <v>Hymenoptera</v>
      </c>
      <c r="P143" s="7" t="str">
        <f>IF(ISBLANK($R143)=TRUE,"",VLOOKUP($R143,[2]TAXONOMY!$A$1:$G$706,3,FALSE))</f>
        <v>Formicidae</v>
      </c>
      <c r="Q143" s="7" t="str">
        <f>IF(ISBLANK($R143)=TRUE,"",VLOOKUP($R143,[2]TAXONOMY!$A$1:$H$706,2,FALSE))</f>
        <v>Anoplolepis</v>
      </c>
      <c r="R143" s="7" t="s">
        <v>279</v>
      </c>
      <c r="S143" s="7"/>
      <c r="T143" s="7" t="s">
        <v>662</v>
      </c>
      <c r="U143" s="7" t="s">
        <v>79</v>
      </c>
      <c r="V143" s="7" t="s">
        <v>80</v>
      </c>
      <c r="W143" s="21" t="s">
        <v>337</v>
      </c>
      <c r="X143" s="21" t="s">
        <v>663</v>
      </c>
      <c r="Y143" s="21">
        <v>2</v>
      </c>
      <c r="Z143" s="21" t="s">
        <v>337</v>
      </c>
      <c r="AA143" s="21" t="s">
        <v>108</v>
      </c>
      <c r="AB143" s="22" t="s">
        <v>109</v>
      </c>
      <c r="AC143" s="22" t="s">
        <v>636</v>
      </c>
      <c r="AD143" s="22" t="s">
        <v>664</v>
      </c>
      <c r="AE143" s="22" t="s">
        <v>111</v>
      </c>
      <c r="AF143" s="22">
        <v>2013</v>
      </c>
      <c r="AG143" s="21" t="s">
        <v>112</v>
      </c>
      <c r="AH143" s="21">
        <v>2013</v>
      </c>
      <c r="AI143">
        <v>2013</v>
      </c>
      <c r="AJ143">
        <v>2013</v>
      </c>
      <c r="AK143">
        <v>2013</v>
      </c>
      <c r="AL143" t="s">
        <v>89</v>
      </c>
      <c r="AM143" s="26">
        <v>842675</v>
      </c>
      <c r="AN143" s="25"/>
      <c r="AO143" s="24"/>
      <c r="AP143">
        <v>855989.07778472092</v>
      </c>
      <c r="AQ143">
        <v>612712.51781658293</v>
      </c>
      <c r="AR143">
        <v>842675</v>
      </c>
      <c r="AS143">
        <v>855989.07778472092</v>
      </c>
      <c r="AT143">
        <v>612712.51781658293</v>
      </c>
      <c r="AU143" s="21" t="s">
        <v>146</v>
      </c>
      <c r="AV143" s="22">
        <v>2013</v>
      </c>
      <c r="AW143" s="21" t="s">
        <v>172</v>
      </c>
      <c r="AX143" s="21" t="s">
        <v>92</v>
      </c>
      <c r="AY143" s="21" t="s">
        <v>93</v>
      </c>
      <c r="AZ143" s="21" t="s">
        <v>94</v>
      </c>
      <c r="BA143" s="21" t="s">
        <v>95</v>
      </c>
      <c r="BB143" s="11" t="s">
        <v>96</v>
      </c>
      <c r="BC143" s="7" t="s">
        <v>97</v>
      </c>
      <c r="BD143" s="21" t="s">
        <v>98</v>
      </c>
      <c r="BI143" s="21" t="s">
        <v>99</v>
      </c>
      <c r="BJ143" s="21" t="s">
        <v>665</v>
      </c>
      <c r="BK143" s="21" t="s">
        <v>617</v>
      </c>
      <c r="BL143" s="21" t="s">
        <v>70</v>
      </c>
    </row>
    <row r="144" spans="1:64" ht="18.75" customHeight="1">
      <c r="A144" s="21" t="s">
        <v>676</v>
      </c>
      <c r="B144" s="21" t="s">
        <v>64</v>
      </c>
      <c r="C144" s="21" t="s">
        <v>659</v>
      </c>
      <c r="D144" s="21" t="s">
        <v>660</v>
      </c>
      <c r="E144" s="21" t="s">
        <v>661</v>
      </c>
      <c r="F144" s="21" t="s">
        <v>69</v>
      </c>
      <c r="G144" s="21">
        <v>2020</v>
      </c>
      <c r="H144" s="21" t="s">
        <v>67</v>
      </c>
      <c r="I144" s="21" t="s">
        <v>336</v>
      </c>
      <c r="J144" s="21" t="s">
        <v>69</v>
      </c>
      <c r="K144" s="21" t="s">
        <v>135</v>
      </c>
      <c r="L144" s="7" t="str">
        <f>IF(ISBLANK($R144)=TRUE,"",VLOOKUP($R144,[2]TAXONOMY!$A$1:$G$706,7,FALSE))</f>
        <v>Animalia</v>
      </c>
      <c r="M144" s="7" t="str">
        <f>IF(ISBLANK($R144)=TRUE,"",VLOOKUP($R144,[2]TAXONOMY!$A$1:$G$706,6,FALSE))</f>
        <v>Arthropoda</v>
      </c>
      <c r="N144" s="7" t="str">
        <f>IF(ISBLANK($R144)=TRUE,"",VLOOKUP($R144,[2]TAXONOMY!$A$1:$G$706,5,FALSE))</f>
        <v>Insecta</v>
      </c>
      <c r="O144" s="7" t="str">
        <f>IF(ISBLANK($R144)=TRUE,"",VLOOKUP($R144,[2]TAXONOMY!$A$1:$G$706,4,FALSE))</f>
        <v>Hymenoptera</v>
      </c>
      <c r="P144" s="7" t="str">
        <f>IF(ISBLANK($R144)=TRUE,"",VLOOKUP($R144,[2]TAXONOMY!$A$1:$G$706,3,FALSE))</f>
        <v>Formicidae</v>
      </c>
      <c r="Q144" s="7" t="str">
        <f>IF(ISBLANK($R144)=TRUE,"",VLOOKUP($R144,[2]TAXONOMY!$A$1:$H$706,2,FALSE))</f>
        <v>Anoplolepis</v>
      </c>
      <c r="R144" s="7" t="s">
        <v>279</v>
      </c>
      <c r="S144" s="7"/>
      <c r="T144" s="7" t="s">
        <v>662</v>
      </c>
      <c r="U144" s="7" t="s">
        <v>79</v>
      </c>
      <c r="V144" s="7" t="s">
        <v>80</v>
      </c>
      <c r="W144" s="21" t="s">
        <v>337</v>
      </c>
      <c r="X144" s="21" t="s">
        <v>663</v>
      </c>
      <c r="Y144" s="21">
        <v>2</v>
      </c>
      <c r="Z144" s="21" t="s">
        <v>337</v>
      </c>
      <c r="AA144" s="21" t="s">
        <v>108</v>
      </c>
      <c r="AB144" s="22" t="s">
        <v>109</v>
      </c>
      <c r="AC144" s="22" t="s">
        <v>636</v>
      </c>
      <c r="AD144" s="22" t="s">
        <v>664</v>
      </c>
      <c r="AE144" s="22" t="s">
        <v>111</v>
      </c>
      <c r="AF144" s="22">
        <v>2014</v>
      </c>
      <c r="AG144" s="21" t="s">
        <v>112</v>
      </c>
      <c r="AH144" s="21">
        <v>2014</v>
      </c>
      <c r="AI144">
        <v>2014</v>
      </c>
      <c r="AJ144">
        <v>2014</v>
      </c>
      <c r="AK144">
        <v>2014</v>
      </c>
      <c r="AL144" t="s">
        <v>89</v>
      </c>
      <c r="AM144" s="26">
        <v>542675</v>
      </c>
      <c r="AN144" s="25"/>
      <c r="AO144" s="24"/>
      <c r="AP144">
        <v>506499.96766257548</v>
      </c>
      <c r="AQ144">
        <v>386848.00500232232</v>
      </c>
      <c r="AR144">
        <v>542675</v>
      </c>
      <c r="AS144">
        <v>506499.96766257548</v>
      </c>
      <c r="AT144">
        <v>386848.00500232232</v>
      </c>
      <c r="AU144" s="21" t="s">
        <v>146</v>
      </c>
      <c r="AV144" s="22">
        <v>2014</v>
      </c>
      <c r="AW144" s="21" t="s">
        <v>172</v>
      </c>
      <c r="AX144" s="21" t="s">
        <v>92</v>
      </c>
      <c r="AY144" s="21" t="s">
        <v>93</v>
      </c>
      <c r="AZ144" s="21" t="s">
        <v>94</v>
      </c>
      <c r="BA144" s="21" t="s">
        <v>95</v>
      </c>
      <c r="BB144" s="11" t="s">
        <v>96</v>
      </c>
      <c r="BC144" s="7" t="s">
        <v>97</v>
      </c>
      <c r="BD144" s="21" t="s">
        <v>98</v>
      </c>
      <c r="BI144" s="21" t="s">
        <v>99</v>
      </c>
      <c r="BJ144" s="21" t="s">
        <v>665</v>
      </c>
      <c r="BK144" s="21" t="s">
        <v>617</v>
      </c>
      <c r="BL144" s="21" t="s">
        <v>70</v>
      </c>
    </row>
    <row r="145" spans="1:64" ht="18.75" customHeight="1">
      <c r="A145" s="21" t="s">
        <v>677</v>
      </c>
      <c r="B145" s="21" t="s">
        <v>64</v>
      </c>
      <c r="C145" s="21" t="s">
        <v>659</v>
      </c>
      <c r="D145" s="21" t="s">
        <v>660</v>
      </c>
      <c r="E145" s="21" t="s">
        <v>661</v>
      </c>
      <c r="F145" s="21" t="s">
        <v>69</v>
      </c>
      <c r="G145" s="21">
        <v>2020</v>
      </c>
      <c r="H145" s="21" t="s">
        <v>67</v>
      </c>
      <c r="I145" s="21" t="s">
        <v>336</v>
      </c>
      <c r="J145" s="21" t="s">
        <v>69</v>
      </c>
      <c r="K145" s="21" t="s">
        <v>135</v>
      </c>
      <c r="L145" s="7" t="str">
        <f>IF(ISBLANK($R145)=TRUE,"",VLOOKUP($R145,[2]TAXONOMY!$A$1:$G$706,7,FALSE))</f>
        <v>Animalia</v>
      </c>
      <c r="M145" s="7" t="str">
        <f>IF(ISBLANK($R145)=TRUE,"",VLOOKUP($R145,[2]TAXONOMY!$A$1:$G$706,6,FALSE))</f>
        <v>Arthropoda</v>
      </c>
      <c r="N145" s="7" t="str">
        <f>IF(ISBLANK($R145)=TRUE,"",VLOOKUP($R145,[2]TAXONOMY!$A$1:$G$706,5,FALSE))</f>
        <v>Insecta</v>
      </c>
      <c r="O145" s="7" t="str">
        <f>IF(ISBLANK($R145)=TRUE,"",VLOOKUP($R145,[2]TAXONOMY!$A$1:$G$706,4,FALSE))</f>
        <v>Hymenoptera</v>
      </c>
      <c r="P145" s="7" t="str">
        <f>IF(ISBLANK($R145)=TRUE,"",VLOOKUP($R145,[2]TAXONOMY!$A$1:$G$706,3,FALSE))</f>
        <v>Formicidae</v>
      </c>
      <c r="Q145" s="7" t="str">
        <f>IF(ISBLANK($R145)=TRUE,"",VLOOKUP($R145,[2]TAXONOMY!$A$1:$H$706,2,FALSE))</f>
        <v>Anoplolepis</v>
      </c>
      <c r="R145" s="7" t="s">
        <v>279</v>
      </c>
      <c r="S145" s="7"/>
      <c r="T145" s="7" t="s">
        <v>662</v>
      </c>
      <c r="U145" s="7" t="s">
        <v>79</v>
      </c>
      <c r="V145" s="7" t="s">
        <v>80</v>
      </c>
      <c r="W145" s="21" t="s">
        <v>337</v>
      </c>
      <c r="X145" s="21" t="s">
        <v>663</v>
      </c>
      <c r="Y145" s="21">
        <v>2</v>
      </c>
      <c r="Z145" s="21" t="s">
        <v>337</v>
      </c>
      <c r="AA145" s="21" t="s">
        <v>108</v>
      </c>
      <c r="AB145" s="22" t="s">
        <v>109</v>
      </c>
      <c r="AC145" s="22" t="s">
        <v>636</v>
      </c>
      <c r="AD145" s="22" t="s">
        <v>664</v>
      </c>
      <c r="AE145" s="22" t="s">
        <v>111</v>
      </c>
      <c r="AF145" s="22">
        <v>2015</v>
      </c>
      <c r="AG145" s="21" t="s">
        <v>112</v>
      </c>
      <c r="AH145" s="21">
        <v>2015</v>
      </c>
      <c r="AI145">
        <v>2015</v>
      </c>
      <c r="AJ145">
        <v>2015</v>
      </c>
      <c r="AK145">
        <v>2015</v>
      </c>
      <c r="AL145" t="s">
        <v>89</v>
      </c>
      <c r="AM145" s="26">
        <v>542675</v>
      </c>
      <c r="AN145" s="25"/>
      <c r="AO145" s="24"/>
      <c r="AP145">
        <v>421629.33694585488</v>
      </c>
      <c r="AQ145">
        <v>380730.41185309202</v>
      </c>
      <c r="AR145">
        <v>542675</v>
      </c>
      <c r="AS145">
        <v>421629.33694585488</v>
      </c>
      <c r="AT145">
        <v>380730.41185309202</v>
      </c>
      <c r="AU145" s="21" t="s">
        <v>146</v>
      </c>
      <c r="AV145" s="22">
        <v>2015</v>
      </c>
      <c r="AW145" s="21" t="s">
        <v>172</v>
      </c>
      <c r="AX145" s="21" t="s">
        <v>92</v>
      </c>
      <c r="AY145" s="21" t="s">
        <v>93</v>
      </c>
      <c r="AZ145" s="21" t="s">
        <v>94</v>
      </c>
      <c r="BA145" s="21" t="s">
        <v>95</v>
      </c>
      <c r="BB145" s="11" t="s">
        <v>96</v>
      </c>
      <c r="BC145" s="7" t="s">
        <v>97</v>
      </c>
      <c r="BD145" s="21" t="s">
        <v>98</v>
      </c>
      <c r="BI145" s="21" t="s">
        <v>99</v>
      </c>
      <c r="BJ145" s="21" t="s">
        <v>665</v>
      </c>
      <c r="BK145" s="21" t="s">
        <v>617</v>
      </c>
      <c r="BL145" s="21" t="s">
        <v>70</v>
      </c>
    </row>
    <row r="146" spans="1:64" ht="18.75" customHeight="1">
      <c r="A146" s="21" t="s">
        <v>678</v>
      </c>
      <c r="B146" s="21" t="s">
        <v>64</v>
      </c>
      <c r="C146" s="21" t="s">
        <v>659</v>
      </c>
      <c r="D146" s="21" t="s">
        <v>660</v>
      </c>
      <c r="E146" s="21" t="s">
        <v>661</v>
      </c>
      <c r="F146" s="21" t="s">
        <v>69</v>
      </c>
      <c r="G146" s="21">
        <v>2020</v>
      </c>
      <c r="H146" s="21" t="s">
        <v>67</v>
      </c>
      <c r="I146" s="21" t="s">
        <v>336</v>
      </c>
      <c r="J146" s="21" t="s">
        <v>69</v>
      </c>
      <c r="K146" s="21" t="s">
        <v>135</v>
      </c>
      <c r="L146" s="7" t="str">
        <f>IF(ISBLANK($R146)=TRUE,"",VLOOKUP($R146,[2]TAXONOMY!$A$1:$G$706,7,FALSE))</f>
        <v>Animalia</v>
      </c>
      <c r="M146" s="7" t="str">
        <f>IF(ISBLANK($R146)=TRUE,"",VLOOKUP($R146,[2]TAXONOMY!$A$1:$G$706,6,FALSE))</f>
        <v>Arthropoda</v>
      </c>
      <c r="N146" s="7" t="str">
        <f>IF(ISBLANK($R146)=TRUE,"",VLOOKUP($R146,[2]TAXONOMY!$A$1:$G$706,5,FALSE))</f>
        <v>Insecta</v>
      </c>
      <c r="O146" s="7" t="str">
        <f>IF(ISBLANK($R146)=TRUE,"",VLOOKUP($R146,[2]TAXONOMY!$A$1:$G$706,4,FALSE))</f>
        <v>Hymenoptera</v>
      </c>
      <c r="P146" s="7" t="str">
        <f>IF(ISBLANK($R146)=TRUE,"",VLOOKUP($R146,[2]TAXONOMY!$A$1:$G$706,3,FALSE))</f>
        <v>Formicidae</v>
      </c>
      <c r="Q146" s="7" t="str">
        <f>IF(ISBLANK($R146)=TRUE,"",VLOOKUP($R146,[2]TAXONOMY!$A$1:$H$706,2,FALSE))</f>
        <v>Anoplolepis</v>
      </c>
      <c r="R146" s="7" t="s">
        <v>279</v>
      </c>
      <c r="S146" s="7"/>
      <c r="T146" s="7" t="s">
        <v>662</v>
      </c>
      <c r="U146" s="7" t="s">
        <v>79</v>
      </c>
      <c r="V146" s="7" t="s">
        <v>80</v>
      </c>
      <c r="W146" s="21" t="s">
        <v>337</v>
      </c>
      <c r="X146" s="21" t="s">
        <v>663</v>
      </c>
      <c r="Y146" s="21">
        <v>2</v>
      </c>
      <c r="Z146" s="21" t="s">
        <v>337</v>
      </c>
      <c r="AA146" s="21" t="s">
        <v>108</v>
      </c>
      <c r="AB146" s="22" t="s">
        <v>109</v>
      </c>
      <c r="AC146" s="22" t="s">
        <v>636</v>
      </c>
      <c r="AD146" s="22" t="s">
        <v>664</v>
      </c>
      <c r="AE146" s="22" t="s">
        <v>111</v>
      </c>
      <c r="AF146" s="22">
        <v>2016</v>
      </c>
      <c r="AG146" s="21" t="s">
        <v>112</v>
      </c>
      <c r="AH146" s="21">
        <v>2016</v>
      </c>
      <c r="AI146">
        <v>2016</v>
      </c>
      <c r="AJ146">
        <v>2016</v>
      </c>
      <c r="AK146">
        <v>2016</v>
      </c>
      <c r="AL146" t="s">
        <v>89</v>
      </c>
      <c r="AM146" s="26">
        <v>542675</v>
      </c>
      <c r="AN146" s="25"/>
      <c r="AO146" s="24"/>
      <c r="AP146">
        <v>412004.76975592994</v>
      </c>
      <c r="AQ146">
        <v>381914.41052091389</v>
      </c>
      <c r="AR146">
        <v>542675</v>
      </c>
      <c r="AS146">
        <v>412004.76975592994</v>
      </c>
      <c r="AT146">
        <v>381914.41052091389</v>
      </c>
      <c r="AU146" s="21" t="s">
        <v>146</v>
      </c>
      <c r="AV146" s="22">
        <v>2016</v>
      </c>
      <c r="AW146" s="21" t="s">
        <v>172</v>
      </c>
      <c r="AX146" s="21" t="s">
        <v>92</v>
      </c>
      <c r="AY146" s="21" t="s">
        <v>93</v>
      </c>
      <c r="AZ146" s="21" t="s">
        <v>94</v>
      </c>
      <c r="BA146" s="21" t="s">
        <v>95</v>
      </c>
      <c r="BB146" s="11" t="s">
        <v>96</v>
      </c>
      <c r="BC146" s="7" t="s">
        <v>97</v>
      </c>
      <c r="BD146" s="21" t="s">
        <v>98</v>
      </c>
      <c r="BI146" s="21" t="s">
        <v>99</v>
      </c>
      <c r="BJ146" s="21" t="s">
        <v>665</v>
      </c>
      <c r="BK146" s="21" t="s">
        <v>617</v>
      </c>
      <c r="BL146" s="21" t="s">
        <v>70</v>
      </c>
    </row>
    <row r="147" spans="1:64" ht="18.75" customHeight="1">
      <c r="A147" s="21" t="s">
        <v>679</v>
      </c>
      <c r="B147" s="21" t="s">
        <v>64</v>
      </c>
      <c r="C147" s="21" t="s">
        <v>659</v>
      </c>
      <c r="D147" s="21" t="s">
        <v>660</v>
      </c>
      <c r="E147" s="21" t="s">
        <v>661</v>
      </c>
      <c r="F147" s="21" t="s">
        <v>69</v>
      </c>
      <c r="G147" s="21">
        <v>2020</v>
      </c>
      <c r="H147" s="21" t="s">
        <v>67</v>
      </c>
      <c r="I147" s="21" t="s">
        <v>336</v>
      </c>
      <c r="J147" s="21" t="s">
        <v>69</v>
      </c>
      <c r="K147" s="21" t="s">
        <v>135</v>
      </c>
      <c r="L147" s="7" t="str">
        <f>IF(ISBLANK($R147)=TRUE,"",VLOOKUP($R147,[2]TAXONOMY!$A$1:$G$706,7,FALSE))</f>
        <v>Animalia</v>
      </c>
      <c r="M147" s="7" t="str">
        <f>IF(ISBLANK($R147)=TRUE,"",VLOOKUP($R147,[2]TAXONOMY!$A$1:$G$706,6,FALSE))</f>
        <v>Arthropoda</v>
      </c>
      <c r="N147" s="7" t="str">
        <f>IF(ISBLANK($R147)=TRUE,"",VLOOKUP($R147,[2]TAXONOMY!$A$1:$G$706,5,FALSE))</f>
        <v>Insecta</v>
      </c>
      <c r="O147" s="7" t="str">
        <f>IF(ISBLANK($R147)=TRUE,"",VLOOKUP($R147,[2]TAXONOMY!$A$1:$G$706,4,FALSE))</f>
        <v>Hymenoptera</v>
      </c>
      <c r="P147" s="7" t="str">
        <f>IF(ISBLANK($R147)=TRUE,"",VLOOKUP($R147,[2]TAXONOMY!$A$1:$G$706,3,FALSE))</f>
        <v>Formicidae</v>
      </c>
      <c r="Q147" s="7" t="str">
        <f>IF(ISBLANK($R147)=TRUE,"",VLOOKUP($R147,[2]TAXONOMY!$A$1:$H$706,2,FALSE))</f>
        <v>Anoplolepis</v>
      </c>
      <c r="R147" s="7" t="s">
        <v>279</v>
      </c>
      <c r="S147" s="7"/>
      <c r="T147" s="7" t="s">
        <v>662</v>
      </c>
      <c r="U147" s="7" t="s">
        <v>79</v>
      </c>
      <c r="V147" s="7" t="s">
        <v>80</v>
      </c>
      <c r="W147" s="21" t="s">
        <v>337</v>
      </c>
      <c r="X147" s="21" t="s">
        <v>663</v>
      </c>
      <c r="Y147" s="21">
        <v>2</v>
      </c>
      <c r="Z147" s="21" t="s">
        <v>337</v>
      </c>
      <c r="AA147" s="21" t="s">
        <v>108</v>
      </c>
      <c r="AB147" s="22" t="s">
        <v>109</v>
      </c>
      <c r="AC147" s="22" t="s">
        <v>636</v>
      </c>
      <c r="AD147" s="22" t="s">
        <v>664</v>
      </c>
      <c r="AE147" s="22" t="s">
        <v>111</v>
      </c>
      <c r="AF147" s="22">
        <v>2017</v>
      </c>
      <c r="AG147" s="21" t="s">
        <v>112</v>
      </c>
      <c r="AH147" s="21">
        <v>2017</v>
      </c>
      <c r="AI147">
        <v>2017</v>
      </c>
      <c r="AJ147">
        <v>2017</v>
      </c>
      <c r="AK147">
        <v>2017</v>
      </c>
      <c r="AL147" t="s">
        <v>89</v>
      </c>
      <c r="AM147" s="26">
        <v>400000</v>
      </c>
      <c r="AN147" s="25"/>
      <c r="AO147" s="24"/>
      <c r="AP147">
        <v>306570.2425133104</v>
      </c>
      <c r="AQ147">
        <v>276920.47813089757</v>
      </c>
      <c r="AR147">
        <v>400000</v>
      </c>
      <c r="AS147">
        <v>306570.2425133104</v>
      </c>
      <c r="AT147">
        <v>276920.47813089757</v>
      </c>
      <c r="AU147" s="21" t="s">
        <v>146</v>
      </c>
      <c r="AV147" s="22">
        <v>2017</v>
      </c>
      <c r="AW147" s="21" t="s">
        <v>172</v>
      </c>
      <c r="AX147" s="21" t="s">
        <v>92</v>
      </c>
      <c r="AY147" s="21" t="s">
        <v>93</v>
      </c>
      <c r="AZ147" s="21" t="s">
        <v>94</v>
      </c>
      <c r="BA147" s="21" t="s">
        <v>95</v>
      </c>
      <c r="BB147" s="11" t="s">
        <v>96</v>
      </c>
      <c r="BC147" s="7" t="s">
        <v>97</v>
      </c>
      <c r="BD147" s="21" t="s">
        <v>98</v>
      </c>
      <c r="BI147" s="21" t="s">
        <v>99</v>
      </c>
      <c r="BJ147" s="21" t="s">
        <v>665</v>
      </c>
      <c r="BK147" s="21" t="s">
        <v>617</v>
      </c>
      <c r="BL147" s="21" t="s">
        <v>70</v>
      </c>
    </row>
    <row r="148" spans="1:64" ht="18.75" customHeight="1">
      <c r="A148" s="21" t="s">
        <v>680</v>
      </c>
      <c r="B148" s="21" t="s">
        <v>64</v>
      </c>
      <c r="C148" s="21" t="s">
        <v>659</v>
      </c>
      <c r="D148" s="21" t="s">
        <v>660</v>
      </c>
      <c r="E148" s="21" t="s">
        <v>661</v>
      </c>
      <c r="F148" s="21" t="s">
        <v>69</v>
      </c>
      <c r="G148" s="21">
        <v>2020</v>
      </c>
      <c r="H148" s="21" t="s">
        <v>67</v>
      </c>
      <c r="I148" s="21" t="s">
        <v>336</v>
      </c>
      <c r="J148" s="21" t="s">
        <v>69</v>
      </c>
      <c r="K148" s="21" t="s">
        <v>135</v>
      </c>
      <c r="L148" s="7" t="str">
        <f>IF(ISBLANK($R148)=TRUE,"",VLOOKUP($R148,[2]TAXONOMY!$A$1:$G$706,7,FALSE))</f>
        <v>Animalia</v>
      </c>
      <c r="M148" s="7" t="str">
        <f>IF(ISBLANK($R148)=TRUE,"",VLOOKUP($R148,[2]TAXONOMY!$A$1:$G$706,6,FALSE))</f>
        <v>Arthropoda</v>
      </c>
      <c r="N148" s="7" t="str">
        <f>IF(ISBLANK($R148)=TRUE,"",VLOOKUP($R148,[2]TAXONOMY!$A$1:$G$706,5,FALSE))</f>
        <v>Insecta</v>
      </c>
      <c r="O148" s="7" t="str">
        <f>IF(ISBLANK($R148)=TRUE,"",VLOOKUP($R148,[2]TAXONOMY!$A$1:$G$706,4,FALSE))</f>
        <v>Hymenoptera</v>
      </c>
      <c r="P148" s="7" t="str">
        <f>IF(ISBLANK($R148)=TRUE,"",VLOOKUP($R148,[2]TAXONOMY!$A$1:$G$706,3,FALSE))</f>
        <v>Formicidae</v>
      </c>
      <c r="Q148" s="7" t="str">
        <f>IF(ISBLANK($R148)=TRUE,"",VLOOKUP($R148,[2]TAXONOMY!$A$1:$H$706,2,FALSE))</f>
        <v>Anoplolepis</v>
      </c>
      <c r="R148" s="7" t="s">
        <v>279</v>
      </c>
      <c r="S148" s="7"/>
      <c r="T148" s="7" t="s">
        <v>662</v>
      </c>
      <c r="U148" s="7" t="s">
        <v>79</v>
      </c>
      <c r="V148" s="7" t="s">
        <v>80</v>
      </c>
      <c r="W148" s="21" t="s">
        <v>337</v>
      </c>
      <c r="X148" s="21" t="s">
        <v>663</v>
      </c>
      <c r="Y148" s="21">
        <v>2</v>
      </c>
      <c r="Z148" s="21" t="s">
        <v>337</v>
      </c>
      <c r="AA148" s="21" t="s">
        <v>108</v>
      </c>
      <c r="AB148" s="22" t="s">
        <v>109</v>
      </c>
      <c r="AC148" s="22" t="s">
        <v>636</v>
      </c>
      <c r="AD148" s="22" t="s">
        <v>664</v>
      </c>
      <c r="AE148" s="22" t="s">
        <v>111</v>
      </c>
      <c r="AF148" s="22">
        <v>2018</v>
      </c>
      <c r="AG148" s="21" t="s">
        <v>112</v>
      </c>
      <c r="AH148" s="21">
        <v>2018</v>
      </c>
      <c r="AI148">
        <v>2018</v>
      </c>
      <c r="AJ148">
        <v>2018</v>
      </c>
      <c r="AK148">
        <v>2018</v>
      </c>
      <c r="AL148" t="s">
        <v>89</v>
      </c>
      <c r="AM148" s="26">
        <v>400000</v>
      </c>
      <c r="AN148" s="25"/>
      <c r="AO148" s="24"/>
      <c r="AP148">
        <v>291735.7154663229</v>
      </c>
      <c r="AQ148">
        <v>272537.34931369912</v>
      </c>
      <c r="AR148">
        <v>400000</v>
      </c>
      <c r="AS148">
        <v>291735.7154663229</v>
      </c>
      <c r="AT148">
        <v>272537.34931369912</v>
      </c>
      <c r="AU148" s="21" t="s">
        <v>146</v>
      </c>
      <c r="AV148" s="22">
        <v>2018</v>
      </c>
      <c r="AW148" s="21" t="s">
        <v>172</v>
      </c>
      <c r="AX148" s="21" t="s">
        <v>92</v>
      </c>
      <c r="AY148" s="21" t="s">
        <v>93</v>
      </c>
      <c r="AZ148" s="21" t="s">
        <v>94</v>
      </c>
      <c r="BA148" s="21" t="s">
        <v>95</v>
      </c>
      <c r="BB148" s="11" t="s">
        <v>96</v>
      </c>
      <c r="BC148" s="7" t="s">
        <v>97</v>
      </c>
      <c r="BD148" s="21" t="s">
        <v>98</v>
      </c>
      <c r="BI148" s="21" t="s">
        <v>99</v>
      </c>
      <c r="BJ148" s="21" t="s">
        <v>665</v>
      </c>
      <c r="BK148" s="21" t="s">
        <v>617</v>
      </c>
      <c r="BL148" s="21" t="s">
        <v>70</v>
      </c>
    </row>
    <row r="149" spans="1:64" ht="18.75" customHeight="1">
      <c r="A149" s="21" t="s">
        <v>681</v>
      </c>
      <c r="B149" s="21" t="s">
        <v>64</v>
      </c>
      <c r="C149" s="21" t="s">
        <v>659</v>
      </c>
      <c r="D149" s="21" t="s">
        <v>660</v>
      </c>
      <c r="E149" s="21" t="s">
        <v>661</v>
      </c>
      <c r="F149" s="21" t="s">
        <v>69</v>
      </c>
      <c r="G149" s="21">
        <v>2020</v>
      </c>
      <c r="H149" s="21" t="s">
        <v>67</v>
      </c>
      <c r="I149" s="21" t="s">
        <v>336</v>
      </c>
      <c r="J149" s="21" t="s">
        <v>69</v>
      </c>
      <c r="K149" s="21" t="s">
        <v>135</v>
      </c>
      <c r="L149" s="7" t="str">
        <f>IF(ISBLANK($R149)=TRUE,"",VLOOKUP($R149,[2]TAXONOMY!$A$1:$G$706,7,FALSE))</f>
        <v>Animalia</v>
      </c>
      <c r="M149" s="7" t="str">
        <f>IF(ISBLANK($R149)=TRUE,"",VLOOKUP($R149,[2]TAXONOMY!$A$1:$G$706,6,FALSE))</f>
        <v>Arthropoda</v>
      </c>
      <c r="N149" s="7" t="str">
        <f>IF(ISBLANK($R149)=TRUE,"",VLOOKUP($R149,[2]TAXONOMY!$A$1:$G$706,5,FALSE))</f>
        <v>Insecta</v>
      </c>
      <c r="O149" s="7" t="str">
        <f>IF(ISBLANK($R149)=TRUE,"",VLOOKUP($R149,[2]TAXONOMY!$A$1:$G$706,4,FALSE))</f>
        <v>Hymenoptera</v>
      </c>
      <c r="P149" s="7" t="str">
        <f>IF(ISBLANK($R149)=TRUE,"",VLOOKUP($R149,[2]TAXONOMY!$A$1:$G$706,3,FALSE))</f>
        <v>Formicidae</v>
      </c>
      <c r="Q149" s="7" t="str">
        <f>IF(ISBLANK($R149)=TRUE,"",VLOOKUP($R149,[2]TAXONOMY!$A$1:$H$706,2,FALSE))</f>
        <v>Anoplolepis</v>
      </c>
      <c r="R149" s="7" t="s">
        <v>279</v>
      </c>
      <c r="S149" s="7"/>
      <c r="T149" s="7" t="s">
        <v>662</v>
      </c>
      <c r="U149" s="7" t="s">
        <v>79</v>
      </c>
      <c r="V149" s="7" t="s">
        <v>80</v>
      </c>
      <c r="W149" s="21" t="s">
        <v>337</v>
      </c>
      <c r="X149" s="21" t="s">
        <v>663</v>
      </c>
      <c r="Y149" s="21">
        <v>2</v>
      </c>
      <c r="Z149" s="21" t="s">
        <v>337</v>
      </c>
      <c r="AA149" s="21" t="s">
        <v>108</v>
      </c>
      <c r="AB149" s="22" t="s">
        <v>109</v>
      </c>
      <c r="AC149" s="22" t="s">
        <v>636</v>
      </c>
      <c r="AD149" s="22" t="s">
        <v>664</v>
      </c>
      <c r="AE149" s="22" t="s">
        <v>111</v>
      </c>
      <c r="AF149" s="22">
        <v>2019</v>
      </c>
      <c r="AG149" s="21" t="s">
        <v>112</v>
      </c>
      <c r="AH149" s="21">
        <v>2019</v>
      </c>
      <c r="AI149">
        <v>2019</v>
      </c>
      <c r="AJ149">
        <v>2019</v>
      </c>
      <c r="AK149">
        <v>2019</v>
      </c>
      <c r="AL149" t="s">
        <v>89</v>
      </c>
      <c r="AM149" s="26">
        <v>200000</v>
      </c>
      <c r="AN149" s="25"/>
      <c r="AO149" s="24"/>
      <c r="AP149">
        <v>143271.47758145686</v>
      </c>
      <c r="AQ149">
        <v>133843.06208714319</v>
      </c>
      <c r="AR149">
        <v>200000</v>
      </c>
      <c r="AS149">
        <v>143271.47758145686</v>
      </c>
      <c r="AT149">
        <v>133843.06208714319</v>
      </c>
      <c r="AU149" s="21" t="s">
        <v>146</v>
      </c>
      <c r="AV149" s="22">
        <v>2019</v>
      </c>
      <c r="AW149" s="21" t="s">
        <v>172</v>
      </c>
      <c r="AX149" s="21" t="s">
        <v>92</v>
      </c>
      <c r="AY149" s="21" t="s">
        <v>93</v>
      </c>
      <c r="AZ149" s="21" t="s">
        <v>94</v>
      </c>
      <c r="BA149" s="21" t="s">
        <v>95</v>
      </c>
      <c r="BB149" s="11" t="s">
        <v>96</v>
      </c>
      <c r="BC149" s="7" t="s">
        <v>97</v>
      </c>
      <c r="BD149" s="21" t="s">
        <v>98</v>
      </c>
      <c r="BI149" s="21" t="s">
        <v>99</v>
      </c>
      <c r="BJ149" s="21" t="s">
        <v>665</v>
      </c>
      <c r="BK149" s="21" t="s">
        <v>617</v>
      </c>
      <c r="BL149" s="21" t="s">
        <v>70</v>
      </c>
    </row>
    <row r="150" spans="1:64" ht="18.75" customHeight="1">
      <c r="A150" s="21" t="s">
        <v>682</v>
      </c>
      <c r="B150" s="21" t="s">
        <v>64</v>
      </c>
      <c r="C150" s="21" t="s">
        <v>659</v>
      </c>
      <c r="D150" s="21" t="s">
        <v>660</v>
      </c>
      <c r="E150" s="21" t="s">
        <v>661</v>
      </c>
      <c r="F150" s="21" t="s">
        <v>69</v>
      </c>
      <c r="G150" s="21">
        <v>2020</v>
      </c>
      <c r="H150" s="21" t="s">
        <v>67</v>
      </c>
      <c r="I150" s="21" t="s">
        <v>336</v>
      </c>
      <c r="J150" s="21" t="s">
        <v>69</v>
      </c>
      <c r="K150" s="21" t="s">
        <v>135</v>
      </c>
      <c r="L150" s="7" t="str">
        <f>IF(ISBLANK($R150)=TRUE,"",VLOOKUP($R150,[2]TAXONOMY!$A$1:$G$706,7,FALSE))</f>
        <v>Animalia</v>
      </c>
      <c r="M150" s="7" t="str">
        <f>IF(ISBLANK($R150)=TRUE,"",VLOOKUP($R150,[2]TAXONOMY!$A$1:$G$706,6,FALSE))</f>
        <v>Arthropoda</v>
      </c>
      <c r="N150" s="7" t="str">
        <f>IF(ISBLANK($R150)=TRUE,"",VLOOKUP($R150,[2]TAXONOMY!$A$1:$G$706,5,FALSE))</f>
        <v>Insecta</v>
      </c>
      <c r="O150" s="7" t="str">
        <f>IF(ISBLANK($R150)=TRUE,"",VLOOKUP($R150,[2]TAXONOMY!$A$1:$G$706,4,FALSE))</f>
        <v>Hymenoptera</v>
      </c>
      <c r="P150" s="7" t="str">
        <f>IF(ISBLANK($R150)=TRUE,"",VLOOKUP($R150,[2]TAXONOMY!$A$1:$G$706,3,FALSE))</f>
        <v>Formicidae</v>
      </c>
      <c r="Q150" s="7" t="str">
        <f>IF(ISBLANK($R150)=TRUE,"",VLOOKUP($R150,[2]TAXONOMY!$A$1:$H$706,2,FALSE))</f>
        <v>Anoplolepis</v>
      </c>
      <c r="R150" s="7" t="s">
        <v>279</v>
      </c>
      <c r="S150" s="7"/>
      <c r="T150" s="7" t="s">
        <v>662</v>
      </c>
      <c r="U150" s="7" t="s">
        <v>79</v>
      </c>
      <c r="V150" s="7" t="s">
        <v>80</v>
      </c>
      <c r="W150" s="21" t="s">
        <v>337</v>
      </c>
      <c r="X150" s="21" t="s">
        <v>663</v>
      </c>
      <c r="Y150" s="21">
        <v>2</v>
      </c>
      <c r="Z150" s="21" t="s">
        <v>337</v>
      </c>
      <c r="AA150" s="21" t="s">
        <v>108</v>
      </c>
      <c r="AB150" s="22" t="s">
        <v>109</v>
      </c>
      <c r="AC150" s="22" t="s">
        <v>636</v>
      </c>
      <c r="AD150" s="22" t="s">
        <v>664</v>
      </c>
      <c r="AE150" s="22" t="s">
        <v>111</v>
      </c>
      <c r="AF150" s="22" t="s">
        <v>683</v>
      </c>
      <c r="AG150" s="21" t="s">
        <v>112</v>
      </c>
      <c r="AH150" s="21">
        <v>2020</v>
      </c>
      <c r="AI150">
        <v>2020</v>
      </c>
      <c r="AJ150">
        <v>2020</v>
      </c>
      <c r="AK150">
        <v>2020</v>
      </c>
      <c r="AL150" t="s">
        <v>89</v>
      </c>
      <c r="AM150" s="24">
        <v>150000</v>
      </c>
      <c r="AN150" s="25"/>
      <c r="AO150" s="24"/>
      <c r="AP150">
        <v>107453.60818609266</v>
      </c>
      <c r="AQ150">
        <v>100382.22650004238</v>
      </c>
      <c r="AR150">
        <v>150000</v>
      </c>
      <c r="AS150">
        <v>107453.60818609266</v>
      </c>
      <c r="AT150">
        <v>100382.22650004238</v>
      </c>
      <c r="AU150" s="21" t="s">
        <v>146</v>
      </c>
      <c r="AV150" s="22">
        <v>2020</v>
      </c>
      <c r="AW150" s="21" t="s">
        <v>172</v>
      </c>
      <c r="AX150" s="21" t="s">
        <v>92</v>
      </c>
      <c r="AY150" s="21" t="s">
        <v>93</v>
      </c>
      <c r="AZ150" s="21" t="s">
        <v>94</v>
      </c>
      <c r="BA150" s="21" t="s">
        <v>95</v>
      </c>
      <c r="BB150" s="11" t="s">
        <v>96</v>
      </c>
      <c r="BC150" s="7" t="s">
        <v>97</v>
      </c>
      <c r="BD150" s="21" t="s">
        <v>98</v>
      </c>
      <c r="BI150" s="21" t="s">
        <v>99</v>
      </c>
      <c r="BJ150" s="21" t="s">
        <v>665</v>
      </c>
      <c r="BK150" s="21" t="s">
        <v>617</v>
      </c>
      <c r="BL150" s="21" t="s">
        <v>70</v>
      </c>
    </row>
    <row r="151" spans="1:64" ht="18.75" customHeight="1">
      <c r="A151" s="21" t="s">
        <v>684</v>
      </c>
      <c r="B151" s="21" t="s">
        <v>64</v>
      </c>
      <c r="C151" s="21" t="s">
        <v>685</v>
      </c>
      <c r="D151" s="21" t="s">
        <v>660</v>
      </c>
      <c r="E151" s="21" t="s">
        <v>661</v>
      </c>
      <c r="F151" s="21" t="s">
        <v>69</v>
      </c>
      <c r="G151" s="21">
        <v>2020</v>
      </c>
      <c r="H151" s="21" t="s">
        <v>67</v>
      </c>
      <c r="I151" s="21" t="s">
        <v>336</v>
      </c>
      <c r="J151" s="21" t="s">
        <v>69</v>
      </c>
      <c r="K151" s="21" t="s">
        <v>135</v>
      </c>
      <c r="L151" s="7" t="str">
        <f>IF(ISBLANK($R151)=TRUE,"",VLOOKUP($R151,[2]TAXONOMY!$A$1:$G$706,7,FALSE))</f>
        <v>Animalia</v>
      </c>
      <c r="M151" s="7" t="str">
        <f>IF(ISBLANK($R151)=TRUE,"",VLOOKUP($R151,[2]TAXONOMY!$A$1:$G$706,6,FALSE))</f>
        <v>Arthropoda</v>
      </c>
      <c r="N151" s="7" t="str">
        <f>IF(ISBLANK($R151)=TRUE,"",VLOOKUP($R151,[2]TAXONOMY!$A$1:$G$706,5,FALSE))</f>
        <v>Insecta</v>
      </c>
      <c r="O151" s="7" t="str">
        <f>IF(ISBLANK($R151)=TRUE,"",VLOOKUP($R151,[2]TAXONOMY!$A$1:$G$706,4,FALSE))</f>
        <v>Hymenoptera</v>
      </c>
      <c r="P151" s="7" t="str">
        <f>IF(ISBLANK($R151)=TRUE,"",VLOOKUP($R151,[2]TAXONOMY!$A$1:$G$706,3,FALSE))</f>
        <v>Formicidae</v>
      </c>
      <c r="Q151" s="7" t="str">
        <f>IF(ISBLANK($R151)=TRUE,"",VLOOKUP($R151,[2]TAXONOMY!$A$1:$H$706,2,FALSE))</f>
        <v>Solenopsis</v>
      </c>
      <c r="R151" s="7" t="s">
        <v>106</v>
      </c>
      <c r="S151" s="7"/>
      <c r="T151" s="7" t="s">
        <v>587</v>
      </c>
      <c r="U151" s="7" t="s">
        <v>79</v>
      </c>
      <c r="V151" s="7" t="s">
        <v>80</v>
      </c>
      <c r="W151" s="21" t="s">
        <v>81</v>
      </c>
      <c r="X151" s="21" t="s">
        <v>686</v>
      </c>
      <c r="Y151" s="21" t="s">
        <v>353</v>
      </c>
      <c r="Z151" s="21" t="s">
        <v>337</v>
      </c>
      <c r="AA151" s="21" t="s">
        <v>108</v>
      </c>
      <c r="AB151" s="22" t="s">
        <v>109</v>
      </c>
      <c r="AC151" s="22" t="s">
        <v>687</v>
      </c>
      <c r="AD151" s="22" t="s">
        <v>688</v>
      </c>
      <c r="AE151" s="22" t="s">
        <v>111</v>
      </c>
      <c r="AF151" s="22" t="s">
        <v>689</v>
      </c>
      <c r="AG151" s="21" t="s">
        <v>88</v>
      </c>
      <c r="AH151" s="21">
        <v>2003</v>
      </c>
      <c r="AI151">
        <v>2007</v>
      </c>
      <c r="AJ151">
        <v>2003</v>
      </c>
      <c r="AK151">
        <v>2007</v>
      </c>
      <c r="AL151" t="s">
        <v>89</v>
      </c>
      <c r="AM151" s="26">
        <v>253115</v>
      </c>
      <c r="AN151" s="26"/>
      <c r="AP151">
        <v>250387.9840892769</v>
      </c>
      <c r="AQ151">
        <v>209696.44487050403</v>
      </c>
      <c r="AR151">
        <v>50623</v>
      </c>
      <c r="AS151">
        <v>50077.596817855381</v>
      </c>
      <c r="AT151">
        <v>41939.288974100804</v>
      </c>
      <c r="AU151" s="21" t="s">
        <v>146</v>
      </c>
      <c r="AV151" s="22">
        <v>2007</v>
      </c>
      <c r="AW151" s="21" t="s">
        <v>172</v>
      </c>
      <c r="AX151" s="21" t="s">
        <v>92</v>
      </c>
      <c r="AY151" s="21" t="s">
        <v>93</v>
      </c>
      <c r="AZ151" s="21" t="s">
        <v>94</v>
      </c>
      <c r="BA151" s="21" t="s">
        <v>95</v>
      </c>
      <c r="BB151" s="11" t="s">
        <v>96</v>
      </c>
      <c r="BC151" s="7" t="s">
        <v>97</v>
      </c>
      <c r="BD151" s="21" t="s">
        <v>98</v>
      </c>
      <c r="BI151" s="21" t="s">
        <v>99</v>
      </c>
      <c r="BJ151" s="21" t="s">
        <v>690</v>
      </c>
      <c r="BK151" s="21" t="s">
        <v>617</v>
      </c>
      <c r="BL151" s="21" t="s">
        <v>70</v>
      </c>
    </row>
    <row r="152" spans="1:64" ht="18.75" customHeight="1">
      <c r="A152" s="21" t="s">
        <v>691</v>
      </c>
      <c r="B152" s="21" t="s">
        <v>64</v>
      </c>
      <c r="C152" s="21" t="s">
        <v>685</v>
      </c>
      <c r="D152" s="21" t="s">
        <v>660</v>
      </c>
      <c r="E152" s="21" t="s">
        <v>661</v>
      </c>
      <c r="F152" s="21" t="s">
        <v>69</v>
      </c>
      <c r="G152" s="21">
        <v>2020</v>
      </c>
      <c r="H152" s="21" t="s">
        <v>67</v>
      </c>
      <c r="I152" s="21" t="s">
        <v>336</v>
      </c>
      <c r="J152" s="21" t="s">
        <v>69</v>
      </c>
      <c r="K152" s="21" t="s">
        <v>135</v>
      </c>
      <c r="L152" s="7" t="str">
        <f>IF(ISBLANK($R152)=TRUE,"",VLOOKUP($R152,[2]TAXONOMY!$A$1:$G$706,7,FALSE))</f>
        <v>Animalia</v>
      </c>
      <c r="M152" s="7" t="str">
        <f>IF(ISBLANK($R152)=TRUE,"",VLOOKUP($R152,[2]TAXONOMY!$A$1:$G$706,6,FALSE))</f>
        <v>Arthropoda</v>
      </c>
      <c r="N152" s="7" t="str">
        <f>IF(ISBLANK($R152)=TRUE,"",VLOOKUP($R152,[2]TAXONOMY!$A$1:$G$706,5,FALSE))</f>
        <v>Insecta</v>
      </c>
      <c r="O152" s="7" t="str">
        <f>IF(ISBLANK($R152)=TRUE,"",VLOOKUP($R152,[2]TAXONOMY!$A$1:$G$706,4,FALSE))</f>
        <v>Hymenoptera</v>
      </c>
      <c r="P152" s="7" t="str">
        <f>IF(ISBLANK($R152)=TRUE,"",VLOOKUP($R152,[2]TAXONOMY!$A$1:$G$706,3,FALSE))</f>
        <v>Formicidae</v>
      </c>
      <c r="Q152" s="7" t="str">
        <f>IF(ISBLANK($R152)=TRUE,"",VLOOKUP($R152,[2]TAXONOMY!$A$1:$H$706,2,FALSE))</f>
        <v>Solenopsis</v>
      </c>
      <c r="R152" s="7" t="s">
        <v>106</v>
      </c>
      <c r="S152" s="7"/>
      <c r="T152" s="7" t="s">
        <v>587</v>
      </c>
      <c r="U152" s="7" t="s">
        <v>79</v>
      </c>
      <c r="V152" s="7" t="s">
        <v>80</v>
      </c>
      <c r="W152" s="21" t="s">
        <v>81</v>
      </c>
      <c r="X152" s="21" t="s">
        <v>686</v>
      </c>
      <c r="Y152" s="21" t="s">
        <v>353</v>
      </c>
      <c r="Z152" s="21" t="s">
        <v>337</v>
      </c>
      <c r="AA152" s="21" t="s">
        <v>108</v>
      </c>
      <c r="AB152" s="22" t="s">
        <v>109</v>
      </c>
      <c r="AC152" s="22" t="s">
        <v>687</v>
      </c>
      <c r="AD152" s="22" t="s">
        <v>688</v>
      </c>
      <c r="AE152" s="22" t="s">
        <v>111</v>
      </c>
      <c r="AF152" s="22" t="s">
        <v>692</v>
      </c>
      <c r="AG152" s="21" t="s">
        <v>88</v>
      </c>
      <c r="AH152" s="21">
        <v>2018</v>
      </c>
      <c r="AI152">
        <v>2020</v>
      </c>
      <c r="AJ152">
        <v>2018</v>
      </c>
      <c r="AK152">
        <v>2020</v>
      </c>
      <c r="AL152" t="s">
        <v>89</v>
      </c>
      <c r="AM152" s="26">
        <v>150000</v>
      </c>
      <c r="AN152" s="26"/>
      <c r="AP152">
        <v>109400.8932998711</v>
      </c>
      <c r="AQ152">
        <v>102201.50599263716</v>
      </c>
      <c r="AR152">
        <v>50000</v>
      </c>
      <c r="AS152">
        <v>36466.964433290363</v>
      </c>
      <c r="AT152">
        <v>34067.16866421239</v>
      </c>
      <c r="AU152" s="21" t="s">
        <v>146</v>
      </c>
      <c r="AV152" s="22">
        <v>2018</v>
      </c>
      <c r="AW152" s="21" t="s">
        <v>172</v>
      </c>
      <c r="AX152" s="21" t="s">
        <v>92</v>
      </c>
      <c r="AY152" s="21" t="s">
        <v>93</v>
      </c>
      <c r="AZ152" s="21" t="s">
        <v>94</v>
      </c>
      <c r="BA152" s="21" t="s">
        <v>95</v>
      </c>
      <c r="BB152" s="11" t="s">
        <v>96</v>
      </c>
      <c r="BC152" s="7" t="s">
        <v>97</v>
      </c>
      <c r="BD152" s="21" t="s">
        <v>98</v>
      </c>
      <c r="BI152" s="21" t="s">
        <v>99</v>
      </c>
      <c r="BJ152" s="21" t="s">
        <v>690</v>
      </c>
      <c r="BK152" s="21" t="s">
        <v>617</v>
      </c>
      <c r="BL152" s="21" t="s">
        <v>70</v>
      </c>
    </row>
    <row r="153" spans="1:64" ht="18.75" customHeight="1">
      <c r="A153" s="21" t="s">
        <v>693</v>
      </c>
      <c r="B153" s="21" t="s">
        <v>64</v>
      </c>
      <c r="C153" s="21" t="s">
        <v>685</v>
      </c>
      <c r="D153" s="21" t="s">
        <v>660</v>
      </c>
      <c r="E153" s="21" t="s">
        <v>661</v>
      </c>
      <c r="F153" s="21" t="s">
        <v>69</v>
      </c>
      <c r="G153" s="21">
        <v>2020</v>
      </c>
      <c r="H153" s="21" t="s">
        <v>67</v>
      </c>
      <c r="I153" s="21" t="s">
        <v>336</v>
      </c>
      <c r="J153" s="21" t="s">
        <v>69</v>
      </c>
      <c r="K153" s="21" t="s">
        <v>135</v>
      </c>
      <c r="L153" s="7" t="str">
        <f>IF(ISBLANK($R153)=TRUE,"",VLOOKUP($R153,[2]TAXONOMY!$A$1:$G$706,7,FALSE))</f>
        <v>Animalia</v>
      </c>
      <c r="M153" s="7" t="str">
        <f>IF(ISBLANK($R153)=TRUE,"",VLOOKUP($R153,[2]TAXONOMY!$A$1:$G$706,6,FALSE))</f>
        <v>Arthropoda</v>
      </c>
      <c r="N153" s="7" t="str">
        <f>IF(ISBLANK($R153)=TRUE,"",VLOOKUP($R153,[2]TAXONOMY!$A$1:$G$706,5,FALSE))</f>
        <v>Insecta</v>
      </c>
      <c r="O153" s="7" t="str">
        <f>IF(ISBLANK($R153)=TRUE,"",VLOOKUP($R153,[2]TAXONOMY!$A$1:$G$706,4,FALSE))</f>
        <v>Hymenoptera</v>
      </c>
      <c r="P153" s="7" t="str">
        <f>IF(ISBLANK($R153)=TRUE,"",VLOOKUP($R153,[2]TAXONOMY!$A$1:$G$706,3,FALSE))</f>
        <v>Formicidae</v>
      </c>
      <c r="Q153" s="7" t="str">
        <f>IF(ISBLANK($R153)=TRUE,"",VLOOKUP($R153,[2]TAXONOMY!$A$1:$H$706,2,FALSE))</f>
        <v>Solenopsis</v>
      </c>
      <c r="R153" s="7" t="s">
        <v>106</v>
      </c>
      <c r="S153" s="7"/>
      <c r="T153" s="7" t="s">
        <v>587</v>
      </c>
      <c r="U153" s="7" t="s">
        <v>79</v>
      </c>
      <c r="V153" s="7" t="s">
        <v>80</v>
      </c>
      <c r="W153" s="21" t="s">
        <v>81</v>
      </c>
      <c r="X153" s="21" t="s">
        <v>686</v>
      </c>
      <c r="Y153" s="21" t="s">
        <v>353</v>
      </c>
      <c r="Z153" s="21" t="s">
        <v>337</v>
      </c>
      <c r="AA153" s="21" t="s">
        <v>108</v>
      </c>
      <c r="AB153" s="22" t="s">
        <v>109</v>
      </c>
      <c r="AC153" s="22" t="s">
        <v>687</v>
      </c>
      <c r="AD153" s="22" t="s">
        <v>688</v>
      </c>
      <c r="AE153" s="22" t="s">
        <v>111</v>
      </c>
      <c r="AF153" s="22" t="s">
        <v>694</v>
      </c>
      <c r="AG153" s="21" t="s">
        <v>112</v>
      </c>
      <c r="AH153" s="21">
        <v>2020</v>
      </c>
      <c r="AI153">
        <v>2021</v>
      </c>
      <c r="AJ153">
        <v>2020</v>
      </c>
      <c r="AK153">
        <v>2021</v>
      </c>
      <c r="AL153" t="s">
        <v>89</v>
      </c>
      <c r="AM153" s="26">
        <v>35587</v>
      </c>
      <c r="AP153">
        <v>25493.010363456531</v>
      </c>
      <c r="AQ153">
        <v>23815.34862971339</v>
      </c>
      <c r="AR153">
        <v>35587</v>
      </c>
      <c r="AS153">
        <v>25493.010363456531</v>
      </c>
      <c r="AT153">
        <v>23815.34862971339</v>
      </c>
      <c r="AU153" s="21" t="s">
        <v>146</v>
      </c>
      <c r="AV153" s="22">
        <v>2020</v>
      </c>
      <c r="AW153" s="21" t="s">
        <v>172</v>
      </c>
      <c r="AX153" s="21" t="s">
        <v>92</v>
      </c>
      <c r="AY153" s="21" t="s">
        <v>93</v>
      </c>
      <c r="AZ153" s="21" t="s">
        <v>94</v>
      </c>
      <c r="BA153" s="21" t="s">
        <v>95</v>
      </c>
      <c r="BB153" s="11" t="s">
        <v>96</v>
      </c>
      <c r="BC153" s="7" t="s">
        <v>97</v>
      </c>
      <c r="BD153" s="21" t="s">
        <v>98</v>
      </c>
      <c r="BI153" s="21" t="s">
        <v>99</v>
      </c>
      <c r="BJ153" s="21" t="s">
        <v>690</v>
      </c>
      <c r="BK153" s="21" t="s">
        <v>617</v>
      </c>
      <c r="BL153" s="21" t="s">
        <v>70</v>
      </c>
    </row>
    <row r="154" spans="1:64" ht="18.75" customHeight="1">
      <c r="A154" s="21" t="s">
        <v>695</v>
      </c>
      <c r="B154" s="21" t="s">
        <v>64</v>
      </c>
      <c r="C154" s="21" t="s">
        <v>696</v>
      </c>
      <c r="D154" s="21" t="s">
        <v>697</v>
      </c>
      <c r="E154" s="21" t="s">
        <v>661</v>
      </c>
      <c r="F154" s="21" t="s">
        <v>69</v>
      </c>
      <c r="G154" s="21">
        <v>2020</v>
      </c>
      <c r="H154" s="21" t="s">
        <v>67</v>
      </c>
      <c r="I154" s="21" t="s">
        <v>336</v>
      </c>
      <c r="J154" s="21" t="s">
        <v>69</v>
      </c>
      <c r="K154" s="21" t="s">
        <v>135</v>
      </c>
      <c r="L154" s="7" t="str">
        <f>IF(ISBLANK($R154)=TRUE,"",VLOOKUP($R154,[2]TAXONOMY!$A$1:$G$706,7,FALSE))</f>
        <v>Animalia</v>
      </c>
      <c r="M154" s="7" t="str">
        <f>IF(ISBLANK($R154)=TRUE,"",VLOOKUP($R154,[2]TAXONOMY!$A$1:$G$706,6,FALSE))</f>
        <v>Arthropoda</v>
      </c>
      <c r="N154" s="7" t="str">
        <f>IF(ISBLANK($R154)=TRUE,"",VLOOKUP($R154,[2]TAXONOMY!$A$1:$G$706,5,FALSE))</f>
        <v>Insecta</v>
      </c>
      <c r="O154" s="7" t="str">
        <f>IF(ISBLANK($R154)=TRUE,"",VLOOKUP($R154,[2]TAXONOMY!$A$1:$G$706,4,FALSE))</f>
        <v>Hymenoptera</v>
      </c>
      <c r="P154" s="7" t="str">
        <f>IF(ISBLANK($R154)=TRUE,"",VLOOKUP($R154,[2]TAXONOMY!$A$1:$G$706,3,FALSE))</f>
        <v>Formicidae</v>
      </c>
      <c r="Q154" s="7" t="str">
        <f>IF(ISBLANK($R154)=TRUE,"",VLOOKUP($R154,[2]TAXONOMY!$A$1:$H$706,2,FALSE))</f>
        <v>Pheidole</v>
      </c>
      <c r="R154" s="7" t="s">
        <v>252</v>
      </c>
      <c r="S154" s="7"/>
      <c r="T154" s="7" t="s">
        <v>553</v>
      </c>
      <c r="U154" s="7" t="s">
        <v>79</v>
      </c>
      <c r="V154" s="7" t="s">
        <v>80</v>
      </c>
      <c r="W154" s="21" t="s">
        <v>81</v>
      </c>
      <c r="X154" s="21" t="s">
        <v>686</v>
      </c>
      <c r="Y154" s="21" t="s">
        <v>353</v>
      </c>
      <c r="Z154" s="21" t="s">
        <v>337</v>
      </c>
      <c r="AA154" s="21" t="s">
        <v>108</v>
      </c>
      <c r="AB154" s="22" t="s">
        <v>109</v>
      </c>
      <c r="AC154" s="22" t="s">
        <v>614</v>
      </c>
      <c r="AD154" s="22" t="s">
        <v>698</v>
      </c>
      <c r="AE154" s="22" t="s">
        <v>111</v>
      </c>
      <c r="AF154" s="22">
        <v>2006</v>
      </c>
      <c r="AG154" s="21" t="s">
        <v>112</v>
      </c>
      <c r="AH154" s="21">
        <v>2006</v>
      </c>
      <c r="AI154">
        <v>2006</v>
      </c>
      <c r="AJ154">
        <v>2006</v>
      </c>
      <c r="AK154">
        <v>2006</v>
      </c>
      <c r="AL154" t="s">
        <v>89</v>
      </c>
      <c r="AM154" s="26">
        <v>50000</v>
      </c>
      <c r="AN154" s="23"/>
      <c r="AP154">
        <v>45781.081657389383</v>
      </c>
      <c r="AQ154">
        <v>43324.471088929116</v>
      </c>
      <c r="AR154">
        <v>50000</v>
      </c>
      <c r="AS154">
        <v>45781.081657389383</v>
      </c>
      <c r="AT154">
        <v>43324.471088929116</v>
      </c>
      <c r="AU154" s="21" t="s">
        <v>146</v>
      </c>
      <c r="AV154" s="22">
        <v>2006</v>
      </c>
      <c r="AW154" s="21" t="s">
        <v>172</v>
      </c>
      <c r="AX154" s="21" t="s">
        <v>92</v>
      </c>
      <c r="AY154" s="21" t="s">
        <v>93</v>
      </c>
      <c r="AZ154" s="21" t="s">
        <v>94</v>
      </c>
      <c r="BA154" s="21" t="s">
        <v>95</v>
      </c>
      <c r="BB154" s="11" t="s">
        <v>96</v>
      </c>
      <c r="BC154" s="7" t="s">
        <v>97</v>
      </c>
      <c r="BD154" s="21" t="s">
        <v>98</v>
      </c>
      <c r="BI154" s="21" t="s">
        <v>99</v>
      </c>
      <c r="BJ154" s="21" t="s">
        <v>699</v>
      </c>
      <c r="BK154" s="21" t="s">
        <v>617</v>
      </c>
      <c r="BL154" s="21" t="s">
        <v>70</v>
      </c>
    </row>
    <row r="155" spans="1:64" ht="18.75" customHeight="1">
      <c r="A155" s="21" t="s">
        <v>700</v>
      </c>
      <c r="B155" s="21" t="s">
        <v>64</v>
      </c>
      <c r="C155" s="21" t="s">
        <v>696</v>
      </c>
      <c r="D155" s="21" t="s">
        <v>697</v>
      </c>
      <c r="E155" s="21" t="s">
        <v>661</v>
      </c>
      <c r="F155" s="21" t="s">
        <v>69</v>
      </c>
      <c r="G155" s="21">
        <v>2020</v>
      </c>
      <c r="H155" s="21" t="s">
        <v>67</v>
      </c>
      <c r="I155" s="21" t="s">
        <v>336</v>
      </c>
      <c r="J155" s="21" t="s">
        <v>69</v>
      </c>
      <c r="K155" s="21" t="s">
        <v>135</v>
      </c>
      <c r="L155" s="7" t="str">
        <f>IF(ISBLANK($R155)=TRUE,"",VLOOKUP($R155,[2]TAXONOMY!$A$1:$G$706,7,FALSE))</f>
        <v>Animalia</v>
      </c>
      <c r="M155" s="7" t="str">
        <f>IF(ISBLANK($R155)=TRUE,"",VLOOKUP($R155,[2]TAXONOMY!$A$1:$G$706,6,FALSE))</f>
        <v>Arthropoda</v>
      </c>
      <c r="N155" s="7" t="str">
        <f>IF(ISBLANK($R155)=TRUE,"",VLOOKUP($R155,[2]TAXONOMY!$A$1:$G$706,5,FALSE))</f>
        <v>Insecta</v>
      </c>
      <c r="O155" s="7" t="str">
        <f>IF(ISBLANK($R155)=TRUE,"",VLOOKUP($R155,[2]TAXONOMY!$A$1:$G$706,4,FALSE))</f>
        <v>Hymenoptera</v>
      </c>
      <c r="P155" s="7" t="str">
        <f>IF(ISBLANK($R155)=TRUE,"",VLOOKUP($R155,[2]TAXONOMY!$A$1:$G$706,3,FALSE))</f>
        <v>Formicidae</v>
      </c>
      <c r="Q155" s="7" t="str">
        <f>IF(ISBLANK($R155)=TRUE,"",VLOOKUP($R155,[2]TAXONOMY!$A$1:$H$706,2,FALSE))</f>
        <v>Pheidole</v>
      </c>
      <c r="R155" s="7" t="s">
        <v>252</v>
      </c>
      <c r="S155" s="7"/>
      <c r="T155" s="7" t="s">
        <v>553</v>
      </c>
      <c r="U155" s="7" t="s">
        <v>79</v>
      </c>
      <c r="V155" s="7" t="s">
        <v>80</v>
      </c>
      <c r="W155" s="21" t="s">
        <v>81</v>
      </c>
      <c r="X155" s="21" t="s">
        <v>686</v>
      </c>
      <c r="Y155" s="21" t="s">
        <v>353</v>
      </c>
      <c r="Z155" s="21" t="s">
        <v>337</v>
      </c>
      <c r="AA155" s="21" t="s">
        <v>108</v>
      </c>
      <c r="AB155" s="22" t="s">
        <v>109</v>
      </c>
      <c r="AC155" s="22" t="s">
        <v>614</v>
      </c>
      <c r="AD155" s="22" t="s">
        <v>698</v>
      </c>
      <c r="AE155" s="22" t="s">
        <v>111</v>
      </c>
      <c r="AF155" s="22">
        <v>2007</v>
      </c>
      <c r="AG155" s="21" t="s">
        <v>112</v>
      </c>
      <c r="AH155" s="21">
        <v>2007</v>
      </c>
      <c r="AI155">
        <v>2007</v>
      </c>
      <c r="AJ155">
        <v>2007</v>
      </c>
      <c r="AK155">
        <v>2007</v>
      </c>
      <c r="AL155" t="s">
        <v>89</v>
      </c>
      <c r="AM155" s="26">
        <v>50000</v>
      </c>
      <c r="AN155" s="23"/>
      <c r="AP155">
        <v>49461.308908851097</v>
      </c>
      <c r="AQ155">
        <v>41423.156444798617</v>
      </c>
      <c r="AR155">
        <v>50000</v>
      </c>
      <c r="AS155">
        <v>49461.308908851097</v>
      </c>
      <c r="AT155">
        <v>41423.156444798617</v>
      </c>
      <c r="AU155" s="21" t="s">
        <v>146</v>
      </c>
      <c r="AV155" s="22">
        <v>2007</v>
      </c>
      <c r="AW155" s="21" t="s">
        <v>172</v>
      </c>
      <c r="AX155" s="21" t="s">
        <v>92</v>
      </c>
      <c r="AY155" s="21" t="s">
        <v>93</v>
      </c>
      <c r="AZ155" s="21" t="s">
        <v>94</v>
      </c>
      <c r="BA155" s="21" t="s">
        <v>95</v>
      </c>
      <c r="BB155" s="11" t="s">
        <v>96</v>
      </c>
      <c r="BC155" s="7" t="s">
        <v>97</v>
      </c>
      <c r="BD155" s="21" t="s">
        <v>98</v>
      </c>
      <c r="BI155" s="21" t="s">
        <v>99</v>
      </c>
      <c r="BJ155" s="21" t="s">
        <v>699</v>
      </c>
      <c r="BK155" s="21" t="s">
        <v>617</v>
      </c>
      <c r="BL155" s="21" t="s">
        <v>70</v>
      </c>
    </row>
    <row r="156" spans="1:64" ht="18.75" customHeight="1">
      <c r="A156" s="21" t="s">
        <v>701</v>
      </c>
      <c r="B156" s="21" t="s">
        <v>64</v>
      </c>
      <c r="C156" s="21" t="s">
        <v>696</v>
      </c>
      <c r="D156" s="21" t="s">
        <v>697</v>
      </c>
      <c r="E156" s="21" t="s">
        <v>661</v>
      </c>
      <c r="F156" s="21" t="s">
        <v>69</v>
      </c>
      <c r="G156" s="21">
        <v>2020</v>
      </c>
      <c r="H156" s="21" t="s">
        <v>67</v>
      </c>
      <c r="I156" s="21" t="s">
        <v>336</v>
      </c>
      <c r="J156" s="21" t="s">
        <v>69</v>
      </c>
      <c r="K156" s="21" t="s">
        <v>135</v>
      </c>
      <c r="L156" s="7" t="str">
        <f>IF(ISBLANK($R156)=TRUE,"",VLOOKUP($R156,[2]TAXONOMY!$A$1:$G$706,7,FALSE))</f>
        <v>Animalia</v>
      </c>
      <c r="M156" s="7" t="str">
        <f>IF(ISBLANK($R156)=TRUE,"",VLOOKUP($R156,[2]TAXONOMY!$A$1:$G$706,6,FALSE))</f>
        <v>Arthropoda</v>
      </c>
      <c r="N156" s="7" t="str">
        <f>IF(ISBLANK($R156)=TRUE,"",VLOOKUP($R156,[2]TAXONOMY!$A$1:$G$706,5,FALSE))</f>
        <v>Insecta</v>
      </c>
      <c r="O156" s="7" t="str">
        <f>IF(ISBLANK($R156)=TRUE,"",VLOOKUP($R156,[2]TAXONOMY!$A$1:$G$706,4,FALSE))</f>
        <v>Hymenoptera</v>
      </c>
      <c r="P156" s="7" t="str">
        <f>IF(ISBLANK($R156)=TRUE,"",VLOOKUP($R156,[2]TAXONOMY!$A$1:$G$706,3,FALSE))</f>
        <v>Formicidae</v>
      </c>
      <c r="Q156" s="7" t="str">
        <f>IF(ISBLANK($R156)=TRUE,"",VLOOKUP($R156,[2]TAXONOMY!$A$1:$H$706,2,FALSE))</f>
        <v>Pheidole</v>
      </c>
      <c r="R156" s="7" t="s">
        <v>252</v>
      </c>
      <c r="S156" s="7"/>
      <c r="T156" s="7" t="s">
        <v>553</v>
      </c>
      <c r="U156" s="7" t="s">
        <v>79</v>
      </c>
      <c r="V156" s="7" t="s">
        <v>80</v>
      </c>
      <c r="W156" s="21" t="s">
        <v>81</v>
      </c>
      <c r="X156" s="21" t="s">
        <v>686</v>
      </c>
      <c r="Y156" s="21" t="s">
        <v>353</v>
      </c>
      <c r="Z156" s="21" t="s">
        <v>337</v>
      </c>
      <c r="AA156" s="21" t="s">
        <v>108</v>
      </c>
      <c r="AB156" s="22" t="s">
        <v>109</v>
      </c>
      <c r="AC156" s="22" t="s">
        <v>614</v>
      </c>
      <c r="AD156" s="22" t="s">
        <v>698</v>
      </c>
      <c r="AE156" s="22" t="s">
        <v>111</v>
      </c>
      <c r="AF156" s="22">
        <v>2008</v>
      </c>
      <c r="AG156" s="21" t="s">
        <v>112</v>
      </c>
      <c r="AH156" s="21">
        <v>2008</v>
      </c>
      <c r="AI156">
        <v>2008</v>
      </c>
      <c r="AJ156">
        <v>2008</v>
      </c>
      <c r="AK156">
        <v>2008</v>
      </c>
      <c r="AL156" t="s">
        <v>89</v>
      </c>
      <c r="AM156" s="26">
        <v>50000</v>
      </c>
      <c r="AN156" s="23"/>
      <c r="AP156">
        <v>47748.278320890589</v>
      </c>
      <c r="AQ156">
        <v>38486.581032941118</v>
      </c>
      <c r="AR156">
        <v>50000</v>
      </c>
      <c r="AS156">
        <v>47748.278320890589</v>
      </c>
      <c r="AT156">
        <v>38486.581032941118</v>
      </c>
      <c r="AU156" s="21" t="s">
        <v>146</v>
      </c>
      <c r="AV156" s="22">
        <v>2008</v>
      </c>
      <c r="AW156" s="21" t="s">
        <v>172</v>
      </c>
      <c r="AX156" s="21" t="s">
        <v>92</v>
      </c>
      <c r="AY156" s="21" t="s">
        <v>93</v>
      </c>
      <c r="AZ156" s="21" t="s">
        <v>94</v>
      </c>
      <c r="BA156" s="21" t="s">
        <v>95</v>
      </c>
      <c r="BB156" s="11" t="s">
        <v>96</v>
      </c>
      <c r="BC156" s="7" t="s">
        <v>97</v>
      </c>
      <c r="BD156" s="21" t="s">
        <v>98</v>
      </c>
      <c r="BI156" s="21" t="s">
        <v>99</v>
      </c>
      <c r="BJ156" s="21" t="s">
        <v>699</v>
      </c>
      <c r="BK156" s="21" t="s">
        <v>617</v>
      </c>
      <c r="BL156" s="21" t="s">
        <v>70</v>
      </c>
    </row>
    <row r="157" spans="1:64" ht="18.75" customHeight="1">
      <c r="A157" s="21" t="s">
        <v>702</v>
      </c>
      <c r="B157" s="21" t="s">
        <v>64</v>
      </c>
      <c r="C157" s="21" t="s">
        <v>696</v>
      </c>
      <c r="D157" s="21" t="s">
        <v>697</v>
      </c>
      <c r="E157" s="21" t="s">
        <v>661</v>
      </c>
      <c r="F157" s="21" t="s">
        <v>69</v>
      </c>
      <c r="G157" s="21">
        <v>2020</v>
      </c>
      <c r="H157" s="21" t="s">
        <v>67</v>
      </c>
      <c r="I157" s="21" t="s">
        <v>336</v>
      </c>
      <c r="J157" s="21" t="s">
        <v>69</v>
      </c>
      <c r="K157" s="21" t="s">
        <v>135</v>
      </c>
      <c r="L157" s="7" t="str">
        <f>IF(ISBLANK($R157)=TRUE,"",VLOOKUP($R157,[2]TAXONOMY!$A$1:$G$706,7,FALSE))</f>
        <v>Animalia</v>
      </c>
      <c r="M157" s="7" t="str">
        <f>IF(ISBLANK($R157)=TRUE,"",VLOOKUP($R157,[2]TAXONOMY!$A$1:$G$706,6,FALSE))</f>
        <v>Arthropoda</v>
      </c>
      <c r="N157" s="7" t="str">
        <f>IF(ISBLANK($R157)=TRUE,"",VLOOKUP($R157,[2]TAXONOMY!$A$1:$G$706,5,FALSE))</f>
        <v>Insecta</v>
      </c>
      <c r="O157" s="7" t="str">
        <f>IF(ISBLANK($R157)=TRUE,"",VLOOKUP($R157,[2]TAXONOMY!$A$1:$G$706,4,FALSE))</f>
        <v>Hymenoptera</v>
      </c>
      <c r="P157" s="7" t="str">
        <f>IF(ISBLANK($R157)=TRUE,"",VLOOKUP($R157,[2]TAXONOMY!$A$1:$G$706,3,FALSE))</f>
        <v>Formicidae</v>
      </c>
      <c r="Q157" s="7" t="str">
        <f>IF(ISBLANK($R157)=TRUE,"",VLOOKUP($R157,[2]TAXONOMY!$A$1:$H$706,2,FALSE))</f>
        <v>Pheidole</v>
      </c>
      <c r="R157" s="7" t="s">
        <v>252</v>
      </c>
      <c r="S157" s="7"/>
      <c r="T157" s="7" t="s">
        <v>553</v>
      </c>
      <c r="U157" s="7" t="s">
        <v>79</v>
      </c>
      <c r="V157" s="7" t="s">
        <v>80</v>
      </c>
      <c r="W157" s="21" t="s">
        <v>81</v>
      </c>
      <c r="X157" s="21" t="s">
        <v>686</v>
      </c>
      <c r="Y157" s="21" t="s">
        <v>353</v>
      </c>
      <c r="Z157" s="21" t="s">
        <v>337</v>
      </c>
      <c r="AA157" s="21" t="s">
        <v>108</v>
      </c>
      <c r="AB157" s="22" t="s">
        <v>109</v>
      </c>
      <c r="AC157" s="22" t="s">
        <v>614</v>
      </c>
      <c r="AD157" s="22" t="s">
        <v>698</v>
      </c>
      <c r="AE157" s="22" t="s">
        <v>111</v>
      </c>
      <c r="AF157" s="22">
        <v>2009</v>
      </c>
      <c r="AG157" s="21" t="s">
        <v>112</v>
      </c>
      <c r="AH157" s="21">
        <v>2009</v>
      </c>
      <c r="AI157">
        <v>2009</v>
      </c>
      <c r="AJ157">
        <v>2009</v>
      </c>
      <c r="AK157">
        <v>2009</v>
      </c>
      <c r="AL157" t="s">
        <v>89</v>
      </c>
      <c r="AM157" s="26">
        <v>50000</v>
      </c>
      <c r="AN157" s="23"/>
      <c r="AP157">
        <v>44554.731244613409</v>
      </c>
      <c r="AQ157">
        <v>39630.289729032236</v>
      </c>
      <c r="AR157">
        <v>50000</v>
      </c>
      <c r="AS157">
        <v>44554.731244613409</v>
      </c>
      <c r="AT157">
        <v>39630.289729032236</v>
      </c>
      <c r="AU157" s="21" t="s">
        <v>146</v>
      </c>
      <c r="AV157" s="22">
        <v>2009</v>
      </c>
      <c r="AW157" s="21" t="s">
        <v>172</v>
      </c>
      <c r="AX157" s="21" t="s">
        <v>92</v>
      </c>
      <c r="AY157" s="21" t="s">
        <v>93</v>
      </c>
      <c r="AZ157" s="21" t="s">
        <v>94</v>
      </c>
      <c r="BA157" s="21" t="s">
        <v>95</v>
      </c>
      <c r="BB157" s="11" t="s">
        <v>96</v>
      </c>
      <c r="BC157" s="7" t="s">
        <v>97</v>
      </c>
      <c r="BD157" s="21" t="s">
        <v>98</v>
      </c>
      <c r="BI157" s="21" t="s">
        <v>99</v>
      </c>
      <c r="BJ157" s="21" t="s">
        <v>699</v>
      </c>
      <c r="BK157" s="21" t="s">
        <v>617</v>
      </c>
      <c r="BL157" s="21" t="s">
        <v>70</v>
      </c>
    </row>
    <row r="158" spans="1:64" ht="18.75" customHeight="1">
      <c r="A158" s="21" t="s">
        <v>703</v>
      </c>
      <c r="B158" s="21" t="s">
        <v>64</v>
      </c>
      <c r="C158" s="21" t="s">
        <v>696</v>
      </c>
      <c r="D158" s="21" t="s">
        <v>697</v>
      </c>
      <c r="E158" s="21" t="s">
        <v>661</v>
      </c>
      <c r="F158" s="21" t="s">
        <v>69</v>
      </c>
      <c r="G158" s="21">
        <v>2020</v>
      </c>
      <c r="H158" s="21" t="s">
        <v>67</v>
      </c>
      <c r="I158" s="21" t="s">
        <v>336</v>
      </c>
      <c r="J158" s="21" t="s">
        <v>69</v>
      </c>
      <c r="K158" s="21" t="s">
        <v>135</v>
      </c>
      <c r="L158" s="7" t="str">
        <f>IF(ISBLANK($R158)=TRUE,"",VLOOKUP($R158,[2]TAXONOMY!$A$1:$G$706,7,FALSE))</f>
        <v>Animalia</v>
      </c>
      <c r="M158" s="7" t="str">
        <f>IF(ISBLANK($R158)=TRUE,"",VLOOKUP($R158,[2]TAXONOMY!$A$1:$G$706,6,FALSE))</f>
        <v>Arthropoda</v>
      </c>
      <c r="N158" s="7" t="str">
        <f>IF(ISBLANK($R158)=TRUE,"",VLOOKUP($R158,[2]TAXONOMY!$A$1:$G$706,5,FALSE))</f>
        <v>Insecta</v>
      </c>
      <c r="O158" s="7" t="str">
        <f>IF(ISBLANK($R158)=TRUE,"",VLOOKUP($R158,[2]TAXONOMY!$A$1:$G$706,4,FALSE))</f>
        <v>Hymenoptera</v>
      </c>
      <c r="P158" s="7" t="str">
        <f>IF(ISBLANK($R158)=TRUE,"",VLOOKUP($R158,[2]TAXONOMY!$A$1:$G$706,3,FALSE))</f>
        <v>Formicidae</v>
      </c>
      <c r="Q158" s="7" t="str">
        <f>IF(ISBLANK($R158)=TRUE,"",VLOOKUP($R158,[2]TAXONOMY!$A$1:$H$706,2,FALSE))</f>
        <v>Pheidole</v>
      </c>
      <c r="R158" s="7" t="s">
        <v>252</v>
      </c>
      <c r="S158" s="7"/>
      <c r="T158" s="7" t="s">
        <v>553</v>
      </c>
      <c r="U158" s="7" t="s">
        <v>79</v>
      </c>
      <c r="V158" s="7" t="s">
        <v>80</v>
      </c>
      <c r="W158" s="21" t="s">
        <v>81</v>
      </c>
      <c r="X158" s="21" t="s">
        <v>686</v>
      </c>
      <c r="Y158" s="21" t="s">
        <v>353</v>
      </c>
      <c r="Z158" s="21" t="s">
        <v>337</v>
      </c>
      <c r="AA158" s="21" t="s">
        <v>108</v>
      </c>
      <c r="AB158" s="22" t="s">
        <v>109</v>
      </c>
      <c r="AC158" s="22" t="s">
        <v>614</v>
      </c>
      <c r="AD158" s="22" t="s">
        <v>698</v>
      </c>
      <c r="AE158" s="22" t="s">
        <v>111</v>
      </c>
      <c r="AF158" s="22">
        <v>2010</v>
      </c>
      <c r="AG158" s="21" t="s">
        <v>112</v>
      </c>
      <c r="AH158" s="21">
        <v>2010</v>
      </c>
      <c r="AI158">
        <v>2010</v>
      </c>
      <c r="AJ158">
        <v>2010</v>
      </c>
      <c r="AK158">
        <v>2010</v>
      </c>
      <c r="AL158" t="s">
        <v>89</v>
      </c>
      <c r="AM158" s="26">
        <v>50000</v>
      </c>
      <c r="AN158" s="23"/>
      <c r="AP158">
        <v>51557.390779070971</v>
      </c>
      <c r="AQ158">
        <v>37423.465330360632</v>
      </c>
      <c r="AR158">
        <v>50000</v>
      </c>
      <c r="AS158">
        <v>51557.390779070971</v>
      </c>
      <c r="AT158">
        <v>37423.465330360632</v>
      </c>
      <c r="AU158" s="21" t="s">
        <v>146</v>
      </c>
      <c r="AV158" s="22">
        <v>2010</v>
      </c>
      <c r="AW158" s="21" t="s">
        <v>172</v>
      </c>
      <c r="AX158" s="21" t="s">
        <v>92</v>
      </c>
      <c r="AY158" s="21" t="s">
        <v>93</v>
      </c>
      <c r="AZ158" s="21" t="s">
        <v>94</v>
      </c>
      <c r="BA158" s="21" t="s">
        <v>95</v>
      </c>
      <c r="BB158" s="11" t="s">
        <v>96</v>
      </c>
      <c r="BC158" s="7" t="s">
        <v>97</v>
      </c>
      <c r="BD158" s="21" t="s">
        <v>98</v>
      </c>
      <c r="BI158" s="21" t="s">
        <v>99</v>
      </c>
      <c r="BJ158" s="21" t="s">
        <v>699</v>
      </c>
      <c r="BK158" s="21" t="s">
        <v>617</v>
      </c>
      <c r="BL158" s="21" t="s">
        <v>70</v>
      </c>
    </row>
    <row r="159" spans="1:64" ht="18.75" customHeight="1">
      <c r="A159" s="21" t="s">
        <v>704</v>
      </c>
      <c r="B159" s="21" t="s">
        <v>64</v>
      </c>
      <c r="C159" s="21" t="s">
        <v>696</v>
      </c>
      <c r="D159" s="21" t="s">
        <v>697</v>
      </c>
      <c r="E159" s="21" t="s">
        <v>661</v>
      </c>
      <c r="F159" s="21" t="s">
        <v>69</v>
      </c>
      <c r="G159" s="21">
        <v>2020</v>
      </c>
      <c r="H159" s="21" t="s">
        <v>67</v>
      </c>
      <c r="I159" s="21" t="s">
        <v>336</v>
      </c>
      <c r="J159" s="21" t="s">
        <v>69</v>
      </c>
      <c r="K159" s="21" t="s">
        <v>135</v>
      </c>
      <c r="L159" s="7" t="str">
        <f>IF(ISBLANK($R159)=TRUE,"",VLOOKUP($R159,[2]TAXONOMY!$A$1:$G$706,7,FALSE))</f>
        <v>Animalia</v>
      </c>
      <c r="M159" s="7" t="str">
        <f>IF(ISBLANK($R159)=TRUE,"",VLOOKUP($R159,[2]TAXONOMY!$A$1:$G$706,6,FALSE))</f>
        <v>Arthropoda</v>
      </c>
      <c r="N159" s="7" t="str">
        <f>IF(ISBLANK($R159)=TRUE,"",VLOOKUP($R159,[2]TAXONOMY!$A$1:$G$706,5,FALSE))</f>
        <v>Insecta</v>
      </c>
      <c r="O159" s="7" t="str">
        <f>IF(ISBLANK($R159)=TRUE,"",VLOOKUP($R159,[2]TAXONOMY!$A$1:$G$706,4,FALSE))</f>
        <v>Hymenoptera</v>
      </c>
      <c r="P159" s="7" t="str">
        <f>IF(ISBLANK($R159)=TRUE,"",VLOOKUP($R159,[2]TAXONOMY!$A$1:$G$706,3,FALSE))</f>
        <v>Formicidae</v>
      </c>
      <c r="Q159" s="7" t="str">
        <f>IF(ISBLANK($R159)=TRUE,"",VLOOKUP($R159,[2]TAXONOMY!$A$1:$H$706,2,FALSE))</f>
        <v>Pheidole</v>
      </c>
      <c r="R159" s="7" t="s">
        <v>252</v>
      </c>
      <c r="S159" s="7"/>
      <c r="T159" s="7" t="s">
        <v>553</v>
      </c>
      <c r="U159" s="7" t="s">
        <v>79</v>
      </c>
      <c r="V159" s="7" t="s">
        <v>80</v>
      </c>
      <c r="W159" s="21" t="s">
        <v>81</v>
      </c>
      <c r="X159" s="21" t="s">
        <v>686</v>
      </c>
      <c r="Y159" s="21" t="s">
        <v>353</v>
      </c>
      <c r="Z159" s="21" t="s">
        <v>337</v>
      </c>
      <c r="AA159" s="21" t="s">
        <v>108</v>
      </c>
      <c r="AB159" s="22" t="s">
        <v>109</v>
      </c>
      <c r="AC159" s="22" t="s">
        <v>614</v>
      </c>
      <c r="AD159" s="22" t="s">
        <v>698</v>
      </c>
      <c r="AE159" s="22" t="s">
        <v>111</v>
      </c>
      <c r="AF159" s="22">
        <v>2011</v>
      </c>
      <c r="AG159" s="21" t="s">
        <v>112</v>
      </c>
      <c r="AH159" s="21">
        <v>2011</v>
      </c>
      <c r="AI159">
        <v>2011</v>
      </c>
      <c r="AJ159">
        <v>2011</v>
      </c>
      <c r="AK159">
        <v>2011</v>
      </c>
      <c r="AL159" t="s">
        <v>89</v>
      </c>
      <c r="AM159" s="26">
        <v>50000</v>
      </c>
      <c r="AN159" s="23"/>
      <c r="AP159">
        <v>56201.978338905865</v>
      </c>
      <c r="AQ159">
        <v>36058.156735099677</v>
      </c>
      <c r="AR159">
        <v>50000</v>
      </c>
      <c r="AS159">
        <v>56201.978338905865</v>
      </c>
      <c r="AT159">
        <v>36058.156735099677</v>
      </c>
      <c r="AU159" s="21" t="s">
        <v>146</v>
      </c>
      <c r="AV159" s="22">
        <v>2011</v>
      </c>
      <c r="AW159" s="21" t="s">
        <v>172</v>
      </c>
      <c r="AX159" s="21" t="s">
        <v>92</v>
      </c>
      <c r="AY159" s="21" t="s">
        <v>93</v>
      </c>
      <c r="AZ159" s="21" t="s">
        <v>94</v>
      </c>
      <c r="BA159" s="21" t="s">
        <v>95</v>
      </c>
      <c r="BB159" s="11" t="s">
        <v>96</v>
      </c>
      <c r="BC159" s="7" t="s">
        <v>97</v>
      </c>
      <c r="BD159" s="21" t="s">
        <v>98</v>
      </c>
      <c r="BI159" s="21" t="s">
        <v>99</v>
      </c>
      <c r="BJ159" s="21" t="s">
        <v>699</v>
      </c>
      <c r="BK159" s="21" t="s">
        <v>617</v>
      </c>
      <c r="BL159" s="21" t="s">
        <v>70</v>
      </c>
    </row>
    <row r="160" spans="1:64" ht="18.75" customHeight="1">
      <c r="A160" s="21" t="s">
        <v>705</v>
      </c>
      <c r="B160" s="21" t="s">
        <v>64</v>
      </c>
      <c r="C160" s="21" t="s">
        <v>696</v>
      </c>
      <c r="D160" s="21" t="s">
        <v>697</v>
      </c>
      <c r="E160" s="21" t="s">
        <v>661</v>
      </c>
      <c r="F160" s="21" t="s">
        <v>69</v>
      </c>
      <c r="G160" s="21">
        <v>2020</v>
      </c>
      <c r="H160" s="21" t="s">
        <v>67</v>
      </c>
      <c r="I160" s="21" t="s">
        <v>336</v>
      </c>
      <c r="J160" s="21" t="s">
        <v>69</v>
      </c>
      <c r="K160" s="21" t="s">
        <v>135</v>
      </c>
      <c r="L160" s="7" t="str">
        <f>IF(ISBLANK($R160)=TRUE,"",VLOOKUP($R160,[2]TAXONOMY!$A$1:$G$706,7,FALSE))</f>
        <v>Animalia</v>
      </c>
      <c r="M160" s="7" t="str">
        <f>IF(ISBLANK($R160)=TRUE,"",VLOOKUP($R160,[2]TAXONOMY!$A$1:$G$706,6,FALSE))</f>
        <v>Arthropoda</v>
      </c>
      <c r="N160" s="7" t="str">
        <f>IF(ISBLANK($R160)=TRUE,"",VLOOKUP($R160,[2]TAXONOMY!$A$1:$G$706,5,FALSE))</f>
        <v>Insecta</v>
      </c>
      <c r="O160" s="7" t="str">
        <f>IF(ISBLANK($R160)=TRUE,"",VLOOKUP($R160,[2]TAXONOMY!$A$1:$G$706,4,FALSE))</f>
        <v>Hymenoptera</v>
      </c>
      <c r="P160" s="7" t="str">
        <f>IF(ISBLANK($R160)=TRUE,"",VLOOKUP($R160,[2]TAXONOMY!$A$1:$G$706,3,FALSE))</f>
        <v>Formicidae</v>
      </c>
      <c r="Q160" s="7" t="str">
        <f>IF(ISBLANK($R160)=TRUE,"",VLOOKUP($R160,[2]TAXONOMY!$A$1:$H$706,2,FALSE))</f>
        <v>Pheidole</v>
      </c>
      <c r="R160" s="7" t="s">
        <v>252</v>
      </c>
      <c r="S160" s="7"/>
      <c r="T160" s="7" t="s">
        <v>553</v>
      </c>
      <c r="U160" s="7" t="s">
        <v>79</v>
      </c>
      <c r="V160" s="7" t="s">
        <v>80</v>
      </c>
      <c r="W160" s="21" t="s">
        <v>81</v>
      </c>
      <c r="X160" s="21" t="s">
        <v>686</v>
      </c>
      <c r="Y160" s="21" t="s">
        <v>353</v>
      </c>
      <c r="Z160" s="21" t="s">
        <v>337</v>
      </c>
      <c r="AA160" s="21" t="s">
        <v>108</v>
      </c>
      <c r="AB160" s="22" t="s">
        <v>109</v>
      </c>
      <c r="AC160" s="22" t="s">
        <v>614</v>
      </c>
      <c r="AD160" s="22" t="s">
        <v>698</v>
      </c>
      <c r="AE160" s="22" t="s">
        <v>111</v>
      </c>
      <c r="AF160" s="22">
        <v>2012</v>
      </c>
      <c r="AG160" s="21" t="s">
        <v>112</v>
      </c>
      <c r="AH160" s="21">
        <v>2012</v>
      </c>
      <c r="AI160">
        <v>2012</v>
      </c>
      <c r="AJ160">
        <v>2012</v>
      </c>
      <c r="AK160">
        <v>2012</v>
      </c>
      <c r="AL160" t="s">
        <v>89</v>
      </c>
      <c r="AM160" s="26">
        <v>50000</v>
      </c>
      <c r="AN160" s="23"/>
      <c r="AP160">
        <v>55271.337325437067</v>
      </c>
      <c r="AQ160">
        <v>34660.473117132322</v>
      </c>
      <c r="AR160">
        <v>50000</v>
      </c>
      <c r="AS160">
        <v>55271.337325437067</v>
      </c>
      <c r="AT160">
        <v>34660.473117132322</v>
      </c>
      <c r="AU160" s="21" t="s">
        <v>146</v>
      </c>
      <c r="AV160" s="22">
        <v>2012</v>
      </c>
      <c r="AW160" s="21" t="s">
        <v>172</v>
      </c>
      <c r="AX160" s="21" t="s">
        <v>92</v>
      </c>
      <c r="AY160" s="21" t="s">
        <v>93</v>
      </c>
      <c r="AZ160" s="21" t="s">
        <v>94</v>
      </c>
      <c r="BA160" s="21" t="s">
        <v>95</v>
      </c>
      <c r="BB160" s="11" t="s">
        <v>96</v>
      </c>
      <c r="BC160" s="7" t="s">
        <v>97</v>
      </c>
      <c r="BD160" s="21" t="s">
        <v>98</v>
      </c>
      <c r="BI160" s="21" t="s">
        <v>99</v>
      </c>
      <c r="BJ160" s="21" t="s">
        <v>699</v>
      </c>
      <c r="BK160" s="21" t="s">
        <v>617</v>
      </c>
      <c r="BL160" s="21" t="s">
        <v>70</v>
      </c>
    </row>
    <row r="161" spans="1:64" ht="18.75" customHeight="1">
      <c r="A161" s="21" t="s">
        <v>706</v>
      </c>
      <c r="B161" s="21" t="s">
        <v>64</v>
      </c>
      <c r="C161" s="21" t="s">
        <v>696</v>
      </c>
      <c r="D161" s="21" t="s">
        <v>697</v>
      </c>
      <c r="E161" s="21" t="s">
        <v>661</v>
      </c>
      <c r="F161" s="21" t="s">
        <v>69</v>
      </c>
      <c r="G161" s="21">
        <v>2020</v>
      </c>
      <c r="H161" s="21" t="s">
        <v>67</v>
      </c>
      <c r="I161" s="21" t="s">
        <v>336</v>
      </c>
      <c r="J161" s="21" t="s">
        <v>69</v>
      </c>
      <c r="K161" s="21" t="s">
        <v>135</v>
      </c>
      <c r="L161" s="7" t="str">
        <f>IF(ISBLANK($R161)=TRUE,"",VLOOKUP($R161,[2]TAXONOMY!$A$1:$G$706,7,FALSE))</f>
        <v>Animalia</v>
      </c>
      <c r="M161" s="7" t="str">
        <f>IF(ISBLANK($R161)=TRUE,"",VLOOKUP($R161,[2]TAXONOMY!$A$1:$G$706,6,FALSE))</f>
        <v>Arthropoda</v>
      </c>
      <c r="N161" s="7" t="str">
        <f>IF(ISBLANK($R161)=TRUE,"",VLOOKUP($R161,[2]TAXONOMY!$A$1:$G$706,5,FALSE))</f>
        <v>Insecta</v>
      </c>
      <c r="O161" s="7" t="str">
        <f>IF(ISBLANK($R161)=TRUE,"",VLOOKUP($R161,[2]TAXONOMY!$A$1:$G$706,4,FALSE))</f>
        <v>Hymenoptera</v>
      </c>
      <c r="P161" s="7" t="str">
        <f>IF(ISBLANK($R161)=TRUE,"",VLOOKUP($R161,[2]TAXONOMY!$A$1:$G$706,3,FALSE))</f>
        <v>Formicidae</v>
      </c>
      <c r="Q161" s="7" t="str">
        <f>IF(ISBLANK($R161)=TRUE,"",VLOOKUP($R161,[2]TAXONOMY!$A$1:$H$706,2,FALSE))</f>
        <v>Pheidole</v>
      </c>
      <c r="R161" s="7" t="s">
        <v>252</v>
      </c>
      <c r="S161" s="7"/>
      <c r="T161" s="7" t="s">
        <v>553</v>
      </c>
      <c r="U161" s="7" t="s">
        <v>79</v>
      </c>
      <c r="V161" s="7" t="s">
        <v>80</v>
      </c>
      <c r="W161" s="21" t="s">
        <v>81</v>
      </c>
      <c r="X161" s="21" t="s">
        <v>686</v>
      </c>
      <c r="Y161" s="21" t="s">
        <v>353</v>
      </c>
      <c r="Z161" s="21" t="s">
        <v>337</v>
      </c>
      <c r="AA161" s="21" t="s">
        <v>108</v>
      </c>
      <c r="AB161" s="22" t="s">
        <v>109</v>
      </c>
      <c r="AC161" s="22" t="s">
        <v>614</v>
      </c>
      <c r="AD161" s="22" t="s">
        <v>698</v>
      </c>
      <c r="AE161" s="22" t="s">
        <v>111</v>
      </c>
      <c r="AF161" s="22">
        <v>2013</v>
      </c>
      <c r="AG161" s="21" t="s">
        <v>112</v>
      </c>
      <c r="AH161" s="21">
        <v>2013</v>
      </c>
      <c r="AI161">
        <v>2013</v>
      </c>
      <c r="AJ161">
        <v>2013</v>
      </c>
      <c r="AK161">
        <v>2013</v>
      </c>
      <c r="AL161" t="s">
        <v>89</v>
      </c>
      <c r="AM161" s="26">
        <v>50000</v>
      </c>
      <c r="AN161" s="23"/>
      <c r="AP161">
        <v>50789.988891608329</v>
      </c>
      <c r="AQ161">
        <v>36355.209174152726</v>
      </c>
      <c r="AR161">
        <v>50000</v>
      </c>
      <c r="AS161">
        <v>50789.988891608329</v>
      </c>
      <c r="AT161">
        <v>36355.209174152726</v>
      </c>
      <c r="AU161" s="21" t="s">
        <v>146</v>
      </c>
      <c r="AV161" s="22">
        <v>2013</v>
      </c>
      <c r="AW161" s="21" t="s">
        <v>172</v>
      </c>
      <c r="AX161" s="21" t="s">
        <v>92</v>
      </c>
      <c r="AY161" s="21" t="s">
        <v>93</v>
      </c>
      <c r="AZ161" s="21" t="s">
        <v>94</v>
      </c>
      <c r="BA161" s="21" t="s">
        <v>95</v>
      </c>
      <c r="BB161" s="11" t="s">
        <v>96</v>
      </c>
      <c r="BC161" s="7" t="s">
        <v>97</v>
      </c>
      <c r="BD161" s="21" t="s">
        <v>98</v>
      </c>
      <c r="BI161" s="21" t="s">
        <v>99</v>
      </c>
      <c r="BJ161" s="21" t="s">
        <v>699</v>
      </c>
      <c r="BK161" s="21" t="s">
        <v>617</v>
      </c>
      <c r="BL161" s="21" t="s">
        <v>70</v>
      </c>
    </row>
    <row r="162" spans="1:64" ht="18.75" customHeight="1">
      <c r="A162" s="21" t="s">
        <v>707</v>
      </c>
      <c r="B162" s="21" t="s">
        <v>64</v>
      </c>
      <c r="C162" s="21" t="s">
        <v>696</v>
      </c>
      <c r="D162" s="21" t="s">
        <v>697</v>
      </c>
      <c r="E162" s="21" t="s">
        <v>661</v>
      </c>
      <c r="F162" s="21" t="s">
        <v>69</v>
      </c>
      <c r="G162" s="21">
        <v>2020</v>
      </c>
      <c r="H162" s="21" t="s">
        <v>67</v>
      </c>
      <c r="I162" s="21" t="s">
        <v>336</v>
      </c>
      <c r="J162" s="21" t="s">
        <v>69</v>
      </c>
      <c r="K162" s="21" t="s">
        <v>135</v>
      </c>
      <c r="L162" s="7" t="str">
        <f>IF(ISBLANK($R162)=TRUE,"",VLOOKUP($R162,[2]TAXONOMY!$A$1:$G$706,7,FALSE))</f>
        <v>Animalia</v>
      </c>
      <c r="M162" s="7" t="str">
        <f>IF(ISBLANK($R162)=TRUE,"",VLOOKUP($R162,[2]TAXONOMY!$A$1:$G$706,6,FALSE))</f>
        <v>Arthropoda</v>
      </c>
      <c r="N162" s="7" t="str">
        <f>IF(ISBLANK($R162)=TRUE,"",VLOOKUP($R162,[2]TAXONOMY!$A$1:$G$706,5,FALSE))</f>
        <v>Insecta</v>
      </c>
      <c r="O162" s="7" t="str">
        <f>IF(ISBLANK($R162)=TRUE,"",VLOOKUP($R162,[2]TAXONOMY!$A$1:$G$706,4,FALSE))</f>
        <v>Hymenoptera</v>
      </c>
      <c r="P162" s="7" t="str">
        <f>IF(ISBLANK($R162)=TRUE,"",VLOOKUP($R162,[2]TAXONOMY!$A$1:$G$706,3,FALSE))</f>
        <v>Formicidae</v>
      </c>
      <c r="Q162" s="7" t="str">
        <f>IF(ISBLANK($R162)=TRUE,"",VLOOKUP($R162,[2]TAXONOMY!$A$1:$H$706,2,FALSE))</f>
        <v>Pheidole</v>
      </c>
      <c r="R162" s="7" t="s">
        <v>252</v>
      </c>
      <c r="S162" s="7"/>
      <c r="T162" s="7" t="s">
        <v>553</v>
      </c>
      <c r="U162" s="7" t="s">
        <v>79</v>
      </c>
      <c r="V162" s="7" t="s">
        <v>80</v>
      </c>
      <c r="W162" s="21" t="s">
        <v>81</v>
      </c>
      <c r="X162" s="21" t="s">
        <v>686</v>
      </c>
      <c r="Y162" s="21" t="s">
        <v>353</v>
      </c>
      <c r="Z162" s="21" t="s">
        <v>337</v>
      </c>
      <c r="AA162" s="21" t="s">
        <v>108</v>
      </c>
      <c r="AB162" s="22" t="s">
        <v>109</v>
      </c>
      <c r="AC162" s="22" t="s">
        <v>614</v>
      </c>
      <c r="AD162" s="22" t="s">
        <v>698</v>
      </c>
      <c r="AE162" s="22" t="s">
        <v>111</v>
      </c>
      <c r="AF162" s="22">
        <v>2014</v>
      </c>
      <c r="AG162" s="21" t="s">
        <v>112</v>
      </c>
      <c r="AH162" s="21">
        <v>2014</v>
      </c>
      <c r="AI162">
        <v>2014</v>
      </c>
      <c r="AJ162">
        <v>2014</v>
      </c>
      <c r="AK162">
        <v>2014</v>
      </c>
      <c r="AL162" t="s">
        <v>89</v>
      </c>
      <c r="AM162" s="26">
        <v>50000</v>
      </c>
      <c r="AN162" s="23"/>
      <c r="AP162">
        <v>46666.970807810889</v>
      </c>
      <c r="AQ162">
        <v>35642.696365441785</v>
      </c>
      <c r="AR162">
        <v>50000</v>
      </c>
      <c r="AS162">
        <v>46666.970807810889</v>
      </c>
      <c r="AT162">
        <v>35642.696365441785</v>
      </c>
      <c r="AU162" s="21" t="s">
        <v>146</v>
      </c>
      <c r="AV162" s="22">
        <v>2014</v>
      </c>
      <c r="AW162" s="21" t="s">
        <v>172</v>
      </c>
      <c r="AX162" s="21" t="s">
        <v>92</v>
      </c>
      <c r="AY162" s="21" t="s">
        <v>93</v>
      </c>
      <c r="AZ162" s="21" t="s">
        <v>94</v>
      </c>
      <c r="BA162" s="21" t="s">
        <v>95</v>
      </c>
      <c r="BB162" s="11" t="s">
        <v>96</v>
      </c>
      <c r="BC162" s="7" t="s">
        <v>97</v>
      </c>
      <c r="BD162" s="21" t="s">
        <v>98</v>
      </c>
      <c r="BI162" s="21" t="s">
        <v>99</v>
      </c>
      <c r="BJ162" s="21" t="s">
        <v>699</v>
      </c>
      <c r="BK162" s="21" t="s">
        <v>617</v>
      </c>
      <c r="BL162" s="21" t="s">
        <v>70</v>
      </c>
    </row>
    <row r="163" spans="1:64" ht="18.75" customHeight="1">
      <c r="A163" s="21" t="s">
        <v>708</v>
      </c>
      <c r="B163" s="21" t="s">
        <v>64</v>
      </c>
      <c r="C163" s="21" t="s">
        <v>696</v>
      </c>
      <c r="D163" s="21" t="s">
        <v>697</v>
      </c>
      <c r="E163" s="21" t="s">
        <v>661</v>
      </c>
      <c r="F163" s="21" t="s">
        <v>69</v>
      </c>
      <c r="G163" s="21">
        <v>2020</v>
      </c>
      <c r="H163" s="21" t="s">
        <v>67</v>
      </c>
      <c r="I163" s="21" t="s">
        <v>336</v>
      </c>
      <c r="J163" s="21" t="s">
        <v>69</v>
      </c>
      <c r="K163" s="21" t="s">
        <v>135</v>
      </c>
      <c r="L163" s="7" t="str">
        <f>IF(ISBLANK($R163)=TRUE,"",VLOOKUP($R163,[2]TAXONOMY!$A$1:$G$706,7,FALSE))</f>
        <v>Animalia</v>
      </c>
      <c r="M163" s="7" t="str">
        <f>IF(ISBLANK($R163)=TRUE,"",VLOOKUP($R163,[2]TAXONOMY!$A$1:$G$706,6,FALSE))</f>
        <v>Arthropoda</v>
      </c>
      <c r="N163" s="7" t="str">
        <f>IF(ISBLANK($R163)=TRUE,"",VLOOKUP($R163,[2]TAXONOMY!$A$1:$G$706,5,FALSE))</f>
        <v>Insecta</v>
      </c>
      <c r="O163" s="7" t="str">
        <f>IF(ISBLANK($R163)=TRUE,"",VLOOKUP($R163,[2]TAXONOMY!$A$1:$G$706,4,FALSE))</f>
        <v>Hymenoptera</v>
      </c>
      <c r="P163" s="7" t="str">
        <f>IF(ISBLANK($R163)=TRUE,"",VLOOKUP($R163,[2]TAXONOMY!$A$1:$G$706,3,FALSE))</f>
        <v>Formicidae</v>
      </c>
      <c r="Q163" s="7" t="str">
        <f>IF(ISBLANK($R163)=TRUE,"",VLOOKUP($R163,[2]TAXONOMY!$A$1:$H$706,2,FALSE))</f>
        <v>Pheidole</v>
      </c>
      <c r="R163" s="7" t="s">
        <v>252</v>
      </c>
      <c r="S163" s="7"/>
      <c r="T163" s="7" t="s">
        <v>553</v>
      </c>
      <c r="U163" s="7" t="s">
        <v>79</v>
      </c>
      <c r="V163" s="7" t="s">
        <v>80</v>
      </c>
      <c r="W163" s="21" t="s">
        <v>81</v>
      </c>
      <c r="X163" s="21" t="s">
        <v>686</v>
      </c>
      <c r="Y163" s="21" t="s">
        <v>353</v>
      </c>
      <c r="Z163" s="21" t="s">
        <v>337</v>
      </c>
      <c r="AA163" s="21" t="s">
        <v>108</v>
      </c>
      <c r="AB163" s="22" t="s">
        <v>109</v>
      </c>
      <c r="AC163" s="22" t="s">
        <v>614</v>
      </c>
      <c r="AD163" s="22" t="s">
        <v>698</v>
      </c>
      <c r="AE163" s="22" t="s">
        <v>111</v>
      </c>
      <c r="AF163" s="22">
        <v>2015</v>
      </c>
      <c r="AG163" s="21" t="s">
        <v>112</v>
      </c>
      <c r="AH163" s="21">
        <v>2015</v>
      </c>
      <c r="AI163">
        <v>2015</v>
      </c>
      <c r="AJ163">
        <v>2015</v>
      </c>
      <c r="AK163">
        <v>2015</v>
      </c>
      <c r="AL163" t="s">
        <v>89</v>
      </c>
      <c r="AM163" s="26">
        <v>50000</v>
      </c>
      <c r="AN163" s="23"/>
      <c r="AP163">
        <v>38847.315331077982</v>
      </c>
      <c r="AQ163">
        <v>35079.044718578523</v>
      </c>
      <c r="AR163">
        <v>50000</v>
      </c>
      <c r="AS163">
        <v>38847.315331077982</v>
      </c>
      <c r="AT163">
        <v>35079.044718578523</v>
      </c>
      <c r="AU163" s="21" t="s">
        <v>146</v>
      </c>
      <c r="AV163" s="22">
        <v>2015</v>
      </c>
      <c r="AW163" s="21" t="s">
        <v>172</v>
      </c>
      <c r="AX163" s="21" t="s">
        <v>92</v>
      </c>
      <c r="AY163" s="21" t="s">
        <v>93</v>
      </c>
      <c r="AZ163" s="21" t="s">
        <v>94</v>
      </c>
      <c r="BA163" s="21" t="s">
        <v>95</v>
      </c>
      <c r="BB163" s="11" t="s">
        <v>96</v>
      </c>
      <c r="BC163" s="7" t="s">
        <v>97</v>
      </c>
      <c r="BD163" s="21" t="s">
        <v>98</v>
      </c>
      <c r="BI163" s="21" t="s">
        <v>99</v>
      </c>
      <c r="BJ163" s="21" t="s">
        <v>699</v>
      </c>
      <c r="BK163" s="21" t="s">
        <v>617</v>
      </c>
      <c r="BL163" s="21" t="s">
        <v>70</v>
      </c>
    </row>
    <row r="164" spans="1:64" ht="18.75" customHeight="1">
      <c r="A164" s="21" t="s">
        <v>709</v>
      </c>
      <c r="B164" s="21" t="s">
        <v>64</v>
      </c>
      <c r="C164" s="21" t="s">
        <v>696</v>
      </c>
      <c r="D164" s="21" t="s">
        <v>697</v>
      </c>
      <c r="E164" s="21" t="s">
        <v>661</v>
      </c>
      <c r="F164" s="21" t="s">
        <v>69</v>
      </c>
      <c r="G164" s="21">
        <v>2020</v>
      </c>
      <c r="H164" s="21" t="s">
        <v>67</v>
      </c>
      <c r="I164" s="21" t="s">
        <v>336</v>
      </c>
      <c r="J164" s="21" t="s">
        <v>69</v>
      </c>
      <c r="K164" s="21" t="s">
        <v>135</v>
      </c>
      <c r="L164" s="7" t="str">
        <f>IF(ISBLANK($R164)=TRUE,"",VLOOKUP($R164,[2]TAXONOMY!$A$1:$G$706,7,FALSE))</f>
        <v>Animalia</v>
      </c>
      <c r="M164" s="7" t="str">
        <f>IF(ISBLANK($R164)=TRUE,"",VLOOKUP($R164,[2]TAXONOMY!$A$1:$G$706,6,FALSE))</f>
        <v>Arthropoda</v>
      </c>
      <c r="N164" s="7" t="str">
        <f>IF(ISBLANK($R164)=TRUE,"",VLOOKUP($R164,[2]TAXONOMY!$A$1:$G$706,5,FALSE))</f>
        <v>Insecta</v>
      </c>
      <c r="O164" s="7" t="str">
        <f>IF(ISBLANK($R164)=TRUE,"",VLOOKUP($R164,[2]TAXONOMY!$A$1:$G$706,4,FALSE))</f>
        <v>Hymenoptera</v>
      </c>
      <c r="P164" s="7" t="str">
        <f>IF(ISBLANK($R164)=TRUE,"",VLOOKUP($R164,[2]TAXONOMY!$A$1:$G$706,3,FALSE))</f>
        <v>Formicidae</v>
      </c>
      <c r="Q164" s="7" t="str">
        <f>IF(ISBLANK($R164)=TRUE,"",VLOOKUP($R164,[2]TAXONOMY!$A$1:$H$706,2,FALSE))</f>
        <v>Pheidole</v>
      </c>
      <c r="R164" s="7" t="s">
        <v>252</v>
      </c>
      <c r="S164" s="7"/>
      <c r="T164" s="7" t="s">
        <v>553</v>
      </c>
      <c r="U164" s="7" t="s">
        <v>79</v>
      </c>
      <c r="V164" s="7" t="s">
        <v>80</v>
      </c>
      <c r="W164" s="21" t="s">
        <v>81</v>
      </c>
      <c r="X164" s="21" t="s">
        <v>686</v>
      </c>
      <c r="Y164" s="21" t="s">
        <v>353</v>
      </c>
      <c r="Z164" s="21" t="s">
        <v>337</v>
      </c>
      <c r="AA164" s="21" t="s">
        <v>108</v>
      </c>
      <c r="AB164" s="22" t="s">
        <v>109</v>
      </c>
      <c r="AC164" s="22" t="s">
        <v>614</v>
      </c>
      <c r="AD164" s="22" t="s">
        <v>698</v>
      </c>
      <c r="AE164" s="22" t="s">
        <v>111</v>
      </c>
      <c r="AF164" s="22">
        <v>2016</v>
      </c>
      <c r="AG164" s="21" t="s">
        <v>112</v>
      </c>
      <c r="AH164" s="21">
        <v>2016</v>
      </c>
      <c r="AI164">
        <v>2016</v>
      </c>
      <c r="AJ164">
        <v>2016</v>
      </c>
      <c r="AK164">
        <v>2016</v>
      </c>
      <c r="AL164" t="s">
        <v>89</v>
      </c>
      <c r="AM164" s="26">
        <v>30000</v>
      </c>
      <c r="AN164" s="23"/>
      <c r="AP164">
        <v>22776.326701391994</v>
      </c>
      <c r="AQ164">
        <v>21112.880297834647</v>
      </c>
      <c r="AR164">
        <v>30000</v>
      </c>
      <c r="AS164">
        <v>22776.326701391994</v>
      </c>
      <c r="AT164">
        <v>21112.880297834647</v>
      </c>
      <c r="AU164" s="21" t="s">
        <v>146</v>
      </c>
      <c r="AV164" s="22">
        <v>2016</v>
      </c>
      <c r="AW164" s="21" t="s">
        <v>172</v>
      </c>
      <c r="AX164" s="21" t="s">
        <v>92</v>
      </c>
      <c r="AY164" s="21" t="s">
        <v>93</v>
      </c>
      <c r="AZ164" s="21" t="s">
        <v>94</v>
      </c>
      <c r="BA164" s="21" t="s">
        <v>95</v>
      </c>
      <c r="BB164" s="11" t="s">
        <v>96</v>
      </c>
      <c r="BC164" s="7" t="s">
        <v>97</v>
      </c>
      <c r="BD164" s="21" t="s">
        <v>98</v>
      </c>
      <c r="BI164" s="21" t="s">
        <v>99</v>
      </c>
      <c r="BJ164" s="21" t="s">
        <v>699</v>
      </c>
      <c r="BK164" s="21" t="s">
        <v>617</v>
      </c>
      <c r="BL164" s="21" t="s">
        <v>70</v>
      </c>
    </row>
    <row r="165" spans="1:64" ht="18.75" customHeight="1">
      <c r="A165" s="21" t="s">
        <v>710</v>
      </c>
      <c r="B165" s="21" t="s">
        <v>64</v>
      </c>
      <c r="C165" s="21" t="s">
        <v>696</v>
      </c>
      <c r="D165" s="21" t="s">
        <v>697</v>
      </c>
      <c r="E165" s="21" t="s">
        <v>661</v>
      </c>
      <c r="F165" s="21" t="s">
        <v>69</v>
      </c>
      <c r="G165" s="21">
        <v>2020</v>
      </c>
      <c r="H165" s="21" t="s">
        <v>67</v>
      </c>
      <c r="I165" s="21" t="s">
        <v>336</v>
      </c>
      <c r="J165" s="21" t="s">
        <v>69</v>
      </c>
      <c r="K165" s="21" t="s">
        <v>135</v>
      </c>
      <c r="L165" s="7" t="str">
        <f>IF(ISBLANK($R165)=TRUE,"",VLOOKUP($R165,[2]TAXONOMY!$A$1:$G$706,7,FALSE))</f>
        <v>Animalia</v>
      </c>
      <c r="M165" s="7" t="str">
        <f>IF(ISBLANK($R165)=TRUE,"",VLOOKUP($R165,[2]TAXONOMY!$A$1:$G$706,6,FALSE))</f>
        <v>Arthropoda</v>
      </c>
      <c r="N165" s="7" t="str">
        <f>IF(ISBLANK($R165)=TRUE,"",VLOOKUP($R165,[2]TAXONOMY!$A$1:$G$706,5,FALSE))</f>
        <v>Insecta</v>
      </c>
      <c r="O165" s="7" t="str">
        <f>IF(ISBLANK($R165)=TRUE,"",VLOOKUP($R165,[2]TAXONOMY!$A$1:$G$706,4,FALSE))</f>
        <v>Hymenoptera</v>
      </c>
      <c r="P165" s="7" t="str">
        <f>IF(ISBLANK($R165)=TRUE,"",VLOOKUP($R165,[2]TAXONOMY!$A$1:$G$706,3,FALSE))</f>
        <v>Formicidae</v>
      </c>
      <c r="Q165" s="7" t="str">
        <f>IF(ISBLANK($R165)=TRUE,"",VLOOKUP($R165,[2]TAXONOMY!$A$1:$H$706,2,FALSE))</f>
        <v>Pheidole</v>
      </c>
      <c r="R165" s="7" t="s">
        <v>252</v>
      </c>
      <c r="S165" s="7"/>
      <c r="T165" s="7" t="s">
        <v>553</v>
      </c>
      <c r="U165" s="7" t="s">
        <v>79</v>
      </c>
      <c r="V165" s="7" t="s">
        <v>80</v>
      </c>
      <c r="W165" s="21" t="s">
        <v>81</v>
      </c>
      <c r="X165" s="21" t="s">
        <v>686</v>
      </c>
      <c r="Y165" s="21" t="s">
        <v>353</v>
      </c>
      <c r="Z165" s="21" t="s">
        <v>337</v>
      </c>
      <c r="AA165" s="21" t="s">
        <v>108</v>
      </c>
      <c r="AB165" s="22" t="s">
        <v>109</v>
      </c>
      <c r="AC165" s="22" t="s">
        <v>614</v>
      </c>
      <c r="AD165" s="22" t="s">
        <v>698</v>
      </c>
      <c r="AE165" s="22" t="s">
        <v>111</v>
      </c>
      <c r="AF165" s="22">
        <v>2017</v>
      </c>
      <c r="AG165" s="21" t="s">
        <v>112</v>
      </c>
      <c r="AH165" s="21">
        <v>2017</v>
      </c>
      <c r="AI165">
        <v>2017</v>
      </c>
      <c r="AJ165">
        <v>2017</v>
      </c>
      <c r="AK165">
        <v>2017</v>
      </c>
      <c r="AL165" t="s">
        <v>89</v>
      </c>
      <c r="AM165" s="26">
        <v>30000</v>
      </c>
      <c r="AN165" s="23"/>
      <c r="AP165">
        <v>22992.768188498278</v>
      </c>
      <c r="AQ165">
        <v>20769.035859817315</v>
      </c>
      <c r="AR165">
        <v>30000</v>
      </c>
      <c r="AS165">
        <v>22992.768188498278</v>
      </c>
      <c r="AT165">
        <v>20769.035859817315</v>
      </c>
      <c r="AU165" s="21" t="s">
        <v>146</v>
      </c>
      <c r="AV165" s="22">
        <v>2017</v>
      </c>
      <c r="AW165" s="21" t="s">
        <v>172</v>
      </c>
      <c r="AX165" s="21" t="s">
        <v>92</v>
      </c>
      <c r="AY165" s="21" t="s">
        <v>93</v>
      </c>
      <c r="AZ165" s="21" t="s">
        <v>94</v>
      </c>
      <c r="BA165" s="21" t="s">
        <v>95</v>
      </c>
      <c r="BB165" s="11" t="s">
        <v>96</v>
      </c>
      <c r="BC165" s="7" t="s">
        <v>97</v>
      </c>
      <c r="BD165" s="21" t="s">
        <v>98</v>
      </c>
      <c r="BI165" s="21" t="s">
        <v>99</v>
      </c>
      <c r="BJ165" s="21" t="s">
        <v>699</v>
      </c>
      <c r="BK165" s="21" t="s">
        <v>617</v>
      </c>
      <c r="BL165" s="21" t="s">
        <v>70</v>
      </c>
    </row>
    <row r="166" spans="1:64" ht="18.75" customHeight="1">
      <c r="A166" s="21" t="s">
        <v>711</v>
      </c>
      <c r="B166" s="21" t="s">
        <v>64</v>
      </c>
      <c r="C166" s="21" t="s">
        <v>696</v>
      </c>
      <c r="D166" s="21" t="s">
        <v>697</v>
      </c>
      <c r="E166" s="21" t="s">
        <v>661</v>
      </c>
      <c r="F166" s="21" t="s">
        <v>69</v>
      </c>
      <c r="G166" s="21">
        <v>2020</v>
      </c>
      <c r="H166" s="21" t="s">
        <v>67</v>
      </c>
      <c r="I166" s="21" t="s">
        <v>336</v>
      </c>
      <c r="J166" s="21" t="s">
        <v>69</v>
      </c>
      <c r="K166" s="21" t="s">
        <v>135</v>
      </c>
      <c r="L166" s="7" t="str">
        <f>IF(ISBLANK($R166)=TRUE,"",VLOOKUP($R166,[2]TAXONOMY!$A$1:$G$706,7,FALSE))</f>
        <v>Animalia</v>
      </c>
      <c r="M166" s="7" t="str">
        <f>IF(ISBLANK($R166)=TRUE,"",VLOOKUP($R166,[2]TAXONOMY!$A$1:$G$706,6,FALSE))</f>
        <v>Arthropoda</v>
      </c>
      <c r="N166" s="7" t="str">
        <f>IF(ISBLANK($R166)=TRUE,"",VLOOKUP($R166,[2]TAXONOMY!$A$1:$G$706,5,FALSE))</f>
        <v>Insecta</v>
      </c>
      <c r="O166" s="7" t="str">
        <f>IF(ISBLANK($R166)=TRUE,"",VLOOKUP($R166,[2]TAXONOMY!$A$1:$G$706,4,FALSE))</f>
        <v>Hymenoptera</v>
      </c>
      <c r="P166" s="7" t="str">
        <f>IF(ISBLANK($R166)=TRUE,"",VLOOKUP($R166,[2]TAXONOMY!$A$1:$G$706,3,FALSE))</f>
        <v>Formicidae</v>
      </c>
      <c r="Q166" s="7" t="str">
        <f>IF(ISBLANK($R166)=TRUE,"",VLOOKUP($R166,[2]TAXONOMY!$A$1:$H$706,2,FALSE))</f>
        <v>Pheidole</v>
      </c>
      <c r="R166" s="7" t="s">
        <v>252</v>
      </c>
      <c r="S166" s="7"/>
      <c r="T166" s="7" t="s">
        <v>553</v>
      </c>
      <c r="U166" s="7" t="s">
        <v>79</v>
      </c>
      <c r="V166" s="7" t="s">
        <v>80</v>
      </c>
      <c r="W166" s="21" t="s">
        <v>81</v>
      </c>
      <c r="X166" s="21" t="s">
        <v>686</v>
      </c>
      <c r="Y166" s="21" t="s">
        <v>353</v>
      </c>
      <c r="Z166" s="21" t="s">
        <v>337</v>
      </c>
      <c r="AA166" s="21" t="s">
        <v>108</v>
      </c>
      <c r="AB166" s="22" t="s">
        <v>109</v>
      </c>
      <c r="AC166" s="22" t="s">
        <v>614</v>
      </c>
      <c r="AD166" s="22" t="s">
        <v>698</v>
      </c>
      <c r="AE166" s="22" t="s">
        <v>111</v>
      </c>
      <c r="AF166" s="22">
        <v>2018</v>
      </c>
      <c r="AG166" s="21" t="s">
        <v>112</v>
      </c>
      <c r="AH166" s="21">
        <v>2018</v>
      </c>
      <c r="AI166">
        <v>2018</v>
      </c>
      <c r="AJ166">
        <v>2018</v>
      </c>
      <c r="AK166">
        <v>2018</v>
      </c>
      <c r="AL166" t="s">
        <v>89</v>
      </c>
      <c r="AM166" s="26">
        <v>30000</v>
      </c>
      <c r="AN166" s="23"/>
      <c r="AP166">
        <v>21880.178659974219</v>
      </c>
      <c r="AQ166">
        <v>20440.301198527435</v>
      </c>
      <c r="AR166">
        <v>30000</v>
      </c>
      <c r="AS166">
        <v>21880.178659974219</v>
      </c>
      <c r="AT166">
        <v>20440.301198527435</v>
      </c>
      <c r="AU166" s="21" t="s">
        <v>146</v>
      </c>
      <c r="AV166" s="22">
        <v>2018</v>
      </c>
      <c r="AW166" s="21" t="s">
        <v>172</v>
      </c>
      <c r="AX166" s="21" t="s">
        <v>92</v>
      </c>
      <c r="AY166" s="21" t="s">
        <v>93</v>
      </c>
      <c r="AZ166" s="21" t="s">
        <v>94</v>
      </c>
      <c r="BA166" s="21" t="s">
        <v>95</v>
      </c>
      <c r="BB166" s="11" t="s">
        <v>96</v>
      </c>
      <c r="BC166" s="7" t="s">
        <v>97</v>
      </c>
      <c r="BD166" s="21" t="s">
        <v>98</v>
      </c>
      <c r="BI166" s="21" t="s">
        <v>99</v>
      </c>
      <c r="BJ166" s="21" t="s">
        <v>699</v>
      </c>
      <c r="BK166" s="21" t="s">
        <v>617</v>
      </c>
      <c r="BL166" s="21" t="s">
        <v>70</v>
      </c>
    </row>
    <row r="167" spans="1:64" ht="18.75" customHeight="1">
      <c r="A167" s="21" t="s">
        <v>712</v>
      </c>
      <c r="B167" s="21" t="s">
        <v>64</v>
      </c>
      <c r="C167" s="21" t="s">
        <v>696</v>
      </c>
      <c r="D167" s="21" t="s">
        <v>697</v>
      </c>
      <c r="E167" s="21" t="s">
        <v>661</v>
      </c>
      <c r="F167" s="21" t="s">
        <v>69</v>
      </c>
      <c r="G167" s="21">
        <v>2020</v>
      </c>
      <c r="H167" s="21" t="s">
        <v>67</v>
      </c>
      <c r="I167" s="21" t="s">
        <v>336</v>
      </c>
      <c r="J167" s="21" t="s">
        <v>69</v>
      </c>
      <c r="K167" s="21" t="s">
        <v>135</v>
      </c>
      <c r="L167" s="7" t="str">
        <f>IF(ISBLANK($R167)=TRUE,"",VLOOKUP($R167,[2]TAXONOMY!$A$1:$G$706,7,FALSE))</f>
        <v>Animalia</v>
      </c>
      <c r="M167" s="7" t="str">
        <f>IF(ISBLANK($R167)=TRUE,"",VLOOKUP($R167,[2]TAXONOMY!$A$1:$G$706,6,FALSE))</f>
        <v>Arthropoda</v>
      </c>
      <c r="N167" s="7" t="str">
        <f>IF(ISBLANK($R167)=TRUE,"",VLOOKUP($R167,[2]TAXONOMY!$A$1:$G$706,5,FALSE))</f>
        <v>Insecta</v>
      </c>
      <c r="O167" s="7" t="str">
        <f>IF(ISBLANK($R167)=TRUE,"",VLOOKUP($R167,[2]TAXONOMY!$A$1:$G$706,4,FALSE))</f>
        <v>Hymenoptera</v>
      </c>
      <c r="P167" s="7" t="str">
        <f>IF(ISBLANK($R167)=TRUE,"",VLOOKUP($R167,[2]TAXONOMY!$A$1:$G$706,3,FALSE))</f>
        <v>Formicidae</v>
      </c>
      <c r="Q167" s="7" t="str">
        <f>IF(ISBLANK($R167)=TRUE,"",VLOOKUP($R167,[2]TAXONOMY!$A$1:$H$706,2,FALSE))</f>
        <v>Pheidole</v>
      </c>
      <c r="R167" s="7" t="s">
        <v>252</v>
      </c>
      <c r="S167" s="7"/>
      <c r="T167" s="7" t="s">
        <v>553</v>
      </c>
      <c r="U167" s="7" t="s">
        <v>79</v>
      </c>
      <c r="V167" s="7" t="s">
        <v>80</v>
      </c>
      <c r="W167" s="21" t="s">
        <v>81</v>
      </c>
      <c r="X167" s="21" t="s">
        <v>686</v>
      </c>
      <c r="Y167" s="21" t="s">
        <v>353</v>
      </c>
      <c r="Z167" s="21" t="s">
        <v>337</v>
      </c>
      <c r="AA167" s="21" t="s">
        <v>108</v>
      </c>
      <c r="AB167" s="22" t="s">
        <v>109</v>
      </c>
      <c r="AC167" s="22" t="s">
        <v>614</v>
      </c>
      <c r="AD167" s="22" t="s">
        <v>698</v>
      </c>
      <c r="AE167" s="22" t="s">
        <v>111</v>
      </c>
      <c r="AF167" s="22">
        <v>2019</v>
      </c>
      <c r="AG167" s="21" t="s">
        <v>112</v>
      </c>
      <c r="AH167" s="21">
        <v>2019</v>
      </c>
      <c r="AI167">
        <v>2019</v>
      </c>
      <c r="AJ167">
        <v>2019</v>
      </c>
      <c r="AK167">
        <v>2019</v>
      </c>
      <c r="AL167" t="s">
        <v>89</v>
      </c>
      <c r="AM167" s="26">
        <v>30000</v>
      </c>
      <c r="AN167" s="23"/>
      <c r="AP167">
        <v>21490.721637218532</v>
      </c>
      <c r="AQ167">
        <v>20076.459313071478</v>
      </c>
      <c r="AR167">
        <v>30000</v>
      </c>
      <c r="AS167">
        <v>21490.721637218532</v>
      </c>
      <c r="AT167">
        <v>20076.459313071478</v>
      </c>
      <c r="AU167" s="21" t="s">
        <v>146</v>
      </c>
      <c r="AV167" s="22">
        <v>2019</v>
      </c>
      <c r="AW167" s="21" t="s">
        <v>172</v>
      </c>
      <c r="AX167" s="21" t="s">
        <v>92</v>
      </c>
      <c r="AY167" s="21" t="s">
        <v>93</v>
      </c>
      <c r="AZ167" s="21" t="s">
        <v>94</v>
      </c>
      <c r="BA167" s="21" t="s">
        <v>95</v>
      </c>
      <c r="BB167" s="11" t="s">
        <v>96</v>
      </c>
      <c r="BC167" s="7" t="s">
        <v>97</v>
      </c>
      <c r="BD167" s="21" t="s">
        <v>98</v>
      </c>
      <c r="BI167" s="21" t="s">
        <v>99</v>
      </c>
      <c r="BJ167" s="21" t="s">
        <v>699</v>
      </c>
      <c r="BK167" s="21" t="s">
        <v>617</v>
      </c>
      <c r="BL167" s="21" t="s">
        <v>70</v>
      </c>
    </row>
    <row r="168" spans="1:64" ht="18.75" customHeight="1">
      <c r="A168" s="21" t="s">
        <v>713</v>
      </c>
      <c r="B168" s="21" t="s">
        <v>64</v>
      </c>
      <c r="C168" s="21" t="s">
        <v>696</v>
      </c>
      <c r="D168" s="21" t="s">
        <v>697</v>
      </c>
      <c r="E168" s="21" t="s">
        <v>661</v>
      </c>
      <c r="F168" s="21" t="s">
        <v>69</v>
      </c>
      <c r="G168" s="21">
        <v>2020</v>
      </c>
      <c r="H168" s="21" t="s">
        <v>67</v>
      </c>
      <c r="I168" s="21" t="s">
        <v>336</v>
      </c>
      <c r="J168" s="21" t="s">
        <v>69</v>
      </c>
      <c r="K168" s="21" t="s">
        <v>135</v>
      </c>
      <c r="L168" s="7" t="str">
        <f>IF(ISBLANK($R168)=TRUE,"",VLOOKUP($R168,[2]TAXONOMY!$A$1:$G$706,7,FALSE))</f>
        <v>Animalia</v>
      </c>
      <c r="M168" s="7" t="str">
        <f>IF(ISBLANK($R168)=TRUE,"",VLOOKUP($R168,[2]TAXONOMY!$A$1:$G$706,6,FALSE))</f>
        <v>Arthropoda</v>
      </c>
      <c r="N168" s="7" t="str">
        <f>IF(ISBLANK($R168)=TRUE,"",VLOOKUP($R168,[2]TAXONOMY!$A$1:$G$706,5,FALSE))</f>
        <v>Insecta</v>
      </c>
      <c r="O168" s="7" t="str">
        <f>IF(ISBLANK($R168)=TRUE,"",VLOOKUP($R168,[2]TAXONOMY!$A$1:$G$706,4,FALSE))</f>
        <v>Hymenoptera</v>
      </c>
      <c r="P168" s="7" t="str">
        <f>IF(ISBLANK($R168)=TRUE,"",VLOOKUP($R168,[2]TAXONOMY!$A$1:$G$706,3,FALSE))</f>
        <v>Formicidae</v>
      </c>
      <c r="Q168" s="7" t="str">
        <f>IF(ISBLANK($R168)=TRUE,"",VLOOKUP($R168,[2]TAXONOMY!$A$1:$H$706,2,FALSE))</f>
        <v>Pheidole</v>
      </c>
      <c r="R168" s="7" t="s">
        <v>252</v>
      </c>
      <c r="S168" s="7"/>
      <c r="T168" s="7" t="s">
        <v>553</v>
      </c>
      <c r="U168" s="7" t="s">
        <v>79</v>
      </c>
      <c r="V168" s="7" t="s">
        <v>80</v>
      </c>
      <c r="W168" s="21" t="s">
        <v>81</v>
      </c>
      <c r="X168" s="21" t="s">
        <v>686</v>
      </c>
      <c r="Y168" s="21" t="s">
        <v>353</v>
      </c>
      <c r="Z168" s="21" t="s">
        <v>337</v>
      </c>
      <c r="AA168" s="21" t="s">
        <v>108</v>
      </c>
      <c r="AB168" s="22" t="s">
        <v>109</v>
      </c>
      <c r="AC168" s="22" t="s">
        <v>614</v>
      </c>
      <c r="AD168" s="22" t="s">
        <v>698</v>
      </c>
      <c r="AE168" s="22" t="s">
        <v>111</v>
      </c>
      <c r="AF168" s="22">
        <v>2020</v>
      </c>
      <c r="AG168" s="21" t="s">
        <v>112</v>
      </c>
      <c r="AH168" s="21">
        <v>2020</v>
      </c>
      <c r="AI168">
        <v>2020</v>
      </c>
      <c r="AJ168">
        <v>2020</v>
      </c>
      <c r="AK168">
        <v>2020</v>
      </c>
      <c r="AL168" t="s">
        <v>89</v>
      </c>
      <c r="AM168" s="26">
        <v>20000</v>
      </c>
      <c r="AN168" s="23"/>
      <c r="AP168">
        <v>14327.147758145687</v>
      </c>
      <c r="AQ168">
        <v>13384.296866672317</v>
      </c>
      <c r="AR168">
        <v>20000</v>
      </c>
      <c r="AS168">
        <v>14327.147758145687</v>
      </c>
      <c r="AT168">
        <v>13384.296866672317</v>
      </c>
      <c r="AU168" s="21" t="s">
        <v>146</v>
      </c>
      <c r="AV168" s="22">
        <v>2020</v>
      </c>
      <c r="AW168" s="21" t="s">
        <v>172</v>
      </c>
      <c r="AX168" s="21" t="s">
        <v>92</v>
      </c>
      <c r="AY168" s="21" t="s">
        <v>93</v>
      </c>
      <c r="AZ168" s="21" t="s">
        <v>94</v>
      </c>
      <c r="BA168" s="21" t="s">
        <v>95</v>
      </c>
      <c r="BB168" s="11" t="s">
        <v>96</v>
      </c>
      <c r="BC168" s="7" t="s">
        <v>97</v>
      </c>
      <c r="BD168" s="21" t="s">
        <v>98</v>
      </c>
      <c r="BI168" s="21" t="s">
        <v>99</v>
      </c>
      <c r="BJ168" s="21" t="s">
        <v>699</v>
      </c>
      <c r="BK168" s="21" t="s">
        <v>617</v>
      </c>
      <c r="BL168" s="21" t="s">
        <v>70</v>
      </c>
    </row>
    <row r="169" spans="1:64" ht="18.75" customHeight="1">
      <c r="A169" s="21" t="s">
        <v>714</v>
      </c>
      <c r="B169" s="21" t="s">
        <v>64</v>
      </c>
      <c r="C169" s="21" t="s">
        <v>696</v>
      </c>
      <c r="D169" s="21" t="s">
        <v>697</v>
      </c>
      <c r="E169" s="21" t="s">
        <v>661</v>
      </c>
      <c r="F169" s="21" t="s">
        <v>69</v>
      </c>
      <c r="G169" s="21">
        <v>2020</v>
      </c>
      <c r="H169" s="21" t="s">
        <v>67</v>
      </c>
      <c r="I169" s="21" t="s">
        <v>336</v>
      </c>
      <c r="J169" s="21" t="s">
        <v>69</v>
      </c>
      <c r="K169" s="21" t="s">
        <v>135</v>
      </c>
      <c r="L169" s="7" t="str">
        <f>IF(ISBLANK($R169)=TRUE,"",VLOOKUP($R169,[2]TAXONOMY!$A$1:$G$706,7,FALSE))</f>
        <v>Animalia</v>
      </c>
      <c r="M169" s="7" t="str">
        <f>IF(ISBLANK($R169)=TRUE,"",VLOOKUP($R169,[2]TAXONOMY!$A$1:$G$706,6,FALSE))</f>
        <v>Arthropoda</v>
      </c>
      <c r="N169" s="7" t="str">
        <f>IF(ISBLANK($R169)=TRUE,"",VLOOKUP($R169,[2]TAXONOMY!$A$1:$G$706,5,FALSE))</f>
        <v>Insecta</v>
      </c>
      <c r="O169" s="7" t="str">
        <f>IF(ISBLANK($R169)=TRUE,"",VLOOKUP($R169,[2]TAXONOMY!$A$1:$G$706,4,FALSE))</f>
        <v>Hymenoptera</v>
      </c>
      <c r="P169" s="7" t="str">
        <f>IF(ISBLANK($R169)=TRUE,"",VLOOKUP($R169,[2]TAXONOMY!$A$1:$G$706,3,FALSE))</f>
        <v>Formicidae</v>
      </c>
      <c r="Q169" s="7" t="str">
        <f>IF(ISBLANK($R169)=TRUE,"",VLOOKUP($R169,[2]TAXONOMY!$A$1:$H$706,2,FALSE))</f>
        <v>Pheidole</v>
      </c>
      <c r="R169" s="7" t="s">
        <v>252</v>
      </c>
      <c r="S169" s="7"/>
      <c r="T169" s="7" t="s">
        <v>553</v>
      </c>
      <c r="U169" s="7" t="s">
        <v>79</v>
      </c>
      <c r="V169" s="7" t="s">
        <v>80</v>
      </c>
      <c r="W169" s="21" t="s">
        <v>81</v>
      </c>
      <c r="X169" s="21" t="s">
        <v>686</v>
      </c>
      <c r="Y169" s="21" t="s">
        <v>353</v>
      </c>
      <c r="Z169" s="21" t="s">
        <v>337</v>
      </c>
      <c r="AA169" s="21" t="s">
        <v>108</v>
      </c>
      <c r="AB169" s="22" t="s">
        <v>109</v>
      </c>
      <c r="AC169" s="22" t="s">
        <v>614</v>
      </c>
      <c r="AD169" s="22" t="s">
        <v>698</v>
      </c>
      <c r="AE169" s="22" t="s">
        <v>111</v>
      </c>
      <c r="AF169" s="22">
        <v>2021</v>
      </c>
      <c r="AG169" s="21" t="s">
        <v>112</v>
      </c>
      <c r="AH169" s="21">
        <v>2021</v>
      </c>
      <c r="AI169">
        <v>2021</v>
      </c>
      <c r="AJ169">
        <v>2021</v>
      </c>
      <c r="AK169">
        <v>2021</v>
      </c>
      <c r="AL169" t="s">
        <v>89</v>
      </c>
      <c r="AM169" s="26">
        <v>20000</v>
      </c>
      <c r="AN169" s="23"/>
      <c r="AP169">
        <v>14327.147758145687</v>
      </c>
      <c r="AQ169">
        <v>13384.296866672317</v>
      </c>
      <c r="AR169">
        <v>20000</v>
      </c>
      <c r="AS169">
        <v>14327.147758145687</v>
      </c>
      <c r="AT169">
        <v>13384.296866672317</v>
      </c>
      <c r="AU169" s="21" t="s">
        <v>146</v>
      </c>
      <c r="AV169" s="22">
        <v>2021</v>
      </c>
      <c r="AW169" s="21" t="s">
        <v>172</v>
      </c>
      <c r="AX169" s="21" t="s">
        <v>92</v>
      </c>
      <c r="AY169" s="21" t="s">
        <v>93</v>
      </c>
      <c r="AZ169" s="21" t="s">
        <v>94</v>
      </c>
      <c r="BA169" s="21" t="s">
        <v>95</v>
      </c>
      <c r="BB169" s="11" t="s">
        <v>96</v>
      </c>
      <c r="BC169" s="7" t="s">
        <v>97</v>
      </c>
      <c r="BD169" s="21" t="s">
        <v>98</v>
      </c>
      <c r="BI169" s="21" t="s">
        <v>99</v>
      </c>
      <c r="BJ169" s="21" t="s">
        <v>699</v>
      </c>
      <c r="BK169" s="21" t="s">
        <v>617</v>
      </c>
      <c r="BL169" s="21" t="s">
        <v>70</v>
      </c>
    </row>
    <row r="170" spans="1:64" ht="18.75" customHeight="1">
      <c r="A170" s="21" t="s">
        <v>715</v>
      </c>
      <c r="B170" s="21" t="s">
        <v>64</v>
      </c>
      <c r="C170" s="21" t="s">
        <v>716</v>
      </c>
      <c r="D170" s="21" t="s">
        <v>717</v>
      </c>
      <c r="E170" s="21" t="s">
        <v>718</v>
      </c>
      <c r="F170" s="21" t="s">
        <v>69</v>
      </c>
      <c r="G170" s="21">
        <v>2020</v>
      </c>
      <c r="H170" s="21" t="s">
        <v>67</v>
      </c>
      <c r="I170" s="21" t="s">
        <v>336</v>
      </c>
      <c r="J170" s="21" t="s">
        <v>69</v>
      </c>
      <c r="K170" s="21" t="s">
        <v>135</v>
      </c>
      <c r="L170" s="7" t="str">
        <f>IF(ISBLANK($R170)=TRUE,"",VLOOKUP($R170,[2]TAXONOMY!$A$1:$G$706,7,FALSE))</f>
        <v>Animalia</v>
      </c>
      <c r="M170" s="7" t="str">
        <f>IF(ISBLANK($R170)=TRUE,"",VLOOKUP($R170,[2]TAXONOMY!$A$1:$G$706,6,FALSE))</f>
        <v>Arthropoda</v>
      </c>
      <c r="N170" s="7" t="str">
        <f>IF(ISBLANK($R170)=TRUE,"",VLOOKUP($R170,[2]TAXONOMY!$A$1:$G$706,5,FALSE))</f>
        <v>Insecta</v>
      </c>
      <c r="O170" s="7" t="str">
        <f>IF(ISBLANK($R170)=TRUE,"",VLOOKUP($R170,[2]TAXONOMY!$A$1:$G$706,4,FALSE))</f>
        <v>Hymenoptera</v>
      </c>
      <c r="P170" s="7" t="str">
        <f>IF(ISBLANK($R170)=TRUE,"",VLOOKUP($R170,[2]TAXONOMY!$A$1:$G$706,3,FALSE))</f>
        <v>Formicidae</v>
      </c>
      <c r="Q170" s="7" t="str">
        <f>IF(ISBLANK($R170)=TRUE,"",VLOOKUP($R170,[2]TAXONOMY!$A$1:$H$706,2,FALSE))</f>
        <v>Solenopsis</v>
      </c>
      <c r="R170" s="7" t="s">
        <v>326</v>
      </c>
      <c r="S170" s="7"/>
      <c r="T170" s="7" t="s">
        <v>719</v>
      </c>
      <c r="U170" s="7" t="s">
        <v>79</v>
      </c>
      <c r="V170" s="7" t="s">
        <v>80</v>
      </c>
      <c r="W170" s="21" t="s">
        <v>81</v>
      </c>
      <c r="X170" s="21" t="s">
        <v>720</v>
      </c>
      <c r="Y170" s="21" t="s">
        <v>69</v>
      </c>
      <c r="Z170" s="21" t="s">
        <v>81</v>
      </c>
      <c r="AA170" s="21" t="s">
        <v>108</v>
      </c>
      <c r="AB170" s="22" t="s">
        <v>109</v>
      </c>
      <c r="AC170" s="22" t="s">
        <v>721</v>
      </c>
      <c r="AD170" s="22" t="s">
        <v>722</v>
      </c>
      <c r="AE170" s="22" t="s">
        <v>111</v>
      </c>
      <c r="AF170" s="22">
        <v>2015</v>
      </c>
      <c r="AG170" s="21" t="s">
        <v>112</v>
      </c>
      <c r="AH170" s="24">
        <v>2015</v>
      </c>
      <c r="AI170">
        <v>2015</v>
      </c>
      <c r="AJ170">
        <v>2015</v>
      </c>
      <c r="AK170">
        <v>2015</v>
      </c>
      <c r="AL170" t="s">
        <v>89</v>
      </c>
      <c r="AM170" s="26">
        <v>111000</v>
      </c>
      <c r="AP170">
        <v>86241.040034993115</v>
      </c>
      <c r="AQ170">
        <v>77875.479275244332</v>
      </c>
      <c r="AR170">
        <v>111000</v>
      </c>
      <c r="AS170">
        <v>86241.040034993115</v>
      </c>
      <c r="AT170">
        <v>77875.479275244332</v>
      </c>
      <c r="AU170" s="21" t="s">
        <v>146</v>
      </c>
      <c r="AV170" s="22">
        <v>2015</v>
      </c>
      <c r="AW170" s="21" t="s">
        <v>172</v>
      </c>
      <c r="AX170" s="21" t="s">
        <v>92</v>
      </c>
      <c r="AY170" s="21" t="s">
        <v>93</v>
      </c>
      <c r="AZ170" s="21" t="s">
        <v>94</v>
      </c>
      <c r="BA170" s="21" t="s">
        <v>723</v>
      </c>
      <c r="BB170" s="11" t="s">
        <v>96</v>
      </c>
      <c r="BC170" s="21" t="s">
        <v>466</v>
      </c>
      <c r="BD170" s="21" t="s">
        <v>98</v>
      </c>
      <c r="BI170" s="21" t="s">
        <v>99</v>
      </c>
      <c r="BJ170" s="21" t="s">
        <v>724</v>
      </c>
      <c r="BK170" s="21" t="s">
        <v>617</v>
      </c>
      <c r="BL170" s="21" t="s">
        <v>70</v>
      </c>
    </row>
    <row r="171" spans="1:64" ht="18.75" customHeight="1">
      <c r="A171" s="21" t="s">
        <v>725</v>
      </c>
      <c r="B171" s="21" t="s">
        <v>64</v>
      </c>
      <c r="C171" s="21" t="s">
        <v>716</v>
      </c>
      <c r="D171" s="21" t="s">
        <v>717</v>
      </c>
      <c r="E171" s="21" t="s">
        <v>718</v>
      </c>
      <c r="F171" s="21" t="s">
        <v>69</v>
      </c>
      <c r="G171" s="21">
        <v>2020</v>
      </c>
      <c r="H171" s="21" t="s">
        <v>67</v>
      </c>
      <c r="I171" s="21" t="s">
        <v>336</v>
      </c>
      <c r="J171" s="21" t="s">
        <v>69</v>
      </c>
      <c r="K171" s="21" t="s">
        <v>135</v>
      </c>
      <c r="L171" s="7" t="str">
        <f>IF(ISBLANK($R171)=TRUE,"",VLOOKUP($R171,[2]TAXONOMY!$A$1:$G$706,7,FALSE))</f>
        <v>Animalia</v>
      </c>
      <c r="M171" s="7" t="str">
        <f>IF(ISBLANK($R171)=TRUE,"",VLOOKUP($R171,[2]TAXONOMY!$A$1:$G$706,6,FALSE))</f>
        <v>Arthropoda</v>
      </c>
      <c r="N171" s="7" t="str">
        <f>IF(ISBLANK($R171)=TRUE,"",VLOOKUP($R171,[2]TAXONOMY!$A$1:$G$706,5,FALSE))</f>
        <v>Insecta</v>
      </c>
      <c r="O171" s="7" t="str">
        <f>IF(ISBLANK($R171)=TRUE,"",VLOOKUP($R171,[2]TAXONOMY!$A$1:$G$706,4,FALSE))</f>
        <v>Hymenoptera</v>
      </c>
      <c r="P171" s="7" t="str">
        <f>IF(ISBLANK($R171)=TRUE,"",VLOOKUP($R171,[2]TAXONOMY!$A$1:$G$706,3,FALSE))</f>
        <v>Formicidae</v>
      </c>
      <c r="Q171" s="7" t="str">
        <f>IF(ISBLANK($R171)=TRUE,"",VLOOKUP($R171,[2]TAXONOMY!$A$1:$H$706,2,FALSE))</f>
        <v>Solenopsis</v>
      </c>
      <c r="R171" s="7" t="s">
        <v>326</v>
      </c>
      <c r="S171" s="7"/>
      <c r="T171" s="7" t="s">
        <v>719</v>
      </c>
      <c r="U171" s="7" t="s">
        <v>79</v>
      </c>
      <c r="V171" s="7" t="s">
        <v>80</v>
      </c>
      <c r="W171" s="21" t="s">
        <v>81</v>
      </c>
      <c r="X171" s="21" t="s">
        <v>720</v>
      </c>
      <c r="Y171" s="21" t="s">
        <v>69</v>
      </c>
      <c r="Z171" s="21" t="s">
        <v>81</v>
      </c>
      <c r="AA171" s="21" t="s">
        <v>108</v>
      </c>
      <c r="AB171" s="22" t="s">
        <v>109</v>
      </c>
      <c r="AC171" s="22" t="s">
        <v>721</v>
      </c>
      <c r="AD171" s="22" t="s">
        <v>722</v>
      </c>
      <c r="AE171" s="22" t="s">
        <v>111</v>
      </c>
      <c r="AF171" s="22">
        <v>2017</v>
      </c>
      <c r="AG171" s="21" t="s">
        <v>112</v>
      </c>
      <c r="AH171" s="21">
        <v>2017</v>
      </c>
      <c r="AI171">
        <v>2017</v>
      </c>
      <c r="AJ171">
        <v>2017</v>
      </c>
      <c r="AK171">
        <v>2017</v>
      </c>
      <c r="AL171" t="s">
        <v>89</v>
      </c>
      <c r="AM171" s="21">
        <v>50000</v>
      </c>
      <c r="AN171" s="23"/>
      <c r="AP171">
        <v>38321.2803141638</v>
      </c>
      <c r="AQ171">
        <v>34615.059766362196</v>
      </c>
      <c r="AR171">
        <v>50000</v>
      </c>
      <c r="AS171">
        <v>38321.2803141638</v>
      </c>
      <c r="AT171">
        <v>34615.059766362196</v>
      </c>
      <c r="AU171" s="21" t="s">
        <v>146</v>
      </c>
      <c r="AV171" s="22">
        <v>2017</v>
      </c>
      <c r="AW171" s="21" t="s">
        <v>172</v>
      </c>
      <c r="AX171" s="21" t="s">
        <v>92</v>
      </c>
      <c r="AY171" s="21" t="s">
        <v>93</v>
      </c>
      <c r="AZ171" s="21" t="s">
        <v>94</v>
      </c>
      <c r="BA171" s="21" t="s">
        <v>723</v>
      </c>
      <c r="BB171" s="11" t="s">
        <v>96</v>
      </c>
      <c r="BC171" s="21" t="s">
        <v>466</v>
      </c>
      <c r="BD171" s="21" t="s">
        <v>98</v>
      </c>
      <c r="BI171" s="21" t="s">
        <v>99</v>
      </c>
      <c r="BJ171" s="21" t="s">
        <v>724</v>
      </c>
      <c r="BK171" s="21" t="s">
        <v>617</v>
      </c>
      <c r="BL171" s="21" t="s">
        <v>70</v>
      </c>
    </row>
    <row r="172" spans="1:64" ht="18.75" customHeight="1">
      <c r="A172" s="21" t="s">
        <v>726</v>
      </c>
      <c r="B172" s="21" t="s">
        <v>64</v>
      </c>
      <c r="C172" s="21" t="s">
        <v>716</v>
      </c>
      <c r="D172" s="21" t="s">
        <v>717</v>
      </c>
      <c r="E172" s="21" t="s">
        <v>718</v>
      </c>
      <c r="F172" s="21" t="s">
        <v>69</v>
      </c>
      <c r="G172" s="21">
        <v>2020</v>
      </c>
      <c r="H172" s="21" t="s">
        <v>67</v>
      </c>
      <c r="I172" s="21" t="s">
        <v>336</v>
      </c>
      <c r="J172" s="21" t="s">
        <v>69</v>
      </c>
      <c r="K172" s="21" t="s">
        <v>135</v>
      </c>
      <c r="L172" s="7" t="str">
        <f>IF(ISBLANK($R172)=TRUE,"",VLOOKUP($R172,[2]TAXONOMY!$A$1:$G$706,7,FALSE))</f>
        <v>Animalia</v>
      </c>
      <c r="M172" s="7" t="str">
        <f>IF(ISBLANK($R172)=TRUE,"",VLOOKUP($R172,[2]TAXONOMY!$A$1:$G$706,6,FALSE))</f>
        <v>Arthropoda</v>
      </c>
      <c r="N172" s="7" t="str">
        <f>IF(ISBLANK($R172)=TRUE,"",VLOOKUP($R172,[2]TAXONOMY!$A$1:$G$706,5,FALSE))</f>
        <v>Insecta</v>
      </c>
      <c r="O172" s="7" t="str">
        <f>IF(ISBLANK($R172)=TRUE,"",VLOOKUP($R172,[2]TAXONOMY!$A$1:$G$706,4,FALSE))</f>
        <v>Hymenoptera</v>
      </c>
      <c r="P172" s="7" t="str">
        <f>IF(ISBLANK($R172)=TRUE,"",VLOOKUP($R172,[2]TAXONOMY!$A$1:$G$706,3,FALSE))</f>
        <v>Formicidae</v>
      </c>
      <c r="Q172" s="7" t="str">
        <f>IF(ISBLANK($R172)=TRUE,"",VLOOKUP($R172,[2]TAXONOMY!$A$1:$H$706,2,FALSE))</f>
        <v>Solenopsis</v>
      </c>
      <c r="R172" s="7" t="s">
        <v>326</v>
      </c>
      <c r="S172" s="7"/>
      <c r="T172" s="7" t="s">
        <v>719</v>
      </c>
      <c r="U172" s="7" t="s">
        <v>79</v>
      </c>
      <c r="V172" s="7" t="s">
        <v>80</v>
      </c>
      <c r="W172" s="7" t="s">
        <v>81</v>
      </c>
      <c r="X172" s="21" t="s">
        <v>720</v>
      </c>
      <c r="Y172" s="21" t="s">
        <v>69</v>
      </c>
      <c r="Z172" s="21" t="s">
        <v>81</v>
      </c>
      <c r="AA172" s="21" t="s">
        <v>108</v>
      </c>
      <c r="AB172" s="22" t="s">
        <v>109</v>
      </c>
      <c r="AC172" s="22" t="s">
        <v>721</v>
      </c>
      <c r="AD172" s="22" t="s">
        <v>722</v>
      </c>
      <c r="AE172" s="22" t="s">
        <v>111</v>
      </c>
      <c r="AF172" s="22">
        <v>2019</v>
      </c>
      <c r="AG172" s="21" t="s">
        <v>112</v>
      </c>
      <c r="AH172" s="21">
        <v>2019</v>
      </c>
      <c r="AI172">
        <v>2019</v>
      </c>
      <c r="AJ172">
        <v>2019</v>
      </c>
      <c r="AK172">
        <v>2019</v>
      </c>
      <c r="AL172" t="s">
        <v>89</v>
      </c>
      <c r="AM172" s="21">
        <v>396281</v>
      </c>
      <c r="AN172" s="23"/>
      <c r="AP172">
        <v>283878.82203728653</v>
      </c>
      <c r="AQ172">
        <v>265197.31243477593</v>
      </c>
      <c r="AR172">
        <v>396281</v>
      </c>
      <c r="AS172">
        <v>283878.82203728653</v>
      </c>
      <c r="AT172">
        <v>265197.31243477593</v>
      </c>
      <c r="AU172" s="21" t="s">
        <v>146</v>
      </c>
      <c r="AV172" s="22">
        <v>2019</v>
      </c>
      <c r="AW172" s="21" t="s">
        <v>172</v>
      </c>
      <c r="AX172" s="21" t="s">
        <v>92</v>
      </c>
      <c r="AY172" s="21" t="s">
        <v>93</v>
      </c>
      <c r="AZ172" s="21" t="s">
        <v>94</v>
      </c>
      <c r="BA172" s="21" t="s">
        <v>723</v>
      </c>
      <c r="BB172" s="11" t="s">
        <v>96</v>
      </c>
      <c r="BC172" s="21" t="s">
        <v>466</v>
      </c>
      <c r="BD172" s="21" t="s">
        <v>98</v>
      </c>
      <c r="BI172" s="21" t="s">
        <v>99</v>
      </c>
      <c r="BJ172" s="21" t="s">
        <v>724</v>
      </c>
      <c r="BK172" s="21" t="s">
        <v>617</v>
      </c>
      <c r="BL172" s="21" t="s">
        <v>70</v>
      </c>
    </row>
    <row r="173" spans="1:64" ht="18.75" customHeight="1">
      <c r="A173" s="21" t="s">
        <v>727</v>
      </c>
      <c r="B173" s="21" t="s">
        <v>64</v>
      </c>
      <c r="C173" s="21" t="s">
        <v>728</v>
      </c>
      <c r="D173" s="21" t="s">
        <v>717</v>
      </c>
      <c r="E173" s="21" t="s">
        <v>729</v>
      </c>
      <c r="F173" s="21" t="s">
        <v>69</v>
      </c>
      <c r="G173" s="21">
        <v>2020</v>
      </c>
      <c r="H173" s="21" t="s">
        <v>67</v>
      </c>
      <c r="I173" s="21" t="s">
        <v>336</v>
      </c>
      <c r="J173" s="21" t="s">
        <v>69</v>
      </c>
      <c r="K173" s="21" t="s">
        <v>135</v>
      </c>
      <c r="L173" s="7" t="str">
        <f>IF(ISBLANK($R173)=TRUE,"",VLOOKUP($R173,[2]TAXONOMY!$A$1:$G$706,7,FALSE))</f>
        <v>Animalia</v>
      </c>
      <c r="M173" s="7" t="str">
        <f>IF(ISBLANK($R173)=TRUE,"",VLOOKUP($R173,[2]TAXONOMY!$A$1:$G$706,6,FALSE))</f>
        <v>Arthropoda</v>
      </c>
      <c r="N173" s="7" t="str">
        <f>IF(ISBLANK($R173)=TRUE,"",VLOOKUP($R173,[2]TAXONOMY!$A$1:$G$706,5,FALSE))</f>
        <v>Insecta</v>
      </c>
      <c r="O173" s="7" t="str">
        <f>IF(ISBLANK($R173)=TRUE,"",VLOOKUP($R173,[2]TAXONOMY!$A$1:$G$706,4,FALSE))</f>
        <v>Hymenoptera</v>
      </c>
      <c r="P173" s="7" t="str">
        <f>IF(ISBLANK($R173)=TRUE,"",VLOOKUP($R173,[2]TAXONOMY!$A$1:$G$706,3,FALSE))</f>
        <v>Formicidae</v>
      </c>
      <c r="Q173" s="7" t="str">
        <f>IF(ISBLANK($R173)=TRUE,"",VLOOKUP($R173,[2]TAXONOMY!$A$1:$H$706,2,FALSE))</f>
        <v>Linepithema</v>
      </c>
      <c r="R173" s="7" t="s">
        <v>368</v>
      </c>
      <c r="S173" s="7"/>
      <c r="T173" s="7" t="s">
        <v>369</v>
      </c>
      <c r="U173" s="7" t="s">
        <v>79</v>
      </c>
      <c r="V173" s="7" t="s">
        <v>80</v>
      </c>
      <c r="W173" s="7" t="s">
        <v>81</v>
      </c>
      <c r="X173" s="21" t="s">
        <v>686</v>
      </c>
      <c r="Y173" s="21" t="s">
        <v>353</v>
      </c>
      <c r="Z173" s="21" t="s">
        <v>337</v>
      </c>
      <c r="AA173" s="21" t="s">
        <v>108</v>
      </c>
      <c r="AB173" s="22" t="s">
        <v>109</v>
      </c>
      <c r="AC173" s="22" t="s">
        <v>721</v>
      </c>
      <c r="AD173" s="22" t="s">
        <v>730</v>
      </c>
      <c r="AE173" s="22" t="s">
        <v>111</v>
      </c>
      <c r="AF173" s="22">
        <v>2008</v>
      </c>
      <c r="AG173" s="21" t="s">
        <v>112</v>
      </c>
      <c r="AH173" s="21">
        <v>2008</v>
      </c>
      <c r="AI173">
        <v>2008</v>
      </c>
      <c r="AJ173">
        <v>2008</v>
      </c>
      <c r="AK173">
        <v>2008</v>
      </c>
      <c r="AL173" t="s">
        <v>89</v>
      </c>
      <c r="AM173" s="26">
        <v>3827</v>
      </c>
      <c r="AN173" s="23"/>
      <c r="AP173">
        <v>3654.6532226809659</v>
      </c>
      <c r="AQ173">
        <v>2945.762912261313</v>
      </c>
      <c r="AR173">
        <v>3827</v>
      </c>
      <c r="AS173">
        <v>3654.6532226809659</v>
      </c>
      <c r="AT173">
        <v>2945.762912261313</v>
      </c>
      <c r="AU173" s="21" t="s">
        <v>146</v>
      </c>
      <c r="AV173" s="22">
        <v>2008</v>
      </c>
      <c r="AW173" s="21" t="s">
        <v>172</v>
      </c>
      <c r="AX173" s="21" t="s">
        <v>92</v>
      </c>
      <c r="AY173" s="21" t="s">
        <v>93</v>
      </c>
      <c r="AZ173" s="21" t="s">
        <v>94</v>
      </c>
      <c r="BA173" s="21" t="s">
        <v>95</v>
      </c>
      <c r="BB173" s="11" t="s">
        <v>96</v>
      </c>
      <c r="BC173" s="7" t="s">
        <v>97</v>
      </c>
      <c r="BD173" s="21" t="s">
        <v>98</v>
      </c>
      <c r="BI173" s="21" t="s">
        <v>99</v>
      </c>
      <c r="BJ173" s="21" t="s">
        <v>731</v>
      </c>
      <c r="BK173" s="21" t="s">
        <v>617</v>
      </c>
      <c r="BL173" s="21" t="s">
        <v>70</v>
      </c>
    </row>
    <row r="174" spans="1:64" ht="18.75" customHeight="1">
      <c r="A174" s="21" t="s">
        <v>732</v>
      </c>
      <c r="B174" s="21" t="s">
        <v>64</v>
      </c>
      <c r="C174" s="21" t="s">
        <v>728</v>
      </c>
      <c r="D174" s="21" t="s">
        <v>717</v>
      </c>
      <c r="E174" s="21" t="s">
        <v>729</v>
      </c>
      <c r="F174" s="21" t="s">
        <v>69</v>
      </c>
      <c r="G174" s="21">
        <v>2020</v>
      </c>
      <c r="H174" s="21" t="s">
        <v>67</v>
      </c>
      <c r="I174" s="21" t="s">
        <v>336</v>
      </c>
      <c r="J174" s="21" t="s">
        <v>69</v>
      </c>
      <c r="K174" s="21" t="s">
        <v>135</v>
      </c>
      <c r="L174" s="7" t="str">
        <f>IF(ISBLANK($R174)=TRUE,"",VLOOKUP($R174,[2]TAXONOMY!$A$1:$G$706,7,FALSE))</f>
        <v>Animalia</v>
      </c>
      <c r="M174" s="7" t="str">
        <f>IF(ISBLANK($R174)=TRUE,"",VLOOKUP($R174,[2]TAXONOMY!$A$1:$G$706,6,FALSE))</f>
        <v>Arthropoda</v>
      </c>
      <c r="N174" s="7" t="str">
        <f>IF(ISBLANK($R174)=TRUE,"",VLOOKUP($R174,[2]TAXONOMY!$A$1:$G$706,5,FALSE))</f>
        <v>Insecta</v>
      </c>
      <c r="O174" s="7" t="str">
        <f>IF(ISBLANK($R174)=TRUE,"",VLOOKUP($R174,[2]TAXONOMY!$A$1:$G$706,4,FALSE))</f>
        <v>Hymenoptera</v>
      </c>
      <c r="P174" s="7" t="str">
        <f>IF(ISBLANK($R174)=TRUE,"",VLOOKUP($R174,[2]TAXONOMY!$A$1:$G$706,3,FALSE))</f>
        <v>Formicidae</v>
      </c>
      <c r="Q174" s="7" t="str">
        <f>IF(ISBLANK($R174)=TRUE,"",VLOOKUP($R174,[2]TAXONOMY!$A$1:$H$706,2,FALSE))</f>
        <v>Linepithema</v>
      </c>
      <c r="R174" s="7" t="s">
        <v>368</v>
      </c>
      <c r="S174" s="7"/>
      <c r="T174" s="7" t="s">
        <v>369</v>
      </c>
      <c r="U174" s="7" t="s">
        <v>79</v>
      </c>
      <c r="V174" s="7" t="s">
        <v>80</v>
      </c>
      <c r="W174" s="7" t="s">
        <v>81</v>
      </c>
      <c r="X174" s="21" t="s">
        <v>686</v>
      </c>
      <c r="Y174" s="21" t="s">
        <v>353</v>
      </c>
      <c r="Z174" s="21" t="s">
        <v>337</v>
      </c>
      <c r="AA174" s="21" t="s">
        <v>108</v>
      </c>
      <c r="AB174" s="22" t="s">
        <v>109</v>
      </c>
      <c r="AC174" s="22" t="s">
        <v>721</v>
      </c>
      <c r="AD174" s="22" t="s">
        <v>730</v>
      </c>
      <c r="AE174" s="22" t="s">
        <v>111</v>
      </c>
      <c r="AF174" s="22">
        <v>2009</v>
      </c>
      <c r="AG174" s="21" t="s">
        <v>112</v>
      </c>
      <c r="AH174" s="21">
        <v>2009</v>
      </c>
      <c r="AI174">
        <v>2009</v>
      </c>
      <c r="AJ174">
        <v>2009</v>
      </c>
      <c r="AK174">
        <v>2009</v>
      </c>
      <c r="AL174" t="s">
        <v>89</v>
      </c>
      <c r="AM174" s="26">
        <v>9509</v>
      </c>
      <c r="AN174" s="23"/>
      <c r="AP174">
        <v>8473.4187881005764</v>
      </c>
      <c r="AQ174">
        <v>7536.8885006673499</v>
      </c>
      <c r="AR174">
        <v>9509</v>
      </c>
      <c r="AS174">
        <v>8473.4187881005764</v>
      </c>
      <c r="AT174">
        <v>7536.8885006673499</v>
      </c>
      <c r="AU174" s="21" t="s">
        <v>146</v>
      </c>
      <c r="AV174" s="22">
        <v>2009</v>
      </c>
      <c r="AW174" s="21" t="s">
        <v>172</v>
      </c>
      <c r="AX174" s="21" t="s">
        <v>92</v>
      </c>
      <c r="AY174" s="21" t="s">
        <v>93</v>
      </c>
      <c r="AZ174" s="21" t="s">
        <v>94</v>
      </c>
      <c r="BA174" s="21" t="s">
        <v>95</v>
      </c>
      <c r="BB174" s="11" t="s">
        <v>96</v>
      </c>
      <c r="BC174" s="7" t="s">
        <v>97</v>
      </c>
      <c r="BD174" s="21" t="s">
        <v>98</v>
      </c>
      <c r="BI174" s="21" t="s">
        <v>99</v>
      </c>
      <c r="BJ174" s="21" t="s">
        <v>731</v>
      </c>
      <c r="BK174" s="21" t="s">
        <v>617</v>
      </c>
      <c r="BL174" s="21" t="s">
        <v>70</v>
      </c>
    </row>
    <row r="175" spans="1:64" ht="18.75" customHeight="1">
      <c r="A175" s="21" t="s">
        <v>733</v>
      </c>
      <c r="B175" s="21" t="s">
        <v>64</v>
      </c>
      <c r="C175" s="21" t="s">
        <v>728</v>
      </c>
      <c r="D175" s="21" t="s">
        <v>717</v>
      </c>
      <c r="E175" s="21" t="s">
        <v>729</v>
      </c>
      <c r="F175" s="21" t="s">
        <v>69</v>
      </c>
      <c r="G175" s="21">
        <v>2020</v>
      </c>
      <c r="H175" s="21" t="s">
        <v>67</v>
      </c>
      <c r="I175" s="21" t="s">
        <v>336</v>
      </c>
      <c r="J175" s="21" t="s">
        <v>69</v>
      </c>
      <c r="K175" s="21" t="s">
        <v>135</v>
      </c>
      <c r="L175" s="7" t="str">
        <f>IF(ISBLANK($R175)=TRUE,"",VLOOKUP($R175,[2]TAXONOMY!$A$1:$G$706,7,FALSE))</f>
        <v>Animalia</v>
      </c>
      <c r="M175" s="7" t="str">
        <f>IF(ISBLANK($R175)=TRUE,"",VLOOKUP($R175,[2]TAXONOMY!$A$1:$G$706,6,FALSE))</f>
        <v>Arthropoda</v>
      </c>
      <c r="N175" s="7" t="str">
        <f>IF(ISBLANK($R175)=TRUE,"",VLOOKUP($R175,[2]TAXONOMY!$A$1:$G$706,5,FALSE))</f>
        <v>Insecta</v>
      </c>
      <c r="O175" s="7" t="str">
        <f>IF(ISBLANK($R175)=TRUE,"",VLOOKUP($R175,[2]TAXONOMY!$A$1:$G$706,4,FALSE))</f>
        <v>Hymenoptera</v>
      </c>
      <c r="P175" s="7" t="str">
        <f>IF(ISBLANK($R175)=TRUE,"",VLOOKUP($R175,[2]TAXONOMY!$A$1:$G$706,3,FALSE))</f>
        <v>Formicidae</v>
      </c>
      <c r="Q175" s="7" t="str">
        <f>IF(ISBLANK($R175)=TRUE,"",VLOOKUP($R175,[2]TAXONOMY!$A$1:$H$706,2,FALSE))</f>
        <v>Linepithema</v>
      </c>
      <c r="R175" s="7" t="s">
        <v>368</v>
      </c>
      <c r="S175" s="7"/>
      <c r="T175" s="7" t="s">
        <v>369</v>
      </c>
      <c r="U175" s="7" t="s">
        <v>79</v>
      </c>
      <c r="V175" s="7" t="s">
        <v>80</v>
      </c>
      <c r="W175" s="7" t="s">
        <v>81</v>
      </c>
      <c r="X175" s="21" t="s">
        <v>686</v>
      </c>
      <c r="Y175" s="21" t="s">
        <v>353</v>
      </c>
      <c r="Z175" s="21" t="s">
        <v>337</v>
      </c>
      <c r="AA175" s="21" t="s">
        <v>108</v>
      </c>
      <c r="AB175" s="22" t="s">
        <v>109</v>
      </c>
      <c r="AC175" s="22" t="s">
        <v>721</v>
      </c>
      <c r="AD175" s="22" t="s">
        <v>730</v>
      </c>
      <c r="AE175" s="22" t="s">
        <v>111</v>
      </c>
      <c r="AF175" s="22">
        <v>2010</v>
      </c>
      <c r="AG175" s="21" t="s">
        <v>112</v>
      </c>
      <c r="AH175" s="21">
        <v>2010</v>
      </c>
      <c r="AI175">
        <v>2010</v>
      </c>
      <c r="AJ175">
        <v>2010</v>
      </c>
      <c r="AK175">
        <v>2010</v>
      </c>
      <c r="AL175" t="s">
        <v>89</v>
      </c>
      <c r="AM175" s="26">
        <v>21911</v>
      </c>
      <c r="AN175" s="23"/>
      <c r="AP175">
        <v>22593.47978720448</v>
      </c>
      <c r="AQ175">
        <v>16399.710977070634</v>
      </c>
      <c r="AR175">
        <v>21911</v>
      </c>
      <c r="AS175">
        <v>22593.47978720448</v>
      </c>
      <c r="AT175">
        <v>16399.710977070634</v>
      </c>
      <c r="AU175" s="21" t="s">
        <v>146</v>
      </c>
      <c r="AV175" s="22">
        <v>2010</v>
      </c>
      <c r="AW175" s="21" t="s">
        <v>172</v>
      </c>
      <c r="AX175" s="21" t="s">
        <v>92</v>
      </c>
      <c r="AY175" s="21" t="s">
        <v>93</v>
      </c>
      <c r="AZ175" s="21" t="s">
        <v>94</v>
      </c>
      <c r="BA175" s="21" t="s">
        <v>95</v>
      </c>
      <c r="BB175" s="11" t="s">
        <v>96</v>
      </c>
      <c r="BC175" s="7" t="s">
        <v>97</v>
      </c>
      <c r="BD175" s="21" t="s">
        <v>98</v>
      </c>
      <c r="BI175" s="21" t="s">
        <v>99</v>
      </c>
      <c r="BJ175" s="21" t="s">
        <v>731</v>
      </c>
      <c r="BK175" s="21" t="s">
        <v>617</v>
      </c>
      <c r="BL175" s="21" t="s">
        <v>70</v>
      </c>
    </row>
    <row r="176" spans="1:64" ht="18.75" customHeight="1">
      <c r="A176" s="21" t="s">
        <v>734</v>
      </c>
      <c r="B176" s="21" t="s">
        <v>64</v>
      </c>
      <c r="C176" s="21" t="s">
        <v>728</v>
      </c>
      <c r="D176" s="21" t="s">
        <v>717</v>
      </c>
      <c r="E176" s="21" t="s">
        <v>729</v>
      </c>
      <c r="F176" s="21" t="s">
        <v>69</v>
      </c>
      <c r="G176" s="21">
        <v>2020</v>
      </c>
      <c r="H176" s="21" t="s">
        <v>67</v>
      </c>
      <c r="I176" s="21" t="s">
        <v>336</v>
      </c>
      <c r="J176" s="21" t="s">
        <v>69</v>
      </c>
      <c r="K176" s="21" t="s">
        <v>135</v>
      </c>
      <c r="L176" s="7" t="str">
        <f>IF(ISBLANK($R176)=TRUE,"",VLOOKUP($R176,[2]TAXONOMY!$A$1:$G$706,7,FALSE))</f>
        <v>Animalia</v>
      </c>
      <c r="M176" s="7" t="str">
        <f>IF(ISBLANK($R176)=TRUE,"",VLOOKUP($R176,[2]TAXONOMY!$A$1:$G$706,6,FALSE))</f>
        <v>Arthropoda</v>
      </c>
      <c r="N176" s="7" t="str">
        <f>IF(ISBLANK($R176)=TRUE,"",VLOOKUP($R176,[2]TAXONOMY!$A$1:$G$706,5,FALSE))</f>
        <v>Insecta</v>
      </c>
      <c r="O176" s="7" t="str">
        <f>IF(ISBLANK($R176)=TRUE,"",VLOOKUP($R176,[2]TAXONOMY!$A$1:$G$706,4,FALSE))</f>
        <v>Hymenoptera</v>
      </c>
      <c r="P176" s="7" t="str">
        <f>IF(ISBLANK($R176)=TRUE,"",VLOOKUP($R176,[2]TAXONOMY!$A$1:$G$706,3,FALSE))</f>
        <v>Formicidae</v>
      </c>
      <c r="Q176" s="7" t="str">
        <f>IF(ISBLANK($R176)=TRUE,"",VLOOKUP($R176,[2]TAXONOMY!$A$1:$H$706,2,FALSE))</f>
        <v>Linepithema</v>
      </c>
      <c r="R176" s="7" t="s">
        <v>368</v>
      </c>
      <c r="S176" s="7"/>
      <c r="T176" s="7" t="s">
        <v>369</v>
      </c>
      <c r="U176" s="7" t="s">
        <v>79</v>
      </c>
      <c r="V176" s="7" t="s">
        <v>80</v>
      </c>
      <c r="W176" s="7" t="s">
        <v>81</v>
      </c>
      <c r="X176" s="21" t="s">
        <v>686</v>
      </c>
      <c r="Y176" s="21" t="s">
        <v>353</v>
      </c>
      <c r="Z176" s="21" t="s">
        <v>337</v>
      </c>
      <c r="AA176" s="21" t="s">
        <v>108</v>
      </c>
      <c r="AB176" s="22" t="s">
        <v>109</v>
      </c>
      <c r="AC176" s="22" t="s">
        <v>721</v>
      </c>
      <c r="AD176" s="21" t="s">
        <v>730</v>
      </c>
      <c r="AE176" s="21" t="s">
        <v>111</v>
      </c>
      <c r="AF176" s="21">
        <v>2011</v>
      </c>
      <c r="AG176" s="21" t="s">
        <v>112</v>
      </c>
      <c r="AH176" s="21">
        <v>2011</v>
      </c>
      <c r="AI176">
        <v>2011</v>
      </c>
      <c r="AJ176">
        <v>2011</v>
      </c>
      <c r="AK176">
        <v>2011</v>
      </c>
      <c r="AL176" t="s">
        <v>89</v>
      </c>
      <c r="AM176" s="27">
        <v>236911</v>
      </c>
      <c r="AN176" s="23"/>
      <c r="AP176">
        <v>266297.33780497056</v>
      </c>
      <c r="AQ176">
        <v>170851.47940538399</v>
      </c>
      <c r="AR176">
        <v>236911</v>
      </c>
      <c r="AS176">
        <v>266297.33780497056</v>
      </c>
      <c r="AT176">
        <v>170851.47940538399</v>
      </c>
      <c r="AU176" s="21" t="s">
        <v>146</v>
      </c>
      <c r="AV176" s="22">
        <v>2011</v>
      </c>
      <c r="AW176" s="21" t="s">
        <v>172</v>
      </c>
      <c r="AX176" s="21" t="s">
        <v>92</v>
      </c>
      <c r="AY176" s="21" t="s">
        <v>93</v>
      </c>
      <c r="AZ176" s="21" t="s">
        <v>94</v>
      </c>
      <c r="BA176" s="21" t="s">
        <v>95</v>
      </c>
      <c r="BB176" s="11" t="s">
        <v>96</v>
      </c>
      <c r="BC176" s="7" t="s">
        <v>97</v>
      </c>
      <c r="BD176" s="21" t="s">
        <v>98</v>
      </c>
      <c r="BI176" s="21" t="s">
        <v>99</v>
      </c>
      <c r="BJ176" s="21" t="s">
        <v>731</v>
      </c>
      <c r="BK176" s="21" t="s">
        <v>617</v>
      </c>
      <c r="BL176" s="21" t="s">
        <v>70</v>
      </c>
    </row>
    <row r="177" spans="1:64" ht="18.75" customHeight="1">
      <c r="A177" s="21" t="s">
        <v>735</v>
      </c>
      <c r="B177" s="21" t="s">
        <v>64</v>
      </c>
      <c r="C177" s="21" t="s">
        <v>728</v>
      </c>
      <c r="D177" s="21" t="s">
        <v>717</v>
      </c>
      <c r="E177" s="21" t="s">
        <v>729</v>
      </c>
      <c r="F177" s="21" t="s">
        <v>69</v>
      </c>
      <c r="G177" s="21">
        <v>2020</v>
      </c>
      <c r="H177" s="21" t="s">
        <v>67</v>
      </c>
      <c r="I177" s="21" t="s">
        <v>336</v>
      </c>
      <c r="J177" s="21" t="s">
        <v>69</v>
      </c>
      <c r="K177" s="21" t="s">
        <v>135</v>
      </c>
      <c r="L177" s="7" t="str">
        <f>IF(ISBLANK($R177)=TRUE,"",VLOOKUP($R177,[2]TAXONOMY!$A$1:$G$706,7,FALSE))</f>
        <v>Animalia</v>
      </c>
      <c r="M177" s="7" t="str">
        <f>IF(ISBLANK($R177)=TRUE,"",VLOOKUP($R177,[2]TAXONOMY!$A$1:$G$706,6,FALSE))</f>
        <v>Arthropoda</v>
      </c>
      <c r="N177" s="7" t="str">
        <f>IF(ISBLANK($R177)=TRUE,"",VLOOKUP($R177,[2]TAXONOMY!$A$1:$G$706,5,FALSE))</f>
        <v>Insecta</v>
      </c>
      <c r="O177" s="7" t="str">
        <f>IF(ISBLANK($R177)=TRUE,"",VLOOKUP($R177,[2]TAXONOMY!$A$1:$G$706,4,FALSE))</f>
        <v>Hymenoptera</v>
      </c>
      <c r="P177" s="7" t="str">
        <f>IF(ISBLANK($R177)=TRUE,"",VLOOKUP($R177,[2]TAXONOMY!$A$1:$G$706,3,FALSE))</f>
        <v>Formicidae</v>
      </c>
      <c r="Q177" s="7" t="str">
        <f>IF(ISBLANK($R177)=TRUE,"",VLOOKUP($R177,[2]TAXONOMY!$A$1:$H$706,2,FALSE))</f>
        <v>Linepithema</v>
      </c>
      <c r="R177" s="7" t="s">
        <v>368</v>
      </c>
      <c r="S177" s="7"/>
      <c r="T177" s="7" t="s">
        <v>369</v>
      </c>
      <c r="U177" s="7" t="s">
        <v>79</v>
      </c>
      <c r="V177" s="7" t="s">
        <v>80</v>
      </c>
      <c r="W177" s="7" t="s">
        <v>81</v>
      </c>
      <c r="X177" s="21" t="s">
        <v>686</v>
      </c>
      <c r="Y177" s="21" t="s">
        <v>353</v>
      </c>
      <c r="Z177" s="21" t="s">
        <v>337</v>
      </c>
      <c r="AA177" s="21" t="s">
        <v>108</v>
      </c>
      <c r="AB177" s="22" t="s">
        <v>109</v>
      </c>
      <c r="AC177" s="22" t="s">
        <v>721</v>
      </c>
      <c r="AD177" s="21" t="s">
        <v>730</v>
      </c>
      <c r="AE177" s="21" t="s">
        <v>111</v>
      </c>
      <c r="AF177" s="21">
        <v>2012</v>
      </c>
      <c r="AG177" s="21" t="s">
        <v>112</v>
      </c>
      <c r="AH177" s="21">
        <v>2012</v>
      </c>
      <c r="AI177">
        <v>2012</v>
      </c>
      <c r="AJ177">
        <v>2012</v>
      </c>
      <c r="AK177">
        <v>2012</v>
      </c>
      <c r="AL177" t="s">
        <v>89</v>
      </c>
      <c r="AM177" s="27">
        <v>173401</v>
      </c>
      <c r="AN177" s="23"/>
      <c r="AP177">
        <v>191682.10327136228</v>
      </c>
      <c r="AQ177">
        <v>120203.21397967722</v>
      </c>
      <c r="AR177">
        <v>173401</v>
      </c>
      <c r="AS177">
        <v>191682.10327136228</v>
      </c>
      <c r="AT177">
        <v>120203.21397967722</v>
      </c>
      <c r="AU177" s="21" t="s">
        <v>146</v>
      </c>
      <c r="AV177" s="22">
        <v>2012</v>
      </c>
      <c r="AW177" s="21" t="s">
        <v>172</v>
      </c>
      <c r="AX177" s="21" t="s">
        <v>92</v>
      </c>
      <c r="AY177" s="21" t="s">
        <v>93</v>
      </c>
      <c r="AZ177" s="21" t="s">
        <v>94</v>
      </c>
      <c r="BA177" s="21" t="s">
        <v>95</v>
      </c>
      <c r="BB177" s="11" t="s">
        <v>96</v>
      </c>
      <c r="BC177" s="7" t="s">
        <v>97</v>
      </c>
      <c r="BD177" s="21" t="s">
        <v>98</v>
      </c>
      <c r="BI177" s="21" t="s">
        <v>99</v>
      </c>
      <c r="BJ177" s="21" t="s">
        <v>731</v>
      </c>
      <c r="BK177" s="21" t="s">
        <v>617</v>
      </c>
      <c r="BL177" s="21" t="s">
        <v>70</v>
      </c>
    </row>
    <row r="178" spans="1:64" ht="18.75" customHeight="1">
      <c r="A178" s="21" t="s">
        <v>736</v>
      </c>
      <c r="B178" s="21" t="s">
        <v>64</v>
      </c>
      <c r="C178" s="21" t="s">
        <v>728</v>
      </c>
      <c r="D178" s="21" t="s">
        <v>717</v>
      </c>
      <c r="E178" s="21" t="s">
        <v>729</v>
      </c>
      <c r="F178" s="21" t="s">
        <v>69</v>
      </c>
      <c r="G178" s="21">
        <v>2020</v>
      </c>
      <c r="H178" s="21" t="s">
        <v>67</v>
      </c>
      <c r="I178" s="21" t="s">
        <v>336</v>
      </c>
      <c r="J178" s="21" t="s">
        <v>69</v>
      </c>
      <c r="K178" s="21" t="s">
        <v>135</v>
      </c>
      <c r="L178" s="7" t="str">
        <f>IF(ISBLANK($R178)=TRUE,"",VLOOKUP($R178,[2]TAXONOMY!$A$1:$G$706,7,FALSE))</f>
        <v>Animalia</v>
      </c>
      <c r="M178" s="7" t="str">
        <f>IF(ISBLANK($R178)=TRUE,"",VLOOKUP($R178,[2]TAXONOMY!$A$1:$G$706,6,FALSE))</f>
        <v>Arthropoda</v>
      </c>
      <c r="N178" s="7" t="str">
        <f>IF(ISBLANK($R178)=TRUE,"",VLOOKUP($R178,[2]TAXONOMY!$A$1:$G$706,5,FALSE))</f>
        <v>Insecta</v>
      </c>
      <c r="O178" s="7" t="str">
        <f>IF(ISBLANK($R178)=TRUE,"",VLOOKUP($R178,[2]TAXONOMY!$A$1:$G$706,4,FALSE))</f>
        <v>Hymenoptera</v>
      </c>
      <c r="P178" s="7" t="str">
        <f>IF(ISBLANK($R178)=TRUE,"",VLOOKUP($R178,[2]TAXONOMY!$A$1:$G$706,3,FALSE))</f>
        <v>Formicidae</v>
      </c>
      <c r="Q178" s="7" t="str">
        <f>IF(ISBLANK($R178)=TRUE,"",VLOOKUP($R178,[2]TAXONOMY!$A$1:$H$706,2,FALSE))</f>
        <v>Linepithema</v>
      </c>
      <c r="R178" s="7" t="s">
        <v>368</v>
      </c>
      <c r="S178" s="7"/>
      <c r="T178" s="7" t="s">
        <v>369</v>
      </c>
      <c r="U178" s="7" t="s">
        <v>79</v>
      </c>
      <c r="V178" s="7" t="s">
        <v>80</v>
      </c>
      <c r="W178" s="7" t="s">
        <v>81</v>
      </c>
      <c r="X178" s="21" t="s">
        <v>686</v>
      </c>
      <c r="Y178" s="21" t="s">
        <v>353</v>
      </c>
      <c r="Z178" s="21" t="s">
        <v>337</v>
      </c>
      <c r="AA178" s="21" t="s">
        <v>108</v>
      </c>
      <c r="AB178" s="22" t="s">
        <v>109</v>
      </c>
      <c r="AC178" s="22" t="s">
        <v>721</v>
      </c>
      <c r="AD178" s="21" t="s">
        <v>730</v>
      </c>
      <c r="AE178" s="21" t="s">
        <v>111</v>
      </c>
      <c r="AF178" s="21">
        <v>2013</v>
      </c>
      <c r="AG178" s="21" t="s">
        <v>112</v>
      </c>
      <c r="AH178" s="21">
        <v>2013</v>
      </c>
      <c r="AI178">
        <v>2013</v>
      </c>
      <c r="AJ178">
        <v>2013</v>
      </c>
      <c r="AK178">
        <v>2013</v>
      </c>
      <c r="AL178" t="s">
        <v>89</v>
      </c>
      <c r="AM178" s="27">
        <v>88398</v>
      </c>
      <c r="AN178" s="23"/>
      <c r="AP178">
        <v>89794.66876080785</v>
      </c>
      <c r="AQ178">
        <v>64274.555611535041</v>
      </c>
      <c r="AR178">
        <v>88398</v>
      </c>
      <c r="AS178">
        <v>89794.66876080785</v>
      </c>
      <c r="AT178">
        <v>64274.555611535041</v>
      </c>
      <c r="AU178" s="21" t="s">
        <v>146</v>
      </c>
      <c r="AV178" s="22">
        <v>2013</v>
      </c>
      <c r="AW178" s="21" t="s">
        <v>172</v>
      </c>
      <c r="AX178" s="21" t="s">
        <v>92</v>
      </c>
      <c r="AY178" s="21" t="s">
        <v>93</v>
      </c>
      <c r="AZ178" s="21" t="s">
        <v>94</v>
      </c>
      <c r="BA178" s="21" t="s">
        <v>95</v>
      </c>
      <c r="BB178" s="11" t="s">
        <v>96</v>
      </c>
      <c r="BC178" s="7" t="s">
        <v>97</v>
      </c>
      <c r="BD178" s="21" t="s">
        <v>98</v>
      </c>
      <c r="BI178" s="21" t="s">
        <v>99</v>
      </c>
      <c r="BJ178" s="21" t="s">
        <v>731</v>
      </c>
      <c r="BK178" s="21" t="s">
        <v>617</v>
      </c>
      <c r="BL178" s="21" t="s">
        <v>70</v>
      </c>
    </row>
    <row r="179" spans="1:64" ht="18.75" customHeight="1">
      <c r="A179" s="21" t="s">
        <v>737</v>
      </c>
      <c r="B179" s="21" t="s">
        <v>64</v>
      </c>
      <c r="C179" s="21" t="s">
        <v>728</v>
      </c>
      <c r="D179" s="21" t="s">
        <v>717</v>
      </c>
      <c r="E179" s="21" t="s">
        <v>729</v>
      </c>
      <c r="F179" s="21" t="s">
        <v>69</v>
      </c>
      <c r="G179" s="21">
        <v>2020</v>
      </c>
      <c r="H179" s="21" t="s">
        <v>67</v>
      </c>
      <c r="I179" s="21" t="s">
        <v>336</v>
      </c>
      <c r="J179" s="21" t="s">
        <v>69</v>
      </c>
      <c r="K179" s="21" t="s">
        <v>135</v>
      </c>
      <c r="L179" s="7" t="str">
        <f>IF(ISBLANK($R179)=TRUE,"",VLOOKUP($R179,[2]TAXONOMY!$A$1:$G$706,7,FALSE))</f>
        <v>Animalia</v>
      </c>
      <c r="M179" s="7" t="str">
        <f>IF(ISBLANK($R179)=TRUE,"",VLOOKUP($R179,[2]TAXONOMY!$A$1:$G$706,6,FALSE))</f>
        <v>Arthropoda</v>
      </c>
      <c r="N179" s="7" t="str">
        <f>IF(ISBLANK($R179)=TRUE,"",VLOOKUP($R179,[2]TAXONOMY!$A$1:$G$706,5,FALSE))</f>
        <v>Insecta</v>
      </c>
      <c r="O179" s="7" t="str">
        <f>IF(ISBLANK($R179)=TRUE,"",VLOOKUP($R179,[2]TAXONOMY!$A$1:$G$706,4,FALSE))</f>
        <v>Hymenoptera</v>
      </c>
      <c r="P179" s="7" t="str">
        <f>IF(ISBLANK($R179)=TRUE,"",VLOOKUP($R179,[2]TAXONOMY!$A$1:$G$706,3,FALSE))</f>
        <v>Formicidae</v>
      </c>
      <c r="Q179" s="7" t="str">
        <f>IF(ISBLANK($R179)=TRUE,"",VLOOKUP($R179,[2]TAXONOMY!$A$1:$H$706,2,FALSE))</f>
        <v>Linepithema</v>
      </c>
      <c r="R179" s="7" t="s">
        <v>368</v>
      </c>
      <c r="S179" s="7"/>
      <c r="T179" s="7" t="s">
        <v>369</v>
      </c>
      <c r="U179" s="7" t="s">
        <v>79</v>
      </c>
      <c r="V179" s="7" t="s">
        <v>80</v>
      </c>
      <c r="W179" s="7" t="s">
        <v>81</v>
      </c>
      <c r="X179" s="21" t="s">
        <v>686</v>
      </c>
      <c r="Y179" s="21" t="s">
        <v>353</v>
      </c>
      <c r="Z179" s="21" t="s">
        <v>337</v>
      </c>
      <c r="AA179" s="21" t="s">
        <v>108</v>
      </c>
      <c r="AB179" s="22" t="s">
        <v>109</v>
      </c>
      <c r="AC179" s="22" t="s">
        <v>721</v>
      </c>
      <c r="AD179" s="21" t="s">
        <v>730</v>
      </c>
      <c r="AE179" s="21" t="s">
        <v>111</v>
      </c>
      <c r="AF179" s="21">
        <v>2014</v>
      </c>
      <c r="AG179" s="21" t="s">
        <v>112</v>
      </c>
      <c r="AH179" s="21">
        <v>2014</v>
      </c>
      <c r="AI179">
        <v>2014</v>
      </c>
      <c r="AJ179">
        <v>2014</v>
      </c>
      <c r="AK179">
        <v>2014</v>
      </c>
      <c r="AL179" t="s">
        <v>89</v>
      </c>
      <c r="AM179" s="26">
        <v>162043</v>
      </c>
      <c r="AN179" s="23"/>
      <c r="AP179">
        <v>151241.11901220196</v>
      </c>
      <c r="AQ179">
        <v>115512.98894290565</v>
      </c>
      <c r="AR179">
        <v>162043</v>
      </c>
      <c r="AS179">
        <v>151241.11901220196</v>
      </c>
      <c r="AT179">
        <v>115512.98894290565</v>
      </c>
      <c r="AU179" s="21" t="s">
        <v>146</v>
      </c>
      <c r="AV179" s="22">
        <v>2014</v>
      </c>
      <c r="AW179" s="21" t="s">
        <v>172</v>
      </c>
      <c r="AX179" s="21" t="s">
        <v>92</v>
      </c>
      <c r="AY179" s="21" t="s">
        <v>93</v>
      </c>
      <c r="AZ179" s="21" t="s">
        <v>94</v>
      </c>
      <c r="BA179" s="21" t="s">
        <v>95</v>
      </c>
      <c r="BB179" s="11" t="s">
        <v>96</v>
      </c>
      <c r="BC179" s="7" t="s">
        <v>97</v>
      </c>
      <c r="BD179" s="21" t="s">
        <v>98</v>
      </c>
      <c r="BI179" s="21" t="s">
        <v>99</v>
      </c>
      <c r="BJ179" s="21" t="s">
        <v>731</v>
      </c>
      <c r="BK179" s="21" t="s">
        <v>617</v>
      </c>
      <c r="BL179" s="21" t="s">
        <v>70</v>
      </c>
    </row>
    <row r="180" spans="1:64" ht="18.75" customHeight="1">
      <c r="A180" s="21" t="s">
        <v>738</v>
      </c>
      <c r="B180" s="21" t="s">
        <v>64</v>
      </c>
      <c r="C180" s="21" t="s">
        <v>728</v>
      </c>
      <c r="D180" s="21" t="s">
        <v>717</v>
      </c>
      <c r="E180" s="21" t="s">
        <v>729</v>
      </c>
      <c r="F180" s="21" t="s">
        <v>69</v>
      </c>
      <c r="G180" s="21">
        <v>2020</v>
      </c>
      <c r="H180" s="21" t="s">
        <v>67</v>
      </c>
      <c r="I180" s="21" t="s">
        <v>336</v>
      </c>
      <c r="J180" s="21" t="s">
        <v>69</v>
      </c>
      <c r="K180" s="21" t="s">
        <v>135</v>
      </c>
      <c r="L180" s="7" t="str">
        <f>IF(ISBLANK($R180)=TRUE,"",VLOOKUP($R180,[2]TAXONOMY!$A$1:$G$706,7,FALSE))</f>
        <v>Animalia</v>
      </c>
      <c r="M180" s="7" t="str">
        <f>IF(ISBLANK($R180)=TRUE,"",VLOOKUP($R180,[2]TAXONOMY!$A$1:$G$706,6,FALSE))</f>
        <v>Arthropoda</v>
      </c>
      <c r="N180" s="7" t="str">
        <f>IF(ISBLANK($R180)=TRUE,"",VLOOKUP($R180,[2]TAXONOMY!$A$1:$G$706,5,FALSE))</f>
        <v>Insecta</v>
      </c>
      <c r="O180" s="7" t="str">
        <f>IF(ISBLANK($R180)=TRUE,"",VLOOKUP($R180,[2]TAXONOMY!$A$1:$G$706,4,FALSE))</f>
        <v>Hymenoptera</v>
      </c>
      <c r="P180" s="7" t="str">
        <f>IF(ISBLANK($R180)=TRUE,"",VLOOKUP($R180,[2]TAXONOMY!$A$1:$G$706,3,FALSE))</f>
        <v>Formicidae</v>
      </c>
      <c r="Q180" s="7" t="str">
        <f>IF(ISBLANK($R180)=TRUE,"",VLOOKUP($R180,[2]TAXONOMY!$A$1:$H$706,2,FALSE))</f>
        <v>Linepithema</v>
      </c>
      <c r="R180" s="7" t="s">
        <v>368</v>
      </c>
      <c r="S180" s="7"/>
      <c r="T180" s="7" t="s">
        <v>369</v>
      </c>
      <c r="U180" s="7" t="s">
        <v>79</v>
      </c>
      <c r="V180" s="7" t="s">
        <v>80</v>
      </c>
      <c r="W180" s="7" t="s">
        <v>81</v>
      </c>
      <c r="X180" s="21" t="s">
        <v>686</v>
      </c>
      <c r="Y180" s="21" t="s">
        <v>353</v>
      </c>
      <c r="Z180" s="21" t="s">
        <v>337</v>
      </c>
      <c r="AA180" s="21" t="s">
        <v>108</v>
      </c>
      <c r="AB180" s="22" t="s">
        <v>109</v>
      </c>
      <c r="AC180" s="22" t="s">
        <v>721</v>
      </c>
      <c r="AD180" s="21" t="s">
        <v>730</v>
      </c>
      <c r="AE180" s="21" t="s">
        <v>111</v>
      </c>
      <c r="AF180" s="21">
        <v>2015</v>
      </c>
      <c r="AG180" s="21" t="s">
        <v>112</v>
      </c>
      <c r="AH180" s="21">
        <v>2015</v>
      </c>
      <c r="AI180">
        <v>2015</v>
      </c>
      <c r="AJ180">
        <v>2015</v>
      </c>
      <c r="AK180">
        <v>2015</v>
      </c>
      <c r="AL180" t="s">
        <v>89</v>
      </c>
      <c r="AM180" s="26">
        <v>271078</v>
      </c>
      <c r="AN180" s="23"/>
      <c r="AP180">
        <v>210613.05090635913</v>
      </c>
      <c r="AQ180">
        <v>190183.1456844566</v>
      </c>
      <c r="AR180">
        <v>271078</v>
      </c>
      <c r="AS180">
        <v>210613.05090635913</v>
      </c>
      <c r="AT180">
        <v>190183.1456844566</v>
      </c>
      <c r="AU180" s="21" t="s">
        <v>146</v>
      </c>
      <c r="AV180" s="22">
        <v>2015</v>
      </c>
      <c r="AW180" s="21" t="s">
        <v>172</v>
      </c>
      <c r="AX180" s="21" t="s">
        <v>92</v>
      </c>
      <c r="AY180" s="21" t="s">
        <v>93</v>
      </c>
      <c r="AZ180" s="21" t="s">
        <v>94</v>
      </c>
      <c r="BA180" s="21" t="s">
        <v>95</v>
      </c>
      <c r="BB180" s="11" t="s">
        <v>96</v>
      </c>
      <c r="BC180" s="7" t="s">
        <v>97</v>
      </c>
      <c r="BD180" s="21" t="s">
        <v>98</v>
      </c>
      <c r="BI180" s="21" t="s">
        <v>99</v>
      </c>
      <c r="BJ180" s="21" t="s">
        <v>731</v>
      </c>
      <c r="BK180" s="21" t="s">
        <v>617</v>
      </c>
      <c r="BL180" s="21" t="s">
        <v>70</v>
      </c>
    </row>
    <row r="181" spans="1:64" ht="18.75" customHeight="1">
      <c r="A181" s="21" t="s">
        <v>739</v>
      </c>
      <c r="B181" s="21" t="s">
        <v>64</v>
      </c>
      <c r="C181" s="21" t="s">
        <v>728</v>
      </c>
      <c r="D181" s="21" t="s">
        <v>717</v>
      </c>
      <c r="E181" s="21" t="s">
        <v>729</v>
      </c>
      <c r="F181" s="21" t="s">
        <v>69</v>
      </c>
      <c r="G181" s="21">
        <v>2020</v>
      </c>
      <c r="H181" s="21" t="s">
        <v>67</v>
      </c>
      <c r="I181" s="21" t="s">
        <v>336</v>
      </c>
      <c r="J181" s="21" t="s">
        <v>69</v>
      </c>
      <c r="K181" s="21" t="s">
        <v>135</v>
      </c>
      <c r="L181" s="7" t="str">
        <f>IF(ISBLANK($R181)=TRUE,"",VLOOKUP($R181,[2]TAXONOMY!$A$1:$G$706,7,FALSE))</f>
        <v>Animalia</v>
      </c>
      <c r="M181" s="7" t="str">
        <f>IF(ISBLANK($R181)=TRUE,"",VLOOKUP($R181,[2]TAXONOMY!$A$1:$G$706,6,FALSE))</f>
        <v>Arthropoda</v>
      </c>
      <c r="N181" s="7" t="str">
        <f>IF(ISBLANK($R181)=TRUE,"",VLOOKUP($R181,[2]TAXONOMY!$A$1:$G$706,5,FALSE))</f>
        <v>Insecta</v>
      </c>
      <c r="O181" s="7" t="str">
        <f>IF(ISBLANK($R181)=TRUE,"",VLOOKUP($R181,[2]TAXONOMY!$A$1:$G$706,4,FALSE))</f>
        <v>Hymenoptera</v>
      </c>
      <c r="P181" s="7" t="str">
        <f>IF(ISBLANK($R181)=TRUE,"",VLOOKUP($R181,[2]TAXONOMY!$A$1:$G$706,3,FALSE))</f>
        <v>Formicidae</v>
      </c>
      <c r="Q181" s="7" t="str">
        <f>IF(ISBLANK($R181)=TRUE,"",VLOOKUP($R181,[2]TAXONOMY!$A$1:$H$706,2,FALSE))</f>
        <v>Linepithema</v>
      </c>
      <c r="R181" s="7" t="s">
        <v>368</v>
      </c>
      <c r="S181" s="7"/>
      <c r="T181" s="7" t="s">
        <v>369</v>
      </c>
      <c r="U181" s="7" t="s">
        <v>79</v>
      </c>
      <c r="V181" s="7" t="s">
        <v>80</v>
      </c>
      <c r="W181" s="7" t="s">
        <v>81</v>
      </c>
      <c r="X181" s="21" t="s">
        <v>686</v>
      </c>
      <c r="Y181" s="21" t="s">
        <v>353</v>
      </c>
      <c r="Z181" s="21" t="s">
        <v>337</v>
      </c>
      <c r="AA181" s="21" t="s">
        <v>108</v>
      </c>
      <c r="AB181" s="22" t="s">
        <v>109</v>
      </c>
      <c r="AC181" s="22" t="s">
        <v>721</v>
      </c>
      <c r="AD181" s="21" t="s">
        <v>730</v>
      </c>
      <c r="AE181" s="21" t="s">
        <v>111</v>
      </c>
      <c r="AF181" s="21">
        <v>2016</v>
      </c>
      <c r="AG181" s="21" t="s">
        <v>112</v>
      </c>
      <c r="AH181" s="21">
        <v>2016</v>
      </c>
      <c r="AI181">
        <v>2016</v>
      </c>
      <c r="AJ181">
        <v>2016</v>
      </c>
      <c r="AK181">
        <v>2016</v>
      </c>
      <c r="AL181" t="s">
        <v>89</v>
      </c>
      <c r="AM181" s="26">
        <v>293873</v>
      </c>
      <c r="AN181" s="23"/>
      <c r="AP181">
        <v>223111.58189060562</v>
      </c>
      <c r="AQ181">
        <v>206816.84905885204</v>
      </c>
      <c r="AR181">
        <v>293873</v>
      </c>
      <c r="AS181">
        <v>223111.58189060562</v>
      </c>
      <c r="AT181">
        <v>206816.84905885204</v>
      </c>
      <c r="AU181" s="21" t="s">
        <v>146</v>
      </c>
      <c r="AV181" s="22">
        <v>2016</v>
      </c>
      <c r="AW181" s="21" t="s">
        <v>172</v>
      </c>
      <c r="AX181" s="21" t="s">
        <v>92</v>
      </c>
      <c r="AY181" s="21" t="s">
        <v>93</v>
      </c>
      <c r="AZ181" s="21" t="s">
        <v>94</v>
      </c>
      <c r="BA181" s="21" t="s">
        <v>95</v>
      </c>
      <c r="BB181" s="11" t="s">
        <v>96</v>
      </c>
      <c r="BC181" s="7" t="s">
        <v>97</v>
      </c>
      <c r="BD181" s="21" t="s">
        <v>98</v>
      </c>
      <c r="BI181" s="21" t="s">
        <v>99</v>
      </c>
      <c r="BJ181" s="21" t="s">
        <v>731</v>
      </c>
      <c r="BK181" s="21" t="s">
        <v>617</v>
      </c>
      <c r="BL181" s="21" t="s">
        <v>70</v>
      </c>
    </row>
    <row r="182" spans="1:64" ht="18.75" customHeight="1">
      <c r="A182" s="21" t="s">
        <v>740</v>
      </c>
      <c r="B182" s="21" t="s">
        <v>64</v>
      </c>
      <c r="C182" s="21" t="s">
        <v>728</v>
      </c>
      <c r="D182" s="21" t="s">
        <v>717</v>
      </c>
      <c r="E182" s="21" t="s">
        <v>729</v>
      </c>
      <c r="F182" s="21" t="s">
        <v>69</v>
      </c>
      <c r="G182" s="21">
        <v>2020</v>
      </c>
      <c r="H182" s="21" t="s">
        <v>67</v>
      </c>
      <c r="I182" s="21" t="s">
        <v>336</v>
      </c>
      <c r="J182" s="21" t="s">
        <v>69</v>
      </c>
      <c r="K182" s="21" t="s">
        <v>135</v>
      </c>
      <c r="L182" s="7" t="str">
        <f>IF(ISBLANK($R182)=TRUE,"",VLOOKUP($R182,[2]TAXONOMY!$A$1:$G$706,7,FALSE))</f>
        <v>Animalia</v>
      </c>
      <c r="M182" s="7" t="str">
        <f>IF(ISBLANK($R182)=TRUE,"",VLOOKUP($R182,[2]TAXONOMY!$A$1:$G$706,6,FALSE))</f>
        <v>Arthropoda</v>
      </c>
      <c r="N182" s="7" t="str">
        <f>IF(ISBLANK($R182)=TRUE,"",VLOOKUP($R182,[2]TAXONOMY!$A$1:$G$706,5,FALSE))</f>
        <v>Insecta</v>
      </c>
      <c r="O182" s="7" t="str">
        <f>IF(ISBLANK($R182)=TRUE,"",VLOOKUP($R182,[2]TAXONOMY!$A$1:$G$706,4,FALSE))</f>
        <v>Hymenoptera</v>
      </c>
      <c r="P182" s="7" t="str">
        <f>IF(ISBLANK($R182)=TRUE,"",VLOOKUP($R182,[2]TAXONOMY!$A$1:$G$706,3,FALSE))</f>
        <v>Formicidae</v>
      </c>
      <c r="Q182" s="7" t="str">
        <f>IF(ISBLANK($R182)=TRUE,"",VLOOKUP($R182,[2]TAXONOMY!$A$1:$H$706,2,FALSE))</f>
        <v>Linepithema</v>
      </c>
      <c r="R182" s="7" t="s">
        <v>368</v>
      </c>
      <c r="S182" s="7"/>
      <c r="T182" s="7" t="s">
        <v>369</v>
      </c>
      <c r="U182" s="7" t="s">
        <v>79</v>
      </c>
      <c r="V182" s="7" t="s">
        <v>80</v>
      </c>
      <c r="W182" s="7" t="s">
        <v>81</v>
      </c>
      <c r="X182" s="21" t="s">
        <v>686</v>
      </c>
      <c r="Y182" s="21" t="s">
        <v>353</v>
      </c>
      <c r="Z182" s="21" t="s">
        <v>337</v>
      </c>
      <c r="AA182" s="21" t="s">
        <v>108</v>
      </c>
      <c r="AB182" s="22" t="s">
        <v>109</v>
      </c>
      <c r="AC182" s="22" t="s">
        <v>721</v>
      </c>
      <c r="AD182" s="21" t="s">
        <v>730</v>
      </c>
      <c r="AE182" s="21" t="s">
        <v>111</v>
      </c>
      <c r="AF182" s="21">
        <v>2017</v>
      </c>
      <c r="AG182" s="21" t="s">
        <v>112</v>
      </c>
      <c r="AH182" s="21">
        <v>2017</v>
      </c>
      <c r="AI182">
        <v>2017</v>
      </c>
      <c r="AJ182">
        <v>2017</v>
      </c>
      <c r="AK182">
        <v>2017</v>
      </c>
      <c r="AL182" t="s">
        <v>89</v>
      </c>
      <c r="AM182" s="26">
        <v>300000</v>
      </c>
      <c r="AN182" s="23"/>
      <c r="AP182">
        <v>229927.6818849828</v>
      </c>
      <c r="AQ182">
        <v>207690.35859817316</v>
      </c>
      <c r="AR182">
        <v>300000</v>
      </c>
      <c r="AS182">
        <v>229927.6818849828</v>
      </c>
      <c r="AT182">
        <v>207690.35859817316</v>
      </c>
      <c r="AU182" s="21" t="s">
        <v>146</v>
      </c>
      <c r="AV182" s="22">
        <v>2017</v>
      </c>
      <c r="AW182" s="21" t="s">
        <v>172</v>
      </c>
      <c r="AX182" s="21" t="s">
        <v>92</v>
      </c>
      <c r="AY182" s="21" t="s">
        <v>93</v>
      </c>
      <c r="AZ182" s="21" t="s">
        <v>94</v>
      </c>
      <c r="BA182" s="21" t="s">
        <v>95</v>
      </c>
      <c r="BB182" s="11" t="s">
        <v>96</v>
      </c>
      <c r="BC182" s="7" t="s">
        <v>97</v>
      </c>
      <c r="BD182" s="21" t="s">
        <v>98</v>
      </c>
      <c r="BI182" s="21" t="s">
        <v>99</v>
      </c>
      <c r="BJ182" s="21" t="s">
        <v>741</v>
      </c>
      <c r="BK182" s="21" t="s">
        <v>617</v>
      </c>
      <c r="BL182" s="21" t="s">
        <v>70</v>
      </c>
    </row>
    <row r="183" spans="1:64" ht="18.75" customHeight="1">
      <c r="A183" s="21" t="s">
        <v>742</v>
      </c>
      <c r="B183" s="21" t="s">
        <v>64</v>
      </c>
      <c r="C183" s="21" t="s">
        <v>728</v>
      </c>
      <c r="D183" s="21" t="s">
        <v>717</v>
      </c>
      <c r="E183" s="21" t="s">
        <v>729</v>
      </c>
      <c r="F183" s="21" t="s">
        <v>69</v>
      </c>
      <c r="G183" s="21">
        <v>2020</v>
      </c>
      <c r="H183" s="21" t="s">
        <v>67</v>
      </c>
      <c r="I183" s="21" t="s">
        <v>336</v>
      </c>
      <c r="J183" s="21" t="s">
        <v>69</v>
      </c>
      <c r="K183" s="21" t="s">
        <v>135</v>
      </c>
      <c r="L183" s="7" t="str">
        <f>IF(ISBLANK($R183)=TRUE,"",VLOOKUP($R183,[2]TAXONOMY!$A$1:$G$706,7,FALSE))</f>
        <v>Animalia</v>
      </c>
      <c r="M183" s="7" t="str">
        <f>IF(ISBLANK($R183)=TRUE,"",VLOOKUP($R183,[2]TAXONOMY!$A$1:$G$706,6,FALSE))</f>
        <v>Arthropoda</v>
      </c>
      <c r="N183" s="7" t="str">
        <f>IF(ISBLANK($R183)=TRUE,"",VLOOKUP($R183,[2]TAXONOMY!$A$1:$G$706,5,FALSE))</f>
        <v>Insecta</v>
      </c>
      <c r="O183" s="7" t="str">
        <f>IF(ISBLANK($R183)=TRUE,"",VLOOKUP($R183,[2]TAXONOMY!$A$1:$G$706,4,FALSE))</f>
        <v>Hymenoptera</v>
      </c>
      <c r="P183" s="7" t="str">
        <f>IF(ISBLANK($R183)=TRUE,"",VLOOKUP($R183,[2]TAXONOMY!$A$1:$G$706,3,FALSE))</f>
        <v>Formicidae</v>
      </c>
      <c r="Q183" s="7" t="str">
        <f>IF(ISBLANK($R183)=TRUE,"",VLOOKUP($R183,[2]TAXONOMY!$A$1:$H$706,2,FALSE))</f>
        <v>Linepithema</v>
      </c>
      <c r="R183" s="7" t="s">
        <v>368</v>
      </c>
      <c r="S183" s="7"/>
      <c r="T183" s="7" t="s">
        <v>369</v>
      </c>
      <c r="U183" s="7" t="s">
        <v>79</v>
      </c>
      <c r="V183" s="7" t="s">
        <v>80</v>
      </c>
      <c r="W183" s="7" t="s">
        <v>81</v>
      </c>
      <c r="X183" s="21" t="s">
        <v>686</v>
      </c>
      <c r="Y183" s="21" t="s">
        <v>353</v>
      </c>
      <c r="Z183" s="21" t="s">
        <v>337</v>
      </c>
      <c r="AA183" s="21" t="s">
        <v>108</v>
      </c>
      <c r="AB183" s="22" t="s">
        <v>109</v>
      </c>
      <c r="AC183" s="21" t="s">
        <v>721</v>
      </c>
      <c r="AD183" s="21" t="s">
        <v>730</v>
      </c>
      <c r="AE183" s="21" t="s">
        <v>111</v>
      </c>
      <c r="AF183" s="21">
        <v>2017</v>
      </c>
      <c r="AG183" s="21" t="s">
        <v>112</v>
      </c>
      <c r="AH183" s="21">
        <v>2018</v>
      </c>
      <c r="AI183" s="21">
        <v>2018</v>
      </c>
      <c r="AJ183">
        <v>2018</v>
      </c>
      <c r="AK183">
        <v>2018</v>
      </c>
      <c r="AL183" t="s">
        <v>89</v>
      </c>
      <c r="AM183" s="26">
        <v>350000</v>
      </c>
      <c r="AN183" s="23"/>
      <c r="AP183">
        <v>268248.96219914657</v>
      </c>
      <c r="AQ183">
        <v>242305.41836453535</v>
      </c>
      <c r="AR183">
        <v>350000</v>
      </c>
      <c r="AS183">
        <v>268248.96219914657</v>
      </c>
      <c r="AT183">
        <v>242305.41836453535</v>
      </c>
      <c r="AU183" s="21" t="s">
        <v>146</v>
      </c>
      <c r="AV183" s="22">
        <v>2017</v>
      </c>
      <c r="AW183" s="21" t="s">
        <v>172</v>
      </c>
      <c r="AX183" s="21" t="s">
        <v>92</v>
      </c>
      <c r="AY183" s="21" t="s">
        <v>93</v>
      </c>
      <c r="AZ183" s="21" t="s">
        <v>94</v>
      </c>
      <c r="BA183" s="21" t="s">
        <v>95</v>
      </c>
      <c r="BB183" s="11" t="s">
        <v>96</v>
      </c>
      <c r="BC183" s="7" t="s">
        <v>97</v>
      </c>
      <c r="BD183" s="21" t="s">
        <v>98</v>
      </c>
      <c r="BI183" s="21" t="s">
        <v>99</v>
      </c>
      <c r="BJ183" s="21" t="s">
        <v>741</v>
      </c>
      <c r="BK183" s="21" t="s">
        <v>617</v>
      </c>
      <c r="BL183" s="21" t="s">
        <v>70</v>
      </c>
    </row>
    <row r="184" spans="1:64" ht="18.75" customHeight="1">
      <c r="A184" s="21" t="s">
        <v>743</v>
      </c>
      <c r="B184" s="21" t="s">
        <v>64</v>
      </c>
      <c r="C184" s="21" t="s">
        <v>728</v>
      </c>
      <c r="D184" s="21" t="s">
        <v>717</v>
      </c>
      <c r="E184" s="21" t="s">
        <v>729</v>
      </c>
      <c r="F184" s="21" t="s">
        <v>69</v>
      </c>
      <c r="G184" s="21">
        <v>2020</v>
      </c>
      <c r="H184" s="21" t="s">
        <v>67</v>
      </c>
      <c r="I184" s="21" t="s">
        <v>336</v>
      </c>
      <c r="J184" s="21" t="s">
        <v>69</v>
      </c>
      <c r="K184" s="21" t="s">
        <v>135</v>
      </c>
      <c r="L184" s="7" t="str">
        <f>IF(ISBLANK($R184)=TRUE,"",VLOOKUP($R184,[2]TAXONOMY!$A$1:$G$706,7,FALSE))</f>
        <v>Animalia</v>
      </c>
      <c r="M184" s="7" t="str">
        <f>IF(ISBLANK($R184)=TRUE,"",VLOOKUP($R184,[2]TAXONOMY!$A$1:$G$706,6,FALSE))</f>
        <v>Arthropoda</v>
      </c>
      <c r="N184" s="7" t="str">
        <f>IF(ISBLANK($R184)=TRUE,"",VLOOKUP($R184,[2]TAXONOMY!$A$1:$G$706,5,FALSE))</f>
        <v>Insecta</v>
      </c>
      <c r="O184" s="7" t="str">
        <f>IF(ISBLANK($R184)=TRUE,"",VLOOKUP($R184,[2]TAXONOMY!$A$1:$G$706,4,FALSE))</f>
        <v>Hymenoptera</v>
      </c>
      <c r="P184" s="7" t="str">
        <f>IF(ISBLANK($R184)=TRUE,"",VLOOKUP($R184,[2]TAXONOMY!$A$1:$G$706,3,FALSE))</f>
        <v>Formicidae</v>
      </c>
      <c r="Q184" s="7" t="str">
        <f>IF(ISBLANK($R184)=TRUE,"",VLOOKUP($R184,[2]TAXONOMY!$A$1:$H$706,2,FALSE))</f>
        <v>Linepithema</v>
      </c>
      <c r="R184" s="7" t="s">
        <v>368</v>
      </c>
      <c r="S184" s="7"/>
      <c r="T184" s="7" t="s">
        <v>369</v>
      </c>
      <c r="U184" s="7" t="s">
        <v>79</v>
      </c>
      <c r="V184" s="7" t="s">
        <v>80</v>
      </c>
      <c r="W184" s="7" t="s">
        <v>81</v>
      </c>
      <c r="X184" s="21" t="s">
        <v>686</v>
      </c>
      <c r="Y184" s="21" t="s">
        <v>353</v>
      </c>
      <c r="Z184" s="21" t="s">
        <v>337</v>
      </c>
      <c r="AA184" s="21" t="s">
        <v>108</v>
      </c>
      <c r="AB184" s="22" t="s">
        <v>109</v>
      </c>
      <c r="AC184" s="21" t="s">
        <v>721</v>
      </c>
      <c r="AD184" s="21" t="s">
        <v>730</v>
      </c>
      <c r="AE184" s="21" t="s">
        <v>111</v>
      </c>
      <c r="AF184" s="21">
        <v>2018</v>
      </c>
      <c r="AG184" s="21" t="s">
        <v>112</v>
      </c>
      <c r="AH184" s="21">
        <v>2019</v>
      </c>
      <c r="AI184" s="21">
        <v>2019</v>
      </c>
      <c r="AJ184">
        <v>2019</v>
      </c>
      <c r="AK184">
        <v>2019</v>
      </c>
      <c r="AL184" t="s">
        <v>89</v>
      </c>
      <c r="AM184" s="26">
        <v>562000</v>
      </c>
      <c r="AN184" s="23"/>
      <c r="AP184">
        <v>409888.6802301837</v>
      </c>
      <c r="AQ184">
        <v>382914.97578574729</v>
      </c>
      <c r="AR184">
        <v>562000</v>
      </c>
      <c r="AS184">
        <v>409888.6802301837</v>
      </c>
      <c r="AT184">
        <v>382914.97578574729</v>
      </c>
      <c r="AU184" s="21" t="s">
        <v>146</v>
      </c>
      <c r="AV184" s="22">
        <v>2018</v>
      </c>
      <c r="AW184" s="21" t="s">
        <v>172</v>
      </c>
      <c r="AX184" s="21" t="s">
        <v>92</v>
      </c>
      <c r="AY184" s="21" t="s">
        <v>93</v>
      </c>
      <c r="AZ184" s="21" t="s">
        <v>94</v>
      </c>
      <c r="BA184" s="21" t="s">
        <v>95</v>
      </c>
      <c r="BB184" s="11" t="s">
        <v>96</v>
      </c>
      <c r="BC184" s="7" t="s">
        <v>97</v>
      </c>
      <c r="BD184" s="21" t="s">
        <v>98</v>
      </c>
      <c r="BI184" s="21" t="s">
        <v>99</v>
      </c>
      <c r="BJ184" s="21" t="s">
        <v>741</v>
      </c>
      <c r="BK184" s="21" t="s">
        <v>617</v>
      </c>
      <c r="BL184" s="21" t="s">
        <v>70</v>
      </c>
    </row>
    <row r="185" spans="1:64" ht="18.75" customHeight="1">
      <c r="A185" s="21" t="s">
        <v>1786</v>
      </c>
      <c r="B185" s="21" t="s">
        <v>64</v>
      </c>
      <c r="C185" s="21" t="s">
        <v>728</v>
      </c>
      <c r="D185" s="21" t="s">
        <v>717</v>
      </c>
      <c r="E185" s="21" t="s">
        <v>729</v>
      </c>
      <c r="F185" s="21" t="s">
        <v>69</v>
      </c>
      <c r="G185" s="21">
        <v>2020</v>
      </c>
      <c r="H185" s="21" t="s">
        <v>67</v>
      </c>
      <c r="I185" s="21" t="s">
        <v>336</v>
      </c>
      <c r="J185" s="21" t="s">
        <v>69</v>
      </c>
      <c r="K185" s="21" t="s">
        <v>135</v>
      </c>
      <c r="L185" s="7" t="str">
        <f>IF(ISBLANK($R185)=TRUE,"",VLOOKUP($R185,[2]TAXONOMY!$A$1:$G$706,7,FALSE))</f>
        <v>Animalia</v>
      </c>
      <c r="M185" s="7" t="str">
        <f>IF(ISBLANK($R185)=TRUE,"",VLOOKUP($R185,[2]TAXONOMY!$A$1:$G$706,6,FALSE))</f>
        <v>Arthropoda</v>
      </c>
      <c r="N185" s="7" t="str">
        <f>IF(ISBLANK($R185)=TRUE,"",VLOOKUP($R185,[2]TAXONOMY!$A$1:$G$706,5,FALSE))</f>
        <v>Insecta</v>
      </c>
      <c r="O185" s="7" t="str">
        <f>IF(ISBLANK($R185)=TRUE,"",VLOOKUP($R185,[2]TAXONOMY!$A$1:$G$706,4,FALSE))</f>
        <v>Hymenoptera</v>
      </c>
      <c r="P185" s="7" t="str">
        <f>IF(ISBLANK($R185)=TRUE,"",VLOOKUP($R185,[2]TAXONOMY!$A$1:$G$706,3,FALSE))</f>
        <v>Formicidae</v>
      </c>
      <c r="Q185" s="7" t="str">
        <f>IF(ISBLANK($R185)=TRUE,"",VLOOKUP($R185,[2]TAXONOMY!$A$1:$H$706,2,FALSE))</f>
        <v>Linepithema</v>
      </c>
      <c r="R185" s="7" t="s">
        <v>368</v>
      </c>
      <c r="S185" s="7"/>
      <c r="T185" s="7" t="s">
        <v>369</v>
      </c>
      <c r="U185" s="7" t="s">
        <v>79</v>
      </c>
      <c r="V185" s="7" t="s">
        <v>80</v>
      </c>
      <c r="W185" s="7" t="s">
        <v>81</v>
      </c>
      <c r="X185" s="21" t="s">
        <v>686</v>
      </c>
      <c r="Y185" s="21" t="s">
        <v>353</v>
      </c>
      <c r="Z185" s="21" t="s">
        <v>337</v>
      </c>
      <c r="AA185" s="21" t="s">
        <v>108</v>
      </c>
      <c r="AB185" s="22" t="s">
        <v>109</v>
      </c>
      <c r="AC185" s="21" t="s">
        <v>721</v>
      </c>
      <c r="AD185" s="21" t="s">
        <v>730</v>
      </c>
      <c r="AE185" s="21" t="s">
        <v>111</v>
      </c>
      <c r="AF185" s="21">
        <v>2019</v>
      </c>
      <c r="AG185" s="21" t="s">
        <v>112</v>
      </c>
      <c r="AH185" s="21">
        <v>2020</v>
      </c>
      <c r="AI185" s="21">
        <v>2020</v>
      </c>
      <c r="AJ185">
        <v>2020</v>
      </c>
      <c r="AK185">
        <v>2020</v>
      </c>
      <c r="AL185" t="s">
        <v>89</v>
      </c>
      <c r="AM185" s="26">
        <v>742000</v>
      </c>
      <c r="AN185" s="23"/>
      <c r="AP185">
        <v>531537.181827205</v>
      </c>
      <c r="AQ185">
        <v>496557.76034330123</v>
      </c>
      <c r="AR185">
        <v>742000</v>
      </c>
      <c r="AS185">
        <v>531537.181827205</v>
      </c>
      <c r="AT185">
        <v>496557.76034330123</v>
      </c>
      <c r="AU185" s="21" t="s">
        <v>146</v>
      </c>
      <c r="AV185" s="22">
        <v>2019</v>
      </c>
      <c r="AW185" s="21" t="s">
        <v>172</v>
      </c>
      <c r="AX185" s="21" t="s">
        <v>92</v>
      </c>
      <c r="AY185" s="21" t="s">
        <v>93</v>
      </c>
      <c r="AZ185" s="21" t="s">
        <v>94</v>
      </c>
      <c r="BA185" s="21" t="s">
        <v>95</v>
      </c>
      <c r="BB185" s="11" t="s">
        <v>96</v>
      </c>
      <c r="BC185" s="7" t="s">
        <v>97</v>
      </c>
      <c r="BD185" s="21" t="s">
        <v>98</v>
      </c>
      <c r="BI185" s="21" t="s">
        <v>99</v>
      </c>
      <c r="BJ185" s="21" t="s">
        <v>741</v>
      </c>
      <c r="BK185" s="21" t="s">
        <v>617</v>
      </c>
      <c r="BL185" s="21" t="s">
        <v>70</v>
      </c>
    </row>
    <row r="186" spans="1:64" ht="18.75" customHeight="1">
      <c r="A186" s="21" t="s">
        <v>744</v>
      </c>
      <c r="B186" s="21" t="s">
        <v>64</v>
      </c>
      <c r="C186" s="21" t="s">
        <v>745</v>
      </c>
      <c r="D186" s="21" t="s">
        <v>717</v>
      </c>
      <c r="E186" s="21" t="s">
        <v>746</v>
      </c>
      <c r="F186" s="21" t="s">
        <v>69</v>
      </c>
      <c r="G186" s="21">
        <v>2020</v>
      </c>
      <c r="H186" s="21" t="s">
        <v>67</v>
      </c>
      <c r="I186" s="21" t="s">
        <v>336</v>
      </c>
      <c r="J186" s="21" t="s">
        <v>69</v>
      </c>
      <c r="K186" s="21" t="s">
        <v>135</v>
      </c>
      <c r="L186" s="7" t="str">
        <f>IF(ISBLANK($R186)=TRUE,"",VLOOKUP($R186,[2]TAXONOMY!$A$1:$G$706,7,FALSE))</f>
        <v>Animalia</v>
      </c>
      <c r="M186" s="7" t="str">
        <f>IF(ISBLANK($R186)=TRUE,"",VLOOKUP($R186,[2]TAXONOMY!$A$1:$G$706,6,FALSE))</f>
        <v>Arthropoda</v>
      </c>
      <c r="N186" s="7" t="str">
        <f>IF(ISBLANK($R186)=TRUE,"",VLOOKUP($R186,[2]TAXONOMY!$A$1:$G$706,5,FALSE))</f>
        <v>Insecta</v>
      </c>
      <c r="O186" s="7" t="str">
        <f>IF(ISBLANK($R186)=TRUE,"",VLOOKUP($R186,[2]TAXONOMY!$A$1:$G$706,4,FALSE))</f>
        <v>Hymenoptera</v>
      </c>
      <c r="P186" s="7" t="str">
        <f>IF(ISBLANK($R186)=TRUE,"",VLOOKUP($R186,[2]TAXONOMY!$A$1:$G$706,3,FALSE))</f>
        <v>Formicidae</v>
      </c>
      <c r="Q186" s="7" t="str">
        <f>IF(ISBLANK($R186)=TRUE,"",VLOOKUP($R186,[2]TAXONOMY!$A$1:$H$706,2,FALSE))</f>
        <v>Anoplolepis</v>
      </c>
      <c r="R186" s="7" t="s">
        <v>279</v>
      </c>
      <c r="S186" s="7"/>
      <c r="T186" s="7" t="s">
        <v>662</v>
      </c>
      <c r="U186" s="7" t="s">
        <v>79</v>
      </c>
      <c r="V186" s="7" t="s">
        <v>80</v>
      </c>
      <c r="W186" s="7" t="s">
        <v>337</v>
      </c>
      <c r="X186" s="21" t="s">
        <v>747</v>
      </c>
      <c r="Y186" s="21" t="s">
        <v>69</v>
      </c>
      <c r="Z186" s="21" t="s">
        <v>69</v>
      </c>
      <c r="AA186" s="21" t="s">
        <v>108</v>
      </c>
      <c r="AB186" s="22" t="s">
        <v>109</v>
      </c>
      <c r="AC186" s="21" t="s">
        <v>305</v>
      </c>
      <c r="AD186" s="21" t="s">
        <v>748</v>
      </c>
      <c r="AE186" s="21" t="s">
        <v>111</v>
      </c>
      <c r="AF186" s="21" t="s">
        <v>749</v>
      </c>
      <c r="AG186" s="21" t="s">
        <v>112</v>
      </c>
      <c r="AH186" s="21">
        <v>2012</v>
      </c>
      <c r="AI186" s="21">
        <v>2013</v>
      </c>
      <c r="AJ186">
        <v>2012</v>
      </c>
      <c r="AK186">
        <v>2013</v>
      </c>
      <c r="AL186" t="s">
        <v>89</v>
      </c>
      <c r="AM186" s="26">
        <v>268000</v>
      </c>
      <c r="AP186">
        <v>296254.36806434271</v>
      </c>
      <c r="AQ186">
        <v>185780.13590782924</v>
      </c>
      <c r="AR186">
        <v>268000</v>
      </c>
      <c r="AS186">
        <v>296254.36806434271</v>
      </c>
      <c r="AT186">
        <v>185780.13590782924</v>
      </c>
      <c r="AU186" s="21" t="s">
        <v>146</v>
      </c>
      <c r="AV186" s="22">
        <v>2012</v>
      </c>
      <c r="AW186" s="21" t="s">
        <v>172</v>
      </c>
      <c r="AX186" s="21" t="s">
        <v>92</v>
      </c>
      <c r="AY186" s="21" t="s">
        <v>93</v>
      </c>
      <c r="AZ186" s="21" t="s">
        <v>94</v>
      </c>
      <c r="BA186" s="21" t="s">
        <v>95</v>
      </c>
      <c r="BB186" s="11" t="s">
        <v>96</v>
      </c>
      <c r="BC186" s="7" t="s">
        <v>97</v>
      </c>
      <c r="BD186" s="21" t="s">
        <v>98</v>
      </c>
      <c r="BI186" s="21" t="s">
        <v>99</v>
      </c>
      <c r="BJ186" s="21" t="s">
        <v>750</v>
      </c>
      <c r="BK186" s="21" t="s">
        <v>617</v>
      </c>
      <c r="BL186" s="21" t="s">
        <v>70</v>
      </c>
    </row>
    <row r="187" spans="1:64" ht="18.75" customHeight="1">
      <c r="A187" s="21" t="s">
        <v>751</v>
      </c>
      <c r="B187" s="21" t="s">
        <v>64</v>
      </c>
      <c r="C187" s="21" t="s">
        <v>745</v>
      </c>
      <c r="D187" s="21" t="s">
        <v>717</v>
      </c>
      <c r="E187" s="21" t="s">
        <v>746</v>
      </c>
      <c r="F187" s="21" t="s">
        <v>69</v>
      </c>
      <c r="G187" s="21">
        <v>2020</v>
      </c>
      <c r="H187" s="21" t="s">
        <v>67</v>
      </c>
      <c r="I187" s="21" t="s">
        <v>336</v>
      </c>
      <c r="J187" s="21" t="s">
        <v>69</v>
      </c>
      <c r="K187" s="21" t="s">
        <v>135</v>
      </c>
      <c r="L187" s="7" t="str">
        <f>IF(ISBLANK($R187)=TRUE,"",VLOOKUP($R187,[2]TAXONOMY!$A$1:$G$706,7,FALSE))</f>
        <v>Animalia</v>
      </c>
      <c r="M187" s="7" t="str">
        <f>IF(ISBLANK($R187)=TRUE,"",VLOOKUP($R187,[2]TAXONOMY!$A$1:$G$706,6,FALSE))</f>
        <v>Arthropoda</v>
      </c>
      <c r="N187" s="7" t="str">
        <f>IF(ISBLANK($R187)=TRUE,"",VLOOKUP($R187,[2]TAXONOMY!$A$1:$G$706,5,FALSE))</f>
        <v>Insecta</v>
      </c>
      <c r="O187" s="7" t="str">
        <f>IF(ISBLANK($R187)=TRUE,"",VLOOKUP($R187,[2]TAXONOMY!$A$1:$G$706,4,FALSE))</f>
        <v>Hymenoptera</v>
      </c>
      <c r="P187" s="7" t="str">
        <f>IF(ISBLANK($R187)=TRUE,"",VLOOKUP($R187,[2]TAXONOMY!$A$1:$G$706,3,FALSE))</f>
        <v>Formicidae</v>
      </c>
      <c r="Q187" s="7" t="str">
        <f>IF(ISBLANK($R187)=TRUE,"",VLOOKUP($R187,[2]TAXONOMY!$A$1:$H$706,2,FALSE))</f>
        <v>Anoplolepis</v>
      </c>
      <c r="R187" s="7" t="s">
        <v>279</v>
      </c>
      <c r="S187" s="7"/>
      <c r="T187" s="7" t="s">
        <v>662</v>
      </c>
      <c r="U187" s="7" t="s">
        <v>79</v>
      </c>
      <c r="V187" s="7" t="s">
        <v>80</v>
      </c>
      <c r="W187" s="7" t="s">
        <v>337</v>
      </c>
      <c r="X187" s="21" t="s">
        <v>747</v>
      </c>
      <c r="Y187" s="21" t="s">
        <v>69</v>
      </c>
      <c r="Z187" s="21" t="s">
        <v>69</v>
      </c>
      <c r="AA187" s="21" t="s">
        <v>108</v>
      </c>
      <c r="AB187" s="22" t="s">
        <v>109</v>
      </c>
      <c r="AC187" s="21" t="s">
        <v>305</v>
      </c>
      <c r="AD187" s="21" t="s">
        <v>748</v>
      </c>
      <c r="AE187" s="21" t="s">
        <v>111</v>
      </c>
      <c r="AF187" s="21" t="s">
        <v>752</v>
      </c>
      <c r="AG187" s="21" t="s">
        <v>112</v>
      </c>
      <c r="AH187" s="21">
        <v>2013</v>
      </c>
      <c r="AI187" s="21">
        <v>2014</v>
      </c>
      <c r="AJ187">
        <v>2013</v>
      </c>
      <c r="AK187">
        <v>2014</v>
      </c>
      <c r="AL187" t="s">
        <v>89</v>
      </c>
      <c r="AM187" s="26">
        <v>450000</v>
      </c>
      <c r="AP187">
        <v>457109.90002447495</v>
      </c>
      <c r="AQ187">
        <v>327196.88256737444</v>
      </c>
      <c r="AR187">
        <v>450000</v>
      </c>
      <c r="AS187">
        <v>457109.90002447495</v>
      </c>
      <c r="AT187">
        <v>327196.88256737444</v>
      </c>
      <c r="AU187" s="21" t="s">
        <v>146</v>
      </c>
      <c r="AV187" s="22">
        <v>2013</v>
      </c>
      <c r="AW187" s="21" t="s">
        <v>172</v>
      </c>
      <c r="AX187" s="21" t="s">
        <v>92</v>
      </c>
      <c r="AY187" s="21" t="s">
        <v>93</v>
      </c>
      <c r="AZ187" s="21" t="s">
        <v>94</v>
      </c>
      <c r="BA187" s="21" t="s">
        <v>95</v>
      </c>
      <c r="BB187" s="11" t="s">
        <v>96</v>
      </c>
      <c r="BC187" s="7" t="s">
        <v>97</v>
      </c>
      <c r="BD187" s="21" t="s">
        <v>98</v>
      </c>
      <c r="BI187" s="21" t="s">
        <v>99</v>
      </c>
      <c r="BJ187" s="21" t="s">
        <v>750</v>
      </c>
      <c r="BK187" s="21" t="s">
        <v>617</v>
      </c>
      <c r="BL187" s="21" t="s">
        <v>70</v>
      </c>
    </row>
    <row r="188" spans="1:64" ht="18.75" customHeight="1">
      <c r="A188" s="21" t="s">
        <v>753</v>
      </c>
      <c r="B188" s="21" t="s">
        <v>64</v>
      </c>
      <c r="C188" s="21" t="s">
        <v>745</v>
      </c>
      <c r="D188" s="21" t="s">
        <v>717</v>
      </c>
      <c r="E188" s="21" t="s">
        <v>746</v>
      </c>
      <c r="F188" s="21" t="s">
        <v>69</v>
      </c>
      <c r="G188" s="21">
        <v>2020</v>
      </c>
      <c r="H188" s="21" t="s">
        <v>67</v>
      </c>
      <c r="I188" s="21" t="s">
        <v>336</v>
      </c>
      <c r="J188" s="21" t="s">
        <v>69</v>
      </c>
      <c r="K188" s="21" t="s">
        <v>135</v>
      </c>
      <c r="L188" s="7" t="str">
        <f>IF(ISBLANK($R188)=TRUE,"",VLOOKUP($R188,[2]TAXONOMY!$A$1:$G$706,7,FALSE))</f>
        <v>Animalia</v>
      </c>
      <c r="M188" s="7" t="str">
        <f>IF(ISBLANK($R188)=TRUE,"",VLOOKUP($R188,[2]TAXONOMY!$A$1:$G$706,6,FALSE))</f>
        <v>Arthropoda</v>
      </c>
      <c r="N188" s="7" t="str">
        <f>IF(ISBLANK($R188)=TRUE,"",VLOOKUP($R188,[2]TAXONOMY!$A$1:$G$706,5,FALSE))</f>
        <v>Insecta</v>
      </c>
      <c r="O188" s="7" t="str">
        <f>IF(ISBLANK($R188)=TRUE,"",VLOOKUP($R188,[2]TAXONOMY!$A$1:$G$706,4,FALSE))</f>
        <v>Hymenoptera</v>
      </c>
      <c r="P188" s="7" t="str">
        <f>IF(ISBLANK($R188)=TRUE,"",VLOOKUP($R188,[2]TAXONOMY!$A$1:$G$706,3,FALSE))</f>
        <v>Formicidae</v>
      </c>
      <c r="Q188" s="7" t="str">
        <f>IF(ISBLANK($R188)=TRUE,"",VLOOKUP($R188,[2]TAXONOMY!$A$1:$H$706,2,FALSE))</f>
        <v>Anoplolepis</v>
      </c>
      <c r="R188" s="7" t="s">
        <v>279</v>
      </c>
      <c r="S188" s="7"/>
      <c r="T188" s="7" t="s">
        <v>662</v>
      </c>
      <c r="U188" s="7" t="s">
        <v>79</v>
      </c>
      <c r="V188" s="7" t="s">
        <v>80</v>
      </c>
      <c r="W188" s="7" t="s">
        <v>337</v>
      </c>
      <c r="X188" s="21" t="s">
        <v>747</v>
      </c>
      <c r="Y188" s="21" t="s">
        <v>69</v>
      </c>
      <c r="Z188" s="21" t="s">
        <v>69</v>
      </c>
      <c r="AA188" s="21" t="s">
        <v>108</v>
      </c>
      <c r="AB188" s="22" t="s">
        <v>109</v>
      </c>
      <c r="AC188" s="21" t="s">
        <v>305</v>
      </c>
      <c r="AD188" s="21" t="s">
        <v>748</v>
      </c>
      <c r="AE188" s="21" t="s">
        <v>111</v>
      </c>
      <c r="AF188" s="21" t="s">
        <v>754</v>
      </c>
      <c r="AG188" s="21" t="s">
        <v>112</v>
      </c>
      <c r="AH188" s="21">
        <v>2014</v>
      </c>
      <c r="AI188" s="21">
        <v>2015</v>
      </c>
      <c r="AJ188">
        <v>2014</v>
      </c>
      <c r="AK188">
        <v>2015</v>
      </c>
      <c r="AL188" t="s">
        <v>89</v>
      </c>
      <c r="AM188" s="26">
        <v>570000</v>
      </c>
      <c r="AP188">
        <v>532003.46720904415</v>
      </c>
      <c r="AQ188">
        <v>406326.73856603628</v>
      </c>
      <c r="AR188">
        <v>570000</v>
      </c>
      <c r="AS188">
        <v>532003.46720904415</v>
      </c>
      <c r="AT188">
        <v>406326.73856603628</v>
      </c>
      <c r="AU188" s="21" t="s">
        <v>146</v>
      </c>
      <c r="AV188" s="22">
        <v>2014</v>
      </c>
      <c r="AW188" s="21" t="s">
        <v>172</v>
      </c>
      <c r="AX188" s="21" t="s">
        <v>92</v>
      </c>
      <c r="AY188" s="21" t="s">
        <v>93</v>
      </c>
      <c r="AZ188" s="21" t="s">
        <v>94</v>
      </c>
      <c r="BA188" s="21" t="s">
        <v>95</v>
      </c>
      <c r="BB188" s="11" t="s">
        <v>96</v>
      </c>
      <c r="BC188" s="7" t="s">
        <v>97</v>
      </c>
      <c r="BD188" s="21" t="s">
        <v>98</v>
      </c>
      <c r="BI188" s="21" t="s">
        <v>99</v>
      </c>
      <c r="BJ188" s="21" t="s">
        <v>750</v>
      </c>
      <c r="BK188" s="21" t="s">
        <v>617</v>
      </c>
      <c r="BL188" s="21" t="s">
        <v>70</v>
      </c>
    </row>
    <row r="189" spans="1:64" ht="18.75" customHeight="1">
      <c r="A189" s="21" t="s">
        <v>755</v>
      </c>
      <c r="B189" s="21" t="s">
        <v>64</v>
      </c>
      <c r="C189" s="21" t="s">
        <v>745</v>
      </c>
      <c r="D189" s="21" t="s">
        <v>717</v>
      </c>
      <c r="E189" s="21" t="s">
        <v>746</v>
      </c>
      <c r="F189" s="21" t="s">
        <v>69</v>
      </c>
      <c r="G189" s="21">
        <v>2020</v>
      </c>
      <c r="H189" s="21" t="s">
        <v>67</v>
      </c>
      <c r="I189" s="21" t="s">
        <v>336</v>
      </c>
      <c r="J189" s="21" t="s">
        <v>69</v>
      </c>
      <c r="K189" s="21" t="s">
        <v>135</v>
      </c>
      <c r="L189" s="7" t="str">
        <f>IF(ISBLANK($R189)=TRUE,"",VLOOKUP($R189,[2]TAXONOMY!$A$1:$G$706,7,FALSE))</f>
        <v>Animalia</v>
      </c>
      <c r="M189" s="7" t="str">
        <f>IF(ISBLANK($R189)=TRUE,"",VLOOKUP($R189,[2]TAXONOMY!$A$1:$G$706,6,FALSE))</f>
        <v>Arthropoda</v>
      </c>
      <c r="N189" s="7" t="str">
        <f>IF(ISBLANK($R189)=TRUE,"",VLOOKUP($R189,[2]TAXONOMY!$A$1:$G$706,5,FALSE))</f>
        <v>Insecta</v>
      </c>
      <c r="O189" s="7" t="str">
        <f>IF(ISBLANK($R189)=TRUE,"",VLOOKUP($R189,[2]TAXONOMY!$A$1:$G$706,4,FALSE))</f>
        <v>Hymenoptera</v>
      </c>
      <c r="P189" s="7" t="str">
        <f>IF(ISBLANK($R189)=TRUE,"",VLOOKUP($R189,[2]TAXONOMY!$A$1:$G$706,3,FALSE))</f>
        <v>Formicidae</v>
      </c>
      <c r="Q189" s="7" t="str">
        <f>IF(ISBLANK($R189)=TRUE,"",VLOOKUP($R189,[2]TAXONOMY!$A$1:$H$706,2,FALSE))</f>
        <v>Anoplolepis</v>
      </c>
      <c r="R189" s="7" t="s">
        <v>279</v>
      </c>
      <c r="S189" s="7"/>
      <c r="T189" s="7" t="s">
        <v>662</v>
      </c>
      <c r="U189" s="7" t="s">
        <v>79</v>
      </c>
      <c r="V189" s="7" t="s">
        <v>80</v>
      </c>
      <c r="W189" s="7" t="s">
        <v>337</v>
      </c>
      <c r="X189" s="21" t="s">
        <v>747</v>
      </c>
      <c r="Y189" s="21" t="s">
        <v>69</v>
      </c>
      <c r="Z189" s="21" t="s">
        <v>69</v>
      </c>
      <c r="AA189" s="21" t="s">
        <v>108</v>
      </c>
      <c r="AB189" s="22" t="s">
        <v>109</v>
      </c>
      <c r="AC189" s="21" t="s">
        <v>305</v>
      </c>
      <c r="AD189" s="21" t="s">
        <v>748</v>
      </c>
      <c r="AE189" s="21" t="s">
        <v>111</v>
      </c>
      <c r="AF189" s="21" t="s">
        <v>756</v>
      </c>
      <c r="AG189" s="21" t="s">
        <v>112</v>
      </c>
      <c r="AH189" s="21">
        <v>2015</v>
      </c>
      <c r="AI189" s="21">
        <v>2016</v>
      </c>
      <c r="AJ189">
        <v>2015</v>
      </c>
      <c r="AK189">
        <v>2016</v>
      </c>
      <c r="AL189" t="s">
        <v>89</v>
      </c>
      <c r="AM189" s="26">
        <v>500000</v>
      </c>
      <c r="AP189">
        <v>388473.15331077977</v>
      </c>
      <c r="AQ189">
        <v>350790.44718578522</v>
      </c>
      <c r="AR189">
        <v>500000</v>
      </c>
      <c r="AS189">
        <v>388473.15331077977</v>
      </c>
      <c r="AT189">
        <v>350790.44718578522</v>
      </c>
      <c r="AU189" s="21" t="s">
        <v>146</v>
      </c>
      <c r="AV189" s="22">
        <v>2015</v>
      </c>
      <c r="AW189" s="21" t="s">
        <v>172</v>
      </c>
      <c r="AX189" s="21" t="s">
        <v>92</v>
      </c>
      <c r="AY189" s="21" t="s">
        <v>93</v>
      </c>
      <c r="AZ189" s="21" t="s">
        <v>94</v>
      </c>
      <c r="BA189" s="21" t="s">
        <v>95</v>
      </c>
      <c r="BB189" s="11" t="s">
        <v>96</v>
      </c>
      <c r="BC189" s="7" t="s">
        <v>97</v>
      </c>
      <c r="BD189" s="21" t="s">
        <v>98</v>
      </c>
      <c r="BI189" s="21" t="s">
        <v>99</v>
      </c>
      <c r="BJ189" s="21" t="s">
        <v>750</v>
      </c>
      <c r="BK189" s="21" t="s">
        <v>617</v>
      </c>
      <c r="BL189" s="21" t="s">
        <v>70</v>
      </c>
    </row>
    <row r="190" spans="1:64" ht="18.75" customHeight="1">
      <c r="A190" s="21" t="s">
        <v>757</v>
      </c>
      <c r="B190" s="21" t="s">
        <v>64</v>
      </c>
      <c r="C190" s="21" t="s">
        <v>745</v>
      </c>
      <c r="D190" s="21" t="s">
        <v>717</v>
      </c>
      <c r="E190" s="21" t="s">
        <v>746</v>
      </c>
      <c r="F190" s="21" t="s">
        <v>69</v>
      </c>
      <c r="G190" s="21">
        <v>2020</v>
      </c>
      <c r="H190" s="21" t="s">
        <v>67</v>
      </c>
      <c r="I190" s="21" t="s">
        <v>336</v>
      </c>
      <c r="J190" s="21" t="s">
        <v>69</v>
      </c>
      <c r="K190" s="21" t="s">
        <v>135</v>
      </c>
      <c r="L190" s="7" t="str">
        <f>IF(ISBLANK($R190)=TRUE,"",VLOOKUP($R190,[2]TAXONOMY!$A$1:$G$706,7,FALSE))</f>
        <v>Animalia</v>
      </c>
      <c r="M190" s="7" t="str">
        <f>IF(ISBLANK($R190)=TRUE,"",VLOOKUP($R190,[2]TAXONOMY!$A$1:$G$706,6,FALSE))</f>
        <v>Arthropoda</v>
      </c>
      <c r="N190" s="7" t="str">
        <f>IF(ISBLANK($R190)=TRUE,"",VLOOKUP($R190,[2]TAXONOMY!$A$1:$G$706,5,FALSE))</f>
        <v>Insecta</v>
      </c>
      <c r="O190" s="7" t="str">
        <f>IF(ISBLANK($R190)=TRUE,"",VLOOKUP($R190,[2]TAXONOMY!$A$1:$G$706,4,FALSE))</f>
        <v>Hymenoptera</v>
      </c>
      <c r="P190" s="7" t="str">
        <f>IF(ISBLANK($R190)=TRUE,"",VLOOKUP($R190,[2]TAXONOMY!$A$1:$G$706,3,FALSE))</f>
        <v>Formicidae</v>
      </c>
      <c r="Q190" s="7" t="str">
        <f>IF(ISBLANK($R190)=TRUE,"",VLOOKUP($R190,[2]TAXONOMY!$A$1:$H$706,2,FALSE))</f>
        <v>Anoplolepis</v>
      </c>
      <c r="R190" s="7" t="s">
        <v>279</v>
      </c>
      <c r="S190" s="7"/>
      <c r="T190" s="7" t="s">
        <v>662</v>
      </c>
      <c r="U190" s="7" t="s">
        <v>79</v>
      </c>
      <c r="V190" s="7" t="s">
        <v>80</v>
      </c>
      <c r="W190" s="7" t="s">
        <v>337</v>
      </c>
      <c r="X190" s="21" t="s">
        <v>747</v>
      </c>
      <c r="Y190" s="21" t="s">
        <v>69</v>
      </c>
      <c r="Z190" s="21" t="s">
        <v>69</v>
      </c>
      <c r="AA190" s="21" t="s">
        <v>108</v>
      </c>
      <c r="AB190" s="22" t="s">
        <v>109</v>
      </c>
      <c r="AC190" s="21" t="s">
        <v>305</v>
      </c>
      <c r="AD190" s="21" t="s">
        <v>748</v>
      </c>
      <c r="AE190" s="21" t="s">
        <v>111</v>
      </c>
      <c r="AF190" s="21" t="s">
        <v>758</v>
      </c>
      <c r="AG190" s="21" t="s">
        <v>112</v>
      </c>
      <c r="AH190" s="21">
        <v>2016</v>
      </c>
      <c r="AI190" s="21">
        <v>2017</v>
      </c>
      <c r="AJ190">
        <v>2016</v>
      </c>
      <c r="AK190">
        <v>2017</v>
      </c>
      <c r="AL190" t="s">
        <v>89</v>
      </c>
      <c r="AM190" s="26">
        <v>2947670</v>
      </c>
      <c r="AP190">
        <v>2237903.1642630706</v>
      </c>
      <c r="AQ190">
        <v>2074460.1289172752</v>
      </c>
      <c r="AR190">
        <v>2947670</v>
      </c>
      <c r="AS190">
        <v>2237903.1642630706</v>
      </c>
      <c r="AT190">
        <v>2074460.1289172752</v>
      </c>
      <c r="AU190" s="21" t="s">
        <v>146</v>
      </c>
      <c r="AV190" s="22">
        <v>2016</v>
      </c>
      <c r="AW190" s="21" t="s">
        <v>172</v>
      </c>
      <c r="AX190" s="21" t="s">
        <v>92</v>
      </c>
      <c r="AY190" s="21" t="s">
        <v>93</v>
      </c>
      <c r="AZ190" s="21" t="s">
        <v>94</v>
      </c>
      <c r="BA190" s="21" t="s">
        <v>95</v>
      </c>
      <c r="BB190" s="11" t="s">
        <v>96</v>
      </c>
      <c r="BC190" s="7" t="s">
        <v>97</v>
      </c>
      <c r="BD190" s="21" t="s">
        <v>98</v>
      </c>
      <c r="BI190" s="21" t="s">
        <v>99</v>
      </c>
      <c r="BJ190" s="21" t="s">
        <v>750</v>
      </c>
      <c r="BK190" s="21" t="s">
        <v>617</v>
      </c>
      <c r="BL190" s="21" t="s">
        <v>70</v>
      </c>
    </row>
    <row r="191" spans="1:64" ht="18.75" customHeight="1">
      <c r="A191" s="21" t="s">
        <v>759</v>
      </c>
      <c r="B191" s="21" t="s">
        <v>64</v>
      </c>
      <c r="C191" s="21" t="s">
        <v>745</v>
      </c>
      <c r="D191" s="21" t="s">
        <v>717</v>
      </c>
      <c r="E191" s="21" t="s">
        <v>746</v>
      </c>
      <c r="F191" s="21" t="s">
        <v>69</v>
      </c>
      <c r="G191" s="21">
        <v>2020</v>
      </c>
      <c r="H191" s="21" t="s">
        <v>67</v>
      </c>
      <c r="I191" s="21" t="s">
        <v>336</v>
      </c>
      <c r="J191" s="21" t="s">
        <v>69</v>
      </c>
      <c r="K191" s="21" t="s">
        <v>135</v>
      </c>
      <c r="L191" s="7" t="str">
        <f>IF(ISBLANK($R191)=TRUE,"",VLOOKUP($R191,[2]TAXONOMY!$A$1:$G$706,7,FALSE))</f>
        <v>Animalia</v>
      </c>
      <c r="M191" s="7" t="str">
        <f>IF(ISBLANK($R191)=TRUE,"",VLOOKUP($R191,[2]TAXONOMY!$A$1:$G$706,6,FALSE))</f>
        <v>Arthropoda</v>
      </c>
      <c r="N191" s="7" t="str">
        <f>IF(ISBLANK($R191)=TRUE,"",VLOOKUP($R191,[2]TAXONOMY!$A$1:$G$706,5,FALSE))</f>
        <v>Insecta</v>
      </c>
      <c r="O191" s="7" t="str">
        <f>IF(ISBLANK($R191)=TRUE,"",VLOOKUP($R191,[2]TAXONOMY!$A$1:$G$706,4,FALSE))</f>
        <v>Hymenoptera</v>
      </c>
      <c r="P191" s="7" t="str">
        <f>IF(ISBLANK($R191)=TRUE,"",VLOOKUP($R191,[2]TAXONOMY!$A$1:$G$706,3,FALSE))</f>
        <v>Formicidae</v>
      </c>
      <c r="Q191" s="7" t="str">
        <f>IF(ISBLANK($R191)=TRUE,"",VLOOKUP($R191,[2]TAXONOMY!$A$1:$H$706,2,FALSE))</f>
        <v>Anoplolepis</v>
      </c>
      <c r="R191" s="7" t="s">
        <v>279</v>
      </c>
      <c r="S191" s="7"/>
      <c r="T191" s="7" t="s">
        <v>662</v>
      </c>
      <c r="U191" s="7" t="s">
        <v>79</v>
      </c>
      <c r="V191" s="7" t="s">
        <v>80</v>
      </c>
      <c r="W191" s="7" t="s">
        <v>337</v>
      </c>
      <c r="X191" s="21" t="s">
        <v>747</v>
      </c>
      <c r="Y191" s="21" t="s">
        <v>69</v>
      </c>
      <c r="Z191" s="21" t="s">
        <v>69</v>
      </c>
      <c r="AA191" s="21" t="s">
        <v>108</v>
      </c>
      <c r="AB191" s="22" t="s">
        <v>109</v>
      </c>
      <c r="AC191" s="21" t="s">
        <v>305</v>
      </c>
      <c r="AD191" s="21" t="s">
        <v>748</v>
      </c>
      <c r="AE191" s="21" t="s">
        <v>111</v>
      </c>
      <c r="AF191" s="21" t="s">
        <v>760</v>
      </c>
      <c r="AG191" s="21" t="s">
        <v>112</v>
      </c>
      <c r="AH191" s="21">
        <v>2017</v>
      </c>
      <c r="AI191" s="21">
        <v>2018</v>
      </c>
      <c r="AJ191">
        <v>2017</v>
      </c>
      <c r="AK191">
        <v>2018</v>
      </c>
      <c r="AL191" t="s">
        <v>89</v>
      </c>
      <c r="AM191" s="26">
        <v>4051200</v>
      </c>
      <c r="AP191">
        <v>3104943.4161748076</v>
      </c>
      <c r="AQ191">
        <v>2804650.60250973</v>
      </c>
      <c r="AR191">
        <v>4051200</v>
      </c>
      <c r="AS191">
        <v>3104943.4161748076</v>
      </c>
      <c r="AT191">
        <v>2804650.60250973</v>
      </c>
      <c r="AU191" s="21" t="s">
        <v>146</v>
      </c>
      <c r="AV191" s="22">
        <v>2017</v>
      </c>
      <c r="AW191" s="21" t="s">
        <v>172</v>
      </c>
      <c r="AX191" s="21" t="s">
        <v>92</v>
      </c>
      <c r="AY191" s="21" t="s">
        <v>93</v>
      </c>
      <c r="AZ191" s="21" t="s">
        <v>94</v>
      </c>
      <c r="BA191" s="21" t="s">
        <v>95</v>
      </c>
      <c r="BB191" s="11" t="s">
        <v>96</v>
      </c>
      <c r="BC191" s="7" t="s">
        <v>97</v>
      </c>
      <c r="BD191" s="21" t="s">
        <v>98</v>
      </c>
      <c r="BI191" s="21" t="s">
        <v>99</v>
      </c>
      <c r="BJ191" s="21" t="s">
        <v>750</v>
      </c>
      <c r="BK191" s="21" t="s">
        <v>617</v>
      </c>
      <c r="BL191" s="21" t="s">
        <v>70</v>
      </c>
    </row>
    <row r="192" spans="1:64" ht="18.75" customHeight="1">
      <c r="A192" s="21" t="s">
        <v>761</v>
      </c>
      <c r="B192" s="21" t="s">
        <v>64</v>
      </c>
      <c r="C192" s="21" t="s">
        <v>745</v>
      </c>
      <c r="D192" s="21" t="s">
        <v>717</v>
      </c>
      <c r="E192" s="21" t="s">
        <v>746</v>
      </c>
      <c r="F192" s="21" t="s">
        <v>69</v>
      </c>
      <c r="G192" s="21">
        <v>2020</v>
      </c>
      <c r="H192" s="21" t="s">
        <v>67</v>
      </c>
      <c r="I192" s="21" t="s">
        <v>336</v>
      </c>
      <c r="J192" s="21" t="s">
        <v>69</v>
      </c>
      <c r="K192" s="21" t="s">
        <v>135</v>
      </c>
      <c r="L192" s="7" t="str">
        <f>IF(ISBLANK($R192)=TRUE,"",VLOOKUP($R192,[2]TAXONOMY!$A$1:$G$706,7,FALSE))</f>
        <v>Animalia</v>
      </c>
      <c r="M192" s="7" t="str">
        <f>IF(ISBLANK($R192)=TRUE,"",VLOOKUP($R192,[2]TAXONOMY!$A$1:$G$706,6,FALSE))</f>
        <v>Arthropoda</v>
      </c>
      <c r="N192" s="7" t="str">
        <f>IF(ISBLANK($R192)=TRUE,"",VLOOKUP($R192,[2]TAXONOMY!$A$1:$G$706,5,FALSE))</f>
        <v>Insecta</v>
      </c>
      <c r="O192" s="7" t="str">
        <f>IF(ISBLANK($R192)=TRUE,"",VLOOKUP($R192,[2]TAXONOMY!$A$1:$G$706,4,FALSE))</f>
        <v>Hymenoptera</v>
      </c>
      <c r="P192" s="7" t="str">
        <f>IF(ISBLANK($R192)=TRUE,"",VLOOKUP($R192,[2]TAXONOMY!$A$1:$G$706,3,FALSE))</f>
        <v>Formicidae</v>
      </c>
      <c r="Q192" s="7" t="str">
        <f>IF(ISBLANK($R192)=TRUE,"",VLOOKUP($R192,[2]TAXONOMY!$A$1:$H$706,2,FALSE))</f>
        <v>Anoplolepis</v>
      </c>
      <c r="R192" s="7" t="s">
        <v>279</v>
      </c>
      <c r="S192" s="7"/>
      <c r="T192" s="7" t="s">
        <v>662</v>
      </c>
      <c r="U192" s="7" t="s">
        <v>79</v>
      </c>
      <c r="V192" s="7" t="s">
        <v>80</v>
      </c>
      <c r="W192" s="7" t="s">
        <v>337</v>
      </c>
      <c r="X192" s="21" t="s">
        <v>747</v>
      </c>
      <c r="Y192" s="21" t="s">
        <v>69</v>
      </c>
      <c r="Z192" s="21" t="s">
        <v>69</v>
      </c>
      <c r="AA192" s="21" t="s">
        <v>108</v>
      </c>
      <c r="AB192" s="22" t="s">
        <v>109</v>
      </c>
      <c r="AC192" s="21" t="s">
        <v>305</v>
      </c>
      <c r="AD192" s="21" t="s">
        <v>748</v>
      </c>
      <c r="AE192" s="21" t="s">
        <v>111</v>
      </c>
      <c r="AF192" s="21" t="s">
        <v>762</v>
      </c>
      <c r="AG192" s="21" t="s">
        <v>112</v>
      </c>
      <c r="AH192" s="21">
        <v>2018</v>
      </c>
      <c r="AI192" s="21">
        <v>2019</v>
      </c>
      <c r="AJ192">
        <v>2018</v>
      </c>
      <c r="AK192">
        <v>2019</v>
      </c>
      <c r="AL192" t="s">
        <v>89</v>
      </c>
      <c r="AM192" s="26">
        <v>4000000</v>
      </c>
      <c r="AP192">
        <v>2917357.1546632289</v>
      </c>
      <c r="AQ192">
        <v>2725373.4931369913</v>
      </c>
      <c r="AR192">
        <v>4000000</v>
      </c>
      <c r="AS192">
        <v>2917357.1546632289</v>
      </c>
      <c r="AT192">
        <v>2725373.4931369913</v>
      </c>
      <c r="AU192" s="21" t="s">
        <v>146</v>
      </c>
      <c r="AV192" s="22">
        <v>2018</v>
      </c>
      <c r="AW192" s="21" t="s">
        <v>172</v>
      </c>
      <c r="AX192" s="21" t="s">
        <v>92</v>
      </c>
      <c r="AY192" s="21" t="s">
        <v>93</v>
      </c>
      <c r="AZ192" s="21" t="s">
        <v>94</v>
      </c>
      <c r="BA192" s="21" t="s">
        <v>95</v>
      </c>
      <c r="BB192" s="11" t="s">
        <v>96</v>
      </c>
      <c r="BC192" s="7" t="s">
        <v>97</v>
      </c>
      <c r="BD192" s="21" t="s">
        <v>98</v>
      </c>
      <c r="BI192" s="21" t="s">
        <v>99</v>
      </c>
      <c r="BJ192" s="21" t="s">
        <v>750</v>
      </c>
      <c r="BK192" s="21" t="s">
        <v>617</v>
      </c>
      <c r="BL192" s="21" t="s">
        <v>70</v>
      </c>
    </row>
    <row r="193" spans="1:64" ht="18.75" customHeight="1">
      <c r="A193" s="21" t="s">
        <v>763</v>
      </c>
      <c r="B193" s="21" t="s">
        <v>64</v>
      </c>
      <c r="C193" s="21" t="s">
        <v>745</v>
      </c>
      <c r="D193" s="21" t="s">
        <v>717</v>
      </c>
      <c r="E193" s="21" t="s">
        <v>746</v>
      </c>
      <c r="F193" s="21" t="s">
        <v>69</v>
      </c>
      <c r="G193" s="21">
        <v>2020</v>
      </c>
      <c r="H193" s="21" t="s">
        <v>67</v>
      </c>
      <c r="I193" s="21" t="s">
        <v>336</v>
      </c>
      <c r="J193" s="21" t="s">
        <v>69</v>
      </c>
      <c r="K193" s="21" t="s">
        <v>135</v>
      </c>
      <c r="L193" s="7" t="str">
        <f>IF(ISBLANK($R193)=TRUE,"",VLOOKUP($R193,[2]TAXONOMY!$A$1:$G$706,7,FALSE))</f>
        <v>Animalia</v>
      </c>
      <c r="M193" s="7" t="str">
        <f>IF(ISBLANK($R193)=TRUE,"",VLOOKUP($R193,[2]TAXONOMY!$A$1:$G$706,6,FALSE))</f>
        <v>Arthropoda</v>
      </c>
      <c r="N193" s="7" t="str">
        <f>IF(ISBLANK($R193)=TRUE,"",VLOOKUP($R193,[2]TAXONOMY!$A$1:$G$706,5,FALSE))</f>
        <v>Insecta</v>
      </c>
      <c r="O193" s="7" t="str">
        <f>IF(ISBLANK($R193)=TRUE,"",VLOOKUP($R193,[2]TAXONOMY!$A$1:$G$706,4,FALSE))</f>
        <v>Hymenoptera</v>
      </c>
      <c r="P193" s="7" t="str">
        <f>IF(ISBLANK($R193)=TRUE,"",VLOOKUP($R193,[2]TAXONOMY!$A$1:$G$706,3,FALSE))</f>
        <v>Formicidae</v>
      </c>
      <c r="Q193" s="7" t="str">
        <f>IF(ISBLANK($R193)=TRUE,"",VLOOKUP($R193,[2]TAXONOMY!$A$1:$H$706,2,FALSE))</f>
        <v>Anoplolepis</v>
      </c>
      <c r="R193" s="7" t="s">
        <v>279</v>
      </c>
      <c r="S193" s="7"/>
      <c r="T193" s="7" t="s">
        <v>662</v>
      </c>
      <c r="U193" s="7" t="s">
        <v>79</v>
      </c>
      <c r="V193" s="7" t="s">
        <v>80</v>
      </c>
      <c r="W193" s="7" t="s">
        <v>337</v>
      </c>
      <c r="X193" s="21" t="s">
        <v>747</v>
      </c>
      <c r="Y193" s="21" t="s">
        <v>69</v>
      </c>
      <c r="Z193" s="21" t="s">
        <v>69</v>
      </c>
      <c r="AA193" s="21" t="s">
        <v>108</v>
      </c>
      <c r="AB193" s="22" t="s">
        <v>109</v>
      </c>
      <c r="AC193" s="21" t="s">
        <v>305</v>
      </c>
      <c r="AD193" s="21" t="s">
        <v>748</v>
      </c>
      <c r="AE193" s="21" t="s">
        <v>111</v>
      </c>
      <c r="AF193" s="21" t="s">
        <v>764</v>
      </c>
      <c r="AG193" s="21" t="s">
        <v>112</v>
      </c>
      <c r="AH193" s="21">
        <v>2019</v>
      </c>
      <c r="AI193" s="21">
        <v>2020</v>
      </c>
      <c r="AJ193">
        <v>2019</v>
      </c>
      <c r="AK193">
        <v>2020</v>
      </c>
      <c r="AL193" t="s">
        <v>89</v>
      </c>
      <c r="AM193" s="26">
        <v>6000000</v>
      </c>
      <c r="AP193">
        <v>4298144.3274437059</v>
      </c>
      <c r="AQ193">
        <v>4015291.8626142959</v>
      </c>
      <c r="AR193">
        <v>6000000</v>
      </c>
      <c r="AS193">
        <v>4298144.3274437059</v>
      </c>
      <c r="AT193">
        <v>4015291.8626142959</v>
      </c>
      <c r="AU193" s="21" t="s">
        <v>146</v>
      </c>
      <c r="AV193" s="22">
        <v>2019</v>
      </c>
      <c r="AW193" s="21" t="s">
        <v>172</v>
      </c>
      <c r="AX193" s="21" t="s">
        <v>92</v>
      </c>
      <c r="AY193" s="21" t="s">
        <v>93</v>
      </c>
      <c r="AZ193" s="21" t="s">
        <v>94</v>
      </c>
      <c r="BA193" s="21" t="s">
        <v>95</v>
      </c>
      <c r="BB193" s="11" t="s">
        <v>96</v>
      </c>
      <c r="BC193" s="7" t="s">
        <v>97</v>
      </c>
      <c r="BD193" s="21" t="s">
        <v>98</v>
      </c>
      <c r="BI193" s="21" t="s">
        <v>99</v>
      </c>
      <c r="BJ193" s="21" t="s">
        <v>750</v>
      </c>
      <c r="BK193" s="21" t="s">
        <v>617</v>
      </c>
      <c r="BL193" s="21" t="s">
        <v>70</v>
      </c>
    </row>
    <row r="194" spans="1:64" ht="18.75" customHeight="1">
      <c r="A194" s="21" t="s">
        <v>765</v>
      </c>
      <c r="B194" s="21" t="s">
        <v>64</v>
      </c>
      <c r="C194" s="21" t="s">
        <v>745</v>
      </c>
      <c r="D194" s="21" t="s">
        <v>717</v>
      </c>
      <c r="E194" s="21" t="s">
        <v>746</v>
      </c>
      <c r="F194" s="21" t="s">
        <v>69</v>
      </c>
      <c r="G194" s="21">
        <v>2020</v>
      </c>
      <c r="H194" s="21" t="s">
        <v>67</v>
      </c>
      <c r="I194" s="21" t="s">
        <v>336</v>
      </c>
      <c r="J194" s="21" t="s">
        <v>69</v>
      </c>
      <c r="K194" s="21" t="s">
        <v>135</v>
      </c>
      <c r="L194" s="7" t="str">
        <f>IF(ISBLANK($R194)=TRUE,"",VLOOKUP($R194,[2]TAXONOMY!$A$1:$G$706,7,FALSE))</f>
        <v>Animalia</v>
      </c>
      <c r="M194" s="7" t="str">
        <f>IF(ISBLANK($R194)=TRUE,"",VLOOKUP($R194,[2]TAXONOMY!$A$1:$G$706,6,FALSE))</f>
        <v>Arthropoda</v>
      </c>
      <c r="N194" s="7" t="str">
        <f>IF(ISBLANK($R194)=TRUE,"",VLOOKUP($R194,[2]TAXONOMY!$A$1:$G$706,5,FALSE))</f>
        <v>Insecta</v>
      </c>
      <c r="O194" s="7" t="str">
        <f>IF(ISBLANK($R194)=TRUE,"",VLOOKUP($R194,[2]TAXONOMY!$A$1:$G$706,4,FALSE))</f>
        <v>Hymenoptera</v>
      </c>
      <c r="P194" s="7" t="str">
        <f>IF(ISBLANK($R194)=TRUE,"",VLOOKUP($R194,[2]TAXONOMY!$A$1:$G$706,3,FALSE))</f>
        <v>Formicidae</v>
      </c>
      <c r="Q194" s="7" t="str">
        <f>IF(ISBLANK($R194)=TRUE,"",VLOOKUP($R194,[2]TAXONOMY!$A$1:$H$706,2,FALSE))</f>
        <v>Anoplolepis</v>
      </c>
      <c r="R194" s="7" t="s">
        <v>279</v>
      </c>
      <c r="S194" s="7"/>
      <c r="T194" s="7" t="s">
        <v>662</v>
      </c>
      <c r="U194" s="7" t="s">
        <v>79</v>
      </c>
      <c r="V194" s="7" t="s">
        <v>80</v>
      </c>
      <c r="W194" s="7" t="s">
        <v>337</v>
      </c>
      <c r="X194" s="21" t="s">
        <v>747</v>
      </c>
      <c r="Y194" s="21" t="s">
        <v>69</v>
      </c>
      <c r="Z194" s="21" t="s">
        <v>69</v>
      </c>
      <c r="AA194" s="21" t="s">
        <v>108</v>
      </c>
      <c r="AB194" s="22" t="s">
        <v>109</v>
      </c>
      <c r="AC194" s="21" t="s">
        <v>305</v>
      </c>
      <c r="AD194" s="21" t="s">
        <v>748</v>
      </c>
      <c r="AE194" s="21" t="s">
        <v>111</v>
      </c>
      <c r="AF194" s="21" t="s">
        <v>766</v>
      </c>
      <c r="AG194" s="21" t="s">
        <v>112</v>
      </c>
      <c r="AH194" s="21">
        <v>2020</v>
      </c>
      <c r="AI194" s="21">
        <v>2021</v>
      </c>
      <c r="AJ194">
        <v>2020</v>
      </c>
      <c r="AK194">
        <v>2021</v>
      </c>
      <c r="AL194" t="s">
        <v>89</v>
      </c>
      <c r="AM194" s="26">
        <v>6000000</v>
      </c>
      <c r="AP194">
        <v>4298144.3274437059</v>
      </c>
      <c r="AQ194">
        <v>4015289.0600016951</v>
      </c>
      <c r="AR194">
        <v>6000000</v>
      </c>
      <c r="AS194">
        <v>4298144.3274437059</v>
      </c>
      <c r="AT194">
        <v>4015289.0600016951</v>
      </c>
      <c r="AU194" s="21" t="s">
        <v>146</v>
      </c>
      <c r="AV194" s="22">
        <v>2020</v>
      </c>
      <c r="AW194" s="21" t="s">
        <v>172</v>
      </c>
      <c r="AX194" s="21" t="s">
        <v>92</v>
      </c>
      <c r="AY194" s="21" t="s">
        <v>93</v>
      </c>
      <c r="AZ194" s="21" t="s">
        <v>94</v>
      </c>
      <c r="BA194" s="21" t="s">
        <v>95</v>
      </c>
      <c r="BB194" s="11" t="s">
        <v>96</v>
      </c>
      <c r="BC194" s="7" t="s">
        <v>97</v>
      </c>
      <c r="BD194" s="21" t="s">
        <v>98</v>
      </c>
      <c r="BI194" s="21" t="s">
        <v>99</v>
      </c>
      <c r="BJ194" s="21" t="s">
        <v>750</v>
      </c>
      <c r="BK194" s="21" t="s">
        <v>617</v>
      </c>
      <c r="BL194" s="21" t="s">
        <v>70</v>
      </c>
    </row>
    <row r="195" spans="1:64" ht="18.75" customHeight="1">
      <c r="A195" s="21" t="s">
        <v>767</v>
      </c>
      <c r="B195" s="21" t="s">
        <v>64</v>
      </c>
      <c r="C195" s="21" t="s">
        <v>745</v>
      </c>
      <c r="D195" s="21" t="s">
        <v>717</v>
      </c>
      <c r="E195" s="21" t="s">
        <v>746</v>
      </c>
      <c r="F195" s="21" t="s">
        <v>69</v>
      </c>
      <c r="G195" s="21">
        <v>2020</v>
      </c>
      <c r="H195" s="21" t="s">
        <v>67</v>
      </c>
      <c r="I195" s="21" t="s">
        <v>336</v>
      </c>
      <c r="J195" s="21" t="s">
        <v>69</v>
      </c>
      <c r="K195" s="21" t="s">
        <v>135</v>
      </c>
      <c r="L195" s="7" t="str">
        <f>IF(ISBLANK($R195)=TRUE,"",VLOOKUP($R195,[2]TAXONOMY!$A$1:$G$706,7,FALSE))</f>
        <v>Animalia</v>
      </c>
      <c r="M195" s="7" t="str">
        <f>IF(ISBLANK($R195)=TRUE,"",VLOOKUP($R195,[2]TAXONOMY!$A$1:$G$706,6,FALSE))</f>
        <v>Arthropoda</v>
      </c>
      <c r="N195" s="7" t="str">
        <f>IF(ISBLANK($R195)=TRUE,"",VLOOKUP($R195,[2]TAXONOMY!$A$1:$G$706,5,FALSE))</f>
        <v>Insecta</v>
      </c>
      <c r="O195" s="7" t="str">
        <f>IF(ISBLANK($R195)=TRUE,"",VLOOKUP($R195,[2]TAXONOMY!$A$1:$G$706,4,FALSE))</f>
        <v>Hymenoptera</v>
      </c>
      <c r="P195" s="7" t="str">
        <f>IF(ISBLANK($R195)=TRUE,"",VLOOKUP($R195,[2]TAXONOMY!$A$1:$G$706,3,FALSE))</f>
        <v>Formicidae</v>
      </c>
      <c r="Q195" s="7" t="str">
        <f>IF(ISBLANK($R195)=TRUE,"",VLOOKUP($R195,[2]TAXONOMY!$A$1:$H$706,2,FALSE))</f>
        <v>Anoplolepis</v>
      </c>
      <c r="R195" s="7" t="s">
        <v>279</v>
      </c>
      <c r="S195" s="7"/>
      <c r="T195" s="7" t="s">
        <v>662</v>
      </c>
      <c r="U195" s="7" t="s">
        <v>79</v>
      </c>
      <c r="V195" s="7" t="s">
        <v>80</v>
      </c>
      <c r="W195" s="7" t="s">
        <v>337</v>
      </c>
      <c r="X195" s="21" t="s">
        <v>747</v>
      </c>
      <c r="Y195" s="21" t="s">
        <v>69</v>
      </c>
      <c r="Z195" s="21" t="s">
        <v>69</v>
      </c>
      <c r="AA195" s="21" t="s">
        <v>108</v>
      </c>
      <c r="AB195" s="22" t="s">
        <v>109</v>
      </c>
      <c r="AC195" s="21" t="s">
        <v>305</v>
      </c>
      <c r="AD195" s="21" t="s">
        <v>748</v>
      </c>
      <c r="AE195" s="21" t="s">
        <v>111</v>
      </c>
      <c r="AF195" s="21" t="s">
        <v>768</v>
      </c>
      <c r="AG195" s="21" t="s">
        <v>112</v>
      </c>
      <c r="AH195" s="21">
        <v>2021</v>
      </c>
      <c r="AI195" s="21">
        <v>2022</v>
      </c>
      <c r="AJ195">
        <v>2021</v>
      </c>
      <c r="AK195">
        <v>2022</v>
      </c>
      <c r="AL195" t="s">
        <v>89</v>
      </c>
      <c r="AM195" s="26">
        <v>6000000</v>
      </c>
      <c r="AP195">
        <v>4298144.3274437059</v>
      </c>
      <c r="AQ195">
        <v>4015289.0600016951</v>
      </c>
      <c r="AR195">
        <v>6000000</v>
      </c>
      <c r="AS195">
        <v>4298144.3274437059</v>
      </c>
      <c r="AT195">
        <v>4015289.0600016951</v>
      </c>
      <c r="AU195" s="21" t="s">
        <v>146</v>
      </c>
      <c r="AV195" s="22">
        <v>2021</v>
      </c>
      <c r="AW195" s="21" t="s">
        <v>172</v>
      </c>
      <c r="AX195" s="21" t="s">
        <v>115</v>
      </c>
      <c r="AY195" s="21" t="s">
        <v>93</v>
      </c>
      <c r="AZ195" s="21" t="s">
        <v>94</v>
      </c>
      <c r="BA195" s="21" t="s">
        <v>95</v>
      </c>
      <c r="BB195" s="11" t="s">
        <v>96</v>
      </c>
      <c r="BC195" s="7" t="s">
        <v>97</v>
      </c>
      <c r="BD195" s="21" t="s">
        <v>98</v>
      </c>
      <c r="BI195" s="21" t="s">
        <v>99</v>
      </c>
      <c r="BJ195" s="21" t="s">
        <v>750</v>
      </c>
      <c r="BK195" s="21" t="s">
        <v>617</v>
      </c>
      <c r="BL195" s="21" t="s">
        <v>70</v>
      </c>
    </row>
    <row r="196" spans="1:64" ht="18.75" customHeight="1">
      <c r="A196" s="21" t="s">
        <v>769</v>
      </c>
      <c r="B196" s="21" t="s">
        <v>64</v>
      </c>
      <c r="C196" s="21" t="s">
        <v>770</v>
      </c>
      <c r="D196" s="21" t="s">
        <v>717</v>
      </c>
      <c r="E196" s="21" t="s">
        <v>771</v>
      </c>
      <c r="F196" s="21" t="s">
        <v>69</v>
      </c>
      <c r="G196" s="21">
        <v>2020</v>
      </c>
      <c r="H196" s="21" t="s">
        <v>67</v>
      </c>
      <c r="I196" s="21" t="s">
        <v>336</v>
      </c>
      <c r="J196" s="21" t="s">
        <v>69</v>
      </c>
      <c r="K196" s="21" t="s">
        <v>135</v>
      </c>
      <c r="L196" s="7" t="str">
        <f>IF(ISBLANK($R196)=TRUE,"",VLOOKUP($R196,[2]TAXONOMY!$A$1:$G$706,7,FALSE))</f>
        <v>Animalia</v>
      </c>
      <c r="M196" s="7" t="str">
        <f>IF(ISBLANK($R196)=TRUE,"",VLOOKUP($R196,[2]TAXONOMY!$A$1:$G$706,6,FALSE))</f>
        <v>Arthropoda</v>
      </c>
      <c r="N196" s="7" t="str">
        <f>IF(ISBLANK($R196)=TRUE,"",VLOOKUP($R196,[2]TAXONOMY!$A$1:$G$706,5,FALSE))</f>
        <v>Insecta</v>
      </c>
      <c r="O196" s="7" t="str">
        <f>IF(ISBLANK($R196)=TRUE,"",VLOOKUP($R196,[2]TAXONOMY!$A$1:$G$706,4,FALSE))</f>
        <v>Hymenoptera</v>
      </c>
      <c r="P196" s="7" t="str">
        <f>IF(ISBLANK($R196)=TRUE,"",VLOOKUP($R196,[2]TAXONOMY!$A$1:$G$706,3,FALSE))</f>
        <v>Formicidae</v>
      </c>
      <c r="Q196" s="7" t="str">
        <f>IF(ISBLANK($R196)=TRUE,"",VLOOKUP($R196,[2]TAXONOMY!$A$1:$H$706,2,FALSE))</f>
        <v>Anoplolepis</v>
      </c>
      <c r="R196" s="7" t="s">
        <v>279</v>
      </c>
      <c r="S196" s="7"/>
      <c r="T196" s="7" t="s">
        <v>662</v>
      </c>
      <c r="U196" s="7" t="s">
        <v>79</v>
      </c>
      <c r="V196" s="7" t="s">
        <v>80</v>
      </c>
      <c r="W196" s="7" t="s">
        <v>337</v>
      </c>
      <c r="X196" s="21" t="s">
        <v>686</v>
      </c>
      <c r="Y196" s="21" t="s">
        <v>353</v>
      </c>
      <c r="Z196" s="21" t="s">
        <v>337</v>
      </c>
      <c r="AA196" s="21" t="s">
        <v>108</v>
      </c>
      <c r="AB196" s="22" t="s">
        <v>109</v>
      </c>
      <c r="AC196" s="21" t="s">
        <v>305</v>
      </c>
      <c r="AD196" s="21" t="s">
        <v>772</v>
      </c>
      <c r="AE196" s="21" t="s">
        <v>111</v>
      </c>
      <c r="AF196" s="21" t="s">
        <v>773</v>
      </c>
      <c r="AG196" s="21" t="s">
        <v>88</v>
      </c>
      <c r="AH196" s="21">
        <v>2018</v>
      </c>
      <c r="AI196" s="21">
        <v>2019</v>
      </c>
      <c r="AJ196">
        <v>2018</v>
      </c>
      <c r="AK196">
        <v>2019</v>
      </c>
      <c r="AL196" t="s">
        <v>89</v>
      </c>
      <c r="AM196" s="21">
        <v>505558.63</v>
      </c>
      <c r="AP196">
        <v>362160.65962078527</v>
      </c>
      <c r="AQ196">
        <v>338327.5755189053</v>
      </c>
      <c r="AR196">
        <v>252779.315</v>
      </c>
      <c r="AS196">
        <v>181080.32981039264</v>
      </c>
      <c r="AT196">
        <v>169163.78775945265</v>
      </c>
      <c r="AU196" s="21" t="s">
        <v>146</v>
      </c>
      <c r="AV196" s="22">
        <v>2019</v>
      </c>
      <c r="AW196" s="21" t="s">
        <v>172</v>
      </c>
      <c r="AX196" s="21" t="s">
        <v>92</v>
      </c>
      <c r="AY196" s="21" t="s">
        <v>93</v>
      </c>
      <c r="AZ196" s="21" t="s">
        <v>94</v>
      </c>
      <c r="BA196" s="21" t="s">
        <v>95</v>
      </c>
      <c r="BB196" s="11" t="s">
        <v>96</v>
      </c>
      <c r="BC196" s="7" t="s">
        <v>97</v>
      </c>
      <c r="BD196" s="21" t="s">
        <v>98</v>
      </c>
      <c r="BI196" s="21" t="s">
        <v>99</v>
      </c>
      <c r="BJ196" s="28" t="s">
        <v>774</v>
      </c>
      <c r="BK196" s="21" t="s">
        <v>617</v>
      </c>
      <c r="BL196" s="21" t="s">
        <v>70</v>
      </c>
    </row>
    <row r="197" spans="1:64" ht="18.75" customHeight="1">
      <c r="A197" s="21" t="s">
        <v>775</v>
      </c>
      <c r="B197" s="21" t="s">
        <v>64</v>
      </c>
      <c r="C197" s="21" t="s">
        <v>776</v>
      </c>
      <c r="D197" s="21" t="s">
        <v>660</v>
      </c>
      <c r="E197" s="21" t="s">
        <v>661</v>
      </c>
      <c r="F197" s="21" t="s">
        <v>69</v>
      </c>
      <c r="G197" s="21">
        <v>2020</v>
      </c>
      <c r="H197" s="21" t="s">
        <v>67</v>
      </c>
      <c r="I197" s="21" t="s">
        <v>336</v>
      </c>
      <c r="J197" s="21" t="s">
        <v>69</v>
      </c>
      <c r="K197" s="21" t="s">
        <v>135</v>
      </c>
      <c r="L197" s="7" t="str">
        <f>IF(ISBLANK($R197)=TRUE,"",VLOOKUP($R197,[2]TAXONOMY!$A$1:$G$706,7,FALSE))</f>
        <v>Animalia</v>
      </c>
      <c r="M197" s="7" t="str">
        <f>IF(ISBLANK($R197)=TRUE,"",VLOOKUP($R197,[2]TAXONOMY!$A$1:$G$706,6,FALSE))</f>
        <v>Arthropoda</v>
      </c>
      <c r="N197" s="7" t="str">
        <f>IF(ISBLANK($R197)=TRUE,"",VLOOKUP($R197,[2]TAXONOMY!$A$1:$G$706,5,FALSE))</f>
        <v>Insecta</v>
      </c>
      <c r="O197" s="7" t="str">
        <f>IF(ISBLANK($R197)=TRUE,"",VLOOKUP($R197,[2]TAXONOMY!$A$1:$G$706,4,FALSE))</f>
        <v>Hymenoptera</v>
      </c>
      <c r="P197" s="7" t="str">
        <f>IF(ISBLANK($R197)=TRUE,"",VLOOKUP($R197,[2]TAXONOMY!$A$1:$G$706,3,FALSE))</f>
        <v>Formicidae</v>
      </c>
      <c r="Q197" s="7" t="str">
        <f>IF(ISBLANK($R197)=TRUE,"",VLOOKUP($R197,[2]TAXONOMY!$A$1:$H$706,2,FALSE))</f>
        <v>Pheidole</v>
      </c>
      <c r="R197" s="7" t="s">
        <v>252</v>
      </c>
      <c r="S197" s="7"/>
      <c r="T197" s="7" t="s">
        <v>553</v>
      </c>
      <c r="U197" s="7" t="s">
        <v>79</v>
      </c>
      <c r="V197" s="7" t="s">
        <v>80</v>
      </c>
      <c r="W197" s="7" t="s">
        <v>337</v>
      </c>
      <c r="X197" s="21" t="s">
        <v>663</v>
      </c>
      <c r="Y197" s="21">
        <v>9</v>
      </c>
      <c r="Z197" s="21" t="s">
        <v>337</v>
      </c>
      <c r="AA197" s="21" t="s">
        <v>108</v>
      </c>
      <c r="AB197" s="22" t="s">
        <v>109</v>
      </c>
      <c r="AC197" s="21" t="s">
        <v>636</v>
      </c>
      <c r="AD197" s="21" t="s">
        <v>777</v>
      </c>
      <c r="AE197" s="21" t="s">
        <v>111</v>
      </c>
      <c r="AF197" s="21" t="s">
        <v>778</v>
      </c>
      <c r="AG197" s="21" t="s">
        <v>112</v>
      </c>
      <c r="AH197" s="21">
        <v>2006</v>
      </c>
      <c r="AI197" s="21">
        <v>2007</v>
      </c>
      <c r="AJ197">
        <v>2006</v>
      </c>
      <c r="AK197">
        <v>2007</v>
      </c>
      <c r="AL197" t="s">
        <v>89</v>
      </c>
      <c r="AM197" s="29">
        <v>56712</v>
      </c>
      <c r="AN197" s="29"/>
      <c r="AP197">
        <v>56100.995016775261</v>
      </c>
      <c r="AQ197">
        <v>46983.80096594838</v>
      </c>
      <c r="AR197">
        <v>56712</v>
      </c>
      <c r="AS197">
        <v>56100.995016775261</v>
      </c>
      <c r="AT197">
        <v>46983.80096594838</v>
      </c>
      <c r="AU197" s="21" t="s">
        <v>146</v>
      </c>
      <c r="AV197" s="22">
        <v>2007</v>
      </c>
      <c r="AW197" s="21" t="s">
        <v>172</v>
      </c>
      <c r="AX197" s="21" t="s">
        <v>92</v>
      </c>
      <c r="AY197" s="21" t="s">
        <v>93</v>
      </c>
      <c r="AZ197" s="21" t="s">
        <v>94</v>
      </c>
      <c r="BA197" s="21" t="s">
        <v>95</v>
      </c>
      <c r="BB197" s="11" t="s">
        <v>96</v>
      </c>
      <c r="BC197" s="7" t="s">
        <v>97</v>
      </c>
      <c r="BD197" s="21" t="s">
        <v>98</v>
      </c>
      <c r="BI197" s="21" t="s">
        <v>99</v>
      </c>
      <c r="BJ197" s="29" t="s">
        <v>779</v>
      </c>
      <c r="BK197" s="21" t="s">
        <v>617</v>
      </c>
      <c r="BL197" s="21" t="s">
        <v>70</v>
      </c>
    </row>
    <row r="198" spans="1:64" ht="18.75" customHeight="1">
      <c r="A198" s="21" t="s">
        <v>780</v>
      </c>
      <c r="B198" s="21" t="s">
        <v>64</v>
      </c>
      <c r="C198" s="21" t="s">
        <v>776</v>
      </c>
      <c r="D198" s="21" t="s">
        <v>660</v>
      </c>
      <c r="E198" s="21" t="s">
        <v>661</v>
      </c>
      <c r="F198" s="21" t="s">
        <v>69</v>
      </c>
      <c r="G198" s="21">
        <v>2020</v>
      </c>
      <c r="H198" s="21" t="s">
        <v>67</v>
      </c>
      <c r="I198" s="21" t="s">
        <v>336</v>
      </c>
      <c r="J198" s="21" t="s">
        <v>69</v>
      </c>
      <c r="K198" s="21" t="s">
        <v>135</v>
      </c>
      <c r="L198" s="7" t="str">
        <f>IF(ISBLANK($R198)=TRUE,"",VLOOKUP($R198,[2]TAXONOMY!$A$1:$G$706,7,FALSE))</f>
        <v>Animalia</v>
      </c>
      <c r="M198" s="7" t="str">
        <f>IF(ISBLANK($R198)=TRUE,"",VLOOKUP($R198,[2]TAXONOMY!$A$1:$G$706,6,FALSE))</f>
        <v>Arthropoda</v>
      </c>
      <c r="N198" s="7" t="str">
        <f>IF(ISBLANK($R198)=TRUE,"",VLOOKUP($R198,[2]TAXONOMY!$A$1:$G$706,5,FALSE))</f>
        <v>Insecta</v>
      </c>
      <c r="O198" s="7" t="str">
        <f>IF(ISBLANK($R198)=TRUE,"",VLOOKUP($R198,[2]TAXONOMY!$A$1:$G$706,4,FALSE))</f>
        <v>Hymenoptera</v>
      </c>
      <c r="P198" s="7" t="str">
        <f>IF(ISBLANK($R198)=TRUE,"",VLOOKUP($R198,[2]TAXONOMY!$A$1:$G$706,3,FALSE))</f>
        <v>Formicidae</v>
      </c>
      <c r="Q198" s="7" t="str">
        <f>IF(ISBLANK($R198)=TRUE,"",VLOOKUP($R198,[2]TAXONOMY!$A$1:$H$706,2,FALSE))</f>
        <v>Pheidole</v>
      </c>
      <c r="R198" s="7" t="s">
        <v>252</v>
      </c>
      <c r="S198" s="7"/>
      <c r="T198" s="7" t="s">
        <v>553</v>
      </c>
      <c r="U198" s="7" t="s">
        <v>79</v>
      </c>
      <c r="V198" s="7" t="s">
        <v>80</v>
      </c>
      <c r="W198" s="7" t="s">
        <v>337</v>
      </c>
      <c r="X198" s="21" t="s">
        <v>663</v>
      </c>
      <c r="Y198" s="21">
        <v>9</v>
      </c>
      <c r="Z198" s="21" t="s">
        <v>337</v>
      </c>
      <c r="AA198" s="21" t="s">
        <v>108</v>
      </c>
      <c r="AB198" s="21" t="s">
        <v>109</v>
      </c>
      <c r="AC198" s="21" t="s">
        <v>636</v>
      </c>
      <c r="AD198" s="21" t="s">
        <v>777</v>
      </c>
      <c r="AE198" s="21" t="s">
        <v>111</v>
      </c>
      <c r="AF198" s="21" t="s">
        <v>781</v>
      </c>
      <c r="AG198" s="21" t="s">
        <v>112</v>
      </c>
      <c r="AH198" s="21">
        <v>2007</v>
      </c>
      <c r="AI198" s="21">
        <v>2008</v>
      </c>
      <c r="AJ198">
        <v>2007</v>
      </c>
      <c r="AK198">
        <v>2008</v>
      </c>
      <c r="AL198" t="s">
        <v>89</v>
      </c>
      <c r="AM198" s="29">
        <v>73094</v>
      </c>
      <c r="AN198" s="23"/>
      <c r="AP198">
        <v>69802.253111743528</v>
      </c>
      <c r="AQ198">
        <v>56262.763080435958</v>
      </c>
      <c r="AR198">
        <v>73094</v>
      </c>
      <c r="AS198">
        <v>69802.253111743528</v>
      </c>
      <c r="AT198">
        <v>56262.763080435958</v>
      </c>
      <c r="AU198" s="21" t="s">
        <v>146</v>
      </c>
      <c r="AV198" s="22">
        <v>2008</v>
      </c>
      <c r="AW198" s="21" t="s">
        <v>172</v>
      </c>
      <c r="AX198" s="21" t="s">
        <v>92</v>
      </c>
      <c r="AY198" s="21" t="s">
        <v>93</v>
      </c>
      <c r="AZ198" s="21" t="s">
        <v>94</v>
      </c>
      <c r="BA198" s="21" t="s">
        <v>95</v>
      </c>
      <c r="BB198" s="11" t="s">
        <v>96</v>
      </c>
      <c r="BC198" s="7" t="s">
        <v>97</v>
      </c>
      <c r="BD198" s="21" t="s">
        <v>98</v>
      </c>
      <c r="BI198" s="21" t="s">
        <v>99</v>
      </c>
      <c r="BJ198" s="29" t="s">
        <v>779</v>
      </c>
      <c r="BK198" s="21" t="s">
        <v>617</v>
      </c>
      <c r="BL198" s="21" t="s">
        <v>70</v>
      </c>
    </row>
    <row r="199" spans="1:64" ht="18.75" customHeight="1">
      <c r="A199" s="21" t="s">
        <v>782</v>
      </c>
      <c r="B199" s="21" t="s">
        <v>64</v>
      </c>
      <c r="C199" s="21" t="s">
        <v>783</v>
      </c>
      <c r="D199" s="21" t="s">
        <v>717</v>
      </c>
      <c r="E199" s="21" t="s">
        <v>784</v>
      </c>
      <c r="F199" s="21" t="s">
        <v>69</v>
      </c>
      <c r="G199" s="21">
        <v>2020</v>
      </c>
      <c r="H199" s="21" t="s">
        <v>67</v>
      </c>
      <c r="I199" s="21" t="s">
        <v>336</v>
      </c>
      <c r="J199" s="21" t="s">
        <v>69</v>
      </c>
      <c r="K199" s="21" t="s">
        <v>135</v>
      </c>
      <c r="L199" s="7" t="s">
        <v>71</v>
      </c>
      <c r="M199" s="7" t="s">
        <v>72</v>
      </c>
      <c r="N199" s="7" t="s">
        <v>73</v>
      </c>
      <c r="O199" s="7" t="s">
        <v>74</v>
      </c>
      <c r="P199" s="7" t="s">
        <v>75</v>
      </c>
      <c r="Q199" s="7" t="s">
        <v>785</v>
      </c>
      <c r="R199" s="7" t="s">
        <v>786</v>
      </c>
      <c r="S199" s="7"/>
      <c r="T199" s="7" t="s">
        <v>787</v>
      </c>
      <c r="U199" s="7" t="s">
        <v>79</v>
      </c>
      <c r="V199" s="7" t="s">
        <v>80</v>
      </c>
      <c r="W199" s="7" t="s">
        <v>81</v>
      </c>
      <c r="X199" s="21" t="s">
        <v>686</v>
      </c>
      <c r="Y199" s="21" t="s">
        <v>353</v>
      </c>
      <c r="Z199" s="21" t="s">
        <v>337</v>
      </c>
      <c r="AA199" s="21" t="s">
        <v>108</v>
      </c>
      <c r="AB199" s="21" t="s">
        <v>109</v>
      </c>
      <c r="AC199" s="21" t="s">
        <v>305</v>
      </c>
      <c r="AD199" s="21" t="s">
        <v>788</v>
      </c>
      <c r="AE199" s="21" t="s">
        <v>111</v>
      </c>
      <c r="AF199" s="21" t="s">
        <v>789</v>
      </c>
      <c r="AG199" s="21" t="s">
        <v>112</v>
      </c>
      <c r="AH199" s="21">
        <v>2015</v>
      </c>
      <c r="AI199" s="21">
        <v>2016</v>
      </c>
      <c r="AJ199">
        <v>2015</v>
      </c>
      <c r="AK199">
        <v>2016</v>
      </c>
      <c r="AL199" t="s">
        <v>89</v>
      </c>
      <c r="AM199" s="21">
        <v>2077.34</v>
      </c>
      <c r="AN199" s="23"/>
      <c r="AP199">
        <v>1577.1391503289879</v>
      </c>
      <c r="AQ199">
        <v>1461.9543585967945</v>
      </c>
      <c r="AR199">
        <v>2077.34</v>
      </c>
      <c r="AS199">
        <v>1577.1391503289879</v>
      </c>
      <c r="AT199">
        <v>1461.9543585967945</v>
      </c>
      <c r="AU199" s="21" t="s">
        <v>146</v>
      </c>
      <c r="AV199" s="22">
        <v>2016</v>
      </c>
      <c r="AW199" s="21" t="s">
        <v>172</v>
      </c>
      <c r="AX199" s="21" t="s">
        <v>92</v>
      </c>
      <c r="AY199" s="21" t="s">
        <v>93</v>
      </c>
      <c r="AZ199" s="21" t="s">
        <v>94</v>
      </c>
      <c r="BA199" s="21" t="s">
        <v>95</v>
      </c>
      <c r="BB199" s="11" t="s">
        <v>96</v>
      </c>
      <c r="BC199" s="7" t="s">
        <v>97</v>
      </c>
      <c r="BD199" s="21" t="s">
        <v>98</v>
      </c>
      <c r="BI199" s="21" t="s">
        <v>99</v>
      </c>
      <c r="BJ199" s="11" t="s">
        <v>790</v>
      </c>
      <c r="BK199" s="21" t="s">
        <v>617</v>
      </c>
      <c r="BL199" s="21" t="s">
        <v>70</v>
      </c>
    </row>
    <row r="200" spans="1:64" ht="18.75" customHeight="1">
      <c r="A200" s="21" t="s">
        <v>791</v>
      </c>
      <c r="B200" s="21" t="s">
        <v>64</v>
      </c>
      <c r="C200" s="21" t="s">
        <v>783</v>
      </c>
      <c r="D200" s="21" t="s">
        <v>717</v>
      </c>
      <c r="E200" s="21" t="s">
        <v>661</v>
      </c>
      <c r="F200" s="21" t="s">
        <v>69</v>
      </c>
      <c r="G200" s="21">
        <v>2020</v>
      </c>
      <c r="H200" s="21" t="s">
        <v>67</v>
      </c>
      <c r="I200" s="21" t="s">
        <v>336</v>
      </c>
      <c r="J200" s="21" t="s">
        <v>69</v>
      </c>
      <c r="K200" s="21" t="s">
        <v>135</v>
      </c>
      <c r="L200" s="7" t="s">
        <v>71</v>
      </c>
      <c r="M200" s="7" t="s">
        <v>72</v>
      </c>
      <c r="N200" s="7" t="s">
        <v>73</v>
      </c>
      <c r="O200" s="7" t="s">
        <v>74</v>
      </c>
      <c r="P200" s="7" t="s">
        <v>75</v>
      </c>
      <c r="Q200" s="7" t="s">
        <v>785</v>
      </c>
      <c r="R200" s="7" t="s">
        <v>786</v>
      </c>
      <c r="S200" s="7"/>
      <c r="T200" s="7" t="s">
        <v>787</v>
      </c>
      <c r="U200" s="7" t="s">
        <v>79</v>
      </c>
      <c r="V200" s="7" t="s">
        <v>80</v>
      </c>
      <c r="W200" s="7" t="s">
        <v>81</v>
      </c>
      <c r="X200" s="21" t="s">
        <v>686</v>
      </c>
      <c r="Y200" s="21" t="s">
        <v>353</v>
      </c>
      <c r="Z200" s="21" t="s">
        <v>337</v>
      </c>
      <c r="AA200" s="21" t="s">
        <v>108</v>
      </c>
      <c r="AB200" s="21" t="s">
        <v>109</v>
      </c>
      <c r="AC200" s="21" t="s">
        <v>305</v>
      </c>
      <c r="AD200" s="21" t="s">
        <v>788</v>
      </c>
      <c r="AE200" s="21" t="s">
        <v>111</v>
      </c>
      <c r="AF200" s="21" t="s">
        <v>792</v>
      </c>
      <c r="AG200" s="21" t="s">
        <v>112</v>
      </c>
      <c r="AH200" s="21">
        <v>2016</v>
      </c>
      <c r="AI200" s="21">
        <v>2017</v>
      </c>
      <c r="AJ200">
        <v>2016</v>
      </c>
      <c r="AK200">
        <v>2017</v>
      </c>
      <c r="AL200" t="s">
        <v>89</v>
      </c>
      <c r="AM200" s="21">
        <v>19901.349999999999</v>
      </c>
      <c r="AP200">
        <v>15252.904239605672</v>
      </c>
      <c r="AQ200">
        <v>13777.728393625843</v>
      </c>
      <c r="AR200">
        <v>19901.349999999999</v>
      </c>
      <c r="AS200">
        <v>15252.904239605672</v>
      </c>
      <c r="AT200">
        <v>13777.728393625843</v>
      </c>
      <c r="AU200" s="21" t="s">
        <v>146</v>
      </c>
      <c r="AV200" s="22">
        <v>2017</v>
      </c>
      <c r="AW200" s="21" t="s">
        <v>172</v>
      </c>
      <c r="AX200" s="21" t="s">
        <v>92</v>
      </c>
      <c r="AY200" s="21" t="s">
        <v>93</v>
      </c>
      <c r="AZ200" s="21" t="s">
        <v>94</v>
      </c>
      <c r="BA200" s="21" t="s">
        <v>95</v>
      </c>
      <c r="BB200" s="11" t="s">
        <v>96</v>
      </c>
      <c r="BC200" s="7" t="s">
        <v>97</v>
      </c>
      <c r="BD200" s="21" t="s">
        <v>98</v>
      </c>
      <c r="BI200" s="21" t="s">
        <v>99</v>
      </c>
      <c r="BJ200" s="11" t="s">
        <v>790</v>
      </c>
      <c r="BK200" s="21" t="s">
        <v>617</v>
      </c>
      <c r="BL200" s="21" t="s">
        <v>70</v>
      </c>
    </row>
    <row r="201" spans="1:64" ht="18.75" customHeight="1">
      <c r="A201" s="21" t="s">
        <v>793</v>
      </c>
      <c r="B201" s="21" t="s">
        <v>64</v>
      </c>
      <c r="C201" s="21" t="s">
        <v>783</v>
      </c>
      <c r="D201" s="21" t="s">
        <v>717</v>
      </c>
      <c r="E201" s="21" t="s">
        <v>661</v>
      </c>
      <c r="F201" s="21" t="s">
        <v>69</v>
      </c>
      <c r="G201" s="21">
        <v>2020</v>
      </c>
      <c r="H201" s="21" t="s">
        <v>67</v>
      </c>
      <c r="I201" s="21" t="s">
        <v>336</v>
      </c>
      <c r="J201" s="21" t="s">
        <v>69</v>
      </c>
      <c r="K201" s="21" t="s">
        <v>135</v>
      </c>
      <c r="L201" s="7" t="s">
        <v>71</v>
      </c>
      <c r="M201" s="7" t="s">
        <v>72</v>
      </c>
      <c r="N201" s="7" t="s">
        <v>73</v>
      </c>
      <c r="O201" s="7" t="s">
        <v>74</v>
      </c>
      <c r="P201" s="7" t="s">
        <v>75</v>
      </c>
      <c r="Q201" s="7" t="s">
        <v>785</v>
      </c>
      <c r="R201" s="7" t="s">
        <v>786</v>
      </c>
      <c r="S201" s="7"/>
      <c r="T201" s="7" t="s">
        <v>787</v>
      </c>
      <c r="U201" s="7" t="s">
        <v>79</v>
      </c>
      <c r="V201" s="7" t="s">
        <v>80</v>
      </c>
      <c r="W201" s="7" t="s">
        <v>81</v>
      </c>
      <c r="X201" s="21" t="s">
        <v>686</v>
      </c>
      <c r="Y201" s="21" t="s">
        <v>353</v>
      </c>
      <c r="Z201" s="21" t="s">
        <v>337</v>
      </c>
      <c r="AA201" s="21" t="s">
        <v>108</v>
      </c>
      <c r="AB201" s="21" t="s">
        <v>109</v>
      </c>
      <c r="AC201" s="21" t="s">
        <v>305</v>
      </c>
      <c r="AD201" s="21" t="s">
        <v>788</v>
      </c>
      <c r="AE201" s="21" t="s">
        <v>111</v>
      </c>
      <c r="AF201" s="21" t="s">
        <v>794</v>
      </c>
      <c r="AG201" s="21" t="s">
        <v>112</v>
      </c>
      <c r="AH201" s="21">
        <v>2017</v>
      </c>
      <c r="AI201" s="21">
        <v>2018</v>
      </c>
      <c r="AJ201">
        <v>2017</v>
      </c>
      <c r="AK201">
        <v>2018</v>
      </c>
      <c r="AL201" t="s">
        <v>89</v>
      </c>
      <c r="AM201" s="21">
        <v>10322.32</v>
      </c>
      <c r="AP201">
        <v>7528.4735261808355</v>
      </c>
      <c r="AQ201">
        <v>7033.0443289194563</v>
      </c>
      <c r="AR201">
        <v>10322.32</v>
      </c>
      <c r="AS201">
        <v>7528.4735261808355</v>
      </c>
      <c r="AT201">
        <v>7033.0443289194563</v>
      </c>
      <c r="AU201" s="21" t="s">
        <v>146</v>
      </c>
      <c r="AV201" s="22">
        <v>2018</v>
      </c>
      <c r="AW201" s="21" t="s">
        <v>172</v>
      </c>
      <c r="AX201" s="21" t="s">
        <v>92</v>
      </c>
      <c r="AY201" s="21" t="s">
        <v>93</v>
      </c>
      <c r="AZ201" s="21" t="s">
        <v>94</v>
      </c>
      <c r="BA201" s="21" t="s">
        <v>95</v>
      </c>
      <c r="BB201" s="11" t="s">
        <v>96</v>
      </c>
      <c r="BC201" s="7" t="s">
        <v>97</v>
      </c>
      <c r="BD201" s="21" t="s">
        <v>98</v>
      </c>
      <c r="BI201" s="21" t="s">
        <v>99</v>
      </c>
      <c r="BJ201" s="11" t="s">
        <v>790</v>
      </c>
      <c r="BK201" s="21" t="s">
        <v>617</v>
      </c>
      <c r="BL201" s="21" t="s">
        <v>70</v>
      </c>
    </row>
    <row r="202" spans="1:64" ht="18.75" customHeight="1">
      <c r="A202" s="21" t="s">
        <v>795</v>
      </c>
      <c r="B202" s="21" t="s">
        <v>64</v>
      </c>
      <c r="C202" s="21" t="s">
        <v>796</v>
      </c>
      <c r="D202" s="21" t="s">
        <v>717</v>
      </c>
      <c r="E202" s="21" t="s">
        <v>797</v>
      </c>
      <c r="F202" s="21" t="s">
        <v>69</v>
      </c>
      <c r="G202" s="21">
        <v>2020</v>
      </c>
      <c r="H202" s="21" t="s">
        <v>67</v>
      </c>
      <c r="I202" s="21" t="s">
        <v>336</v>
      </c>
      <c r="J202" s="21" t="s">
        <v>69</v>
      </c>
      <c r="K202" s="21" t="s">
        <v>135</v>
      </c>
      <c r="L202" s="7" t="str">
        <f>IF(ISBLANK($R202)=TRUE,"",VLOOKUP($R202,[2]TAXONOMY!$A$1:$G$706,7,FALSE))</f>
        <v>Animalia</v>
      </c>
      <c r="M202" s="7" t="str">
        <f>IF(ISBLANK($R202)=TRUE,"",VLOOKUP($R202,[2]TAXONOMY!$A$1:$G$706,6,FALSE))</f>
        <v>Arthropoda</v>
      </c>
      <c r="N202" s="7" t="str">
        <f>IF(ISBLANK($R202)=TRUE,"",VLOOKUP($R202,[2]TAXONOMY!$A$1:$G$706,5,FALSE))</f>
        <v>Insecta</v>
      </c>
      <c r="O202" s="7" t="str">
        <f>IF(ISBLANK($R202)=TRUE,"",VLOOKUP($R202,[2]TAXONOMY!$A$1:$G$706,4,FALSE))</f>
        <v>Hymenoptera</v>
      </c>
      <c r="P202" s="7" t="str">
        <f>IF(ISBLANK($R202)=TRUE,"",VLOOKUP($R202,[2]TAXONOMY!$A$1:$G$706,3,FALSE))</f>
        <v>Formicidae</v>
      </c>
      <c r="Q202" s="7" t="str">
        <f>IF(ISBLANK($R202)=TRUE,"",VLOOKUP($R202,[2]TAXONOMY!$A$1:$H$706,2,FALSE))</f>
        <v>Anoplolepis</v>
      </c>
      <c r="R202" s="7" t="s">
        <v>279</v>
      </c>
      <c r="S202" s="7"/>
      <c r="T202" s="7" t="s">
        <v>798</v>
      </c>
      <c r="U202" s="7" t="s">
        <v>79</v>
      </c>
      <c r="V202" s="7" t="s">
        <v>80</v>
      </c>
      <c r="W202" s="7" t="s">
        <v>337</v>
      </c>
      <c r="X202" s="21" t="s">
        <v>686</v>
      </c>
      <c r="Y202" s="21" t="s">
        <v>353</v>
      </c>
      <c r="Z202" s="21" t="s">
        <v>337</v>
      </c>
      <c r="AA202" s="21" t="s">
        <v>108</v>
      </c>
      <c r="AB202" s="21" t="s">
        <v>109</v>
      </c>
      <c r="AC202" s="21" t="s">
        <v>305</v>
      </c>
      <c r="AD202" s="21" t="s">
        <v>799</v>
      </c>
      <c r="AE202" s="21" t="s">
        <v>111</v>
      </c>
      <c r="AF202" s="21" t="s">
        <v>792</v>
      </c>
      <c r="AG202" s="21" t="s">
        <v>112</v>
      </c>
      <c r="AH202" s="21">
        <v>2016</v>
      </c>
      <c r="AI202" s="21">
        <v>2017</v>
      </c>
      <c r="AJ202">
        <v>2016</v>
      </c>
      <c r="AK202">
        <v>2017</v>
      </c>
      <c r="AL202" t="s">
        <v>89</v>
      </c>
      <c r="AM202" s="21">
        <v>280000</v>
      </c>
      <c r="AP202">
        <v>212579.0492129919</v>
      </c>
      <c r="AQ202">
        <v>197053.54944645672</v>
      </c>
      <c r="AR202">
        <v>280000</v>
      </c>
      <c r="AS202">
        <v>212579.0492129919</v>
      </c>
      <c r="AT202">
        <v>197053.54944645672</v>
      </c>
      <c r="AU202" s="21" t="s">
        <v>146</v>
      </c>
      <c r="AV202" s="22">
        <v>2016</v>
      </c>
      <c r="AW202" s="21" t="s">
        <v>172</v>
      </c>
      <c r="AX202" s="21" t="s">
        <v>92</v>
      </c>
      <c r="AY202" s="21" t="s">
        <v>93</v>
      </c>
      <c r="AZ202" s="21" t="s">
        <v>94</v>
      </c>
      <c r="BA202" s="21" t="s">
        <v>95</v>
      </c>
      <c r="BB202" s="11" t="s">
        <v>96</v>
      </c>
      <c r="BC202" s="7" t="s">
        <v>97</v>
      </c>
      <c r="BD202" s="21" t="s">
        <v>98</v>
      </c>
      <c r="BI202" s="21" t="s">
        <v>99</v>
      </c>
      <c r="BJ202" s="29" t="s">
        <v>800</v>
      </c>
      <c r="BK202" s="21" t="s">
        <v>617</v>
      </c>
      <c r="BL202" s="21" t="s">
        <v>70</v>
      </c>
    </row>
    <row r="203" spans="1:64" ht="18.75" customHeight="1">
      <c r="A203" s="21" t="s">
        <v>801</v>
      </c>
      <c r="B203" s="21" t="s">
        <v>64</v>
      </c>
      <c r="C203" s="21" t="s">
        <v>796</v>
      </c>
      <c r="D203" s="21" t="s">
        <v>717</v>
      </c>
      <c r="E203" s="21" t="s">
        <v>797</v>
      </c>
      <c r="F203" s="21" t="s">
        <v>69</v>
      </c>
      <c r="G203" s="21">
        <v>2020</v>
      </c>
      <c r="H203" s="21" t="s">
        <v>67</v>
      </c>
      <c r="I203" s="21" t="s">
        <v>336</v>
      </c>
      <c r="J203" s="21" t="s">
        <v>69</v>
      </c>
      <c r="K203" s="21" t="s">
        <v>135</v>
      </c>
      <c r="L203" s="7" t="str">
        <f>IF(ISBLANK($R203)=TRUE,"",VLOOKUP($R203,[2]TAXONOMY!$A$1:$G$706,7,FALSE))</f>
        <v>Animalia</v>
      </c>
      <c r="M203" s="7" t="str">
        <f>IF(ISBLANK($R203)=TRUE,"",VLOOKUP($R203,[2]TAXONOMY!$A$1:$G$706,6,FALSE))</f>
        <v>Arthropoda</v>
      </c>
      <c r="N203" s="7" t="str">
        <f>IF(ISBLANK($R203)=TRUE,"",VLOOKUP($R203,[2]TAXONOMY!$A$1:$G$706,5,FALSE))</f>
        <v>Insecta</v>
      </c>
      <c r="O203" s="7" t="str">
        <f>IF(ISBLANK($R203)=TRUE,"",VLOOKUP($R203,[2]TAXONOMY!$A$1:$G$706,4,FALSE))</f>
        <v>Hymenoptera</v>
      </c>
      <c r="P203" s="7" t="str">
        <f>IF(ISBLANK($R203)=TRUE,"",VLOOKUP($R203,[2]TAXONOMY!$A$1:$G$706,3,FALSE))</f>
        <v>Formicidae</v>
      </c>
      <c r="Q203" s="7" t="str">
        <f>IF(ISBLANK($R203)=TRUE,"",VLOOKUP($R203,[2]TAXONOMY!$A$1:$H$706,2,FALSE))</f>
        <v>Anoplolepis</v>
      </c>
      <c r="R203" s="7" t="s">
        <v>279</v>
      </c>
      <c r="S203" s="7"/>
      <c r="T203" s="7" t="s">
        <v>798</v>
      </c>
      <c r="U203" s="7" t="s">
        <v>79</v>
      </c>
      <c r="V203" s="7" t="s">
        <v>80</v>
      </c>
      <c r="W203" s="7" t="s">
        <v>337</v>
      </c>
      <c r="X203" s="21" t="s">
        <v>686</v>
      </c>
      <c r="Y203" s="21" t="s">
        <v>353</v>
      </c>
      <c r="Z203" s="21" t="s">
        <v>337</v>
      </c>
      <c r="AA203" s="21" t="s">
        <v>108</v>
      </c>
      <c r="AB203" s="21" t="s">
        <v>109</v>
      </c>
      <c r="AC203" s="21" t="s">
        <v>305</v>
      </c>
      <c r="AD203" s="21" t="s">
        <v>799</v>
      </c>
      <c r="AE203" s="21" t="s">
        <v>111</v>
      </c>
      <c r="AF203" s="21" t="s">
        <v>794</v>
      </c>
      <c r="AG203" s="21" t="s">
        <v>112</v>
      </c>
      <c r="AH203" s="21">
        <v>2017</v>
      </c>
      <c r="AI203" s="21">
        <v>2018</v>
      </c>
      <c r="AJ203">
        <v>2017</v>
      </c>
      <c r="AK203">
        <v>2018</v>
      </c>
      <c r="AL203" t="s">
        <v>89</v>
      </c>
      <c r="AM203" s="21">
        <v>120000</v>
      </c>
      <c r="AP203">
        <v>91971.07275399311</v>
      </c>
      <c r="AQ203">
        <v>83076.143439269261</v>
      </c>
      <c r="AR203">
        <v>120000</v>
      </c>
      <c r="AS203">
        <v>91971.07275399311</v>
      </c>
      <c r="AT203">
        <v>83076.143439269261</v>
      </c>
      <c r="AU203" s="21" t="s">
        <v>146</v>
      </c>
      <c r="AV203" s="22">
        <v>2017</v>
      </c>
      <c r="AW203" s="21" t="s">
        <v>172</v>
      </c>
      <c r="AX203" s="21" t="s">
        <v>92</v>
      </c>
      <c r="AY203" s="21" t="s">
        <v>93</v>
      </c>
      <c r="AZ203" s="21" t="s">
        <v>94</v>
      </c>
      <c r="BA203" s="21" t="s">
        <v>95</v>
      </c>
      <c r="BB203" s="11" t="s">
        <v>96</v>
      </c>
      <c r="BC203" s="7" t="s">
        <v>97</v>
      </c>
      <c r="BD203" s="21" t="s">
        <v>98</v>
      </c>
      <c r="BI203" s="21" t="s">
        <v>99</v>
      </c>
      <c r="BJ203" s="29" t="s">
        <v>800</v>
      </c>
      <c r="BK203" s="21" t="s">
        <v>617</v>
      </c>
      <c r="BL203" s="21" t="s">
        <v>70</v>
      </c>
    </row>
    <row r="204" spans="1:64" ht="18.75" customHeight="1">
      <c r="A204" s="21" t="s">
        <v>802</v>
      </c>
      <c r="B204" s="21" t="s">
        <v>64</v>
      </c>
      <c r="C204" s="21" t="s">
        <v>796</v>
      </c>
      <c r="D204" s="21" t="s">
        <v>717</v>
      </c>
      <c r="E204" s="21" t="s">
        <v>797</v>
      </c>
      <c r="F204" s="21" t="s">
        <v>69</v>
      </c>
      <c r="G204" s="21">
        <v>2020</v>
      </c>
      <c r="H204" s="21" t="s">
        <v>67</v>
      </c>
      <c r="I204" s="21" t="s">
        <v>336</v>
      </c>
      <c r="J204" s="21" t="s">
        <v>69</v>
      </c>
      <c r="K204" s="21" t="s">
        <v>135</v>
      </c>
      <c r="L204" s="7" t="str">
        <f>IF(ISBLANK($R204)=TRUE,"",VLOOKUP($R204,[2]TAXONOMY!$A$1:$G$706,7,FALSE))</f>
        <v>Animalia</v>
      </c>
      <c r="M204" s="7" t="str">
        <f>IF(ISBLANK($R204)=TRUE,"",VLOOKUP($R204,[2]TAXONOMY!$A$1:$G$706,6,FALSE))</f>
        <v>Arthropoda</v>
      </c>
      <c r="N204" s="7" t="str">
        <f>IF(ISBLANK($R204)=TRUE,"",VLOOKUP($R204,[2]TAXONOMY!$A$1:$G$706,5,FALSE))</f>
        <v>Insecta</v>
      </c>
      <c r="O204" s="7" t="str">
        <f>IF(ISBLANK($R204)=TRUE,"",VLOOKUP($R204,[2]TAXONOMY!$A$1:$G$706,4,FALSE))</f>
        <v>Hymenoptera</v>
      </c>
      <c r="P204" s="7" t="str">
        <f>IF(ISBLANK($R204)=TRUE,"",VLOOKUP($R204,[2]TAXONOMY!$A$1:$G$706,3,FALSE))</f>
        <v>Formicidae</v>
      </c>
      <c r="Q204" s="7" t="str">
        <f>IF(ISBLANK($R204)=TRUE,"",VLOOKUP($R204,[2]TAXONOMY!$A$1:$H$706,2,FALSE))</f>
        <v>Anoplolepis</v>
      </c>
      <c r="R204" s="7" t="s">
        <v>279</v>
      </c>
      <c r="S204" s="7"/>
      <c r="T204" s="7" t="s">
        <v>798</v>
      </c>
      <c r="U204" s="7" t="s">
        <v>79</v>
      </c>
      <c r="V204" s="7" t="s">
        <v>80</v>
      </c>
      <c r="W204" s="7" t="s">
        <v>337</v>
      </c>
      <c r="X204" s="21" t="s">
        <v>686</v>
      </c>
      <c r="Y204" s="21" t="s">
        <v>353</v>
      </c>
      <c r="Z204" s="21" t="s">
        <v>337</v>
      </c>
      <c r="AA204" s="21" t="s">
        <v>108</v>
      </c>
      <c r="AB204" s="21" t="s">
        <v>109</v>
      </c>
      <c r="AC204" s="21" t="s">
        <v>305</v>
      </c>
      <c r="AD204" s="21" t="s">
        <v>799</v>
      </c>
      <c r="AE204" s="21" t="s">
        <v>111</v>
      </c>
      <c r="AF204" s="21" t="s">
        <v>803</v>
      </c>
      <c r="AG204" s="21" t="s">
        <v>112</v>
      </c>
      <c r="AH204" s="21">
        <v>2018</v>
      </c>
      <c r="AI204" s="21">
        <v>2019</v>
      </c>
      <c r="AJ204">
        <v>2018</v>
      </c>
      <c r="AK204">
        <v>2019</v>
      </c>
      <c r="AL204" t="s">
        <v>89</v>
      </c>
      <c r="AM204" s="21">
        <v>100000</v>
      </c>
      <c r="AP204">
        <v>72933.928866580725</v>
      </c>
      <c r="AQ204">
        <v>68134.337328424779</v>
      </c>
      <c r="AR204">
        <v>100000</v>
      </c>
      <c r="AS204">
        <v>72933.928866580725</v>
      </c>
      <c r="AT204">
        <v>68134.337328424779</v>
      </c>
      <c r="AU204" s="21" t="s">
        <v>146</v>
      </c>
      <c r="AV204" s="22">
        <v>2018</v>
      </c>
      <c r="AW204" s="21" t="s">
        <v>172</v>
      </c>
      <c r="AX204" s="21" t="s">
        <v>92</v>
      </c>
      <c r="AY204" s="21" t="s">
        <v>93</v>
      </c>
      <c r="AZ204" s="21" t="s">
        <v>94</v>
      </c>
      <c r="BA204" s="21" t="s">
        <v>95</v>
      </c>
      <c r="BB204" s="11" t="s">
        <v>96</v>
      </c>
      <c r="BC204" s="7" t="s">
        <v>97</v>
      </c>
      <c r="BD204" s="21" t="s">
        <v>98</v>
      </c>
      <c r="BI204" s="21" t="s">
        <v>99</v>
      </c>
      <c r="BJ204" s="29" t="s">
        <v>800</v>
      </c>
      <c r="BK204" s="21" t="s">
        <v>617</v>
      </c>
      <c r="BL204" s="21" t="s">
        <v>70</v>
      </c>
    </row>
    <row r="205" spans="1:64" ht="18.75" customHeight="1">
      <c r="A205" s="21" t="s">
        <v>804</v>
      </c>
      <c r="B205" s="21" t="s">
        <v>64</v>
      </c>
      <c r="C205" s="21" t="s">
        <v>796</v>
      </c>
      <c r="D205" s="21" t="s">
        <v>717</v>
      </c>
      <c r="E205" s="21" t="s">
        <v>797</v>
      </c>
      <c r="F205" s="21" t="s">
        <v>69</v>
      </c>
      <c r="G205" s="21">
        <v>2020</v>
      </c>
      <c r="H205" s="21" t="s">
        <v>67</v>
      </c>
      <c r="I205" s="21" t="s">
        <v>336</v>
      </c>
      <c r="J205" s="21" t="s">
        <v>69</v>
      </c>
      <c r="K205" s="21" t="s">
        <v>135</v>
      </c>
      <c r="L205" s="7" t="str">
        <f>IF(ISBLANK($R205)=TRUE,"",VLOOKUP($R205,[2]TAXONOMY!$A$1:$G$706,7,FALSE))</f>
        <v>Animalia</v>
      </c>
      <c r="M205" s="7" t="str">
        <f>IF(ISBLANK($R205)=TRUE,"",VLOOKUP($R205,[2]TAXONOMY!$A$1:$G$706,6,FALSE))</f>
        <v>Arthropoda</v>
      </c>
      <c r="N205" s="7" t="str">
        <f>IF(ISBLANK($R205)=TRUE,"",VLOOKUP($R205,[2]TAXONOMY!$A$1:$G$706,5,FALSE))</f>
        <v>Insecta</v>
      </c>
      <c r="O205" s="7" t="str">
        <f>IF(ISBLANK($R205)=TRUE,"",VLOOKUP($R205,[2]TAXONOMY!$A$1:$G$706,4,FALSE))</f>
        <v>Hymenoptera</v>
      </c>
      <c r="P205" s="7" t="str">
        <f>IF(ISBLANK($R205)=TRUE,"",VLOOKUP($R205,[2]TAXONOMY!$A$1:$G$706,3,FALSE))</f>
        <v>Formicidae</v>
      </c>
      <c r="Q205" s="7" t="str">
        <f>IF(ISBLANK($R205)=TRUE,"",VLOOKUP($R205,[2]TAXONOMY!$A$1:$H$706,2,FALSE))</f>
        <v>Anoplolepis</v>
      </c>
      <c r="R205" s="7" t="s">
        <v>279</v>
      </c>
      <c r="S205" s="7"/>
      <c r="T205" s="7" t="s">
        <v>798</v>
      </c>
      <c r="U205" s="7" t="s">
        <v>79</v>
      </c>
      <c r="V205" s="7" t="s">
        <v>80</v>
      </c>
      <c r="W205" s="7" t="s">
        <v>337</v>
      </c>
      <c r="X205" s="21" t="s">
        <v>686</v>
      </c>
      <c r="Y205" s="21" t="s">
        <v>353</v>
      </c>
      <c r="Z205" s="21" t="s">
        <v>337</v>
      </c>
      <c r="AA205" s="21" t="s">
        <v>108</v>
      </c>
      <c r="AB205" s="21" t="s">
        <v>109</v>
      </c>
      <c r="AC205" s="21" t="s">
        <v>305</v>
      </c>
      <c r="AD205" s="21" t="s">
        <v>799</v>
      </c>
      <c r="AE205" s="21" t="s">
        <v>111</v>
      </c>
      <c r="AF205" s="21" t="s">
        <v>805</v>
      </c>
      <c r="AG205" s="21" t="s">
        <v>88</v>
      </c>
      <c r="AH205" s="21">
        <v>2018</v>
      </c>
      <c r="AI205" s="21">
        <v>2021</v>
      </c>
      <c r="AJ205">
        <v>2018</v>
      </c>
      <c r="AK205">
        <v>2021</v>
      </c>
      <c r="AL205" t="s">
        <v>89</v>
      </c>
      <c r="AM205" s="21">
        <v>110000</v>
      </c>
      <c r="AP205">
        <v>80227.321753238808</v>
      </c>
      <c r="AQ205">
        <v>74947.771061267253</v>
      </c>
      <c r="AR205">
        <v>27500</v>
      </c>
      <c r="AS205">
        <v>20056.830438309702</v>
      </c>
      <c r="AT205">
        <v>18736.942765316813</v>
      </c>
      <c r="AU205" s="21" t="s">
        <v>146</v>
      </c>
      <c r="AV205" s="22">
        <v>2018</v>
      </c>
      <c r="AW205" s="21" t="s">
        <v>172</v>
      </c>
      <c r="AX205" s="21" t="s">
        <v>92</v>
      </c>
      <c r="AY205" s="21" t="s">
        <v>93</v>
      </c>
      <c r="AZ205" s="21" t="s">
        <v>94</v>
      </c>
      <c r="BA205" s="21" t="s">
        <v>95</v>
      </c>
      <c r="BB205" s="11" t="s">
        <v>96</v>
      </c>
      <c r="BC205" s="7" t="s">
        <v>97</v>
      </c>
      <c r="BD205" s="21" t="s">
        <v>98</v>
      </c>
      <c r="BI205" s="21" t="s">
        <v>99</v>
      </c>
      <c r="BJ205" s="29" t="s">
        <v>800</v>
      </c>
      <c r="BK205" s="21" t="s">
        <v>617</v>
      </c>
      <c r="BL205" s="21" t="s">
        <v>70</v>
      </c>
    </row>
    <row r="206" spans="1:64" ht="18.75" customHeight="1">
      <c r="A206" s="21" t="s">
        <v>806</v>
      </c>
      <c r="B206" s="21" t="s">
        <v>64</v>
      </c>
      <c r="C206" s="21" t="s">
        <v>796</v>
      </c>
      <c r="D206" s="21" t="s">
        <v>717</v>
      </c>
      <c r="E206" s="21" t="s">
        <v>797</v>
      </c>
      <c r="F206" s="21" t="s">
        <v>69</v>
      </c>
      <c r="G206" s="21">
        <v>2020</v>
      </c>
      <c r="H206" s="21" t="s">
        <v>67</v>
      </c>
      <c r="I206" s="21" t="s">
        <v>336</v>
      </c>
      <c r="J206" s="21" t="s">
        <v>69</v>
      </c>
      <c r="K206" s="21" t="s">
        <v>135</v>
      </c>
      <c r="L206" s="7" t="str">
        <f>IF(ISBLANK($R206)=TRUE,"",VLOOKUP($R206,[2]TAXONOMY!$A$1:$G$706,7,FALSE))</f>
        <v>Animalia</v>
      </c>
      <c r="M206" s="7" t="str">
        <f>IF(ISBLANK($R206)=TRUE,"",VLOOKUP($R206,[2]TAXONOMY!$A$1:$G$706,6,FALSE))</f>
        <v>Arthropoda</v>
      </c>
      <c r="N206" s="7" t="str">
        <f>IF(ISBLANK($R206)=TRUE,"",VLOOKUP($R206,[2]TAXONOMY!$A$1:$G$706,5,FALSE))</f>
        <v>Insecta</v>
      </c>
      <c r="O206" s="7" t="str">
        <f>IF(ISBLANK($R206)=TRUE,"",VLOOKUP($R206,[2]TAXONOMY!$A$1:$G$706,4,FALSE))</f>
        <v>Hymenoptera</v>
      </c>
      <c r="P206" s="7" t="str">
        <f>IF(ISBLANK($R206)=TRUE,"",VLOOKUP($R206,[2]TAXONOMY!$A$1:$G$706,3,FALSE))</f>
        <v>Formicidae</v>
      </c>
      <c r="Q206" s="7" t="str">
        <f>IF(ISBLANK($R206)=TRUE,"",VLOOKUP($R206,[2]TAXONOMY!$A$1:$H$706,2,FALSE))</f>
        <v>Anoplolepis</v>
      </c>
      <c r="R206" s="7" t="s">
        <v>279</v>
      </c>
      <c r="S206" s="7"/>
      <c r="T206" s="7" t="s">
        <v>798</v>
      </c>
      <c r="U206" s="7" t="s">
        <v>79</v>
      </c>
      <c r="V206" s="7" t="s">
        <v>80</v>
      </c>
      <c r="W206" s="7" t="s">
        <v>337</v>
      </c>
      <c r="X206" s="21" t="s">
        <v>686</v>
      </c>
      <c r="Y206" s="21" t="s">
        <v>353</v>
      </c>
      <c r="Z206" s="21" t="s">
        <v>337</v>
      </c>
      <c r="AA206" s="21" t="s">
        <v>108</v>
      </c>
      <c r="AB206" s="21" t="s">
        <v>109</v>
      </c>
      <c r="AC206" s="21" t="s">
        <v>305</v>
      </c>
      <c r="AD206" s="21" t="s">
        <v>799</v>
      </c>
      <c r="AE206" s="21" t="s">
        <v>111</v>
      </c>
      <c r="AF206" s="21" t="s">
        <v>764</v>
      </c>
      <c r="AG206" s="21" t="s">
        <v>112</v>
      </c>
      <c r="AH206" s="21">
        <v>2019</v>
      </c>
      <c r="AI206" s="21">
        <v>2020</v>
      </c>
      <c r="AJ206">
        <v>2019</v>
      </c>
      <c r="AK206">
        <v>2020</v>
      </c>
      <c r="AL206" t="s">
        <v>89</v>
      </c>
      <c r="AM206" s="21">
        <v>100000</v>
      </c>
      <c r="AP206">
        <v>71635.738790728428</v>
      </c>
      <c r="AQ206">
        <v>66921.531043571595</v>
      </c>
      <c r="AR206">
        <v>100000</v>
      </c>
      <c r="AS206">
        <v>71635.738790728428</v>
      </c>
      <c r="AT206">
        <v>66921.531043571595</v>
      </c>
      <c r="AU206" s="21" t="s">
        <v>146</v>
      </c>
      <c r="AV206" s="22">
        <v>2019</v>
      </c>
      <c r="AW206" s="21" t="s">
        <v>172</v>
      </c>
      <c r="AX206" s="21" t="s">
        <v>92</v>
      </c>
      <c r="AY206" s="21" t="s">
        <v>93</v>
      </c>
      <c r="AZ206" s="21" t="s">
        <v>94</v>
      </c>
      <c r="BA206" s="21" t="s">
        <v>95</v>
      </c>
      <c r="BB206" s="11" t="s">
        <v>96</v>
      </c>
      <c r="BC206" s="7" t="s">
        <v>97</v>
      </c>
      <c r="BD206" s="21" t="s">
        <v>98</v>
      </c>
      <c r="BI206" s="21" t="s">
        <v>99</v>
      </c>
      <c r="BJ206" s="29" t="s">
        <v>800</v>
      </c>
      <c r="BK206" s="21" t="s">
        <v>617</v>
      </c>
      <c r="BL206" s="21" t="s">
        <v>70</v>
      </c>
    </row>
    <row r="207" spans="1:64" ht="18.75" customHeight="1">
      <c r="A207" s="21" t="s">
        <v>807</v>
      </c>
      <c r="B207" s="21" t="s">
        <v>64</v>
      </c>
      <c r="C207" s="21" t="s">
        <v>796</v>
      </c>
      <c r="D207" s="21" t="s">
        <v>717</v>
      </c>
      <c r="E207" s="21" t="s">
        <v>797</v>
      </c>
      <c r="F207" s="21" t="s">
        <v>69</v>
      </c>
      <c r="G207" s="21">
        <v>2020</v>
      </c>
      <c r="H207" s="21" t="s">
        <v>67</v>
      </c>
      <c r="I207" s="21" t="s">
        <v>336</v>
      </c>
      <c r="J207" s="21" t="s">
        <v>69</v>
      </c>
      <c r="K207" s="21" t="s">
        <v>135</v>
      </c>
      <c r="L207" s="7" t="str">
        <f>IF(ISBLANK($R207)=TRUE,"",VLOOKUP($R207,[2]TAXONOMY!$A$1:$G$706,7,FALSE))</f>
        <v>Animalia</v>
      </c>
      <c r="M207" s="7" t="str">
        <f>IF(ISBLANK($R207)=TRUE,"",VLOOKUP($R207,[2]TAXONOMY!$A$1:$G$706,6,FALSE))</f>
        <v>Arthropoda</v>
      </c>
      <c r="N207" s="7" t="str">
        <f>IF(ISBLANK($R207)=TRUE,"",VLOOKUP($R207,[2]TAXONOMY!$A$1:$G$706,5,FALSE))</f>
        <v>Insecta</v>
      </c>
      <c r="O207" s="7" t="str">
        <f>IF(ISBLANK($R207)=TRUE,"",VLOOKUP($R207,[2]TAXONOMY!$A$1:$G$706,4,FALSE))</f>
        <v>Hymenoptera</v>
      </c>
      <c r="P207" s="7" t="str">
        <f>IF(ISBLANK($R207)=TRUE,"",VLOOKUP($R207,[2]TAXONOMY!$A$1:$G$706,3,FALSE))</f>
        <v>Formicidae</v>
      </c>
      <c r="Q207" s="7" t="str">
        <f>IF(ISBLANK($R207)=TRUE,"",VLOOKUP($R207,[2]TAXONOMY!$A$1:$H$706,2,FALSE))</f>
        <v>Anoplolepis</v>
      </c>
      <c r="R207" s="7" t="s">
        <v>279</v>
      </c>
      <c r="S207" s="7"/>
      <c r="T207" s="7" t="s">
        <v>798</v>
      </c>
      <c r="U207" s="7" t="s">
        <v>79</v>
      </c>
      <c r="V207" s="7" t="s">
        <v>80</v>
      </c>
      <c r="W207" s="7" t="s">
        <v>337</v>
      </c>
      <c r="X207" s="21" t="s">
        <v>686</v>
      </c>
      <c r="Y207" s="21" t="s">
        <v>353</v>
      </c>
      <c r="Z207" s="21" t="s">
        <v>337</v>
      </c>
      <c r="AA207" s="21" t="s">
        <v>108</v>
      </c>
      <c r="AB207" s="21" t="s">
        <v>109</v>
      </c>
      <c r="AC207" s="21" t="s">
        <v>305</v>
      </c>
      <c r="AD207" s="21" t="s">
        <v>799</v>
      </c>
      <c r="AE207" s="21" t="s">
        <v>111</v>
      </c>
      <c r="AF207" s="21" t="s">
        <v>766</v>
      </c>
      <c r="AG207" s="21" t="s">
        <v>112</v>
      </c>
      <c r="AH207" s="21">
        <v>2020</v>
      </c>
      <c r="AI207" s="21">
        <v>2021</v>
      </c>
      <c r="AJ207" s="21">
        <v>2020</v>
      </c>
      <c r="AK207" s="21">
        <v>2021</v>
      </c>
      <c r="AL207" s="21" t="s">
        <v>114</v>
      </c>
      <c r="AM207" s="21">
        <v>100000</v>
      </c>
      <c r="AP207">
        <v>71635.738790728428</v>
      </c>
      <c r="AQ207">
        <v>66921.484333361586</v>
      </c>
      <c r="AR207">
        <v>100000</v>
      </c>
      <c r="AS207">
        <v>71635.738790728428</v>
      </c>
      <c r="AT207">
        <v>66921.484333361586</v>
      </c>
      <c r="AU207" s="21" t="s">
        <v>146</v>
      </c>
      <c r="AV207" s="22">
        <v>2020</v>
      </c>
      <c r="AW207" s="21" t="s">
        <v>172</v>
      </c>
      <c r="AX207" s="21" t="s">
        <v>92</v>
      </c>
      <c r="AY207" s="21" t="s">
        <v>93</v>
      </c>
      <c r="AZ207" s="21" t="s">
        <v>94</v>
      </c>
      <c r="BA207" s="21" t="s">
        <v>95</v>
      </c>
      <c r="BB207" s="11" t="s">
        <v>96</v>
      </c>
      <c r="BC207" s="7" t="s">
        <v>97</v>
      </c>
      <c r="BD207" s="21" t="s">
        <v>98</v>
      </c>
      <c r="BI207" s="21" t="s">
        <v>99</v>
      </c>
      <c r="BJ207" s="29" t="s">
        <v>800</v>
      </c>
      <c r="BK207" s="21" t="s">
        <v>617</v>
      </c>
      <c r="BL207" s="21" t="s">
        <v>70</v>
      </c>
    </row>
    <row r="208" spans="1:64" ht="18.75" customHeight="1">
      <c r="A208" s="21" t="s">
        <v>808</v>
      </c>
      <c r="B208" s="21" t="s">
        <v>64</v>
      </c>
      <c r="C208" s="21" t="s">
        <v>809</v>
      </c>
      <c r="D208" s="21" t="s">
        <v>717</v>
      </c>
      <c r="E208" s="21" t="s">
        <v>810</v>
      </c>
      <c r="F208" s="21" t="s">
        <v>69</v>
      </c>
      <c r="G208" s="21">
        <v>2020</v>
      </c>
      <c r="H208" s="21" t="s">
        <v>67</v>
      </c>
      <c r="I208" s="21" t="s">
        <v>336</v>
      </c>
      <c r="J208" s="21" t="s">
        <v>69</v>
      </c>
      <c r="K208" s="7" t="s">
        <v>135</v>
      </c>
      <c r="L208" s="7" t="str">
        <f>IF(ISBLANK($R208)=TRUE,"",VLOOKUP($R208,[2]TAXONOMY!$A$1:$G$706,7,FALSE))</f>
        <v>Animalia</v>
      </c>
      <c r="M208" s="7" t="str">
        <f>IF(ISBLANK($R208)=TRUE,"",VLOOKUP($R208,[2]TAXONOMY!$A$1:$G$706,6,FALSE))</f>
        <v>Arthropoda</v>
      </c>
      <c r="N208" s="7" t="str">
        <f>IF(ISBLANK($R208)=TRUE,"",VLOOKUP($R208,[2]TAXONOMY!$A$1:$G$706,5,FALSE))</f>
        <v>Insecta</v>
      </c>
      <c r="O208" s="7" t="str">
        <f>IF(ISBLANK($R208)=TRUE,"",VLOOKUP($R208,[2]TAXONOMY!$A$1:$G$706,4,FALSE))</f>
        <v>Hymenoptera</v>
      </c>
      <c r="P208" s="7" t="str">
        <f>IF(ISBLANK($R208)=TRUE,"",VLOOKUP($R208,[2]TAXONOMY!$A$1:$G$706,3,FALSE))</f>
        <v>Formicidae</v>
      </c>
      <c r="Q208" s="7" t="str">
        <f>IF(ISBLANK($R208)=TRUE,"",VLOOKUP($R208,[2]TAXONOMY!$A$1:$H$706,2,FALSE))</f>
        <v>Wasmannia</v>
      </c>
      <c r="R208" s="7" t="s">
        <v>77</v>
      </c>
      <c r="S208" s="7"/>
      <c r="T208" s="7" t="s">
        <v>78</v>
      </c>
      <c r="U208" s="7" t="s">
        <v>79</v>
      </c>
      <c r="V208" s="7" t="s">
        <v>80</v>
      </c>
      <c r="W208" s="7" t="s">
        <v>337</v>
      </c>
      <c r="X208" s="21" t="s">
        <v>686</v>
      </c>
      <c r="Y208" s="21" t="s">
        <v>353</v>
      </c>
      <c r="Z208" s="21" t="s">
        <v>337</v>
      </c>
      <c r="AA208" s="21" t="s">
        <v>108</v>
      </c>
      <c r="AB208" s="21" t="s">
        <v>109</v>
      </c>
      <c r="AC208" s="21" t="s">
        <v>305</v>
      </c>
      <c r="AD208" s="21" t="s">
        <v>748</v>
      </c>
      <c r="AE208" s="21" t="s">
        <v>111</v>
      </c>
      <c r="AF208" s="21">
        <v>2007</v>
      </c>
      <c r="AG208" s="21" t="s">
        <v>112</v>
      </c>
      <c r="AH208" s="21">
        <v>2007</v>
      </c>
      <c r="AI208" s="21">
        <v>2007</v>
      </c>
      <c r="AJ208" s="21">
        <v>2007</v>
      </c>
      <c r="AK208" s="21">
        <v>2007</v>
      </c>
      <c r="AL208" s="21" t="s">
        <v>89</v>
      </c>
      <c r="AM208" s="26">
        <v>1594775</v>
      </c>
      <c r="AN208" s="23"/>
      <c r="AP208">
        <v>1577593.1783022601</v>
      </c>
      <c r="AQ208">
        <v>1321212.286385074</v>
      </c>
      <c r="AR208">
        <v>1594775</v>
      </c>
      <c r="AS208">
        <v>1577593.1783022601</v>
      </c>
      <c r="AT208">
        <v>1321212.286385074</v>
      </c>
      <c r="AU208" s="21" t="s">
        <v>146</v>
      </c>
      <c r="AV208" s="22">
        <v>2007</v>
      </c>
      <c r="AW208" s="21" t="s">
        <v>172</v>
      </c>
      <c r="AX208" s="21" t="s">
        <v>92</v>
      </c>
      <c r="AY208" s="21" t="s">
        <v>93</v>
      </c>
      <c r="AZ208" s="21" t="s">
        <v>94</v>
      </c>
      <c r="BA208" s="21" t="s">
        <v>95</v>
      </c>
      <c r="BB208" s="11" t="s">
        <v>96</v>
      </c>
      <c r="BC208" s="7" t="s">
        <v>97</v>
      </c>
      <c r="BD208" s="21" t="s">
        <v>98</v>
      </c>
      <c r="BI208" s="21" t="s">
        <v>99</v>
      </c>
      <c r="BJ208" s="21" t="s">
        <v>811</v>
      </c>
      <c r="BK208" s="21" t="s">
        <v>617</v>
      </c>
      <c r="BL208" s="21" t="s">
        <v>70</v>
      </c>
    </row>
    <row r="209" spans="1:64" ht="18.75" customHeight="1">
      <c r="A209" s="21" t="s">
        <v>812</v>
      </c>
      <c r="B209" s="21" t="s">
        <v>64</v>
      </c>
      <c r="C209" s="21" t="s">
        <v>809</v>
      </c>
      <c r="D209" s="21" t="s">
        <v>717</v>
      </c>
      <c r="E209" s="21" t="s">
        <v>810</v>
      </c>
      <c r="F209" s="21" t="s">
        <v>69</v>
      </c>
      <c r="G209" s="21">
        <v>2020</v>
      </c>
      <c r="H209" s="21" t="s">
        <v>67</v>
      </c>
      <c r="I209" s="21" t="s">
        <v>336</v>
      </c>
      <c r="J209" s="21" t="s">
        <v>69</v>
      </c>
      <c r="K209" s="7" t="s">
        <v>135</v>
      </c>
      <c r="L209" s="7" t="str">
        <f>IF(ISBLANK($R209)=TRUE,"",VLOOKUP($R209,[2]TAXONOMY!$A$1:$G$706,7,FALSE))</f>
        <v>Animalia</v>
      </c>
      <c r="M209" s="7" t="str">
        <f>IF(ISBLANK($R209)=TRUE,"",VLOOKUP($R209,[2]TAXONOMY!$A$1:$G$706,6,FALSE))</f>
        <v>Arthropoda</v>
      </c>
      <c r="N209" s="7" t="str">
        <f>IF(ISBLANK($R209)=TRUE,"",VLOOKUP($R209,[2]TAXONOMY!$A$1:$G$706,5,FALSE))</f>
        <v>Insecta</v>
      </c>
      <c r="O209" s="7" t="str">
        <f>IF(ISBLANK($R209)=TRUE,"",VLOOKUP($R209,[2]TAXONOMY!$A$1:$G$706,4,FALSE))</f>
        <v>Hymenoptera</v>
      </c>
      <c r="P209" s="7" t="str">
        <f>IF(ISBLANK($R209)=TRUE,"",VLOOKUP($R209,[2]TAXONOMY!$A$1:$G$706,3,FALSE))</f>
        <v>Formicidae</v>
      </c>
      <c r="Q209" s="7" t="str">
        <f>IF(ISBLANK($R209)=TRUE,"",VLOOKUP($R209,[2]TAXONOMY!$A$1:$H$706,2,FALSE))</f>
        <v>Wasmannia</v>
      </c>
      <c r="R209" s="7" t="s">
        <v>77</v>
      </c>
      <c r="S209" s="7"/>
      <c r="T209" s="7" t="s">
        <v>78</v>
      </c>
      <c r="U209" s="7" t="s">
        <v>79</v>
      </c>
      <c r="V209" s="7" t="s">
        <v>80</v>
      </c>
      <c r="W209" s="21" t="s">
        <v>337</v>
      </c>
      <c r="X209" s="21" t="s">
        <v>686</v>
      </c>
      <c r="Y209" s="21" t="s">
        <v>353</v>
      </c>
      <c r="Z209" s="21" t="s">
        <v>337</v>
      </c>
      <c r="AA209" s="21" t="s">
        <v>108</v>
      </c>
      <c r="AB209" s="21" t="s">
        <v>109</v>
      </c>
      <c r="AC209" s="21" t="s">
        <v>305</v>
      </c>
      <c r="AD209" s="21" t="s">
        <v>748</v>
      </c>
      <c r="AE209" s="21" t="s">
        <v>111</v>
      </c>
      <c r="AF209" s="21">
        <v>2008</v>
      </c>
      <c r="AG209" s="21" t="s">
        <v>112</v>
      </c>
      <c r="AH209" s="21">
        <v>2008</v>
      </c>
      <c r="AI209" s="21">
        <v>2008</v>
      </c>
      <c r="AJ209" s="21">
        <v>2008</v>
      </c>
      <c r="AK209" s="21">
        <v>2008</v>
      </c>
      <c r="AL209" s="21" t="s">
        <v>89</v>
      </c>
      <c r="AM209" s="26">
        <v>191702</v>
      </c>
      <c r="AN209" s="23"/>
      <c r="AP209">
        <v>183068.80901342735</v>
      </c>
      <c r="AQ209">
        <v>147559.09114353755</v>
      </c>
      <c r="AR209">
        <v>191702</v>
      </c>
      <c r="AS209">
        <v>183068.80901342735</v>
      </c>
      <c r="AT209">
        <v>147559.09114353755</v>
      </c>
      <c r="AU209" s="21" t="s">
        <v>146</v>
      </c>
      <c r="AV209" s="22">
        <v>2008</v>
      </c>
      <c r="AW209" s="21" t="s">
        <v>172</v>
      </c>
      <c r="AX209" s="21" t="s">
        <v>92</v>
      </c>
      <c r="AY209" s="21" t="s">
        <v>93</v>
      </c>
      <c r="AZ209" s="21" t="s">
        <v>94</v>
      </c>
      <c r="BA209" s="21" t="s">
        <v>95</v>
      </c>
      <c r="BB209" s="11" t="s">
        <v>96</v>
      </c>
      <c r="BC209" s="7" t="s">
        <v>97</v>
      </c>
      <c r="BD209" s="21" t="s">
        <v>98</v>
      </c>
      <c r="BI209" s="21" t="s">
        <v>99</v>
      </c>
      <c r="BJ209" s="21" t="s">
        <v>811</v>
      </c>
      <c r="BK209" s="21" t="s">
        <v>617</v>
      </c>
      <c r="BL209" s="21" t="s">
        <v>70</v>
      </c>
    </row>
    <row r="210" spans="1:64" ht="18.75" customHeight="1">
      <c r="A210" s="21" t="s">
        <v>813</v>
      </c>
      <c r="B210" s="21" t="s">
        <v>64</v>
      </c>
      <c r="C210" s="21" t="s">
        <v>809</v>
      </c>
      <c r="D210" s="21" t="s">
        <v>717</v>
      </c>
      <c r="E210" s="21" t="s">
        <v>810</v>
      </c>
      <c r="F210" s="21" t="s">
        <v>69</v>
      </c>
      <c r="G210" s="21">
        <v>2020</v>
      </c>
      <c r="H210" s="21" t="s">
        <v>67</v>
      </c>
      <c r="I210" s="21" t="s">
        <v>336</v>
      </c>
      <c r="J210" s="21" t="s">
        <v>69</v>
      </c>
      <c r="K210" s="7" t="s">
        <v>135</v>
      </c>
      <c r="L210" s="7" t="str">
        <f>IF(ISBLANK($R210)=TRUE,"",VLOOKUP($R210,[2]TAXONOMY!$A$1:$G$706,7,FALSE))</f>
        <v>Animalia</v>
      </c>
      <c r="M210" s="7" t="str">
        <f>IF(ISBLANK($R210)=TRUE,"",VLOOKUP($R210,[2]TAXONOMY!$A$1:$G$706,6,FALSE))</f>
        <v>Arthropoda</v>
      </c>
      <c r="N210" s="7" t="str">
        <f>IF(ISBLANK($R210)=TRUE,"",VLOOKUP($R210,[2]TAXONOMY!$A$1:$G$706,5,FALSE))</f>
        <v>Insecta</v>
      </c>
      <c r="O210" s="7" t="str">
        <f>IF(ISBLANK($R210)=TRUE,"",VLOOKUP($R210,[2]TAXONOMY!$A$1:$G$706,4,FALSE))</f>
        <v>Hymenoptera</v>
      </c>
      <c r="P210" s="7" t="str">
        <f>IF(ISBLANK($R210)=TRUE,"",VLOOKUP($R210,[2]TAXONOMY!$A$1:$G$706,3,FALSE))</f>
        <v>Formicidae</v>
      </c>
      <c r="Q210" s="7" t="str">
        <f>IF(ISBLANK($R210)=TRUE,"",VLOOKUP($R210,[2]TAXONOMY!$A$1:$H$706,2,FALSE))</f>
        <v>Wasmannia</v>
      </c>
      <c r="R210" s="7" t="s">
        <v>77</v>
      </c>
      <c r="S210" s="7"/>
      <c r="T210" s="7" t="s">
        <v>78</v>
      </c>
      <c r="U210" s="7" t="s">
        <v>79</v>
      </c>
      <c r="V210" s="7" t="s">
        <v>80</v>
      </c>
      <c r="W210" s="21" t="s">
        <v>337</v>
      </c>
      <c r="X210" s="21" t="s">
        <v>686</v>
      </c>
      <c r="Y210" s="21" t="s">
        <v>353</v>
      </c>
      <c r="Z210" s="21" t="s">
        <v>337</v>
      </c>
      <c r="AA210" s="21" t="s">
        <v>108</v>
      </c>
      <c r="AB210" s="21" t="s">
        <v>109</v>
      </c>
      <c r="AC210" s="21" t="s">
        <v>305</v>
      </c>
      <c r="AD210" s="21" t="s">
        <v>748</v>
      </c>
      <c r="AE210" s="21" t="s">
        <v>111</v>
      </c>
      <c r="AF210" s="21">
        <v>2009</v>
      </c>
      <c r="AG210" s="21" t="s">
        <v>112</v>
      </c>
      <c r="AH210" s="21">
        <v>2009</v>
      </c>
      <c r="AI210" s="21">
        <v>2009</v>
      </c>
      <c r="AJ210" s="21">
        <v>2009</v>
      </c>
      <c r="AK210" s="21">
        <v>2009</v>
      </c>
      <c r="AL210" s="21" t="s">
        <v>89</v>
      </c>
      <c r="AM210" s="26">
        <v>1409822</v>
      </c>
      <c r="AN210" s="23"/>
      <c r="AP210">
        <v>1256284.8062548672</v>
      </c>
      <c r="AQ210">
        <v>1117433.0865272735</v>
      </c>
      <c r="AR210">
        <v>1409822</v>
      </c>
      <c r="AS210">
        <v>1256284.8062548672</v>
      </c>
      <c r="AT210">
        <v>1117433.0865272735</v>
      </c>
      <c r="AU210" s="21" t="s">
        <v>146</v>
      </c>
      <c r="AV210" s="22">
        <v>2009</v>
      </c>
      <c r="AW210" s="21" t="s">
        <v>172</v>
      </c>
      <c r="AX210" s="21" t="s">
        <v>92</v>
      </c>
      <c r="AY210" s="21" t="s">
        <v>93</v>
      </c>
      <c r="AZ210" s="21" t="s">
        <v>94</v>
      </c>
      <c r="BA210" s="21" t="s">
        <v>95</v>
      </c>
      <c r="BB210" s="11" t="s">
        <v>96</v>
      </c>
      <c r="BC210" s="7" t="s">
        <v>97</v>
      </c>
      <c r="BD210" s="21" t="s">
        <v>98</v>
      </c>
      <c r="BI210" s="21" t="s">
        <v>99</v>
      </c>
      <c r="BJ210" s="21" t="s">
        <v>811</v>
      </c>
      <c r="BK210" s="21" t="s">
        <v>617</v>
      </c>
      <c r="BL210" s="21" t="s">
        <v>70</v>
      </c>
    </row>
    <row r="211" spans="1:64" ht="18.75" customHeight="1">
      <c r="A211" s="21" t="s">
        <v>814</v>
      </c>
      <c r="B211" s="21" t="s">
        <v>64</v>
      </c>
      <c r="C211" s="21" t="s">
        <v>809</v>
      </c>
      <c r="D211" s="21" t="s">
        <v>717</v>
      </c>
      <c r="E211" s="21" t="s">
        <v>810</v>
      </c>
      <c r="F211" s="21" t="s">
        <v>69</v>
      </c>
      <c r="G211" s="21">
        <v>2020</v>
      </c>
      <c r="H211" s="21" t="s">
        <v>67</v>
      </c>
      <c r="I211" s="21" t="s">
        <v>336</v>
      </c>
      <c r="J211" s="21" t="s">
        <v>69</v>
      </c>
      <c r="K211" s="7" t="s">
        <v>135</v>
      </c>
      <c r="L211" s="7" t="str">
        <f>IF(ISBLANK($R211)=TRUE,"",VLOOKUP($R211,[2]TAXONOMY!$A$1:$G$706,7,FALSE))</f>
        <v>Animalia</v>
      </c>
      <c r="M211" s="7" t="str">
        <f>IF(ISBLANK($R211)=TRUE,"",VLOOKUP($R211,[2]TAXONOMY!$A$1:$G$706,6,FALSE))</f>
        <v>Arthropoda</v>
      </c>
      <c r="N211" s="7" t="str">
        <f>IF(ISBLANK($R211)=TRUE,"",VLOOKUP($R211,[2]TAXONOMY!$A$1:$G$706,5,FALSE))</f>
        <v>Insecta</v>
      </c>
      <c r="O211" s="7" t="str">
        <f>IF(ISBLANK($R211)=TRUE,"",VLOOKUP($R211,[2]TAXONOMY!$A$1:$G$706,4,FALSE))</f>
        <v>Hymenoptera</v>
      </c>
      <c r="P211" s="7" t="str">
        <f>IF(ISBLANK($R211)=TRUE,"",VLOOKUP($R211,[2]TAXONOMY!$A$1:$G$706,3,FALSE))</f>
        <v>Formicidae</v>
      </c>
      <c r="Q211" s="7" t="str">
        <f>IF(ISBLANK($R211)=TRUE,"",VLOOKUP($R211,[2]TAXONOMY!$A$1:$H$706,2,FALSE))</f>
        <v>Wasmannia</v>
      </c>
      <c r="R211" s="7" t="s">
        <v>77</v>
      </c>
      <c r="S211" s="7"/>
      <c r="T211" s="7" t="s">
        <v>78</v>
      </c>
      <c r="U211" s="7" t="s">
        <v>79</v>
      </c>
      <c r="V211" s="7" t="s">
        <v>80</v>
      </c>
      <c r="W211" s="21" t="s">
        <v>337</v>
      </c>
      <c r="X211" s="21" t="s">
        <v>686</v>
      </c>
      <c r="Y211" s="21" t="s">
        <v>353</v>
      </c>
      <c r="Z211" s="21" t="s">
        <v>337</v>
      </c>
      <c r="AA211" s="21" t="s">
        <v>108</v>
      </c>
      <c r="AB211" s="21" t="s">
        <v>109</v>
      </c>
      <c r="AC211" s="21" t="s">
        <v>305</v>
      </c>
      <c r="AD211" s="21" t="s">
        <v>748</v>
      </c>
      <c r="AE211" s="21" t="s">
        <v>111</v>
      </c>
      <c r="AF211" s="21">
        <v>2010</v>
      </c>
      <c r="AG211" s="21" t="s">
        <v>112</v>
      </c>
      <c r="AH211" s="21">
        <v>2010</v>
      </c>
      <c r="AI211" s="21">
        <v>2010</v>
      </c>
      <c r="AJ211" s="21">
        <v>2010</v>
      </c>
      <c r="AK211" s="21">
        <v>2010</v>
      </c>
      <c r="AL211" s="21" t="s">
        <v>89</v>
      </c>
      <c r="AM211" s="26">
        <v>1456530</v>
      </c>
      <c r="AN211" s="23"/>
      <c r="AP211">
        <v>1501897.7278288049</v>
      </c>
      <c r="AQ211">
        <v>1090167.9991526033</v>
      </c>
      <c r="AR211">
        <v>1456530</v>
      </c>
      <c r="AS211">
        <v>1501897.7278288049</v>
      </c>
      <c r="AT211">
        <v>1090167.9991526033</v>
      </c>
      <c r="AU211" s="21" t="s">
        <v>146</v>
      </c>
      <c r="AV211" s="22">
        <v>2010</v>
      </c>
      <c r="AW211" s="21" t="s">
        <v>172</v>
      </c>
      <c r="AX211" s="21" t="s">
        <v>92</v>
      </c>
      <c r="AY211" s="21" t="s">
        <v>93</v>
      </c>
      <c r="AZ211" s="21" t="s">
        <v>94</v>
      </c>
      <c r="BA211" s="21" t="s">
        <v>95</v>
      </c>
      <c r="BB211" s="11" t="s">
        <v>96</v>
      </c>
      <c r="BC211" s="7" t="s">
        <v>97</v>
      </c>
      <c r="BD211" s="21" t="s">
        <v>98</v>
      </c>
      <c r="BI211" s="21" t="s">
        <v>99</v>
      </c>
      <c r="BJ211" s="21" t="s">
        <v>811</v>
      </c>
      <c r="BK211" s="21" t="s">
        <v>617</v>
      </c>
      <c r="BL211" s="21" t="s">
        <v>70</v>
      </c>
    </row>
    <row r="212" spans="1:64" ht="18.75" customHeight="1">
      <c r="A212" s="21" t="s">
        <v>815</v>
      </c>
      <c r="B212" s="21" t="s">
        <v>64</v>
      </c>
      <c r="C212" s="21" t="s">
        <v>809</v>
      </c>
      <c r="D212" s="21" t="s">
        <v>717</v>
      </c>
      <c r="E212" s="21" t="s">
        <v>810</v>
      </c>
      <c r="F212" s="21" t="s">
        <v>69</v>
      </c>
      <c r="G212" s="21">
        <v>2020</v>
      </c>
      <c r="H212" s="21" t="s">
        <v>67</v>
      </c>
      <c r="I212" s="21" t="s">
        <v>336</v>
      </c>
      <c r="J212" s="21" t="s">
        <v>69</v>
      </c>
      <c r="K212" s="7" t="s">
        <v>135</v>
      </c>
      <c r="L212" s="7" t="str">
        <f>IF(ISBLANK($R212)=TRUE,"",VLOOKUP($R212,[2]TAXONOMY!$A$1:$G$706,7,FALSE))</f>
        <v>Animalia</v>
      </c>
      <c r="M212" s="7" t="str">
        <f>IF(ISBLANK($R212)=TRUE,"",VLOOKUP($R212,[2]TAXONOMY!$A$1:$G$706,6,FALSE))</f>
        <v>Arthropoda</v>
      </c>
      <c r="N212" s="7" t="str">
        <f>IF(ISBLANK($R212)=TRUE,"",VLOOKUP($R212,[2]TAXONOMY!$A$1:$G$706,5,FALSE))</f>
        <v>Insecta</v>
      </c>
      <c r="O212" s="7" t="str">
        <f>IF(ISBLANK($R212)=TRUE,"",VLOOKUP($R212,[2]TAXONOMY!$A$1:$G$706,4,FALSE))</f>
        <v>Hymenoptera</v>
      </c>
      <c r="P212" s="7" t="str">
        <f>IF(ISBLANK($R212)=TRUE,"",VLOOKUP($R212,[2]TAXONOMY!$A$1:$G$706,3,FALSE))</f>
        <v>Formicidae</v>
      </c>
      <c r="Q212" s="7" t="str">
        <f>IF(ISBLANK($R212)=TRUE,"",VLOOKUP($R212,[2]TAXONOMY!$A$1:$H$706,2,FALSE))</f>
        <v>Wasmannia</v>
      </c>
      <c r="R212" s="7" t="s">
        <v>77</v>
      </c>
      <c r="S212" s="7"/>
      <c r="T212" s="7" t="s">
        <v>78</v>
      </c>
      <c r="U212" s="7" t="s">
        <v>79</v>
      </c>
      <c r="V212" s="7" t="s">
        <v>80</v>
      </c>
      <c r="W212" s="21" t="s">
        <v>337</v>
      </c>
      <c r="X212" s="21" t="s">
        <v>686</v>
      </c>
      <c r="Y212" s="21" t="s">
        <v>353</v>
      </c>
      <c r="Z212" s="21" t="s">
        <v>337</v>
      </c>
      <c r="AA212" s="21" t="s">
        <v>108</v>
      </c>
      <c r="AB212" s="21" t="s">
        <v>109</v>
      </c>
      <c r="AC212" s="21" t="s">
        <v>305</v>
      </c>
      <c r="AD212" s="21" t="s">
        <v>748</v>
      </c>
      <c r="AE212" s="21" t="s">
        <v>111</v>
      </c>
      <c r="AF212" s="21">
        <v>2011</v>
      </c>
      <c r="AG212" s="21" t="s">
        <v>112</v>
      </c>
      <c r="AH212" s="21">
        <v>2011</v>
      </c>
      <c r="AI212" s="21">
        <v>2011</v>
      </c>
      <c r="AJ212" s="21">
        <v>2011</v>
      </c>
      <c r="AK212" s="21">
        <v>2011</v>
      </c>
      <c r="AL212" s="21" t="s">
        <v>89</v>
      </c>
      <c r="AM212" s="26">
        <v>942305</v>
      </c>
      <c r="AN212" s="23"/>
      <c r="AP212">
        <v>1059188.1039728539</v>
      </c>
      <c r="AQ212">
        <v>679555.62764536205</v>
      </c>
      <c r="AR212">
        <v>942305</v>
      </c>
      <c r="AS212">
        <v>1059188.1039728539</v>
      </c>
      <c r="AT212">
        <v>679555.62764536205</v>
      </c>
      <c r="AU212" s="21" t="s">
        <v>146</v>
      </c>
      <c r="AV212" s="22">
        <v>2011</v>
      </c>
      <c r="AW212" s="21" t="s">
        <v>172</v>
      </c>
      <c r="AX212" s="21" t="s">
        <v>92</v>
      </c>
      <c r="AY212" s="21" t="s">
        <v>93</v>
      </c>
      <c r="AZ212" s="21" t="s">
        <v>94</v>
      </c>
      <c r="BA212" s="21" t="s">
        <v>95</v>
      </c>
      <c r="BB212" s="11" t="s">
        <v>96</v>
      </c>
      <c r="BC212" s="7" t="s">
        <v>97</v>
      </c>
      <c r="BD212" s="21" t="s">
        <v>98</v>
      </c>
      <c r="BI212" s="21" t="s">
        <v>99</v>
      </c>
      <c r="BJ212" s="21" t="s">
        <v>811</v>
      </c>
      <c r="BK212" s="21" t="s">
        <v>617</v>
      </c>
      <c r="BL212" s="21" t="s">
        <v>70</v>
      </c>
    </row>
    <row r="213" spans="1:64" ht="18.75" customHeight="1">
      <c r="A213" s="21" t="s">
        <v>816</v>
      </c>
      <c r="B213" s="21" t="s">
        <v>64</v>
      </c>
      <c r="C213" s="21" t="s">
        <v>809</v>
      </c>
      <c r="D213" s="21" t="s">
        <v>717</v>
      </c>
      <c r="E213" s="21" t="s">
        <v>810</v>
      </c>
      <c r="F213" s="21" t="s">
        <v>69</v>
      </c>
      <c r="G213" s="21">
        <v>2020</v>
      </c>
      <c r="H213" s="21" t="s">
        <v>67</v>
      </c>
      <c r="I213" s="21" t="s">
        <v>336</v>
      </c>
      <c r="J213" s="21" t="s">
        <v>69</v>
      </c>
      <c r="K213" s="7" t="s">
        <v>135</v>
      </c>
      <c r="L213" s="7" t="str">
        <f>IF(ISBLANK($R213)=TRUE,"",VLOOKUP($R213,[2]TAXONOMY!$A$1:$G$706,7,FALSE))</f>
        <v>Animalia</v>
      </c>
      <c r="M213" s="7" t="str">
        <f>IF(ISBLANK($R213)=TRUE,"",VLOOKUP($R213,[2]TAXONOMY!$A$1:$G$706,6,FALSE))</f>
        <v>Arthropoda</v>
      </c>
      <c r="N213" s="7" t="str">
        <f>IF(ISBLANK($R213)=TRUE,"",VLOOKUP($R213,[2]TAXONOMY!$A$1:$G$706,5,FALSE))</f>
        <v>Insecta</v>
      </c>
      <c r="O213" s="7" t="str">
        <f>IF(ISBLANK($R213)=TRUE,"",VLOOKUP($R213,[2]TAXONOMY!$A$1:$G$706,4,FALSE))</f>
        <v>Hymenoptera</v>
      </c>
      <c r="P213" s="7" t="str">
        <f>IF(ISBLANK($R213)=TRUE,"",VLOOKUP($R213,[2]TAXONOMY!$A$1:$G$706,3,FALSE))</f>
        <v>Formicidae</v>
      </c>
      <c r="Q213" s="7" t="str">
        <f>IF(ISBLANK($R213)=TRUE,"",VLOOKUP($R213,[2]TAXONOMY!$A$1:$H$706,2,FALSE))</f>
        <v>Wasmannia</v>
      </c>
      <c r="R213" s="7" t="s">
        <v>77</v>
      </c>
      <c r="S213" s="7"/>
      <c r="T213" s="7" t="s">
        <v>78</v>
      </c>
      <c r="U213" s="7" t="s">
        <v>79</v>
      </c>
      <c r="V213" s="7" t="s">
        <v>80</v>
      </c>
      <c r="W213" s="21" t="s">
        <v>337</v>
      </c>
      <c r="X213" s="21" t="s">
        <v>686</v>
      </c>
      <c r="Y213" s="21" t="s">
        <v>353</v>
      </c>
      <c r="Z213" s="21" t="s">
        <v>337</v>
      </c>
      <c r="AA213" s="21" t="s">
        <v>108</v>
      </c>
      <c r="AB213" s="21" t="s">
        <v>109</v>
      </c>
      <c r="AC213" s="21" t="s">
        <v>305</v>
      </c>
      <c r="AD213" s="21" t="s">
        <v>748</v>
      </c>
      <c r="AE213" s="21" t="s">
        <v>111</v>
      </c>
      <c r="AF213" s="21">
        <v>2012</v>
      </c>
      <c r="AG213" s="21" t="s">
        <v>112</v>
      </c>
      <c r="AH213" s="21">
        <v>2012</v>
      </c>
      <c r="AI213" s="21">
        <v>2012</v>
      </c>
      <c r="AJ213" s="21">
        <v>2012</v>
      </c>
      <c r="AK213" s="21">
        <v>2012</v>
      </c>
      <c r="AL213" s="21" t="s">
        <v>89</v>
      </c>
      <c r="AM213" s="26">
        <v>1162842</v>
      </c>
      <c r="AN213" s="23"/>
      <c r="AP213">
        <v>1285436.6487637179</v>
      </c>
      <c r="AQ213">
        <v>806093.07760944765</v>
      </c>
      <c r="AR213">
        <v>1162842</v>
      </c>
      <c r="AS213">
        <v>1285436.6487637179</v>
      </c>
      <c r="AT213">
        <v>806093.07760944765</v>
      </c>
      <c r="AU213" s="21" t="s">
        <v>146</v>
      </c>
      <c r="AV213" s="22">
        <v>2012</v>
      </c>
      <c r="AW213" s="21" t="s">
        <v>172</v>
      </c>
      <c r="AX213" s="21" t="s">
        <v>92</v>
      </c>
      <c r="AY213" s="21" t="s">
        <v>93</v>
      </c>
      <c r="AZ213" s="21" t="s">
        <v>94</v>
      </c>
      <c r="BA213" s="21" t="s">
        <v>95</v>
      </c>
      <c r="BB213" s="11" t="s">
        <v>96</v>
      </c>
      <c r="BC213" s="7" t="s">
        <v>97</v>
      </c>
      <c r="BD213" s="21" t="s">
        <v>98</v>
      </c>
      <c r="BI213" s="21" t="s">
        <v>99</v>
      </c>
      <c r="BJ213" s="21" t="s">
        <v>811</v>
      </c>
      <c r="BK213" s="21" t="s">
        <v>617</v>
      </c>
      <c r="BL213" s="21" t="s">
        <v>70</v>
      </c>
    </row>
    <row r="214" spans="1:64" ht="18.75" customHeight="1">
      <c r="A214" s="21" t="s">
        <v>817</v>
      </c>
      <c r="B214" s="21" t="s">
        <v>64</v>
      </c>
      <c r="C214" s="21" t="s">
        <v>809</v>
      </c>
      <c r="D214" s="21" t="s">
        <v>717</v>
      </c>
      <c r="E214" s="21" t="s">
        <v>810</v>
      </c>
      <c r="F214" s="21" t="s">
        <v>69</v>
      </c>
      <c r="G214" s="21">
        <v>2020</v>
      </c>
      <c r="H214" s="21" t="s">
        <v>67</v>
      </c>
      <c r="I214" s="21" t="s">
        <v>336</v>
      </c>
      <c r="J214" s="21" t="s">
        <v>69</v>
      </c>
      <c r="K214" s="7" t="s">
        <v>135</v>
      </c>
      <c r="L214" s="7" t="str">
        <f>IF(ISBLANK($R214)=TRUE,"",VLOOKUP($R214,[2]TAXONOMY!$A$1:$G$706,7,FALSE))</f>
        <v>Animalia</v>
      </c>
      <c r="M214" s="7" t="str">
        <f>IF(ISBLANK($R214)=TRUE,"",VLOOKUP($R214,[2]TAXONOMY!$A$1:$G$706,6,FALSE))</f>
        <v>Arthropoda</v>
      </c>
      <c r="N214" s="7" t="str">
        <f>IF(ISBLANK($R214)=TRUE,"",VLOOKUP($R214,[2]TAXONOMY!$A$1:$G$706,5,FALSE))</f>
        <v>Insecta</v>
      </c>
      <c r="O214" s="7" t="str">
        <f>IF(ISBLANK($R214)=TRUE,"",VLOOKUP($R214,[2]TAXONOMY!$A$1:$G$706,4,FALSE))</f>
        <v>Hymenoptera</v>
      </c>
      <c r="P214" s="7" t="str">
        <f>IF(ISBLANK($R214)=TRUE,"",VLOOKUP($R214,[2]TAXONOMY!$A$1:$G$706,3,FALSE))</f>
        <v>Formicidae</v>
      </c>
      <c r="Q214" s="7" t="str">
        <f>IF(ISBLANK($R214)=TRUE,"",VLOOKUP($R214,[2]TAXONOMY!$A$1:$H$706,2,FALSE))</f>
        <v>Wasmannia</v>
      </c>
      <c r="R214" s="7" t="s">
        <v>77</v>
      </c>
      <c r="S214" s="7"/>
      <c r="T214" s="7" t="s">
        <v>78</v>
      </c>
      <c r="U214" s="7" t="s">
        <v>79</v>
      </c>
      <c r="V214" s="7" t="s">
        <v>80</v>
      </c>
      <c r="W214" s="21" t="s">
        <v>337</v>
      </c>
      <c r="X214" s="21" t="s">
        <v>686</v>
      </c>
      <c r="Y214" s="21" t="s">
        <v>353</v>
      </c>
      <c r="Z214" s="21" t="s">
        <v>337</v>
      </c>
      <c r="AA214" s="21" t="s">
        <v>108</v>
      </c>
      <c r="AB214" s="21" t="s">
        <v>109</v>
      </c>
      <c r="AC214" s="21" t="s">
        <v>305</v>
      </c>
      <c r="AD214" s="21" t="s">
        <v>748</v>
      </c>
      <c r="AE214" s="21" t="s">
        <v>111</v>
      </c>
      <c r="AF214" s="21">
        <v>2013</v>
      </c>
      <c r="AG214" s="21" t="s">
        <v>112</v>
      </c>
      <c r="AH214" s="21">
        <v>2013</v>
      </c>
      <c r="AI214" s="21">
        <v>2013</v>
      </c>
      <c r="AJ214" s="21">
        <v>2013</v>
      </c>
      <c r="AK214" s="21">
        <v>2013</v>
      </c>
      <c r="AL214" s="21" t="s">
        <v>89</v>
      </c>
      <c r="AM214" s="26">
        <v>1349301</v>
      </c>
      <c r="AN214" s="23"/>
      <c r="AP214">
        <v>1370619.6560287201</v>
      </c>
      <c r="AQ214">
        <v>981082.40187786869</v>
      </c>
      <c r="AR214">
        <v>1349301</v>
      </c>
      <c r="AS214">
        <v>1370619.6560287201</v>
      </c>
      <c r="AT214">
        <v>981082.40187786869</v>
      </c>
      <c r="AU214" s="21" t="s">
        <v>146</v>
      </c>
      <c r="AV214" s="22">
        <v>2013</v>
      </c>
      <c r="AW214" s="21" t="s">
        <v>172</v>
      </c>
      <c r="AX214" s="21" t="s">
        <v>92</v>
      </c>
      <c r="AY214" s="21" t="s">
        <v>93</v>
      </c>
      <c r="AZ214" s="21" t="s">
        <v>94</v>
      </c>
      <c r="BA214" s="21" t="s">
        <v>95</v>
      </c>
      <c r="BB214" s="11" t="s">
        <v>96</v>
      </c>
      <c r="BC214" s="7" t="s">
        <v>97</v>
      </c>
      <c r="BD214" s="21" t="s">
        <v>98</v>
      </c>
      <c r="BI214" s="21" t="s">
        <v>99</v>
      </c>
      <c r="BJ214" s="21" t="s">
        <v>811</v>
      </c>
      <c r="BK214" s="21" t="s">
        <v>617</v>
      </c>
      <c r="BL214" s="21" t="s">
        <v>70</v>
      </c>
    </row>
    <row r="215" spans="1:64" ht="18.75" customHeight="1">
      <c r="A215" s="21" t="s">
        <v>818</v>
      </c>
      <c r="B215" s="21" t="s">
        <v>64</v>
      </c>
      <c r="C215" s="21" t="s">
        <v>809</v>
      </c>
      <c r="D215" s="21" t="s">
        <v>717</v>
      </c>
      <c r="E215" s="21" t="s">
        <v>810</v>
      </c>
      <c r="F215" s="21" t="s">
        <v>69</v>
      </c>
      <c r="G215" s="21">
        <v>2020</v>
      </c>
      <c r="H215" s="21" t="s">
        <v>67</v>
      </c>
      <c r="I215" s="21" t="s">
        <v>336</v>
      </c>
      <c r="J215" s="21" t="s">
        <v>69</v>
      </c>
      <c r="K215" s="7" t="s">
        <v>135</v>
      </c>
      <c r="L215" s="7" t="str">
        <f>IF(ISBLANK($R215)=TRUE,"",VLOOKUP($R215,[2]TAXONOMY!$A$1:$G$706,7,FALSE))</f>
        <v>Animalia</v>
      </c>
      <c r="M215" s="7" t="str">
        <f>IF(ISBLANK($R215)=TRUE,"",VLOOKUP($R215,[2]TAXONOMY!$A$1:$G$706,6,FALSE))</f>
        <v>Arthropoda</v>
      </c>
      <c r="N215" s="7" t="str">
        <f>IF(ISBLANK($R215)=TRUE,"",VLOOKUP($R215,[2]TAXONOMY!$A$1:$G$706,5,FALSE))</f>
        <v>Insecta</v>
      </c>
      <c r="O215" s="7" t="str">
        <f>IF(ISBLANK($R215)=TRUE,"",VLOOKUP($R215,[2]TAXONOMY!$A$1:$G$706,4,FALSE))</f>
        <v>Hymenoptera</v>
      </c>
      <c r="P215" s="7" t="str">
        <f>IF(ISBLANK($R215)=TRUE,"",VLOOKUP($R215,[2]TAXONOMY!$A$1:$G$706,3,FALSE))</f>
        <v>Formicidae</v>
      </c>
      <c r="Q215" s="7" t="str">
        <f>IF(ISBLANK($R215)=TRUE,"",VLOOKUP($R215,[2]TAXONOMY!$A$1:$H$706,2,FALSE))</f>
        <v>Wasmannia</v>
      </c>
      <c r="R215" s="7" t="s">
        <v>77</v>
      </c>
      <c r="S215" s="7"/>
      <c r="T215" s="7" t="s">
        <v>78</v>
      </c>
      <c r="U215" s="7" t="s">
        <v>79</v>
      </c>
      <c r="V215" s="7" t="s">
        <v>80</v>
      </c>
      <c r="W215" s="21" t="s">
        <v>337</v>
      </c>
      <c r="X215" s="21" t="s">
        <v>686</v>
      </c>
      <c r="Y215" s="21" t="s">
        <v>353</v>
      </c>
      <c r="Z215" s="21" t="s">
        <v>337</v>
      </c>
      <c r="AA215" s="21" t="s">
        <v>108</v>
      </c>
      <c r="AB215" s="21" t="s">
        <v>109</v>
      </c>
      <c r="AC215" s="21" t="s">
        <v>305</v>
      </c>
      <c r="AD215" s="21" t="s">
        <v>748</v>
      </c>
      <c r="AE215" s="21" t="s">
        <v>111</v>
      </c>
      <c r="AF215" s="21">
        <v>2014</v>
      </c>
      <c r="AG215" s="21" t="s">
        <v>112</v>
      </c>
      <c r="AH215" s="21">
        <v>2014</v>
      </c>
      <c r="AI215" s="21">
        <v>2014</v>
      </c>
      <c r="AJ215" s="21">
        <v>2014</v>
      </c>
      <c r="AK215" s="21">
        <v>2014</v>
      </c>
      <c r="AL215" s="21" t="s">
        <v>89</v>
      </c>
      <c r="AM215" s="26">
        <v>1210877</v>
      </c>
      <c r="AN215" s="23"/>
      <c r="AP215">
        <v>1130159.2322169924</v>
      </c>
      <c r="AQ215">
        <v>863178.4249379409</v>
      </c>
      <c r="AR215">
        <v>1210877</v>
      </c>
      <c r="AS215">
        <v>1130159.2322169924</v>
      </c>
      <c r="AT215">
        <v>863178.4249379409</v>
      </c>
      <c r="AU215" s="21" t="s">
        <v>146</v>
      </c>
      <c r="AV215" s="22">
        <v>2014</v>
      </c>
      <c r="AW215" s="21" t="s">
        <v>172</v>
      </c>
      <c r="AX215" s="21" t="s">
        <v>92</v>
      </c>
      <c r="AY215" s="21" t="s">
        <v>93</v>
      </c>
      <c r="AZ215" s="21" t="s">
        <v>94</v>
      </c>
      <c r="BA215" s="21" t="s">
        <v>95</v>
      </c>
      <c r="BB215" s="11" t="s">
        <v>96</v>
      </c>
      <c r="BC215" s="7" t="s">
        <v>97</v>
      </c>
      <c r="BD215" s="21" t="s">
        <v>98</v>
      </c>
      <c r="BI215" s="21" t="s">
        <v>99</v>
      </c>
      <c r="BJ215" s="21" t="s">
        <v>811</v>
      </c>
      <c r="BK215" s="21" t="s">
        <v>617</v>
      </c>
      <c r="BL215" s="21" t="s">
        <v>70</v>
      </c>
    </row>
    <row r="216" spans="1:64" ht="18.75" customHeight="1">
      <c r="A216" s="21" t="s">
        <v>819</v>
      </c>
      <c r="B216" s="21" t="s">
        <v>64</v>
      </c>
      <c r="C216" s="21" t="s">
        <v>809</v>
      </c>
      <c r="D216" s="21" t="s">
        <v>717</v>
      </c>
      <c r="E216" s="21" t="s">
        <v>810</v>
      </c>
      <c r="F216" s="21" t="s">
        <v>69</v>
      </c>
      <c r="G216" s="21">
        <v>2020</v>
      </c>
      <c r="H216" s="21" t="s">
        <v>67</v>
      </c>
      <c r="I216" s="21" t="s">
        <v>336</v>
      </c>
      <c r="J216" s="21" t="s">
        <v>69</v>
      </c>
      <c r="K216" s="7" t="s">
        <v>135</v>
      </c>
      <c r="L216" s="7" t="str">
        <f>IF(ISBLANK($R216)=TRUE,"",VLOOKUP($R216,[2]TAXONOMY!$A$1:$G$706,7,FALSE))</f>
        <v>Animalia</v>
      </c>
      <c r="M216" s="7" t="str">
        <f>IF(ISBLANK($R216)=TRUE,"",VLOOKUP($R216,[2]TAXONOMY!$A$1:$G$706,6,FALSE))</f>
        <v>Arthropoda</v>
      </c>
      <c r="N216" s="7" t="str">
        <f>IF(ISBLANK($R216)=TRUE,"",VLOOKUP($R216,[2]TAXONOMY!$A$1:$G$706,5,FALSE))</f>
        <v>Insecta</v>
      </c>
      <c r="O216" s="7" t="str">
        <f>IF(ISBLANK($R216)=TRUE,"",VLOOKUP($R216,[2]TAXONOMY!$A$1:$G$706,4,FALSE))</f>
        <v>Hymenoptera</v>
      </c>
      <c r="P216" s="7" t="str">
        <f>IF(ISBLANK($R216)=TRUE,"",VLOOKUP($R216,[2]TAXONOMY!$A$1:$G$706,3,FALSE))</f>
        <v>Formicidae</v>
      </c>
      <c r="Q216" s="7" t="str">
        <f>IF(ISBLANK($R216)=TRUE,"",VLOOKUP($R216,[2]TAXONOMY!$A$1:$H$706,2,FALSE))</f>
        <v>Wasmannia</v>
      </c>
      <c r="R216" s="7" t="s">
        <v>77</v>
      </c>
      <c r="S216" s="7"/>
      <c r="T216" s="7" t="s">
        <v>78</v>
      </c>
      <c r="U216" s="7" t="s">
        <v>79</v>
      </c>
      <c r="V216" s="7" t="s">
        <v>80</v>
      </c>
      <c r="W216" s="21" t="s">
        <v>337</v>
      </c>
      <c r="X216" s="21" t="s">
        <v>686</v>
      </c>
      <c r="Y216" s="21" t="s">
        <v>353</v>
      </c>
      <c r="Z216" s="21" t="s">
        <v>337</v>
      </c>
      <c r="AA216" s="21" t="s">
        <v>108</v>
      </c>
      <c r="AB216" s="21" t="s">
        <v>109</v>
      </c>
      <c r="AC216" s="21" t="s">
        <v>305</v>
      </c>
      <c r="AD216" s="21" t="s">
        <v>748</v>
      </c>
      <c r="AE216" s="21" t="s">
        <v>111</v>
      </c>
      <c r="AF216" s="21">
        <v>2015</v>
      </c>
      <c r="AG216" s="21" t="s">
        <v>112</v>
      </c>
      <c r="AH216" s="21">
        <v>2015</v>
      </c>
      <c r="AI216" s="21">
        <v>2015</v>
      </c>
      <c r="AJ216" s="21">
        <v>2015</v>
      </c>
      <c r="AK216" s="21">
        <v>2015</v>
      </c>
      <c r="AL216" s="21" t="s">
        <v>89</v>
      </c>
      <c r="AM216" s="26">
        <v>1227000</v>
      </c>
      <c r="AN216" s="23"/>
      <c r="AP216">
        <v>953313.11822465353</v>
      </c>
      <c r="AQ216">
        <v>860839.75739391707</v>
      </c>
      <c r="AR216">
        <v>1227000</v>
      </c>
      <c r="AS216">
        <v>953313.11822465353</v>
      </c>
      <c r="AT216">
        <v>860839.75739391707</v>
      </c>
      <c r="AU216" s="21" t="s">
        <v>146</v>
      </c>
      <c r="AV216" s="22">
        <v>2015</v>
      </c>
      <c r="AW216" s="21" t="s">
        <v>172</v>
      </c>
      <c r="AX216" s="21" t="s">
        <v>92</v>
      </c>
      <c r="AY216" s="21" t="s">
        <v>93</v>
      </c>
      <c r="AZ216" s="21" t="s">
        <v>94</v>
      </c>
      <c r="BA216" s="21" t="s">
        <v>95</v>
      </c>
      <c r="BB216" s="11" t="s">
        <v>96</v>
      </c>
      <c r="BC216" s="7" t="s">
        <v>97</v>
      </c>
      <c r="BD216" s="21" t="s">
        <v>98</v>
      </c>
      <c r="BI216" s="21" t="s">
        <v>99</v>
      </c>
      <c r="BJ216" s="21" t="s">
        <v>811</v>
      </c>
      <c r="BK216" s="21" t="s">
        <v>617</v>
      </c>
      <c r="BL216" s="21" t="s">
        <v>70</v>
      </c>
    </row>
    <row r="217" spans="1:64" ht="18.75" customHeight="1">
      <c r="A217" s="21" t="s">
        <v>820</v>
      </c>
      <c r="B217" s="21" t="s">
        <v>64</v>
      </c>
      <c r="C217" s="21" t="s">
        <v>809</v>
      </c>
      <c r="D217" s="21" t="s">
        <v>717</v>
      </c>
      <c r="E217" s="21" t="s">
        <v>810</v>
      </c>
      <c r="F217" s="21" t="s">
        <v>69</v>
      </c>
      <c r="G217" s="21">
        <v>2020</v>
      </c>
      <c r="H217" s="21" t="s">
        <v>67</v>
      </c>
      <c r="I217" s="21" t="s">
        <v>336</v>
      </c>
      <c r="J217" s="21" t="s">
        <v>69</v>
      </c>
      <c r="K217" s="7" t="s">
        <v>135</v>
      </c>
      <c r="L217" s="7" t="str">
        <f>IF(ISBLANK($R217)=TRUE,"",VLOOKUP($R217,[2]TAXONOMY!$A$1:$G$706,7,FALSE))</f>
        <v>Animalia</v>
      </c>
      <c r="M217" s="7" t="str">
        <f>IF(ISBLANK($R217)=TRUE,"",VLOOKUP($R217,[2]TAXONOMY!$A$1:$G$706,6,FALSE))</f>
        <v>Arthropoda</v>
      </c>
      <c r="N217" s="7" t="str">
        <f>IF(ISBLANK($R217)=TRUE,"",VLOOKUP($R217,[2]TAXONOMY!$A$1:$G$706,5,FALSE))</f>
        <v>Insecta</v>
      </c>
      <c r="O217" s="7" t="str">
        <f>IF(ISBLANK($R217)=TRUE,"",VLOOKUP($R217,[2]TAXONOMY!$A$1:$G$706,4,FALSE))</f>
        <v>Hymenoptera</v>
      </c>
      <c r="P217" s="7" t="str">
        <f>IF(ISBLANK($R217)=TRUE,"",VLOOKUP($R217,[2]TAXONOMY!$A$1:$G$706,3,FALSE))</f>
        <v>Formicidae</v>
      </c>
      <c r="Q217" s="7" t="str">
        <f>IF(ISBLANK($R217)=TRUE,"",VLOOKUP($R217,[2]TAXONOMY!$A$1:$H$706,2,FALSE))</f>
        <v>Wasmannia</v>
      </c>
      <c r="R217" s="7" t="s">
        <v>77</v>
      </c>
      <c r="S217" s="7"/>
      <c r="T217" s="7" t="s">
        <v>78</v>
      </c>
      <c r="U217" s="7" t="s">
        <v>79</v>
      </c>
      <c r="V217" s="7" t="s">
        <v>80</v>
      </c>
      <c r="W217" s="21" t="s">
        <v>337</v>
      </c>
      <c r="X217" s="21" t="s">
        <v>686</v>
      </c>
      <c r="Y217" s="21" t="s">
        <v>353</v>
      </c>
      <c r="Z217" s="21" t="s">
        <v>337</v>
      </c>
      <c r="AA217" s="21" t="s">
        <v>108</v>
      </c>
      <c r="AB217" s="21" t="s">
        <v>109</v>
      </c>
      <c r="AC217" s="21" t="s">
        <v>305</v>
      </c>
      <c r="AD217" s="21" t="s">
        <v>748</v>
      </c>
      <c r="AE217" s="21" t="s">
        <v>111</v>
      </c>
      <c r="AF217" s="21">
        <v>2016</v>
      </c>
      <c r="AG217" s="21" t="s">
        <v>112</v>
      </c>
      <c r="AH217" s="21">
        <v>2016</v>
      </c>
      <c r="AI217" s="21">
        <v>2016</v>
      </c>
      <c r="AJ217" s="21">
        <v>2016</v>
      </c>
      <c r="AK217" s="21">
        <v>2016</v>
      </c>
      <c r="AL217" s="21" t="s">
        <v>89</v>
      </c>
      <c r="AM217" s="26">
        <v>1240115</v>
      </c>
      <c r="AN217" s="23"/>
      <c r="AP217">
        <v>941508.81290989101</v>
      </c>
      <c r="AQ217">
        <v>872746.65168497374</v>
      </c>
      <c r="AR217">
        <v>1240115</v>
      </c>
      <c r="AS217">
        <v>941508.81290989101</v>
      </c>
      <c r="AT217">
        <v>872746.65168497374</v>
      </c>
      <c r="AU217" s="21" t="s">
        <v>146</v>
      </c>
      <c r="AV217" s="22">
        <v>2016</v>
      </c>
      <c r="AW217" s="21" t="s">
        <v>172</v>
      </c>
      <c r="AX217" s="21" t="s">
        <v>92</v>
      </c>
      <c r="AY217" s="21" t="s">
        <v>93</v>
      </c>
      <c r="AZ217" s="21" t="s">
        <v>94</v>
      </c>
      <c r="BA217" s="21" t="s">
        <v>95</v>
      </c>
      <c r="BB217" s="11" t="s">
        <v>96</v>
      </c>
      <c r="BC217" s="7" t="s">
        <v>97</v>
      </c>
      <c r="BD217" s="21" t="s">
        <v>98</v>
      </c>
      <c r="BI217" s="21" t="s">
        <v>99</v>
      </c>
      <c r="BJ217" s="21" t="s">
        <v>811</v>
      </c>
      <c r="BK217" s="21" t="s">
        <v>617</v>
      </c>
      <c r="BL217" s="21" t="s">
        <v>70</v>
      </c>
    </row>
    <row r="218" spans="1:64" ht="18.75" customHeight="1">
      <c r="A218" s="21" t="s">
        <v>821</v>
      </c>
      <c r="B218" s="21" t="s">
        <v>64</v>
      </c>
      <c r="C218" s="21" t="s">
        <v>809</v>
      </c>
      <c r="D218" s="21" t="s">
        <v>717</v>
      </c>
      <c r="E218" s="21" t="s">
        <v>810</v>
      </c>
      <c r="F218" s="21" t="s">
        <v>69</v>
      </c>
      <c r="G218" s="21">
        <v>2020</v>
      </c>
      <c r="H218" s="21" t="s">
        <v>67</v>
      </c>
      <c r="I218" s="21" t="s">
        <v>336</v>
      </c>
      <c r="J218" s="21" t="s">
        <v>69</v>
      </c>
      <c r="K218" s="7" t="s">
        <v>135</v>
      </c>
      <c r="L218" s="7" t="str">
        <f>IF(ISBLANK($R218)=TRUE,"",VLOOKUP($R218,[2]TAXONOMY!$A$1:$G$706,7,FALSE))</f>
        <v>Animalia</v>
      </c>
      <c r="M218" s="7" t="str">
        <f>IF(ISBLANK($R218)=TRUE,"",VLOOKUP($R218,[2]TAXONOMY!$A$1:$G$706,6,FALSE))</f>
        <v>Arthropoda</v>
      </c>
      <c r="N218" s="7" t="str">
        <f>IF(ISBLANK($R218)=TRUE,"",VLOOKUP($R218,[2]TAXONOMY!$A$1:$G$706,5,FALSE))</f>
        <v>Insecta</v>
      </c>
      <c r="O218" s="7" t="str">
        <f>IF(ISBLANK($R218)=TRUE,"",VLOOKUP($R218,[2]TAXONOMY!$A$1:$G$706,4,FALSE))</f>
        <v>Hymenoptera</v>
      </c>
      <c r="P218" s="7" t="str">
        <f>IF(ISBLANK($R218)=TRUE,"",VLOOKUP($R218,[2]TAXONOMY!$A$1:$G$706,3,FALSE))</f>
        <v>Formicidae</v>
      </c>
      <c r="Q218" s="7" t="str">
        <f>IF(ISBLANK($R218)=TRUE,"",VLOOKUP($R218,[2]TAXONOMY!$A$1:$H$706,2,FALSE))</f>
        <v>Wasmannia</v>
      </c>
      <c r="R218" s="7" t="s">
        <v>77</v>
      </c>
      <c r="S218" s="7"/>
      <c r="T218" s="7" t="s">
        <v>78</v>
      </c>
      <c r="U218" s="7" t="s">
        <v>79</v>
      </c>
      <c r="V218" s="7" t="s">
        <v>80</v>
      </c>
      <c r="W218" s="21" t="s">
        <v>337</v>
      </c>
      <c r="X218" s="21" t="s">
        <v>686</v>
      </c>
      <c r="Y218" s="21" t="s">
        <v>353</v>
      </c>
      <c r="Z218" s="21" t="s">
        <v>337</v>
      </c>
      <c r="AA218" s="21" t="s">
        <v>108</v>
      </c>
      <c r="AB218" s="21" t="s">
        <v>109</v>
      </c>
      <c r="AC218" s="21" t="s">
        <v>305</v>
      </c>
      <c r="AD218" s="21" t="s">
        <v>748</v>
      </c>
      <c r="AE218" s="21" t="s">
        <v>111</v>
      </c>
      <c r="AF218" s="21">
        <v>2017</v>
      </c>
      <c r="AG218" s="21" t="s">
        <v>112</v>
      </c>
      <c r="AH218" s="21">
        <v>2017</v>
      </c>
      <c r="AI218" s="21">
        <v>2017</v>
      </c>
      <c r="AJ218" s="21">
        <v>2017</v>
      </c>
      <c r="AK218" s="21">
        <v>2017</v>
      </c>
      <c r="AL218" s="21" t="s">
        <v>89</v>
      </c>
      <c r="AM218" s="26">
        <v>1291100</v>
      </c>
      <c r="AN218" s="23"/>
      <c r="AP218">
        <v>989532.10027233756</v>
      </c>
      <c r="AQ218">
        <v>893830.07328700449</v>
      </c>
      <c r="AR218">
        <v>1291100</v>
      </c>
      <c r="AS218">
        <v>989532.10027233756</v>
      </c>
      <c r="AT218">
        <v>893830.07328700449</v>
      </c>
      <c r="AU218" s="21" t="s">
        <v>146</v>
      </c>
      <c r="AV218" s="22">
        <v>2017</v>
      </c>
      <c r="AW218" s="21" t="s">
        <v>172</v>
      </c>
      <c r="AX218" s="21" t="s">
        <v>92</v>
      </c>
      <c r="AY218" s="21" t="s">
        <v>93</v>
      </c>
      <c r="AZ218" s="21" t="s">
        <v>94</v>
      </c>
      <c r="BA218" s="21" t="s">
        <v>95</v>
      </c>
      <c r="BB218" s="11" t="s">
        <v>96</v>
      </c>
      <c r="BC218" s="7" t="s">
        <v>97</v>
      </c>
      <c r="BD218" s="21" t="s">
        <v>98</v>
      </c>
      <c r="BI218" s="21" t="s">
        <v>99</v>
      </c>
      <c r="BJ218" s="21" t="s">
        <v>811</v>
      </c>
      <c r="BK218" s="21" t="s">
        <v>617</v>
      </c>
      <c r="BL218" s="21" t="s">
        <v>70</v>
      </c>
    </row>
    <row r="219" spans="1:64" ht="18.75" customHeight="1">
      <c r="A219" s="21" t="s">
        <v>822</v>
      </c>
      <c r="B219" s="21" t="s">
        <v>64</v>
      </c>
      <c r="C219" s="21" t="s">
        <v>809</v>
      </c>
      <c r="D219" s="21" t="s">
        <v>717</v>
      </c>
      <c r="E219" s="21" t="s">
        <v>810</v>
      </c>
      <c r="F219" s="21" t="s">
        <v>69</v>
      </c>
      <c r="G219" s="21">
        <v>2020</v>
      </c>
      <c r="H219" s="21" t="s">
        <v>67</v>
      </c>
      <c r="I219" s="21" t="s">
        <v>336</v>
      </c>
      <c r="J219" s="21" t="s">
        <v>69</v>
      </c>
      <c r="K219" s="7" t="s">
        <v>135</v>
      </c>
      <c r="L219" s="7" t="str">
        <f>IF(ISBLANK($R219)=TRUE,"",VLOOKUP($R219,[2]TAXONOMY!$A$1:$G$706,7,FALSE))</f>
        <v>Animalia</v>
      </c>
      <c r="M219" s="7" t="str">
        <f>IF(ISBLANK($R219)=TRUE,"",VLOOKUP($R219,[2]TAXONOMY!$A$1:$G$706,6,FALSE))</f>
        <v>Arthropoda</v>
      </c>
      <c r="N219" s="7" t="str">
        <f>IF(ISBLANK($R219)=TRUE,"",VLOOKUP($R219,[2]TAXONOMY!$A$1:$G$706,5,FALSE))</f>
        <v>Insecta</v>
      </c>
      <c r="O219" s="7" t="str">
        <f>IF(ISBLANK($R219)=TRUE,"",VLOOKUP($R219,[2]TAXONOMY!$A$1:$G$706,4,FALSE))</f>
        <v>Hymenoptera</v>
      </c>
      <c r="P219" s="7" t="str">
        <f>IF(ISBLANK($R219)=TRUE,"",VLOOKUP($R219,[2]TAXONOMY!$A$1:$G$706,3,FALSE))</f>
        <v>Formicidae</v>
      </c>
      <c r="Q219" s="7" t="str">
        <f>IF(ISBLANK($R219)=TRUE,"",VLOOKUP($R219,[2]TAXONOMY!$A$1:$H$706,2,FALSE))</f>
        <v>Wasmannia</v>
      </c>
      <c r="R219" s="7" t="s">
        <v>77</v>
      </c>
      <c r="S219" s="7"/>
      <c r="T219" s="7" t="s">
        <v>78</v>
      </c>
      <c r="U219" s="7" t="s">
        <v>79</v>
      </c>
      <c r="V219" s="7" t="s">
        <v>80</v>
      </c>
      <c r="W219" s="21" t="s">
        <v>337</v>
      </c>
      <c r="X219" s="21" t="s">
        <v>686</v>
      </c>
      <c r="Y219" s="21" t="s">
        <v>353</v>
      </c>
      <c r="Z219" s="21" t="s">
        <v>337</v>
      </c>
      <c r="AA219" s="21" t="s">
        <v>108</v>
      </c>
      <c r="AB219" s="21" t="s">
        <v>109</v>
      </c>
      <c r="AC219" s="21" t="s">
        <v>305</v>
      </c>
      <c r="AD219" s="21" t="s">
        <v>748</v>
      </c>
      <c r="AE219" s="21" t="s">
        <v>111</v>
      </c>
      <c r="AF219" s="21">
        <v>2018</v>
      </c>
      <c r="AG219" s="21" t="s">
        <v>112</v>
      </c>
      <c r="AH219" s="21">
        <v>2018</v>
      </c>
      <c r="AI219" s="21">
        <v>2018</v>
      </c>
      <c r="AJ219" s="21">
        <v>2018</v>
      </c>
      <c r="AK219" s="21">
        <v>2018</v>
      </c>
      <c r="AL219" s="21" t="s">
        <v>89</v>
      </c>
      <c r="AM219" s="26">
        <v>2067000</v>
      </c>
      <c r="AN219" s="23"/>
      <c r="AP219">
        <v>1507544.3096722236</v>
      </c>
      <c r="AQ219">
        <v>1408336.7525785402</v>
      </c>
      <c r="AR219">
        <v>2067000</v>
      </c>
      <c r="AS219">
        <v>1507544.3096722236</v>
      </c>
      <c r="AT219">
        <v>1408336.7525785402</v>
      </c>
      <c r="AU219" s="21" t="s">
        <v>146</v>
      </c>
      <c r="AV219" s="22">
        <v>2018</v>
      </c>
      <c r="AW219" s="21" t="s">
        <v>172</v>
      </c>
      <c r="AX219" s="21" t="s">
        <v>92</v>
      </c>
      <c r="AY219" s="21" t="s">
        <v>93</v>
      </c>
      <c r="AZ219" s="21" t="s">
        <v>94</v>
      </c>
      <c r="BA219" s="21" t="s">
        <v>95</v>
      </c>
      <c r="BB219" s="11" t="s">
        <v>96</v>
      </c>
      <c r="BC219" s="7" t="s">
        <v>97</v>
      </c>
      <c r="BD219" s="21" t="s">
        <v>98</v>
      </c>
      <c r="BI219" s="21" t="s">
        <v>99</v>
      </c>
      <c r="BJ219" s="21" t="s">
        <v>811</v>
      </c>
      <c r="BK219" s="21" t="s">
        <v>617</v>
      </c>
      <c r="BL219" s="21" t="s">
        <v>70</v>
      </c>
    </row>
    <row r="220" spans="1:64" ht="18.75" customHeight="1">
      <c r="A220" s="21" t="s">
        <v>823</v>
      </c>
      <c r="B220" s="21" t="s">
        <v>64</v>
      </c>
      <c r="C220" s="21" t="s">
        <v>809</v>
      </c>
      <c r="D220" s="21" t="s">
        <v>717</v>
      </c>
      <c r="E220" s="21" t="s">
        <v>810</v>
      </c>
      <c r="F220" s="21" t="s">
        <v>69</v>
      </c>
      <c r="G220" s="21">
        <v>2020</v>
      </c>
      <c r="H220" s="21" t="s">
        <v>67</v>
      </c>
      <c r="I220" s="21" t="s">
        <v>336</v>
      </c>
      <c r="J220" s="21" t="s">
        <v>69</v>
      </c>
      <c r="K220" s="7" t="s">
        <v>135</v>
      </c>
      <c r="L220" s="7" t="str">
        <f>IF(ISBLANK($R220)=TRUE,"",VLOOKUP($R220,[2]TAXONOMY!$A$1:$G$706,7,FALSE))</f>
        <v>Animalia</v>
      </c>
      <c r="M220" s="7" t="str">
        <f>IF(ISBLANK($R220)=TRUE,"",VLOOKUP($R220,[2]TAXONOMY!$A$1:$G$706,6,FALSE))</f>
        <v>Arthropoda</v>
      </c>
      <c r="N220" s="7" t="str">
        <f>IF(ISBLANK($R220)=TRUE,"",VLOOKUP($R220,[2]TAXONOMY!$A$1:$G$706,5,FALSE))</f>
        <v>Insecta</v>
      </c>
      <c r="O220" s="7" t="str">
        <f>IF(ISBLANK($R220)=TRUE,"",VLOOKUP($R220,[2]TAXONOMY!$A$1:$G$706,4,FALSE))</f>
        <v>Hymenoptera</v>
      </c>
      <c r="P220" s="7" t="str">
        <f>IF(ISBLANK($R220)=TRUE,"",VLOOKUP($R220,[2]TAXONOMY!$A$1:$G$706,3,FALSE))</f>
        <v>Formicidae</v>
      </c>
      <c r="Q220" s="7" t="str">
        <f>IF(ISBLANK($R220)=TRUE,"",VLOOKUP($R220,[2]TAXONOMY!$A$1:$H$706,2,FALSE))</f>
        <v>Wasmannia</v>
      </c>
      <c r="R220" s="7" t="s">
        <v>77</v>
      </c>
      <c r="S220" s="7"/>
      <c r="T220" s="7" t="s">
        <v>78</v>
      </c>
      <c r="U220" s="7" t="s">
        <v>79</v>
      </c>
      <c r="V220" s="7" t="s">
        <v>80</v>
      </c>
      <c r="W220" s="21" t="s">
        <v>337</v>
      </c>
      <c r="X220" s="21" t="s">
        <v>686</v>
      </c>
      <c r="Y220" s="21" t="s">
        <v>353</v>
      </c>
      <c r="Z220" s="21" t="s">
        <v>337</v>
      </c>
      <c r="AA220" s="21" t="s">
        <v>108</v>
      </c>
      <c r="AB220" s="21" t="s">
        <v>109</v>
      </c>
      <c r="AC220" s="21" t="s">
        <v>305</v>
      </c>
      <c r="AD220" s="21" t="s">
        <v>748</v>
      </c>
      <c r="AE220" s="21" t="s">
        <v>111</v>
      </c>
      <c r="AF220" s="21">
        <v>2019</v>
      </c>
      <c r="AG220" s="21" t="s">
        <v>112</v>
      </c>
      <c r="AH220" s="21">
        <v>2019</v>
      </c>
      <c r="AI220" s="21">
        <v>2019</v>
      </c>
      <c r="AJ220" s="21">
        <v>2019</v>
      </c>
      <c r="AK220" s="21">
        <v>2019</v>
      </c>
      <c r="AL220" s="21" t="s">
        <v>89</v>
      </c>
      <c r="AM220" s="26">
        <v>2876000</v>
      </c>
      <c r="AN220" s="23"/>
      <c r="AP220">
        <v>2060243.8476213499</v>
      </c>
      <c r="AQ220">
        <v>1924663.2328131192</v>
      </c>
      <c r="AR220">
        <v>2876000</v>
      </c>
      <c r="AS220">
        <v>2060243.8476213499</v>
      </c>
      <c r="AT220">
        <v>1924663.2328131192</v>
      </c>
      <c r="AU220" s="21" t="s">
        <v>146</v>
      </c>
      <c r="AV220" s="22">
        <v>2019</v>
      </c>
      <c r="AW220" s="21" t="s">
        <v>172</v>
      </c>
      <c r="AX220" s="21" t="s">
        <v>92</v>
      </c>
      <c r="AY220" s="21" t="s">
        <v>93</v>
      </c>
      <c r="AZ220" s="21" t="s">
        <v>94</v>
      </c>
      <c r="BA220" s="21" t="s">
        <v>95</v>
      </c>
      <c r="BB220" s="11" t="s">
        <v>96</v>
      </c>
      <c r="BC220" s="7" t="s">
        <v>97</v>
      </c>
      <c r="BD220" s="21" t="s">
        <v>98</v>
      </c>
      <c r="BI220" s="21" t="s">
        <v>99</v>
      </c>
      <c r="BJ220" s="21" t="s">
        <v>811</v>
      </c>
      <c r="BK220" s="21" t="s">
        <v>617</v>
      </c>
      <c r="BL220" s="21" t="s">
        <v>70</v>
      </c>
    </row>
    <row r="221" spans="1:64" ht="18.75" customHeight="1">
      <c r="A221" s="21" t="s">
        <v>824</v>
      </c>
      <c r="B221" s="21" t="s">
        <v>64</v>
      </c>
      <c r="C221" s="21" t="s">
        <v>809</v>
      </c>
      <c r="D221" s="21" t="s">
        <v>717</v>
      </c>
      <c r="E221" s="21" t="s">
        <v>810</v>
      </c>
      <c r="F221" s="21" t="s">
        <v>69</v>
      </c>
      <c r="G221" s="21">
        <v>2020</v>
      </c>
      <c r="H221" s="21" t="s">
        <v>67</v>
      </c>
      <c r="I221" s="21" t="s">
        <v>336</v>
      </c>
      <c r="J221" s="21" t="s">
        <v>69</v>
      </c>
      <c r="K221" s="7" t="s">
        <v>135</v>
      </c>
      <c r="L221" s="7" t="str">
        <f>IF(ISBLANK($R221)=TRUE,"",VLOOKUP($R221,[2]TAXONOMY!$A$1:$G$706,7,FALSE))</f>
        <v>Animalia</v>
      </c>
      <c r="M221" s="7" t="str">
        <f>IF(ISBLANK($R221)=TRUE,"",VLOOKUP($R221,[2]TAXONOMY!$A$1:$G$706,6,FALSE))</f>
        <v>Arthropoda</v>
      </c>
      <c r="N221" s="7" t="str">
        <f>IF(ISBLANK($R221)=TRUE,"",VLOOKUP($R221,[2]TAXONOMY!$A$1:$G$706,5,FALSE))</f>
        <v>Insecta</v>
      </c>
      <c r="O221" s="7" t="str">
        <f>IF(ISBLANK($R221)=TRUE,"",VLOOKUP($R221,[2]TAXONOMY!$A$1:$G$706,4,FALSE))</f>
        <v>Hymenoptera</v>
      </c>
      <c r="P221" s="7" t="str">
        <f>IF(ISBLANK($R221)=TRUE,"",VLOOKUP($R221,[2]TAXONOMY!$A$1:$G$706,3,FALSE))</f>
        <v>Formicidae</v>
      </c>
      <c r="Q221" s="7" t="str">
        <f>IF(ISBLANK($R221)=TRUE,"",VLOOKUP($R221,[2]TAXONOMY!$A$1:$H$706,2,FALSE))</f>
        <v>Wasmannia</v>
      </c>
      <c r="R221" s="7" t="s">
        <v>77</v>
      </c>
      <c r="S221" s="7"/>
      <c r="T221" s="7" t="s">
        <v>78</v>
      </c>
      <c r="U221" s="7" t="s">
        <v>79</v>
      </c>
      <c r="V221" s="7" t="s">
        <v>80</v>
      </c>
      <c r="W221" s="21" t="s">
        <v>337</v>
      </c>
      <c r="X221" s="21" t="s">
        <v>686</v>
      </c>
      <c r="Y221" s="21" t="s">
        <v>353</v>
      </c>
      <c r="Z221" s="21" t="s">
        <v>337</v>
      </c>
      <c r="AA221" s="21" t="s">
        <v>108</v>
      </c>
      <c r="AB221" s="21" t="s">
        <v>109</v>
      </c>
      <c r="AC221" s="21" t="s">
        <v>305</v>
      </c>
      <c r="AD221" s="21" t="s">
        <v>748</v>
      </c>
      <c r="AE221" s="21" t="s">
        <v>111</v>
      </c>
      <c r="AF221" s="21">
        <v>2020</v>
      </c>
      <c r="AG221" s="21" t="s">
        <v>112</v>
      </c>
      <c r="AH221" s="21">
        <v>2020</v>
      </c>
      <c r="AI221" s="21">
        <v>2020</v>
      </c>
      <c r="AJ221" s="21">
        <v>2020</v>
      </c>
      <c r="AK221" s="21">
        <v>2020</v>
      </c>
      <c r="AL221" s="21" t="s">
        <v>89</v>
      </c>
      <c r="AM221" s="26">
        <v>2346000</v>
      </c>
      <c r="AN221" s="23"/>
      <c r="AP221">
        <v>1680574.4320304892</v>
      </c>
      <c r="AQ221">
        <v>1569978.022460663</v>
      </c>
      <c r="AR221">
        <v>2346000</v>
      </c>
      <c r="AS221">
        <v>1680574.4320304892</v>
      </c>
      <c r="AT221">
        <v>1569978.022460663</v>
      </c>
      <c r="AU221" s="21" t="s">
        <v>146</v>
      </c>
      <c r="AV221" s="22">
        <v>2020</v>
      </c>
      <c r="AW221" s="21" t="s">
        <v>172</v>
      </c>
      <c r="AX221" s="21" t="s">
        <v>92</v>
      </c>
      <c r="AY221" s="21" t="s">
        <v>93</v>
      </c>
      <c r="AZ221" s="21" t="s">
        <v>94</v>
      </c>
      <c r="BA221" s="21" t="s">
        <v>95</v>
      </c>
      <c r="BB221" s="11" t="s">
        <v>96</v>
      </c>
      <c r="BC221" s="7" t="s">
        <v>97</v>
      </c>
      <c r="BD221" s="21" t="s">
        <v>98</v>
      </c>
      <c r="BI221" s="21" t="s">
        <v>99</v>
      </c>
      <c r="BJ221" s="21" t="s">
        <v>811</v>
      </c>
      <c r="BK221" s="21" t="s">
        <v>617</v>
      </c>
      <c r="BL221" s="21" t="s">
        <v>70</v>
      </c>
    </row>
    <row r="222" spans="1:64" ht="18.75" customHeight="1">
      <c r="A222" s="21" t="s">
        <v>825</v>
      </c>
      <c r="B222" s="21" t="s">
        <v>64</v>
      </c>
      <c r="C222" s="21" t="s">
        <v>809</v>
      </c>
      <c r="D222" s="21" t="s">
        <v>717</v>
      </c>
      <c r="E222" s="21" t="s">
        <v>810</v>
      </c>
      <c r="F222" s="21" t="s">
        <v>69</v>
      </c>
      <c r="G222" s="21">
        <v>2020</v>
      </c>
      <c r="H222" s="21" t="s">
        <v>67</v>
      </c>
      <c r="I222" s="21" t="s">
        <v>336</v>
      </c>
      <c r="J222" s="21" t="s">
        <v>69</v>
      </c>
      <c r="K222" s="7" t="s">
        <v>135</v>
      </c>
      <c r="L222" s="7" t="str">
        <f>IF(ISBLANK($R222)=TRUE,"",VLOOKUP($R222,[2]TAXONOMY!$A$1:$G$706,7,FALSE))</f>
        <v>Animalia</v>
      </c>
      <c r="M222" s="7" t="str">
        <f>IF(ISBLANK($R222)=TRUE,"",VLOOKUP($R222,[2]TAXONOMY!$A$1:$G$706,6,FALSE))</f>
        <v>Arthropoda</v>
      </c>
      <c r="N222" s="7" t="str">
        <f>IF(ISBLANK($R222)=TRUE,"",VLOOKUP($R222,[2]TAXONOMY!$A$1:$G$706,5,FALSE))</f>
        <v>Insecta</v>
      </c>
      <c r="O222" s="7" t="str">
        <f>IF(ISBLANK($R222)=TRUE,"",VLOOKUP($R222,[2]TAXONOMY!$A$1:$G$706,4,FALSE))</f>
        <v>Hymenoptera</v>
      </c>
      <c r="P222" s="7" t="str">
        <f>IF(ISBLANK($R222)=TRUE,"",VLOOKUP($R222,[2]TAXONOMY!$A$1:$G$706,3,FALSE))</f>
        <v>Formicidae</v>
      </c>
      <c r="Q222" s="7" t="str">
        <f>IF(ISBLANK($R222)=TRUE,"",VLOOKUP($R222,[2]TAXONOMY!$A$1:$H$706,2,FALSE))</f>
        <v>Wasmannia</v>
      </c>
      <c r="R222" s="7" t="s">
        <v>77</v>
      </c>
      <c r="S222" s="7"/>
      <c r="T222" s="7" t="s">
        <v>78</v>
      </c>
      <c r="U222" s="7" t="s">
        <v>79</v>
      </c>
      <c r="V222" s="7" t="s">
        <v>80</v>
      </c>
      <c r="W222" s="21" t="s">
        <v>337</v>
      </c>
      <c r="X222" s="21" t="s">
        <v>686</v>
      </c>
      <c r="Y222" s="21" t="s">
        <v>353</v>
      </c>
      <c r="Z222" s="21" t="s">
        <v>337</v>
      </c>
      <c r="AA222" s="21" t="s">
        <v>108</v>
      </c>
      <c r="AB222" s="21" t="s">
        <v>109</v>
      </c>
      <c r="AC222" s="21" t="s">
        <v>305</v>
      </c>
      <c r="AD222" s="21" t="s">
        <v>748</v>
      </c>
      <c r="AE222" s="21" t="s">
        <v>111</v>
      </c>
      <c r="AF222" s="21">
        <v>2021</v>
      </c>
      <c r="AG222" s="21" t="s">
        <v>112</v>
      </c>
      <c r="AH222" s="21">
        <v>2021</v>
      </c>
      <c r="AI222" s="21">
        <v>2021</v>
      </c>
      <c r="AJ222" s="21">
        <v>2021</v>
      </c>
      <c r="AK222" s="21">
        <v>2021</v>
      </c>
      <c r="AL222" s="21" t="s">
        <v>89</v>
      </c>
      <c r="AM222" s="26">
        <v>2436000</v>
      </c>
      <c r="AN222" s="23"/>
      <c r="AP222">
        <v>1745046.5969421447</v>
      </c>
      <c r="AQ222">
        <v>1630207.3583606882</v>
      </c>
      <c r="AR222">
        <v>2436000</v>
      </c>
      <c r="AS222">
        <v>1745046.5969421447</v>
      </c>
      <c r="AT222">
        <v>1630207.3583606882</v>
      </c>
      <c r="AU222" s="21" t="s">
        <v>146</v>
      </c>
      <c r="AV222" s="22">
        <v>2021</v>
      </c>
      <c r="AW222" s="21" t="s">
        <v>172</v>
      </c>
      <c r="AX222" s="21" t="s">
        <v>92</v>
      </c>
      <c r="AY222" s="21" t="s">
        <v>93</v>
      </c>
      <c r="AZ222" s="21" t="s">
        <v>94</v>
      </c>
      <c r="BA222" s="21" t="s">
        <v>95</v>
      </c>
      <c r="BB222" s="11" t="s">
        <v>96</v>
      </c>
      <c r="BC222" s="7" t="s">
        <v>97</v>
      </c>
      <c r="BD222" s="21" t="s">
        <v>98</v>
      </c>
      <c r="BI222" s="21" t="s">
        <v>99</v>
      </c>
      <c r="BJ222" s="21" t="s">
        <v>811</v>
      </c>
      <c r="BK222" s="21" t="s">
        <v>617</v>
      </c>
      <c r="BL222" s="21" t="s">
        <v>70</v>
      </c>
    </row>
    <row r="223" spans="1:64" ht="18.75" customHeight="1">
      <c r="A223" s="21" t="s">
        <v>826</v>
      </c>
      <c r="B223" s="21" t="s">
        <v>64</v>
      </c>
      <c r="C223" s="21" t="s">
        <v>809</v>
      </c>
      <c r="D223" s="21" t="s">
        <v>717</v>
      </c>
      <c r="E223" s="21" t="s">
        <v>810</v>
      </c>
      <c r="F223" s="21" t="s">
        <v>69</v>
      </c>
      <c r="G223" s="21">
        <v>2020</v>
      </c>
      <c r="H223" s="21" t="s">
        <v>67</v>
      </c>
      <c r="I223" s="21" t="s">
        <v>336</v>
      </c>
      <c r="J223" s="21" t="s">
        <v>69</v>
      </c>
      <c r="K223" s="7" t="s">
        <v>135</v>
      </c>
      <c r="L223" s="7" t="str">
        <f>IF(ISBLANK($R223)=TRUE,"",VLOOKUP($R223,[2]TAXONOMY!$A$1:$G$706,7,FALSE))</f>
        <v>Animalia</v>
      </c>
      <c r="M223" s="7" t="str">
        <f>IF(ISBLANK($R223)=TRUE,"",VLOOKUP($R223,[2]TAXONOMY!$A$1:$G$706,6,FALSE))</f>
        <v>Arthropoda</v>
      </c>
      <c r="N223" s="7" t="str">
        <f>IF(ISBLANK($R223)=TRUE,"",VLOOKUP($R223,[2]TAXONOMY!$A$1:$G$706,5,FALSE))</f>
        <v>Insecta</v>
      </c>
      <c r="O223" s="7" t="str">
        <f>IF(ISBLANK($R223)=TRUE,"",VLOOKUP($R223,[2]TAXONOMY!$A$1:$G$706,4,FALSE))</f>
        <v>Hymenoptera</v>
      </c>
      <c r="P223" s="7" t="str">
        <f>IF(ISBLANK($R223)=TRUE,"",VLOOKUP($R223,[2]TAXONOMY!$A$1:$G$706,3,FALSE))</f>
        <v>Formicidae</v>
      </c>
      <c r="Q223" s="7" t="str">
        <f>IF(ISBLANK($R223)=TRUE,"",VLOOKUP($R223,[2]TAXONOMY!$A$1:$H$706,2,FALSE))</f>
        <v>Wasmannia</v>
      </c>
      <c r="R223" s="7" t="s">
        <v>77</v>
      </c>
      <c r="S223" s="7"/>
      <c r="T223" s="7" t="s">
        <v>78</v>
      </c>
      <c r="U223" s="7" t="s">
        <v>79</v>
      </c>
      <c r="V223" s="7" t="s">
        <v>80</v>
      </c>
      <c r="W223" s="21" t="s">
        <v>337</v>
      </c>
      <c r="X223" s="21" t="s">
        <v>686</v>
      </c>
      <c r="Y223" s="21" t="s">
        <v>353</v>
      </c>
      <c r="Z223" s="21" t="s">
        <v>337</v>
      </c>
      <c r="AA223" s="21" t="s">
        <v>108</v>
      </c>
      <c r="AB223" s="21" t="s">
        <v>109</v>
      </c>
      <c r="AC223" s="21" t="s">
        <v>305</v>
      </c>
      <c r="AD223" s="21" t="s">
        <v>748</v>
      </c>
      <c r="AE223" s="21" t="s">
        <v>111</v>
      </c>
      <c r="AF223" s="21">
        <v>2022</v>
      </c>
      <c r="AG223" s="21" t="s">
        <v>112</v>
      </c>
      <c r="AH223" s="21">
        <v>2022</v>
      </c>
      <c r="AI223" s="21">
        <v>2022</v>
      </c>
      <c r="AJ223" s="21">
        <v>2022</v>
      </c>
      <c r="AK223" s="21">
        <v>2022</v>
      </c>
      <c r="AL223" s="21" t="s">
        <v>114</v>
      </c>
      <c r="AM223" s="26">
        <v>2446000</v>
      </c>
      <c r="AN223" s="23"/>
      <c r="AP223">
        <v>1752210.1708212176</v>
      </c>
      <c r="AQ223">
        <v>1636899.5067940245</v>
      </c>
      <c r="AR223">
        <v>2446000</v>
      </c>
      <c r="AS223">
        <v>1752210.1708212176</v>
      </c>
      <c r="AT223">
        <v>1636899.5067940245</v>
      </c>
      <c r="AU223" s="21" t="s">
        <v>146</v>
      </c>
      <c r="AV223" s="71">
        <v>2021</v>
      </c>
      <c r="AW223" s="70" t="s">
        <v>91</v>
      </c>
      <c r="AX223" s="21" t="s">
        <v>115</v>
      </c>
      <c r="AY223" s="21" t="s">
        <v>93</v>
      </c>
      <c r="AZ223" s="21" t="s">
        <v>94</v>
      </c>
      <c r="BA223" s="21" t="s">
        <v>95</v>
      </c>
      <c r="BB223" s="11" t="s">
        <v>96</v>
      </c>
      <c r="BC223" s="7" t="s">
        <v>97</v>
      </c>
      <c r="BD223" s="21" t="s">
        <v>98</v>
      </c>
      <c r="BI223" s="21" t="s">
        <v>99</v>
      </c>
      <c r="BJ223" s="21" t="s">
        <v>811</v>
      </c>
      <c r="BK223" s="21" t="s">
        <v>617</v>
      </c>
      <c r="BL223" s="21" t="s">
        <v>70</v>
      </c>
    </row>
    <row r="224" spans="1:64" ht="18.75" customHeight="1">
      <c r="A224" s="21" t="s">
        <v>827</v>
      </c>
      <c r="B224" s="21" t="s">
        <v>64</v>
      </c>
      <c r="C224" s="21" t="s">
        <v>828</v>
      </c>
      <c r="D224" s="21" t="s">
        <v>717</v>
      </c>
      <c r="E224" s="21" t="s">
        <v>829</v>
      </c>
      <c r="F224" s="21" t="s">
        <v>69</v>
      </c>
      <c r="G224" s="21">
        <v>2020</v>
      </c>
      <c r="H224" s="21" t="s">
        <v>67</v>
      </c>
      <c r="I224" s="21" t="s">
        <v>336</v>
      </c>
      <c r="J224" s="21" t="s">
        <v>69</v>
      </c>
      <c r="K224" s="7" t="s">
        <v>135</v>
      </c>
      <c r="L224" s="7" t="s">
        <v>71</v>
      </c>
      <c r="M224" s="7" t="s">
        <v>72</v>
      </c>
      <c r="N224" s="7" t="s">
        <v>73</v>
      </c>
      <c r="O224" s="7" t="s">
        <v>74</v>
      </c>
      <c r="P224" s="7" t="s">
        <v>75</v>
      </c>
      <c r="Q224" s="7" t="s">
        <v>633</v>
      </c>
      <c r="R224" s="7" t="s">
        <v>634</v>
      </c>
      <c r="S224" s="7"/>
      <c r="T224" s="7" t="s">
        <v>830</v>
      </c>
      <c r="U224" s="7" t="s">
        <v>79</v>
      </c>
      <c r="V224" s="7" t="s">
        <v>80</v>
      </c>
      <c r="W224" s="21" t="s">
        <v>81</v>
      </c>
      <c r="X224" s="21" t="s">
        <v>625</v>
      </c>
      <c r="Y224" s="21" t="s">
        <v>353</v>
      </c>
      <c r="Z224" s="21" t="s">
        <v>337</v>
      </c>
      <c r="AA224" s="21" t="s">
        <v>108</v>
      </c>
      <c r="AB224" s="21" t="s">
        <v>124</v>
      </c>
      <c r="AC224" s="21" t="s">
        <v>831</v>
      </c>
      <c r="AD224" s="21" t="s">
        <v>832</v>
      </c>
      <c r="AE224" s="21" t="s">
        <v>111</v>
      </c>
      <c r="AF224" s="21">
        <v>2007</v>
      </c>
      <c r="AG224" s="21" t="s">
        <v>112</v>
      </c>
      <c r="AH224" s="21">
        <v>2007</v>
      </c>
      <c r="AI224" s="21">
        <v>2007</v>
      </c>
      <c r="AJ224" s="21">
        <v>2007</v>
      </c>
      <c r="AK224" s="21">
        <v>2007</v>
      </c>
      <c r="AL224" s="21" t="s">
        <v>89</v>
      </c>
      <c r="AM224" s="21">
        <v>60000</v>
      </c>
      <c r="AP224">
        <v>70931.820109167544</v>
      </c>
      <c r="AQ224">
        <v>70931.820109167544</v>
      </c>
      <c r="AR224">
        <v>60000</v>
      </c>
      <c r="AS224">
        <v>70931.820109167544</v>
      </c>
      <c r="AT224">
        <v>70931.820109167544</v>
      </c>
      <c r="AU224" s="21" t="s">
        <v>90</v>
      </c>
      <c r="AV224" s="22">
        <v>2007</v>
      </c>
      <c r="AW224" s="21" t="s">
        <v>172</v>
      </c>
      <c r="AX224" s="21" t="s">
        <v>92</v>
      </c>
      <c r="AY224" s="21" t="s">
        <v>93</v>
      </c>
      <c r="AZ224" s="21" t="s">
        <v>94</v>
      </c>
      <c r="BA224" s="21" t="s">
        <v>95</v>
      </c>
      <c r="BB224" s="11" t="s">
        <v>96</v>
      </c>
      <c r="BC224" s="7" t="s">
        <v>97</v>
      </c>
      <c r="BD224" s="21" t="s">
        <v>98</v>
      </c>
      <c r="BI224" s="21" t="s">
        <v>99</v>
      </c>
      <c r="BJ224" s="21" t="s">
        <v>833</v>
      </c>
      <c r="BK224" s="21" t="s">
        <v>617</v>
      </c>
      <c r="BL224" s="21" t="s">
        <v>70</v>
      </c>
    </row>
    <row r="225" spans="1:67" ht="18.75" customHeight="1">
      <c r="A225" s="21" t="s">
        <v>834</v>
      </c>
      <c r="B225" s="21" t="s">
        <v>64</v>
      </c>
      <c r="C225" s="21" t="s">
        <v>828</v>
      </c>
      <c r="D225" s="21" t="s">
        <v>717</v>
      </c>
      <c r="E225" s="21" t="s">
        <v>829</v>
      </c>
      <c r="F225" s="21" t="s">
        <v>69</v>
      </c>
      <c r="G225" s="21">
        <v>2020</v>
      </c>
      <c r="H225" s="21" t="s">
        <v>67</v>
      </c>
      <c r="I225" s="21" t="s">
        <v>336</v>
      </c>
      <c r="J225" s="21" t="s">
        <v>69</v>
      </c>
      <c r="K225" s="7" t="s">
        <v>135</v>
      </c>
      <c r="L225" s="7" t="s">
        <v>71</v>
      </c>
      <c r="M225" s="7" t="s">
        <v>72</v>
      </c>
      <c r="N225" s="7" t="s">
        <v>73</v>
      </c>
      <c r="O225" s="7" t="s">
        <v>74</v>
      </c>
      <c r="P225" s="7" t="s">
        <v>75</v>
      </c>
      <c r="Q225" s="7" t="s">
        <v>633</v>
      </c>
      <c r="R225" s="7" t="s">
        <v>634</v>
      </c>
      <c r="S225" s="7"/>
      <c r="T225" s="7" t="s">
        <v>830</v>
      </c>
      <c r="U225" s="7" t="s">
        <v>79</v>
      </c>
      <c r="V225" s="7" t="s">
        <v>80</v>
      </c>
      <c r="W225" s="21" t="s">
        <v>81</v>
      </c>
      <c r="X225" s="21" t="s">
        <v>625</v>
      </c>
      <c r="Y225" s="21" t="s">
        <v>353</v>
      </c>
      <c r="Z225" s="21" t="s">
        <v>337</v>
      </c>
      <c r="AA225" s="21" t="s">
        <v>108</v>
      </c>
      <c r="AB225" s="21" t="s">
        <v>124</v>
      </c>
      <c r="AC225" s="21" t="s">
        <v>831</v>
      </c>
      <c r="AD225" s="21" t="s">
        <v>832</v>
      </c>
      <c r="AE225" s="21" t="s">
        <v>111</v>
      </c>
      <c r="AF225" s="21">
        <v>2008</v>
      </c>
      <c r="AG225" s="21" t="s">
        <v>112</v>
      </c>
      <c r="AH225" s="21">
        <v>2008</v>
      </c>
      <c r="AI225" s="21">
        <v>2008</v>
      </c>
      <c r="AJ225" s="21">
        <v>2008</v>
      </c>
      <c r="AK225" s="21">
        <v>2008</v>
      </c>
      <c r="AL225" s="21" t="s">
        <v>89</v>
      </c>
      <c r="AM225" s="26">
        <v>60000</v>
      </c>
      <c r="AP225">
        <v>68309.355441762382</v>
      </c>
      <c r="AQ225">
        <v>68309.355441762382</v>
      </c>
      <c r="AR225">
        <v>60000</v>
      </c>
      <c r="AS225">
        <v>68309.355441762382</v>
      </c>
      <c r="AT225">
        <v>68309.355441762382</v>
      </c>
      <c r="AU225" s="21" t="s">
        <v>90</v>
      </c>
      <c r="AV225" s="22">
        <v>2008</v>
      </c>
      <c r="AW225" s="21" t="s">
        <v>172</v>
      </c>
      <c r="AX225" s="21" t="s">
        <v>92</v>
      </c>
      <c r="AY225" s="21" t="s">
        <v>93</v>
      </c>
      <c r="AZ225" s="21" t="s">
        <v>94</v>
      </c>
      <c r="BA225" s="21" t="s">
        <v>95</v>
      </c>
      <c r="BB225" s="11" t="s">
        <v>96</v>
      </c>
      <c r="BC225" s="7" t="s">
        <v>97</v>
      </c>
      <c r="BD225" s="21" t="s">
        <v>98</v>
      </c>
      <c r="BI225" s="21" t="s">
        <v>99</v>
      </c>
      <c r="BJ225" s="21" t="s">
        <v>833</v>
      </c>
      <c r="BK225" s="21" t="s">
        <v>617</v>
      </c>
      <c r="BL225" s="21" t="s">
        <v>70</v>
      </c>
    </row>
    <row r="226" spans="1:67" ht="18.75" customHeight="1">
      <c r="A226" s="21" t="s">
        <v>835</v>
      </c>
      <c r="B226" s="21" t="s">
        <v>64</v>
      </c>
      <c r="C226" s="21" t="s">
        <v>836</v>
      </c>
      <c r="D226" s="21" t="s">
        <v>717</v>
      </c>
      <c r="E226" s="21" t="s">
        <v>837</v>
      </c>
      <c r="F226" s="21" t="s">
        <v>69</v>
      </c>
      <c r="G226" s="21">
        <v>2020</v>
      </c>
      <c r="H226" s="21" t="s">
        <v>67</v>
      </c>
      <c r="I226" s="21" t="s">
        <v>336</v>
      </c>
      <c r="J226" s="21" t="s">
        <v>69</v>
      </c>
      <c r="K226" s="7" t="s">
        <v>135</v>
      </c>
      <c r="L226" s="7" t="str">
        <f>IF(ISBLANK($R226)=TRUE,"",VLOOKUP($R226,[2]TAXONOMY!$A$1:$G$706,7,FALSE))</f>
        <v>Animalia</v>
      </c>
      <c r="M226" s="7" t="str">
        <f>IF(ISBLANK($R226)=TRUE,"",VLOOKUP($R226,[2]TAXONOMY!$A$1:$G$706,6,FALSE))</f>
        <v>Arthropoda</v>
      </c>
      <c r="N226" s="7" t="str">
        <f>IF(ISBLANK($R226)=TRUE,"",VLOOKUP($R226,[2]TAXONOMY!$A$1:$G$706,5,FALSE))</f>
        <v>Insecta</v>
      </c>
      <c r="O226" s="7" t="str">
        <f>IF(ISBLANK($R226)=TRUE,"",VLOOKUP($R226,[2]TAXONOMY!$A$1:$G$706,4,FALSE))</f>
        <v>Hymenoptera</v>
      </c>
      <c r="P226" s="7" t="str">
        <f>IF(ISBLANK($R226)=TRUE,"",VLOOKUP($R226,[2]TAXONOMY!$A$1:$G$706,3,FALSE))</f>
        <v>Formicidae</v>
      </c>
      <c r="Q226" s="7" t="str">
        <f>IF(ISBLANK($R226)=TRUE,"",VLOOKUP($R226,[2]TAXONOMY!$A$1:$H$706,2,FALSE))</f>
        <v>Wasmannia</v>
      </c>
      <c r="R226" s="7" t="s">
        <v>77</v>
      </c>
      <c r="S226" s="7"/>
      <c r="T226" s="7" t="s">
        <v>78</v>
      </c>
      <c r="U226" s="7" t="s">
        <v>79</v>
      </c>
      <c r="V226" s="7" t="s">
        <v>80</v>
      </c>
      <c r="W226" s="21" t="s">
        <v>81</v>
      </c>
      <c r="X226" s="21" t="s">
        <v>686</v>
      </c>
      <c r="Y226" s="21" t="s">
        <v>353</v>
      </c>
      <c r="Z226" s="21" t="s">
        <v>337</v>
      </c>
      <c r="AA226" s="21" t="s">
        <v>838</v>
      </c>
      <c r="AB226" s="21" t="s">
        <v>338</v>
      </c>
      <c r="AC226" s="21" t="s">
        <v>839</v>
      </c>
      <c r="AD226" s="21" t="s">
        <v>839</v>
      </c>
      <c r="AE226" s="21" t="s">
        <v>111</v>
      </c>
      <c r="AF226" s="21">
        <v>2014</v>
      </c>
      <c r="AG226" s="21" t="s">
        <v>112</v>
      </c>
      <c r="AH226" s="21">
        <v>2014</v>
      </c>
      <c r="AI226" s="21">
        <v>2014</v>
      </c>
      <c r="AJ226" s="21">
        <v>2014</v>
      </c>
      <c r="AK226" s="21">
        <v>2014</v>
      </c>
      <c r="AL226" s="21" t="s">
        <v>89</v>
      </c>
      <c r="AM226" s="26">
        <v>563962</v>
      </c>
      <c r="AP226">
        <v>6492.1894882531851</v>
      </c>
      <c r="AQ226">
        <v>723079.00611141056</v>
      </c>
      <c r="AR226">
        <v>563962</v>
      </c>
      <c r="AS226">
        <v>6492.1894882531851</v>
      </c>
      <c r="AT226">
        <v>723079.00611141056</v>
      </c>
      <c r="AU226" s="21" t="s">
        <v>840</v>
      </c>
      <c r="AV226" s="22">
        <v>2014</v>
      </c>
      <c r="AW226" s="21" t="s">
        <v>172</v>
      </c>
      <c r="AX226" s="21" t="s">
        <v>92</v>
      </c>
      <c r="AY226" s="21" t="s">
        <v>93</v>
      </c>
      <c r="AZ226" s="21" t="s">
        <v>94</v>
      </c>
      <c r="BA226" s="21" t="s">
        <v>95</v>
      </c>
      <c r="BB226" s="11" t="s">
        <v>96</v>
      </c>
      <c r="BC226" s="7" t="s">
        <v>97</v>
      </c>
      <c r="BD226" s="21" t="s">
        <v>98</v>
      </c>
      <c r="BI226" s="21" t="s">
        <v>99</v>
      </c>
      <c r="BJ226" s="21" t="s">
        <v>841</v>
      </c>
      <c r="BK226" s="21" t="s">
        <v>617</v>
      </c>
      <c r="BL226" s="21" t="s">
        <v>70</v>
      </c>
    </row>
    <row r="227" spans="1:67" ht="18.75" customHeight="1">
      <c r="A227" s="21" t="s">
        <v>842</v>
      </c>
      <c r="B227" s="21" t="s">
        <v>64</v>
      </c>
      <c r="C227" s="21" t="s">
        <v>836</v>
      </c>
      <c r="D227" s="21" t="s">
        <v>717</v>
      </c>
      <c r="E227" s="21" t="s">
        <v>837</v>
      </c>
      <c r="F227" s="21" t="s">
        <v>69</v>
      </c>
      <c r="G227" s="21">
        <v>2020</v>
      </c>
      <c r="H227" s="21" t="s">
        <v>67</v>
      </c>
      <c r="I227" s="21" t="s">
        <v>336</v>
      </c>
      <c r="J227" s="21" t="s">
        <v>69</v>
      </c>
      <c r="K227" s="7" t="s">
        <v>135</v>
      </c>
      <c r="L227" s="7" t="str">
        <f>IF(ISBLANK($R227)=TRUE,"",VLOOKUP($R227,[2]TAXONOMY!$A$1:$G$706,7,FALSE))</f>
        <v>Animalia</v>
      </c>
      <c r="M227" s="7" t="str">
        <f>IF(ISBLANK($R227)=TRUE,"",VLOOKUP($R227,[2]TAXONOMY!$A$1:$G$706,6,FALSE))</f>
        <v>Arthropoda</v>
      </c>
      <c r="N227" s="7" t="str">
        <f>IF(ISBLANK($R227)=TRUE,"",VLOOKUP($R227,[2]TAXONOMY!$A$1:$G$706,5,FALSE))</f>
        <v>Insecta</v>
      </c>
      <c r="O227" s="7" t="str">
        <f>IF(ISBLANK($R227)=TRUE,"",VLOOKUP($R227,[2]TAXONOMY!$A$1:$G$706,4,FALSE))</f>
        <v>Hymenoptera</v>
      </c>
      <c r="P227" s="7" t="str">
        <f>IF(ISBLANK($R227)=TRUE,"",VLOOKUP($R227,[2]TAXONOMY!$A$1:$G$706,3,FALSE))</f>
        <v>Formicidae</v>
      </c>
      <c r="Q227" s="7" t="str">
        <f>IF(ISBLANK($R227)=TRUE,"",VLOOKUP($R227,[2]TAXONOMY!$A$1:$H$706,2,FALSE))</f>
        <v>Wasmannia</v>
      </c>
      <c r="R227" s="7" t="s">
        <v>77</v>
      </c>
      <c r="S227" s="7"/>
      <c r="T227" s="7" t="s">
        <v>78</v>
      </c>
      <c r="U227" s="7" t="s">
        <v>79</v>
      </c>
      <c r="V227" s="7" t="s">
        <v>80</v>
      </c>
      <c r="W227" s="21" t="s">
        <v>81</v>
      </c>
      <c r="X227" s="21" t="s">
        <v>686</v>
      </c>
      <c r="Y227" s="21" t="s">
        <v>353</v>
      </c>
      <c r="Z227" s="21" t="s">
        <v>337</v>
      </c>
      <c r="AA227" s="21" t="s">
        <v>838</v>
      </c>
      <c r="AB227" s="21" t="s">
        <v>338</v>
      </c>
      <c r="AC227" s="21" t="s">
        <v>839</v>
      </c>
      <c r="AD227" s="21" t="s">
        <v>839</v>
      </c>
      <c r="AE227" s="21" t="s">
        <v>111</v>
      </c>
      <c r="AF227" s="21">
        <v>2015</v>
      </c>
      <c r="AG227" s="21" t="s">
        <v>112</v>
      </c>
      <c r="AH227" s="21">
        <v>2015</v>
      </c>
      <c r="AI227" s="21">
        <v>2015</v>
      </c>
      <c r="AJ227" s="21">
        <v>2015</v>
      </c>
      <c r="AK227" s="21">
        <v>2015</v>
      </c>
      <c r="AL227" s="21" t="s">
        <v>89</v>
      </c>
      <c r="AM227" s="26">
        <v>596659</v>
      </c>
      <c r="AP227">
        <v>5734.9096157139684</v>
      </c>
      <c r="AQ227">
        <v>763231.87967499148</v>
      </c>
      <c r="AR227">
        <v>596659</v>
      </c>
      <c r="AS227">
        <v>5734.9096157139684</v>
      </c>
      <c r="AT227">
        <v>763231.87967499148</v>
      </c>
      <c r="AU227" s="21" t="s">
        <v>840</v>
      </c>
      <c r="AV227" s="22">
        <v>2015</v>
      </c>
      <c r="AW227" s="21" t="s">
        <v>172</v>
      </c>
      <c r="AX227" s="21" t="s">
        <v>92</v>
      </c>
      <c r="AY227" s="21" t="s">
        <v>93</v>
      </c>
      <c r="AZ227" s="21" t="s">
        <v>94</v>
      </c>
      <c r="BA227" s="21" t="s">
        <v>95</v>
      </c>
      <c r="BB227" s="11" t="s">
        <v>96</v>
      </c>
      <c r="BC227" s="7" t="s">
        <v>97</v>
      </c>
      <c r="BD227" s="21" t="s">
        <v>98</v>
      </c>
      <c r="BI227" s="21" t="s">
        <v>99</v>
      </c>
      <c r="BJ227" s="21" t="s">
        <v>841</v>
      </c>
      <c r="BK227" s="21" t="s">
        <v>617</v>
      </c>
      <c r="BL227" s="21" t="s">
        <v>70</v>
      </c>
    </row>
    <row r="228" spans="1:67" ht="18.75" customHeight="1">
      <c r="A228" s="21" t="s">
        <v>843</v>
      </c>
      <c r="B228" s="21" t="s">
        <v>64</v>
      </c>
      <c r="C228" s="21" t="s">
        <v>836</v>
      </c>
      <c r="D228" s="21" t="s">
        <v>717</v>
      </c>
      <c r="E228" s="21" t="s">
        <v>837</v>
      </c>
      <c r="F228" s="21" t="s">
        <v>69</v>
      </c>
      <c r="G228" s="21">
        <v>2020</v>
      </c>
      <c r="H228" s="21" t="s">
        <v>67</v>
      </c>
      <c r="I228" s="21" t="s">
        <v>336</v>
      </c>
      <c r="J228" s="21" t="s">
        <v>69</v>
      </c>
      <c r="K228" s="7" t="s">
        <v>135</v>
      </c>
      <c r="L228" s="7" t="str">
        <f>IF(ISBLANK($R228)=TRUE,"",VLOOKUP($R228,[2]TAXONOMY!$A$1:$G$706,7,FALSE))</f>
        <v>Animalia</v>
      </c>
      <c r="M228" s="7" t="str">
        <f>IF(ISBLANK($R228)=TRUE,"",VLOOKUP($R228,[2]TAXONOMY!$A$1:$G$706,6,FALSE))</f>
        <v>Arthropoda</v>
      </c>
      <c r="N228" s="7" t="str">
        <f>IF(ISBLANK($R228)=TRUE,"",VLOOKUP($R228,[2]TAXONOMY!$A$1:$G$706,5,FALSE))</f>
        <v>Insecta</v>
      </c>
      <c r="O228" s="7" t="str">
        <f>IF(ISBLANK($R228)=TRUE,"",VLOOKUP($R228,[2]TAXONOMY!$A$1:$G$706,4,FALSE))</f>
        <v>Hymenoptera</v>
      </c>
      <c r="P228" s="7" t="str">
        <f>IF(ISBLANK($R228)=TRUE,"",VLOOKUP($R228,[2]TAXONOMY!$A$1:$G$706,3,FALSE))</f>
        <v>Formicidae</v>
      </c>
      <c r="Q228" s="7" t="str">
        <f>IF(ISBLANK($R228)=TRUE,"",VLOOKUP($R228,[2]TAXONOMY!$A$1:$H$706,2,FALSE))</f>
        <v>Wasmannia</v>
      </c>
      <c r="R228" s="7" t="s">
        <v>77</v>
      </c>
      <c r="S228" s="7"/>
      <c r="T228" s="7" t="s">
        <v>78</v>
      </c>
      <c r="U228" s="7" t="s">
        <v>79</v>
      </c>
      <c r="V228" s="7" t="s">
        <v>80</v>
      </c>
      <c r="W228" s="21" t="s">
        <v>81</v>
      </c>
      <c r="X228" s="21" t="s">
        <v>686</v>
      </c>
      <c r="Y228" s="21" t="s">
        <v>353</v>
      </c>
      <c r="Z228" s="21" t="s">
        <v>337</v>
      </c>
      <c r="AA228" s="21" t="s">
        <v>838</v>
      </c>
      <c r="AB228" s="21" t="s">
        <v>338</v>
      </c>
      <c r="AC228" s="21" t="s">
        <v>839</v>
      </c>
      <c r="AD228" s="21" t="s">
        <v>839</v>
      </c>
      <c r="AE228" s="21" t="s">
        <v>111</v>
      </c>
      <c r="AF228" s="21">
        <v>2016</v>
      </c>
      <c r="AG228" s="21" t="s">
        <v>112</v>
      </c>
      <c r="AH228" s="21">
        <v>2016</v>
      </c>
      <c r="AI228" s="21">
        <v>2016</v>
      </c>
      <c r="AJ228" s="21">
        <v>2016</v>
      </c>
      <c r="AK228" s="21">
        <v>2016</v>
      </c>
      <c r="AL228" s="21" t="s">
        <v>89</v>
      </c>
      <c r="AM228" s="26">
        <v>1678229</v>
      </c>
      <c r="AP228">
        <v>15887.80450895654</v>
      </c>
      <c r="AQ228">
        <v>2156749.0837007486</v>
      </c>
      <c r="AR228">
        <v>1678229</v>
      </c>
      <c r="AS228">
        <v>15887.80450895654</v>
      </c>
      <c r="AT228">
        <v>2156749.0837007486</v>
      </c>
      <c r="AU228" s="21" t="s">
        <v>840</v>
      </c>
      <c r="AV228" s="22">
        <v>2016</v>
      </c>
      <c r="AW228" s="21" t="s">
        <v>172</v>
      </c>
      <c r="AX228" s="21" t="s">
        <v>92</v>
      </c>
      <c r="AY228" s="21" t="s">
        <v>93</v>
      </c>
      <c r="AZ228" s="21" t="s">
        <v>94</v>
      </c>
      <c r="BA228" s="21" t="s">
        <v>95</v>
      </c>
      <c r="BB228" s="11" t="s">
        <v>96</v>
      </c>
      <c r="BC228" s="7" t="s">
        <v>97</v>
      </c>
      <c r="BD228" s="21" t="s">
        <v>98</v>
      </c>
      <c r="BI228" s="21" t="s">
        <v>99</v>
      </c>
      <c r="BJ228" s="21" t="s">
        <v>841</v>
      </c>
      <c r="BK228" s="21" t="s">
        <v>617</v>
      </c>
      <c r="BL228" s="21" t="s">
        <v>70</v>
      </c>
    </row>
    <row r="229" spans="1:67" ht="18.75" customHeight="1">
      <c r="A229" s="21" t="s">
        <v>844</v>
      </c>
      <c r="B229" s="21" t="s">
        <v>64</v>
      </c>
      <c r="C229" s="21" t="s">
        <v>836</v>
      </c>
      <c r="D229" s="21" t="s">
        <v>717</v>
      </c>
      <c r="E229" s="21" t="s">
        <v>837</v>
      </c>
      <c r="F229" s="21" t="s">
        <v>69</v>
      </c>
      <c r="G229" s="21">
        <v>2020</v>
      </c>
      <c r="H229" s="21" t="s">
        <v>67</v>
      </c>
      <c r="I229" s="21" t="s">
        <v>336</v>
      </c>
      <c r="J229" s="21" t="s">
        <v>69</v>
      </c>
      <c r="K229" s="7" t="s">
        <v>135</v>
      </c>
      <c r="L229" s="7" t="str">
        <f>IF(ISBLANK($R229)=TRUE,"",VLOOKUP($R229,[2]TAXONOMY!$A$1:$G$706,7,FALSE))</f>
        <v>Animalia</v>
      </c>
      <c r="M229" s="7" t="str">
        <f>IF(ISBLANK($R229)=TRUE,"",VLOOKUP($R229,[2]TAXONOMY!$A$1:$G$706,6,FALSE))</f>
        <v>Arthropoda</v>
      </c>
      <c r="N229" s="7" t="str">
        <f>IF(ISBLANK($R229)=TRUE,"",VLOOKUP($R229,[2]TAXONOMY!$A$1:$G$706,5,FALSE))</f>
        <v>Insecta</v>
      </c>
      <c r="O229" s="7" t="str">
        <f>IF(ISBLANK($R229)=TRUE,"",VLOOKUP($R229,[2]TAXONOMY!$A$1:$G$706,4,FALSE))</f>
        <v>Hymenoptera</v>
      </c>
      <c r="P229" s="7" t="str">
        <f>IF(ISBLANK($R229)=TRUE,"",VLOOKUP($R229,[2]TAXONOMY!$A$1:$G$706,3,FALSE))</f>
        <v>Formicidae</v>
      </c>
      <c r="Q229" s="7" t="str">
        <f>IF(ISBLANK($R229)=TRUE,"",VLOOKUP($R229,[2]TAXONOMY!$A$1:$H$706,2,FALSE))</f>
        <v>Wasmannia</v>
      </c>
      <c r="R229" s="7" t="s">
        <v>77</v>
      </c>
      <c r="S229" s="7"/>
      <c r="T229" s="7" t="s">
        <v>78</v>
      </c>
      <c r="U229" s="7" t="s">
        <v>79</v>
      </c>
      <c r="V229" s="7" t="s">
        <v>80</v>
      </c>
      <c r="W229" s="21" t="s">
        <v>81</v>
      </c>
      <c r="X229" s="21" t="s">
        <v>686</v>
      </c>
      <c r="Y229" s="21" t="s">
        <v>353</v>
      </c>
      <c r="Z229" s="21" t="s">
        <v>337</v>
      </c>
      <c r="AA229" s="21" t="s">
        <v>838</v>
      </c>
      <c r="AB229" s="21" t="s">
        <v>338</v>
      </c>
      <c r="AC229" s="21" t="s">
        <v>839</v>
      </c>
      <c r="AD229" s="21" t="s">
        <v>839</v>
      </c>
      <c r="AE229" s="21" t="s">
        <v>111</v>
      </c>
      <c r="AF229" s="21">
        <v>2017</v>
      </c>
      <c r="AG229" s="21" t="s">
        <v>112</v>
      </c>
      <c r="AH229" s="21">
        <v>2017</v>
      </c>
      <c r="AI229" s="21">
        <v>2017</v>
      </c>
      <c r="AJ229" s="21">
        <v>2017</v>
      </c>
      <c r="AK229" s="21">
        <v>2017</v>
      </c>
      <c r="AL229" s="21" t="s">
        <v>89</v>
      </c>
      <c r="AM229" s="26">
        <v>5571860</v>
      </c>
      <c r="AP229">
        <v>52617.014901158997</v>
      </c>
      <c r="AQ229">
        <v>7184175.8491130443</v>
      </c>
      <c r="AR229">
        <v>5571860</v>
      </c>
      <c r="AS229">
        <v>52617.014901158997</v>
      </c>
      <c r="AT229">
        <v>7184175.8491130443</v>
      </c>
      <c r="AU229" s="21" t="s">
        <v>840</v>
      </c>
      <c r="AV229" s="22">
        <v>2017</v>
      </c>
      <c r="AW229" s="21" t="s">
        <v>172</v>
      </c>
      <c r="AX229" s="21" t="s">
        <v>92</v>
      </c>
      <c r="AY229" s="21" t="s">
        <v>93</v>
      </c>
      <c r="AZ229" s="21" t="s">
        <v>94</v>
      </c>
      <c r="BA229" s="21" t="s">
        <v>95</v>
      </c>
      <c r="BB229" s="11" t="s">
        <v>96</v>
      </c>
      <c r="BC229" s="7" t="s">
        <v>97</v>
      </c>
      <c r="BD229" s="21" t="s">
        <v>98</v>
      </c>
      <c r="BI229" s="21" t="s">
        <v>99</v>
      </c>
      <c r="BJ229" s="21" t="s">
        <v>841</v>
      </c>
      <c r="BK229" s="21" t="s">
        <v>617</v>
      </c>
      <c r="BL229" s="21" t="s">
        <v>70</v>
      </c>
    </row>
    <row r="230" spans="1:67" ht="18.75" customHeight="1">
      <c r="A230" s="21" t="s">
        <v>845</v>
      </c>
      <c r="B230" s="21" t="s">
        <v>64</v>
      </c>
      <c r="C230" s="21" t="s">
        <v>836</v>
      </c>
      <c r="D230" s="21" t="s">
        <v>717</v>
      </c>
      <c r="E230" s="21" t="s">
        <v>837</v>
      </c>
      <c r="F230" s="21" t="s">
        <v>69</v>
      </c>
      <c r="G230" s="21">
        <v>2020</v>
      </c>
      <c r="H230" s="21" t="s">
        <v>67</v>
      </c>
      <c r="I230" s="21" t="s">
        <v>336</v>
      </c>
      <c r="J230" s="21" t="s">
        <v>69</v>
      </c>
      <c r="K230" s="7" t="s">
        <v>135</v>
      </c>
      <c r="L230" s="7" t="str">
        <f>IF(ISBLANK($R230)=TRUE,"",VLOOKUP($R230,[2]TAXONOMY!$A$1:$G$706,7,FALSE))</f>
        <v>Animalia</v>
      </c>
      <c r="M230" s="7" t="str">
        <f>IF(ISBLANK($R230)=TRUE,"",VLOOKUP($R230,[2]TAXONOMY!$A$1:$G$706,6,FALSE))</f>
        <v>Arthropoda</v>
      </c>
      <c r="N230" s="7" t="str">
        <f>IF(ISBLANK($R230)=TRUE,"",VLOOKUP($R230,[2]TAXONOMY!$A$1:$G$706,5,FALSE))</f>
        <v>Insecta</v>
      </c>
      <c r="O230" s="7" t="str">
        <f>IF(ISBLANK($R230)=TRUE,"",VLOOKUP($R230,[2]TAXONOMY!$A$1:$G$706,4,FALSE))</f>
        <v>Hymenoptera</v>
      </c>
      <c r="P230" s="7" t="str">
        <f>IF(ISBLANK($R230)=TRUE,"",VLOOKUP($R230,[2]TAXONOMY!$A$1:$G$706,3,FALSE))</f>
        <v>Formicidae</v>
      </c>
      <c r="Q230" s="7" t="str">
        <f>IF(ISBLANK($R230)=TRUE,"",VLOOKUP($R230,[2]TAXONOMY!$A$1:$H$706,2,FALSE))</f>
        <v>Wasmannia</v>
      </c>
      <c r="R230" s="7" t="s">
        <v>77</v>
      </c>
      <c r="S230" s="7"/>
      <c r="T230" s="7" t="s">
        <v>78</v>
      </c>
      <c r="U230" s="7" t="s">
        <v>79</v>
      </c>
      <c r="V230" s="7" t="s">
        <v>80</v>
      </c>
      <c r="W230" s="21" t="s">
        <v>81</v>
      </c>
      <c r="X230" s="21" t="s">
        <v>686</v>
      </c>
      <c r="Y230" s="21" t="s">
        <v>353</v>
      </c>
      <c r="Z230" s="21" t="s">
        <v>337</v>
      </c>
      <c r="AA230" s="21" t="s">
        <v>838</v>
      </c>
      <c r="AB230" s="21" t="s">
        <v>338</v>
      </c>
      <c r="AC230" s="21" t="s">
        <v>839</v>
      </c>
      <c r="AD230" s="21" t="s">
        <v>839</v>
      </c>
      <c r="AE230" s="21" t="s">
        <v>111</v>
      </c>
      <c r="AF230" s="21">
        <v>2018</v>
      </c>
      <c r="AG230" s="21" t="s">
        <v>112</v>
      </c>
      <c r="AH230" s="21">
        <v>2018</v>
      </c>
      <c r="AI230" s="21">
        <v>2018</v>
      </c>
      <c r="AJ230" s="21">
        <v>2018</v>
      </c>
      <c r="AK230" s="21">
        <v>2018</v>
      </c>
      <c r="AL230" s="21" t="s">
        <v>89</v>
      </c>
      <c r="AM230" s="26">
        <v>5087284</v>
      </c>
      <c r="AP230">
        <v>49121.392897849611</v>
      </c>
      <c r="AQ230">
        <v>6410080.6924505075</v>
      </c>
      <c r="AR230">
        <v>5087284</v>
      </c>
      <c r="AS230">
        <v>49121.392897849611</v>
      </c>
      <c r="AT230">
        <v>6410080.6924505075</v>
      </c>
      <c r="AU230" s="21" t="s">
        <v>840</v>
      </c>
      <c r="AV230" s="22">
        <v>2018</v>
      </c>
      <c r="AW230" s="21" t="s">
        <v>172</v>
      </c>
      <c r="AX230" s="21" t="s">
        <v>92</v>
      </c>
      <c r="AY230" s="21" t="s">
        <v>93</v>
      </c>
      <c r="AZ230" s="21" t="s">
        <v>94</v>
      </c>
      <c r="BA230" s="21" t="s">
        <v>95</v>
      </c>
      <c r="BB230" s="11" t="s">
        <v>96</v>
      </c>
      <c r="BC230" s="7" t="s">
        <v>97</v>
      </c>
      <c r="BD230" s="21" t="s">
        <v>98</v>
      </c>
      <c r="BI230" s="21" t="s">
        <v>99</v>
      </c>
      <c r="BJ230" s="21" t="s">
        <v>841</v>
      </c>
      <c r="BK230" s="21" t="s">
        <v>617</v>
      </c>
      <c r="BL230" s="21" t="s">
        <v>70</v>
      </c>
    </row>
    <row r="231" spans="1:67" ht="18.75" customHeight="1">
      <c r="A231" s="21" t="s">
        <v>846</v>
      </c>
      <c r="B231" s="21" t="s">
        <v>64</v>
      </c>
      <c r="C231" s="21" t="s">
        <v>836</v>
      </c>
      <c r="D231" s="21" t="s">
        <v>717</v>
      </c>
      <c r="E231" s="21" t="s">
        <v>837</v>
      </c>
      <c r="F231" s="21" t="s">
        <v>69</v>
      </c>
      <c r="G231" s="21">
        <v>2020</v>
      </c>
      <c r="H231" s="21" t="s">
        <v>67</v>
      </c>
      <c r="I231" s="21" t="s">
        <v>336</v>
      </c>
      <c r="J231" s="21" t="s">
        <v>69</v>
      </c>
      <c r="K231" s="7" t="s">
        <v>135</v>
      </c>
      <c r="L231" s="7" t="str">
        <f>IF(ISBLANK($R231)=TRUE,"",VLOOKUP($R231,[2]TAXONOMY!$A$1:$G$706,7,FALSE))</f>
        <v>Animalia</v>
      </c>
      <c r="M231" s="7" t="str">
        <f>IF(ISBLANK($R231)=TRUE,"",VLOOKUP($R231,[2]TAXONOMY!$A$1:$G$706,6,FALSE))</f>
        <v>Arthropoda</v>
      </c>
      <c r="N231" s="7" t="str">
        <f>IF(ISBLANK($R231)=TRUE,"",VLOOKUP($R231,[2]TAXONOMY!$A$1:$G$706,5,FALSE))</f>
        <v>Insecta</v>
      </c>
      <c r="O231" s="7" t="str">
        <f>IF(ISBLANK($R231)=TRUE,"",VLOOKUP($R231,[2]TAXONOMY!$A$1:$G$706,4,FALSE))</f>
        <v>Hymenoptera</v>
      </c>
      <c r="P231" s="7" t="str">
        <f>IF(ISBLANK($R231)=TRUE,"",VLOOKUP($R231,[2]TAXONOMY!$A$1:$G$706,3,FALSE))</f>
        <v>Formicidae</v>
      </c>
      <c r="Q231" s="7" t="str">
        <f>IF(ISBLANK($R231)=TRUE,"",VLOOKUP($R231,[2]TAXONOMY!$A$1:$H$706,2,FALSE))</f>
        <v>Wasmannia</v>
      </c>
      <c r="R231" s="7" t="s">
        <v>77</v>
      </c>
      <c r="S231" s="7"/>
      <c r="T231" s="7" t="s">
        <v>78</v>
      </c>
      <c r="U231" s="7" t="s">
        <v>79</v>
      </c>
      <c r="V231" s="7" t="s">
        <v>80</v>
      </c>
      <c r="W231" s="21" t="s">
        <v>81</v>
      </c>
      <c r="X231" s="21" t="s">
        <v>686</v>
      </c>
      <c r="Y231" s="21" t="s">
        <v>353</v>
      </c>
      <c r="Z231" s="21" t="s">
        <v>337</v>
      </c>
      <c r="AA231" s="21" t="s">
        <v>838</v>
      </c>
      <c r="AB231" s="21" t="s">
        <v>338</v>
      </c>
      <c r="AC231" s="21" t="s">
        <v>839</v>
      </c>
      <c r="AD231" s="21" t="s">
        <v>839</v>
      </c>
      <c r="AE231" s="21" t="s">
        <v>111</v>
      </c>
      <c r="AF231" s="21">
        <v>2019</v>
      </c>
      <c r="AG231" s="21" t="s">
        <v>112</v>
      </c>
      <c r="AH231" s="21">
        <v>2019</v>
      </c>
      <c r="AI231" s="21">
        <v>2019</v>
      </c>
      <c r="AJ231" s="21">
        <v>2019</v>
      </c>
      <c r="AK231" s="21">
        <v>2019</v>
      </c>
      <c r="AL231" s="21" t="s">
        <v>89</v>
      </c>
      <c r="AM231" s="26">
        <v>3220998</v>
      </c>
      <c r="AP231">
        <v>30547.472357331782</v>
      </c>
      <c r="AQ231">
        <v>3986277.6370193134</v>
      </c>
      <c r="AR231">
        <v>3220998</v>
      </c>
      <c r="AS231">
        <v>30547.472357331782</v>
      </c>
      <c r="AT231">
        <v>3986277.6370193134</v>
      </c>
      <c r="AU231" s="21" t="s">
        <v>840</v>
      </c>
      <c r="AV231" s="22">
        <v>2019</v>
      </c>
      <c r="AW231" s="21" t="s">
        <v>172</v>
      </c>
      <c r="AX231" s="21" t="s">
        <v>92</v>
      </c>
      <c r="AY231" s="21" t="s">
        <v>93</v>
      </c>
      <c r="AZ231" s="21" t="s">
        <v>94</v>
      </c>
      <c r="BA231" s="21" t="s">
        <v>95</v>
      </c>
      <c r="BB231" s="11" t="s">
        <v>96</v>
      </c>
      <c r="BC231" s="7" t="s">
        <v>97</v>
      </c>
      <c r="BD231" s="21" t="s">
        <v>98</v>
      </c>
      <c r="BI231" s="21" t="s">
        <v>99</v>
      </c>
      <c r="BJ231" s="21" t="s">
        <v>841</v>
      </c>
      <c r="BK231" s="21" t="s">
        <v>617</v>
      </c>
      <c r="BL231" s="21" t="s">
        <v>70</v>
      </c>
    </row>
    <row r="232" spans="1:67" ht="18.75" customHeight="1">
      <c r="A232" s="21" t="s">
        <v>847</v>
      </c>
      <c r="B232" s="21" t="s">
        <v>64</v>
      </c>
      <c r="C232" s="21" t="s">
        <v>836</v>
      </c>
      <c r="D232" s="21" t="s">
        <v>717</v>
      </c>
      <c r="E232" s="21" t="s">
        <v>837</v>
      </c>
      <c r="F232" s="21" t="s">
        <v>69</v>
      </c>
      <c r="G232" s="21">
        <v>2020</v>
      </c>
      <c r="H232" s="21" t="s">
        <v>67</v>
      </c>
      <c r="I232" s="21" t="s">
        <v>336</v>
      </c>
      <c r="J232" s="21" t="s">
        <v>69</v>
      </c>
      <c r="K232" s="7" t="s">
        <v>135</v>
      </c>
      <c r="L232" s="7" t="str">
        <f>IF(ISBLANK($R232)=TRUE,"",VLOOKUP($R232,[2]TAXONOMY!$A$1:$G$706,7,FALSE))</f>
        <v>Animalia</v>
      </c>
      <c r="M232" s="7" t="str">
        <f>IF(ISBLANK($R232)=TRUE,"",VLOOKUP($R232,[2]TAXONOMY!$A$1:$G$706,6,FALSE))</f>
        <v>Arthropoda</v>
      </c>
      <c r="N232" s="7" t="str">
        <f>IF(ISBLANK($R232)=TRUE,"",VLOOKUP($R232,[2]TAXONOMY!$A$1:$G$706,5,FALSE))</f>
        <v>Insecta</v>
      </c>
      <c r="O232" s="7" t="str">
        <f>IF(ISBLANK($R232)=TRUE,"",VLOOKUP($R232,[2]TAXONOMY!$A$1:$G$706,4,FALSE))</f>
        <v>Hymenoptera</v>
      </c>
      <c r="P232" s="7" t="str">
        <f>IF(ISBLANK($R232)=TRUE,"",VLOOKUP($R232,[2]TAXONOMY!$A$1:$G$706,3,FALSE))</f>
        <v>Formicidae</v>
      </c>
      <c r="Q232" s="7" t="str">
        <f>IF(ISBLANK($R232)=TRUE,"",VLOOKUP($R232,[2]TAXONOMY!$A$1:$H$706,2,FALSE))</f>
        <v>Wasmannia</v>
      </c>
      <c r="R232" s="7" t="s">
        <v>77</v>
      </c>
      <c r="S232" s="7"/>
      <c r="T232" s="7" t="s">
        <v>78</v>
      </c>
      <c r="U232" s="7" t="s">
        <v>79</v>
      </c>
      <c r="V232" s="7" t="s">
        <v>80</v>
      </c>
      <c r="W232" s="21" t="s">
        <v>81</v>
      </c>
      <c r="X232" s="21" t="s">
        <v>686</v>
      </c>
      <c r="Y232" s="21" t="s">
        <v>353</v>
      </c>
      <c r="Z232" s="21" t="s">
        <v>337</v>
      </c>
      <c r="AA232" s="21" t="s">
        <v>838</v>
      </c>
      <c r="AB232" s="21" t="s">
        <v>338</v>
      </c>
      <c r="AC232" s="21" t="s">
        <v>839</v>
      </c>
      <c r="AD232" s="21" t="s">
        <v>839</v>
      </c>
      <c r="AE232" s="21" t="s">
        <v>111</v>
      </c>
      <c r="AF232" s="21">
        <v>2020</v>
      </c>
      <c r="AG232" s="21" t="s">
        <v>112</v>
      </c>
      <c r="AH232" s="21">
        <v>2020</v>
      </c>
      <c r="AI232" s="21">
        <v>2020</v>
      </c>
      <c r="AJ232" s="21">
        <v>2020</v>
      </c>
      <c r="AK232" s="21">
        <v>2020</v>
      </c>
      <c r="AL232" s="21" t="s">
        <v>89</v>
      </c>
      <c r="AM232" s="26">
        <v>3000000</v>
      </c>
      <c r="AP232">
        <v>28451.559756322524</v>
      </c>
      <c r="AQ232">
        <v>3712767.7430004692</v>
      </c>
      <c r="AR232">
        <v>3000000</v>
      </c>
      <c r="AS232">
        <v>28451.559756322524</v>
      </c>
      <c r="AT232">
        <v>3712767.7430004692</v>
      </c>
      <c r="AU232" s="21" t="s">
        <v>840</v>
      </c>
      <c r="AV232" s="22">
        <v>2020</v>
      </c>
      <c r="AW232" s="21" t="s">
        <v>172</v>
      </c>
      <c r="AX232" s="21" t="s">
        <v>92</v>
      </c>
      <c r="AY232" s="21" t="s">
        <v>93</v>
      </c>
      <c r="AZ232" s="21" t="s">
        <v>94</v>
      </c>
      <c r="BA232" s="21" t="s">
        <v>95</v>
      </c>
      <c r="BB232" s="11" t="s">
        <v>96</v>
      </c>
      <c r="BC232" s="7" t="s">
        <v>97</v>
      </c>
      <c r="BD232" s="21" t="s">
        <v>98</v>
      </c>
      <c r="BI232" s="21" t="s">
        <v>99</v>
      </c>
      <c r="BJ232" s="21" t="s">
        <v>841</v>
      </c>
      <c r="BK232" s="21" t="s">
        <v>617</v>
      </c>
      <c r="BL232" s="21" t="s">
        <v>70</v>
      </c>
    </row>
    <row r="233" spans="1:67" ht="18.75" customHeight="1">
      <c r="A233" s="21" t="s">
        <v>848</v>
      </c>
      <c r="B233" s="21" t="s">
        <v>64</v>
      </c>
      <c r="C233" s="21" t="s">
        <v>836</v>
      </c>
      <c r="D233" s="21" t="s">
        <v>717</v>
      </c>
      <c r="E233" s="21" t="s">
        <v>837</v>
      </c>
      <c r="F233" s="21" t="s">
        <v>69</v>
      </c>
      <c r="G233" s="21">
        <v>2020</v>
      </c>
      <c r="H233" s="21" t="s">
        <v>67</v>
      </c>
      <c r="I233" s="21" t="s">
        <v>336</v>
      </c>
      <c r="J233" s="21" t="s">
        <v>69</v>
      </c>
      <c r="K233" s="7" t="s">
        <v>135</v>
      </c>
      <c r="L233" s="7" t="str">
        <f>IF(ISBLANK($R233)=TRUE,"",VLOOKUP($R233,[2]TAXONOMY!$A$1:$G$706,7,FALSE))</f>
        <v>Animalia</v>
      </c>
      <c r="M233" s="7" t="str">
        <f>IF(ISBLANK($R233)=TRUE,"",VLOOKUP($R233,[2]TAXONOMY!$A$1:$G$706,6,FALSE))</f>
        <v>Arthropoda</v>
      </c>
      <c r="N233" s="7" t="str">
        <f>IF(ISBLANK($R233)=TRUE,"",VLOOKUP($R233,[2]TAXONOMY!$A$1:$G$706,5,FALSE))</f>
        <v>Insecta</v>
      </c>
      <c r="O233" s="7" t="str">
        <f>IF(ISBLANK($R233)=TRUE,"",VLOOKUP($R233,[2]TAXONOMY!$A$1:$G$706,4,FALSE))</f>
        <v>Hymenoptera</v>
      </c>
      <c r="P233" s="7" t="str">
        <f>IF(ISBLANK($R233)=TRUE,"",VLOOKUP($R233,[2]TAXONOMY!$A$1:$G$706,3,FALSE))</f>
        <v>Formicidae</v>
      </c>
      <c r="Q233" s="7" t="str">
        <f>IF(ISBLANK($R233)=TRUE,"",VLOOKUP($R233,[2]TAXONOMY!$A$1:$H$706,2,FALSE))</f>
        <v>Wasmannia</v>
      </c>
      <c r="R233" s="7" t="s">
        <v>77</v>
      </c>
      <c r="S233" s="7"/>
      <c r="T233" s="7" t="s">
        <v>78</v>
      </c>
      <c r="U233" s="7" t="s">
        <v>79</v>
      </c>
      <c r="V233" s="7" t="s">
        <v>80</v>
      </c>
      <c r="W233" s="21" t="s">
        <v>81</v>
      </c>
      <c r="X233" s="21" t="s">
        <v>686</v>
      </c>
      <c r="Y233" s="21" t="s">
        <v>353</v>
      </c>
      <c r="Z233" s="21" t="s">
        <v>337</v>
      </c>
      <c r="AA233" s="21" t="s">
        <v>838</v>
      </c>
      <c r="AB233" s="21" t="s">
        <v>338</v>
      </c>
      <c r="AC233" s="21" t="s">
        <v>839</v>
      </c>
      <c r="AD233" s="21" t="s">
        <v>839</v>
      </c>
      <c r="AE233" s="21" t="s">
        <v>111</v>
      </c>
      <c r="AF233" s="21">
        <v>2021</v>
      </c>
      <c r="AG233" s="21" t="s">
        <v>112</v>
      </c>
      <c r="AH233" s="21">
        <v>2021</v>
      </c>
      <c r="AI233" s="21">
        <v>2021</v>
      </c>
      <c r="AJ233" s="21">
        <v>2021</v>
      </c>
      <c r="AK233" s="21">
        <v>2021</v>
      </c>
      <c r="AL233" s="21" t="s">
        <v>89</v>
      </c>
      <c r="AM233" s="26">
        <v>18000000</v>
      </c>
      <c r="AP233">
        <v>170709.35853793516</v>
      </c>
      <c r="AQ233">
        <v>22276606.458002813</v>
      </c>
      <c r="AR233">
        <v>18000000</v>
      </c>
      <c r="AS233">
        <v>170709.35853793516</v>
      </c>
      <c r="AT233">
        <v>22276606.458002813</v>
      </c>
      <c r="AU233" s="21" t="s">
        <v>840</v>
      </c>
      <c r="AV233" s="22">
        <v>2021</v>
      </c>
      <c r="AW233" s="21" t="s">
        <v>172</v>
      </c>
      <c r="AX233" s="21" t="s">
        <v>92</v>
      </c>
      <c r="AY233" s="21" t="s">
        <v>93</v>
      </c>
      <c r="AZ233" s="21" t="s">
        <v>94</v>
      </c>
      <c r="BA233" s="21" t="s">
        <v>95</v>
      </c>
      <c r="BB233" s="11" t="s">
        <v>96</v>
      </c>
      <c r="BC233" s="7" t="s">
        <v>97</v>
      </c>
      <c r="BD233" s="21" t="s">
        <v>98</v>
      </c>
      <c r="BI233" s="21" t="s">
        <v>99</v>
      </c>
      <c r="BJ233" s="21" t="s">
        <v>841</v>
      </c>
      <c r="BK233" s="21" t="s">
        <v>617</v>
      </c>
      <c r="BL233" s="21" t="s">
        <v>70</v>
      </c>
    </row>
    <row r="234" spans="1:67" ht="18.75" customHeight="1">
      <c r="A234" s="21" t="s">
        <v>849</v>
      </c>
      <c r="B234" s="21" t="s">
        <v>64</v>
      </c>
      <c r="C234" s="21" t="s">
        <v>850</v>
      </c>
      <c r="D234" s="21" t="s">
        <v>717</v>
      </c>
      <c r="E234" s="21" t="s">
        <v>851</v>
      </c>
      <c r="F234" s="21" t="s">
        <v>69</v>
      </c>
      <c r="G234" s="21">
        <v>2020</v>
      </c>
      <c r="H234" s="21" t="s">
        <v>67</v>
      </c>
      <c r="I234" s="21" t="s">
        <v>336</v>
      </c>
      <c r="J234" s="21" t="s">
        <v>69</v>
      </c>
      <c r="K234" s="7" t="s">
        <v>135</v>
      </c>
      <c r="L234" s="7" t="str">
        <f>IF(ISBLANK($R234)=TRUE,"",VLOOKUP($R234,[2]TAXONOMY!$A$1:$G$706,7,FALSE))</f>
        <v>Animalia</v>
      </c>
      <c r="M234" s="7" t="str">
        <f>IF(ISBLANK($R234)=TRUE,"",VLOOKUP($R234,[2]TAXONOMY!$A$1:$G$706,6,FALSE))</f>
        <v>Arthropoda</v>
      </c>
      <c r="N234" s="7" t="str">
        <f>IF(ISBLANK($R234)=TRUE,"",VLOOKUP($R234,[2]TAXONOMY!$A$1:$G$706,5,FALSE))</f>
        <v>Insecta</v>
      </c>
      <c r="O234" s="7" t="str">
        <f>IF(ISBLANK($R234)=TRUE,"",VLOOKUP($R234,[2]TAXONOMY!$A$1:$G$706,4,FALSE))</f>
        <v>Hymenoptera</v>
      </c>
      <c r="P234" s="7" t="str">
        <f>IF(ISBLANK($R234)=TRUE,"",VLOOKUP($R234,[2]TAXONOMY!$A$1:$G$706,3,FALSE))</f>
        <v>Formicidae</v>
      </c>
      <c r="Q234" s="7" t="str">
        <f>IF(ISBLANK($R234)=TRUE,"",VLOOKUP($R234,[2]TAXONOMY!$A$1:$H$706,2,FALSE))</f>
        <v>Wasmannia</v>
      </c>
      <c r="R234" s="7" t="s">
        <v>77</v>
      </c>
      <c r="S234" s="7"/>
      <c r="T234" s="7" t="s">
        <v>78</v>
      </c>
      <c r="U234" s="7" t="s">
        <v>79</v>
      </c>
      <c r="V234" s="7" t="s">
        <v>80</v>
      </c>
      <c r="W234" s="21" t="s">
        <v>81</v>
      </c>
      <c r="X234" s="21" t="s">
        <v>686</v>
      </c>
      <c r="Y234" s="21" t="s">
        <v>353</v>
      </c>
      <c r="Z234" s="21" t="s">
        <v>337</v>
      </c>
      <c r="AA234" s="21" t="s">
        <v>838</v>
      </c>
      <c r="AB234" s="21" t="s">
        <v>124</v>
      </c>
      <c r="AC234" s="21" t="s">
        <v>125</v>
      </c>
      <c r="AD234" s="21" t="s">
        <v>125</v>
      </c>
      <c r="AE234" s="21" t="s">
        <v>111</v>
      </c>
      <c r="AF234" s="21">
        <v>2000</v>
      </c>
      <c r="AG234" s="21" t="s">
        <v>112</v>
      </c>
      <c r="AH234" s="21">
        <v>2000</v>
      </c>
      <c r="AI234" s="21">
        <v>2000</v>
      </c>
      <c r="AJ234" s="21">
        <v>2000</v>
      </c>
      <c r="AK234" s="21">
        <v>2000</v>
      </c>
      <c r="AL234" s="21" t="s">
        <v>89</v>
      </c>
      <c r="AM234" s="29">
        <v>20000</v>
      </c>
      <c r="AP234">
        <v>28469.173441734492</v>
      </c>
      <c r="AQ234">
        <v>28469.173441734492</v>
      </c>
      <c r="AR234">
        <v>20000</v>
      </c>
      <c r="AS234">
        <v>28469.173441734492</v>
      </c>
      <c r="AT234">
        <v>28469.173441734492</v>
      </c>
      <c r="AU234" s="21" t="s">
        <v>90</v>
      </c>
      <c r="AV234" s="22">
        <v>2000</v>
      </c>
      <c r="AW234" s="21" t="s">
        <v>172</v>
      </c>
      <c r="AX234" s="21" t="s">
        <v>92</v>
      </c>
      <c r="AY234" s="21" t="s">
        <v>93</v>
      </c>
      <c r="AZ234" s="21" t="s">
        <v>94</v>
      </c>
      <c r="BA234" s="21" t="s">
        <v>95</v>
      </c>
      <c r="BB234" s="11" t="s">
        <v>96</v>
      </c>
      <c r="BC234" s="7" t="s">
        <v>97</v>
      </c>
      <c r="BD234" s="21" t="s">
        <v>98</v>
      </c>
      <c r="BI234" s="21" t="s">
        <v>99</v>
      </c>
      <c r="BJ234" s="7" t="s">
        <v>852</v>
      </c>
      <c r="BK234" s="21" t="s">
        <v>617</v>
      </c>
      <c r="BL234" s="21" t="s">
        <v>70</v>
      </c>
      <c r="BO234" t="s">
        <v>1481</v>
      </c>
    </row>
    <row r="235" spans="1:67" ht="18.75" customHeight="1">
      <c r="A235" s="21" t="s">
        <v>853</v>
      </c>
      <c r="B235" s="21" t="s">
        <v>64</v>
      </c>
      <c r="C235" s="21" t="s">
        <v>850</v>
      </c>
      <c r="D235" s="21" t="s">
        <v>717</v>
      </c>
      <c r="E235" s="21" t="s">
        <v>851</v>
      </c>
      <c r="F235" s="21" t="s">
        <v>69</v>
      </c>
      <c r="G235" s="21">
        <v>2020</v>
      </c>
      <c r="H235" s="21" t="s">
        <v>67</v>
      </c>
      <c r="I235" s="21" t="s">
        <v>336</v>
      </c>
      <c r="J235" s="21" t="s">
        <v>69</v>
      </c>
      <c r="K235" s="7" t="s">
        <v>135</v>
      </c>
      <c r="L235" s="7" t="str">
        <f>IF(ISBLANK($R235)=TRUE,"",VLOOKUP($R235,[2]TAXONOMY!$A$1:$G$706,7,FALSE))</f>
        <v>Animalia</v>
      </c>
      <c r="M235" s="7" t="str">
        <f>IF(ISBLANK($R235)=TRUE,"",VLOOKUP($R235,[2]TAXONOMY!$A$1:$G$706,6,FALSE))</f>
        <v>Arthropoda</v>
      </c>
      <c r="N235" s="7" t="str">
        <f>IF(ISBLANK($R235)=TRUE,"",VLOOKUP($R235,[2]TAXONOMY!$A$1:$G$706,5,FALSE))</f>
        <v>Insecta</v>
      </c>
      <c r="O235" s="7" t="str">
        <f>IF(ISBLANK($R235)=TRUE,"",VLOOKUP($R235,[2]TAXONOMY!$A$1:$G$706,4,FALSE))</f>
        <v>Hymenoptera</v>
      </c>
      <c r="P235" s="7" t="str">
        <f>IF(ISBLANK($R235)=TRUE,"",VLOOKUP($R235,[2]TAXONOMY!$A$1:$G$706,3,FALSE))</f>
        <v>Formicidae</v>
      </c>
      <c r="Q235" s="7" t="str">
        <f>IF(ISBLANK($R235)=TRUE,"",VLOOKUP($R235,[2]TAXONOMY!$A$1:$H$706,2,FALSE))</f>
        <v>Wasmannia</v>
      </c>
      <c r="R235" s="7" t="s">
        <v>77</v>
      </c>
      <c r="S235" s="7"/>
      <c r="T235" s="7" t="s">
        <v>78</v>
      </c>
      <c r="U235" s="7" t="s">
        <v>79</v>
      </c>
      <c r="V235" s="7" t="s">
        <v>80</v>
      </c>
      <c r="W235" s="21" t="s">
        <v>81</v>
      </c>
      <c r="X235" s="21" t="s">
        <v>686</v>
      </c>
      <c r="Y235" s="21" t="s">
        <v>353</v>
      </c>
      <c r="Z235" s="21" t="s">
        <v>337</v>
      </c>
      <c r="AA235" s="21" t="s">
        <v>838</v>
      </c>
      <c r="AB235" s="21" t="s">
        <v>124</v>
      </c>
      <c r="AC235" s="21" t="s">
        <v>125</v>
      </c>
      <c r="AD235" s="21" t="s">
        <v>125</v>
      </c>
      <c r="AE235" s="21" t="s">
        <v>111</v>
      </c>
      <c r="AF235" s="21">
        <v>2001</v>
      </c>
      <c r="AG235" s="21" t="s">
        <v>112</v>
      </c>
      <c r="AH235" s="21">
        <v>2001</v>
      </c>
      <c r="AI235" s="21">
        <v>2001</v>
      </c>
      <c r="AJ235" s="21">
        <v>2001</v>
      </c>
      <c r="AK235" s="21">
        <v>2001</v>
      </c>
      <c r="AL235" s="21" t="s">
        <v>89</v>
      </c>
      <c r="AM235" s="29">
        <v>20000</v>
      </c>
      <c r="AP235">
        <v>27686.6999246989</v>
      </c>
      <c r="AQ235">
        <v>27686.6999246989</v>
      </c>
      <c r="AR235">
        <v>20000</v>
      </c>
      <c r="AS235">
        <v>27686.6999246989</v>
      </c>
      <c r="AT235">
        <v>27686.6999246989</v>
      </c>
      <c r="AU235" s="21" t="s">
        <v>90</v>
      </c>
      <c r="AV235" s="22">
        <v>2001</v>
      </c>
      <c r="AW235" s="21" t="s">
        <v>172</v>
      </c>
      <c r="AX235" s="21" t="s">
        <v>92</v>
      </c>
      <c r="AY235" s="21" t="s">
        <v>93</v>
      </c>
      <c r="AZ235" s="21" t="s">
        <v>94</v>
      </c>
      <c r="BA235" s="21" t="s">
        <v>95</v>
      </c>
      <c r="BB235" s="11" t="s">
        <v>96</v>
      </c>
      <c r="BC235" s="7" t="s">
        <v>97</v>
      </c>
      <c r="BD235" s="21" t="s">
        <v>98</v>
      </c>
      <c r="BI235" s="21" t="s">
        <v>99</v>
      </c>
      <c r="BJ235" s="7" t="s">
        <v>852</v>
      </c>
      <c r="BK235" s="21" t="s">
        <v>617</v>
      </c>
      <c r="BL235" s="21" t="s">
        <v>70</v>
      </c>
      <c r="BO235" t="s">
        <v>1481</v>
      </c>
    </row>
    <row r="236" spans="1:67" ht="18.75" customHeight="1">
      <c r="A236" s="21" t="s">
        <v>854</v>
      </c>
      <c r="B236" s="21" t="s">
        <v>64</v>
      </c>
      <c r="C236" s="21" t="s">
        <v>850</v>
      </c>
      <c r="D236" s="21" t="s">
        <v>717</v>
      </c>
      <c r="E236" s="21" t="s">
        <v>851</v>
      </c>
      <c r="F236" s="21" t="s">
        <v>69</v>
      </c>
      <c r="G236" s="21">
        <v>2020</v>
      </c>
      <c r="H236" s="21" t="s">
        <v>67</v>
      </c>
      <c r="I236" s="21" t="s">
        <v>336</v>
      </c>
      <c r="J236" s="21" t="s">
        <v>69</v>
      </c>
      <c r="K236" s="7" t="s">
        <v>135</v>
      </c>
      <c r="L236" s="7" t="str">
        <f>IF(ISBLANK($R236)=TRUE,"",VLOOKUP($R236,[2]TAXONOMY!$A$1:$G$706,7,FALSE))</f>
        <v>Animalia</v>
      </c>
      <c r="M236" s="7" t="str">
        <f>IF(ISBLANK($R236)=TRUE,"",VLOOKUP($R236,[2]TAXONOMY!$A$1:$G$706,6,FALSE))</f>
        <v>Arthropoda</v>
      </c>
      <c r="N236" s="7" t="str">
        <f>IF(ISBLANK($R236)=TRUE,"",VLOOKUP($R236,[2]TAXONOMY!$A$1:$G$706,5,FALSE))</f>
        <v>Insecta</v>
      </c>
      <c r="O236" s="7" t="str">
        <f>IF(ISBLANK($R236)=TRUE,"",VLOOKUP($R236,[2]TAXONOMY!$A$1:$G$706,4,FALSE))</f>
        <v>Hymenoptera</v>
      </c>
      <c r="P236" s="7" t="str">
        <f>IF(ISBLANK($R236)=TRUE,"",VLOOKUP($R236,[2]TAXONOMY!$A$1:$G$706,3,FALSE))</f>
        <v>Formicidae</v>
      </c>
      <c r="Q236" s="7" t="str">
        <f>IF(ISBLANK($R236)=TRUE,"",VLOOKUP($R236,[2]TAXONOMY!$A$1:$H$706,2,FALSE))</f>
        <v>Wasmannia</v>
      </c>
      <c r="R236" s="7" t="s">
        <v>77</v>
      </c>
      <c r="S236" s="7"/>
      <c r="T236" s="7" t="s">
        <v>78</v>
      </c>
      <c r="U236" s="7" t="s">
        <v>79</v>
      </c>
      <c r="V236" s="7" t="s">
        <v>80</v>
      </c>
      <c r="W236" s="21" t="s">
        <v>81</v>
      </c>
      <c r="X236" s="21" t="s">
        <v>686</v>
      </c>
      <c r="Y236" s="21" t="s">
        <v>353</v>
      </c>
      <c r="Z236" s="21" t="s">
        <v>337</v>
      </c>
      <c r="AA236" s="21" t="s">
        <v>838</v>
      </c>
      <c r="AB236" s="21" t="s">
        <v>124</v>
      </c>
      <c r="AC236" s="21" t="s">
        <v>125</v>
      </c>
      <c r="AD236" s="21" t="s">
        <v>125</v>
      </c>
      <c r="AE236" s="21" t="s">
        <v>111</v>
      </c>
      <c r="AF236" s="21">
        <v>2002</v>
      </c>
      <c r="AG236" s="21" t="s">
        <v>112</v>
      </c>
      <c r="AH236" s="21">
        <v>2002</v>
      </c>
      <c r="AI236" s="21">
        <v>2002</v>
      </c>
      <c r="AJ236" s="21">
        <v>2002</v>
      </c>
      <c r="AK236" s="21">
        <v>2002</v>
      </c>
      <c r="AL236" s="21" t="s">
        <v>89</v>
      </c>
      <c r="AM236" s="29">
        <v>20000</v>
      </c>
      <c r="AP236">
        <v>27254.435950891911</v>
      </c>
      <c r="AQ236">
        <v>27254.435950891911</v>
      </c>
      <c r="AR236">
        <v>20000</v>
      </c>
      <c r="AS236">
        <v>27254.435950891911</v>
      </c>
      <c r="AT236">
        <v>27254.435950891911</v>
      </c>
      <c r="AU236" s="21" t="s">
        <v>90</v>
      </c>
      <c r="AV236" s="22">
        <v>2002</v>
      </c>
      <c r="AW236" s="21" t="s">
        <v>172</v>
      </c>
      <c r="AX236" s="21" t="s">
        <v>92</v>
      </c>
      <c r="AY236" s="21" t="s">
        <v>93</v>
      </c>
      <c r="AZ236" s="21" t="s">
        <v>94</v>
      </c>
      <c r="BA236" s="21" t="s">
        <v>95</v>
      </c>
      <c r="BB236" s="11" t="s">
        <v>96</v>
      </c>
      <c r="BC236" s="7" t="s">
        <v>97</v>
      </c>
      <c r="BD236" s="21" t="s">
        <v>98</v>
      </c>
      <c r="BI236" s="21" t="s">
        <v>99</v>
      </c>
      <c r="BJ236" s="7" t="s">
        <v>852</v>
      </c>
      <c r="BK236" s="21" t="s">
        <v>617</v>
      </c>
      <c r="BL236" s="21" t="s">
        <v>70</v>
      </c>
      <c r="BO236" t="s">
        <v>1481</v>
      </c>
    </row>
    <row r="237" spans="1:67" ht="18.75" customHeight="1">
      <c r="A237" s="21" t="s">
        <v>855</v>
      </c>
      <c r="B237" s="21" t="s">
        <v>64</v>
      </c>
      <c r="C237" s="21" t="s">
        <v>850</v>
      </c>
      <c r="D237" s="21" t="s">
        <v>717</v>
      </c>
      <c r="E237" s="21" t="s">
        <v>851</v>
      </c>
      <c r="F237" s="21" t="s">
        <v>69</v>
      </c>
      <c r="G237" s="21">
        <v>2020</v>
      </c>
      <c r="H237" s="21" t="s">
        <v>67</v>
      </c>
      <c r="I237" s="21" t="s">
        <v>336</v>
      </c>
      <c r="J237" s="21" t="s">
        <v>69</v>
      </c>
      <c r="K237" s="7" t="s">
        <v>135</v>
      </c>
      <c r="L237" s="7" t="str">
        <f>IF(ISBLANK($R237)=TRUE,"",VLOOKUP($R237,[2]TAXONOMY!$A$1:$G$706,7,FALSE))</f>
        <v>Animalia</v>
      </c>
      <c r="M237" s="7" t="str">
        <f>IF(ISBLANK($R237)=TRUE,"",VLOOKUP($R237,[2]TAXONOMY!$A$1:$G$706,6,FALSE))</f>
        <v>Arthropoda</v>
      </c>
      <c r="N237" s="7" t="str">
        <f>IF(ISBLANK($R237)=TRUE,"",VLOOKUP($R237,[2]TAXONOMY!$A$1:$G$706,5,FALSE))</f>
        <v>Insecta</v>
      </c>
      <c r="O237" s="7" t="str">
        <f>IF(ISBLANK($R237)=TRUE,"",VLOOKUP($R237,[2]TAXONOMY!$A$1:$G$706,4,FALSE))</f>
        <v>Hymenoptera</v>
      </c>
      <c r="P237" s="7" t="str">
        <f>IF(ISBLANK($R237)=TRUE,"",VLOOKUP($R237,[2]TAXONOMY!$A$1:$G$706,3,FALSE))</f>
        <v>Formicidae</v>
      </c>
      <c r="Q237" s="7" t="str">
        <f>IF(ISBLANK($R237)=TRUE,"",VLOOKUP($R237,[2]TAXONOMY!$A$1:$H$706,2,FALSE))</f>
        <v>Wasmannia</v>
      </c>
      <c r="R237" s="7" t="s">
        <v>77</v>
      </c>
      <c r="S237" s="7"/>
      <c r="T237" s="7" t="s">
        <v>78</v>
      </c>
      <c r="U237" s="7" t="s">
        <v>79</v>
      </c>
      <c r="V237" s="7" t="s">
        <v>80</v>
      </c>
      <c r="W237" s="21" t="s">
        <v>81</v>
      </c>
      <c r="X237" s="21" t="s">
        <v>686</v>
      </c>
      <c r="Y237" s="21" t="s">
        <v>353</v>
      </c>
      <c r="Z237" s="21" t="s">
        <v>337</v>
      </c>
      <c r="AA237" s="21" t="s">
        <v>838</v>
      </c>
      <c r="AB237" s="21" t="s">
        <v>124</v>
      </c>
      <c r="AC237" s="21" t="s">
        <v>125</v>
      </c>
      <c r="AD237" s="21" t="s">
        <v>125</v>
      </c>
      <c r="AE237" s="21" t="s">
        <v>111</v>
      </c>
      <c r="AF237" s="21">
        <v>2003</v>
      </c>
      <c r="AG237" s="21" t="s">
        <v>112</v>
      </c>
      <c r="AH237" s="21">
        <v>2003</v>
      </c>
      <c r="AI237" s="21">
        <v>2003</v>
      </c>
      <c r="AJ237" s="21">
        <v>2003</v>
      </c>
      <c r="AK237" s="21">
        <v>2003</v>
      </c>
      <c r="AL237" s="21" t="s">
        <v>89</v>
      </c>
      <c r="AM237" s="29">
        <v>20000</v>
      </c>
      <c r="AP237">
        <v>26649.467723669408</v>
      </c>
      <c r="AQ237">
        <v>26649.467723669408</v>
      </c>
      <c r="AR237">
        <v>20000</v>
      </c>
      <c r="AS237">
        <v>26649.467723669408</v>
      </c>
      <c r="AT237">
        <v>26649.467723669408</v>
      </c>
      <c r="AU237" s="21" t="s">
        <v>90</v>
      </c>
      <c r="AV237" s="22">
        <v>2003</v>
      </c>
      <c r="AW237" s="21" t="s">
        <v>172</v>
      </c>
      <c r="AX237" s="21" t="s">
        <v>92</v>
      </c>
      <c r="AY237" s="21" t="s">
        <v>93</v>
      </c>
      <c r="AZ237" s="21" t="s">
        <v>94</v>
      </c>
      <c r="BA237" s="21" t="s">
        <v>95</v>
      </c>
      <c r="BB237" s="11" t="s">
        <v>96</v>
      </c>
      <c r="BC237" s="7" t="s">
        <v>97</v>
      </c>
      <c r="BD237" s="21" t="s">
        <v>98</v>
      </c>
      <c r="BI237" s="21" t="s">
        <v>99</v>
      </c>
      <c r="BJ237" s="7" t="s">
        <v>852</v>
      </c>
      <c r="BK237" s="21" t="s">
        <v>617</v>
      </c>
      <c r="BL237" s="21" t="s">
        <v>70</v>
      </c>
      <c r="BO237" t="s">
        <v>1481</v>
      </c>
    </row>
    <row r="238" spans="1:67" ht="18.75" customHeight="1">
      <c r="A238" s="21" t="s">
        <v>856</v>
      </c>
      <c r="B238" s="21" t="s">
        <v>64</v>
      </c>
      <c r="C238" s="21" t="s">
        <v>850</v>
      </c>
      <c r="D238" s="21" t="s">
        <v>717</v>
      </c>
      <c r="E238" s="21" t="s">
        <v>851</v>
      </c>
      <c r="F238" s="21" t="s">
        <v>69</v>
      </c>
      <c r="G238" s="21">
        <v>2020</v>
      </c>
      <c r="H238" s="21" t="s">
        <v>67</v>
      </c>
      <c r="I238" s="21" t="s">
        <v>336</v>
      </c>
      <c r="J238" s="21" t="s">
        <v>69</v>
      </c>
      <c r="K238" s="7" t="s">
        <v>135</v>
      </c>
      <c r="L238" s="7" t="str">
        <f>IF(ISBLANK($R238)=TRUE,"",VLOOKUP($R238,[2]TAXONOMY!$A$1:$G$706,7,FALSE))</f>
        <v>Animalia</v>
      </c>
      <c r="M238" s="7" t="str">
        <f>IF(ISBLANK($R238)=TRUE,"",VLOOKUP($R238,[2]TAXONOMY!$A$1:$G$706,6,FALSE))</f>
        <v>Arthropoda</v>
      </c>
      <c r="N238" s="7" t="str">
        <f>IF(ISBLANK($R238)=TRUE,"",VLOOKUP($R238,[2]TAXONOMY!$A$1:$G$706,5,FALSE))</f>
        <v>Insecta</v>
      </c>
      <c r="O238" s="7" t="str">
        <f>IF(ISBLANK($R238)=TRUE,"",VLOOKUP($R238,[2]TAXONOMY!$A$1:$G$706,4,FALSE))</f>
        <v>Hymenoptera</v>
      </c>
      <c r="P238" s="7" t="str">
        <f>IF(ISBLANK($R238)=TRUE,"",VLOOKUP($R238,[2]TAXONOMY!$A$1:$G$706,3,FALSE))</f>
        <v>Formicidae</v>
      </c>
      <c r="Q238" s="7" t="str">
        <f>IF(ISBLANK($R238)=TRUE,"",VLOOKUP($R238,[2]TAXONOMY!$A$1:$H$706,2,FALSE))</f>
        <v>Wasmannia</v>
      </c>
      <c r="R238" s="7" t="s">
        <v>77</v>
      </c>
      <c r="S238" s="7"/>
      <c r="T238" s="7" t="s">
        <v>78</v>
      </c>
      <c r="U238" s="7" t="s">
        <v>79</v>
      </c>
      <c r="V238" s="7" t="s">
        <v>80</v>
      </c>
      <c r="W238" s="21" t="s">
        <v>81</v>
      </c>
      <c r="X238" s="21" t="s">
        <v>686</v>
      </c>
      <c r="Y238" s="21" t="s">
        <v>353</v>
      </c>
      <c r="Z238" s="21" t="s">
        <v>337</v>
      </c>
      <c r="AA238" s="21" t="s">
        <v>838</v>
      </c>
      <c r="AB238" s="21" t="s">
        <v>124</v>
      </c>
      <c r="AC238" s="21" t="s">
        <v>125</v>
      </c>
      <c r="AD238" s="21" t="s">
        <v>125</v>
      </c>
      <c r="AE238" s="21" t="s">
        <v>111</v>
      </c>
      <c r="AF238" s="21">
        <v>2004</v>
      </c>
      <c r="AG238" s="21" t="s">
        <v>112</v>
      </c>
      <c r="AH238" s="21">
        <v>2004</v>
      </c>
      <c r="AI238" s="21">
        <v>2004</v>
      </c>
      <c r="AJ238" s="21">
        <v>2004</v>
      </c>
      <c r="AK238" s="21">
        <v>2004</v>
      </c>
      <c r="AL238" s="21" t="s">
        <v>89</v>
      </c>
      <c r="AM238" s="29">
        <v>20000</v>
      </c>
      <c r="AP238">
        <v>25954.601605929671</v>
      </c>
      <c r="AQ238">
        <v>25954.601605929671</v>
      </c>
      <c r="AR238">
        <v>20000</v>
      </c>
      <c r="AS238">
        <v>25954.601605929671</v>
      </c>
      <c r="AT238">
        <v>25954.601605929671</v>
      </c>
      <c r="AU238" s="21" t="s">
        <v>90</v>
      </c>
      <c r="AV238" s="22">
        <v>2004</v>
      </c>
      <c r="AW238" s="21" t="s">
        <v>172</v>
      </c>
      <c r="AX238" s="21" t="s">
        <v>92</v>
      </c>
      <c r="AY238" s="21" t="s">
        <v>93</v>
      </c>
      <c r="AZ238" s="21" t="s">
        <v>94</v>
      </c>
      <c r="BA238" s="21" t="s">
        <v>95</v>
      </c>
      <c r="BB238" s="11" t="s">
        <v>96</v>
      </c>
      <c r="BC238" s="7" t="s">
        <v>97</v>
      </c>
      <c r="BD238" s="21" t="s">
        <v>98</v>
      </c>
      <c r="BI238" s="21" t="s">
        <v>99</v>
      </c>
      <c r="BJ238" s="7" t="s">
        <v>852</v>
      </c>
      <c r="BK238" s="21" t="s">
        <v>617</v>
      </c>
      <c r="BL238" s="21" t="s">
        <v>70</v>
      </c>
      <c r="BO238" t="s">
        <v>1481</v>
      </c>
    </row>
    <row r="239" spans="1:67" ht="18.75" customHeight="1">
      <c r="A239" s="21" t="s">
        <v>857</v>
      </c>
      <c r="B239" s="21" t="s">
        <v>64</v>
      </c>
      <c r="C239" s="21" t="s">
        <v>850</v>
      </c>
      <c r="D239" s="21" t="s">
        <v>717</v>
      </c>
      <c r="E239" s="21" t="s">
        <v>851</v>
      </c>
      <c r="F239" s="21" t="s">
        <v>69</v>
      </c>
      <c r="G239" s="21">
        <v>2020</v>
      </c>
      <c r="H239" s="21" t="s">
        <v>67</v>
      </c>
      <c r="I239" s="21" t="s">
        <v>336</v>
      </c>
      <c r="J239" s="21" t="s">
        <v>69</v>
      </c>
      <c r="K239" s="7" t="s">
        <v>135</v>
      </c>
      <c r="L239" s="7" t="str">
        <f>IF(ISBLANK($R239)=TRUE,"",VLOOKUP($R239,[2]TAXONOMY!$A$1:$G$706,7,FALSE))</f>
        <v>Animalia</v>
      </c>
      <c r="M239" s="7" t="str">
        <f>IF(ISBLANK($R239)=TRUE,"",VLOOKUP($R239,[2]TAXONOMY!$A$1:$G$706,6,FALSE))</f>
        <v>Arthropoda</v>
      </c>
      <c r="N239" s="7" t="str">
        <f>IF(ISBLANK($R239)=TRUE,"",VLOOKUP($R239,[2]TAXONOMY!$A$1:$G$706,5,FALSE))</f>
        <v>Insecta</v>
      </c>
      <c r="O239" s="7" t="str">
        <f>IF(ISBLANK($R239)=TRUE,"",VLOOKUP($R239,[2]TAXONOMY!$A$1:$G$706,4,FALSE))</f>
        <v>Hymenoptera</v>
      </c>
      <c r="P239" s="7" t="str">
        <f>IF(ISBLANK($R239)=TRUE,"",VLOOKUP($R239,[2]TAXONOMY!$A$1:$G$706,3,FALSE))</f>
        <v>Formicidae</v>
      </c>
      <c r="Q239" s="7" t="str">
        <f>IF(ISBLANK($R239)=TRUE,"",VLOOKUP($R239,[2]TAXONOMY!$A$1:$H$706,2,FALSE))</f>
        <v>Wasmannia</v>
      </c>
      <c r="R239" s="7" t="s">
        <v>77</v>
      </c>
      <c r="S239" s="7"/>
      <c r="T239" s="7" t="s">
        <v>78</v>
      </c>
      <c r="U239" s="7" t="s">
        <v>79</v>
      </c>
      <c r="V239" s="7" t="s">
        <v>80</v>
      </c>
      <c r="W239" s="21" t="s">
        <v>81</v>
      </c>
      <c r="X239" s="21" t="s">
        <v>686</v>
      </c>
      <c r="Y239" s="21" t="s">
        <v>353</v>
      </c>
      <c r="Z239" s="21" t="s">
        <v>337</v>
      </c>
      <c r="AA239" s="21" t="s">
        <v>838</v>
      </c>
      <c r="AB239" s="21" t="s">
        <v>124</v>
      </c>
      <c r="AC239" s="21" t="s">
        <v>125</v>
      </c>
      <c r="AD239" s="21" t="s">
        <v>125</v>
      </c>
      <c r="AE239" s="21" t="s">
        <v>111</v>
      </c>
      <c r="AF239" s="21">
        <v>2005</v>
      </c>
      <c r="AG239" s="21" t="s">
        <v>112</v>
      </c>
      <c r="AH239" s="21">
        <v>2005</v>
      </c>
      <c r="AI239" s="21">
        <v>2005</v>
      </c>
      <c r="AJ239" s="21">
        <v>2005</v>
      </c>
      <c r="AK239" s="21">
        <v>2005</v>
      </c>
      <c r="AL239" s="21" t="s">
        <v>89</v>
      </c>
      <c r="AM239" s="29">
        <v>20000</v>
      </c>
      <c r="AP239">
        <v>25102.922978451115</v>
      </c>
      <c r="AQ239">
        <v>25102.922978451115</v>
      </c>
      <c r="AR239">
        <v>20000</v>
      </c>
      <c r="AS239">
        <v>25102.922978451115</v>
      </c>
      <c r="AT239">
        <v>25102.922978451115</v>
      </c>
      <c r="AU239" s="21" t="s">
        <v>90</v>
      </c>
      <c r="AV239" s="22">
        <v>2005</v>
      </c>
      <c r="AW239" s="21" t="s">
        <v>172</v>
      </c>
      <c r="AX239" s="21" t="s">
        <v>92</v>
      </c>
      <c r="AY239" s="21" t="s">
        <v>93</v>
      </c>
      <c r="AZ239" s="21" t="s">
        <v>94</v>
      </c>
      <c r="BA239" s="21" t="s">
        <v>95</v>
      </c>
      <c r="BB239" s="11" t="s">
        <v>96</v>
      </c>
      <c r="BC239" s="7" t="s">
        <v>97</v>
      </c>
      <c r="BD239" s="21" t="s">
        <v>98</v>
      </c>
      <c r="BI239" s="21" t="s">
        <v>99</v>
      </c>
      <c r="BJ239" s="7" t="s">
        <v>852</v>
      </c>
      <c r="BK239" s="21" t="s">
        <v>617</v>
      </c>
      <c r="BL239" s="21" t="s">
        <v>70</v>
      </c>
      <c r="BO239" t="s">
        <v>1481</v>
      </c>
    </row>
    <row r="240" spans="1:67" ht="18.75" customHeight="1">
      <c r="A240" s="21" t="s">
        <v>858</v>
      </c>
      <c r="B240" s="21" t="s">
        <v>64</v>
      </c>
      <c r="C240" s="21" t="s">
        <v>850</v>
      </c>
      <c r="D240" s="21" t="s">
        <v>717</v>
      </c>
      <c r="E240" s="21" t="s">
        <v>851</v>
      </c>
      <c r="F240" s="21" t="s">
        <v>69</v>
      </c>
      <c r="G240" s="21">
        <v>2020</v>
      </c>
      <c r="H240" s="21" t="s">
        <v>67</v>
      </c>
      <c r="I240" s="21" t="s">
        <v>336</v>
      </c>
      <c r="J240" s="21" t="s">
        <v>69</v>
      </c>
      <c r="K240" s="7" t="s">
        <v>135</v>
      </c>
      <c r="L240" s="7" t="str">
        <f>IF(ISBLANK($R240)=TRUE,"",VLOOKUP($R240,[2]TAXONOMY!$A$1:$G$706,7,FALSE))</f>
        <v>Animalia</v>
      </c>
      <c r="M240" s="7" t="str">
        <f>IF(ISBLANK($R240)=TRUE,"",VLOOKUP($R240,[2]TAXONOMY!$A$1:$G$706,6,FALSE))</f>
        <v>Arthropoda</v>
      </c>
      <c r="N240" s="7" t="str">
        <f>IF(ISBLANK($R240)=TRUE,"",VLOOKUP($R240,[2]TAXONOMY!$A$1:$G$706,5,FALSE))</f>
        <v>Insecta</v>
      </c>
      <c r="O240" s="7" t="str">
        <f>IF(ISBLANK($R240)=TRUE,"",VLOOKUP($R240,[2]TAXONOMY!$A$1:$G$706,4,FALSE))</f>
        <v>Hymenoptera</v>
      </c>
      <c r="P240" s="7" t="str">
        <f>IF(ISBLANK($R240)=TRUE,"",VLOOKUP($R240,[2]TAXONOMY!$A$1:$G$706,3,FALSE))</f>
        <v>Formicidae</v>
      </c>
      <c r="Q240" s="7" t="str">
        <f>IF(ISBLANK($R240)=TRUE,"",VLOOKUP($R240,[2]TAXONOMY!$A$1:$H$706,2,FALSE))</f>
        <v>Wasmannia</v>
      </c>
      <c r="R240" s="7" t="s">
        <v>77</v>
      </c>
      <c r="S240" s="7"/>
      <c r="T240" s="7" t="s">
        <v>78</v>
      </c>
      <c r="U240" s="7" t="s">
        <v>79</v>
      </c>
      <c r="V240" s="7" t="s">
        <v>80</v>
      </c>
      <c r="W240" s="21" t="s">
        <v>81</v>
      </c>
      <c r="X240" s="21" t="s">
        <v>686</v>
      </c>
      <c r="Y240" s="21" t="s">
        <v>353</v>
      </c>
      <c r="Z240" s="21" t="s">
        <v>337</v>
      </c>
      <c r="AA240" s="21" t="s">
        <v>838</v>
      </c>
      <c r="AB240" s="21" t="s">
        <v>124</v>
      </c>
      <c r="AC240" s="21" t="s">
        <v>125</v>
      </c>
      <c r="AD240" s="21" t="s">
        <v>125</v>
      </c>
      <c r="AE240" s="21" t="s">
        <v>111</v>
      </c>
      <c r="AF240" s="21">
        <v>2006</v>
      </c>
      <c r="AG240" s="21" t="s">
        <v>112</v>
      </c>
      <c r="AH240" s="21">
        <v>2006</v>
      </c>
      <c r="AI240" s="21">
        <v>2006</v>
      </c>
      <c r="AJ240" s="21">
        <v>2006</v>
      </c>
      <c r="AK240" s="21">
        <v>2006</v>
      </c>
      <c r="AL240" s="21" t="s">
        <v>89</v>
      </c>
      <c r="AM240" s="29">
        <v>20000</v>
      </c>
      <c r="AP240">
        <v>24318.42420734993</v>
      </c>
      <c r="AQ240">
        <v>24318.42420734993</v>
      </c>
      <c r="AR240">
        <v>20000</v>
      </c>
      <c r="AS240">
        <v>24318.42420734993</v>
      </c>
      <c r="AT240">
        <v>24318.42420734993</v>
      </c>
      <c r="AU240" s="21" t="s">
        <v>90</v>
      </c>
      <c r="AV240" s="22">
        <v>2006</v>
      </c>
      <c r="AW240" s="21" t="s">
        <v>172</v>
      </c>
      <c r="AX240" s="21" t="s">
        <v>92</v>
      </c>
      <c r="AY240" s="21" t="s">
        <v>93</v>
      </c>
      <c r="AZ240" s="21" t="s">
        <v>94</v>
      </c>
      <c r="BA240" s="21" t="s">
        <v>95</v>
      </c>
      <c r="BB240" s="11" t="s">
        <v>96</v>
      </c>
      <c r="BC240" s="7" t="s">
        <v>97</v>
      </c>
      <c r="BD240" s="21" t="s">
        <v>98</v>
      </c>
      <c r="BI240" s="21" t="s">
        <v>99</v>
      </c>
      <c r="BJ240" s="7" t="s">
        <v>852</v>
      </c>
      <c r="BK240" s="21" t="s">
        <v>617</v>
      </c>
      <c r="BL240" s="21" t="s">
        <v>70</v>
      </c>
      <c r="BO240" t="s">
        <v>1481</v>
      </c>
    </row>
    <row r="241" spans="1:67" ht="18.75" customHeight="1">
      <c r="A241" s="21" t="s">
        <v>859</v>
      </c>
      <c r="B241" s="21" t="s">
        <v>64</v>
      </c>
      <c r="C241" s="21" t="s">
        <v>850</v>
      </c>
      <c r="D241" s="21" t="s">
        <v>717</v>
      </c>
      <c r="E241" s="21" t="s">
        <v>851</v>
      </c>
      <c r="F241" s="21" t="s">
        <v>69</v>
      </c>
      <c r="G241" s="21">
        <v>2020</v>
      </c>
      <c r="H241" s="21" t="s">
        <v>67</v>
      </c>
      <c r="I241" s="21" t="s">
        <v>336</v>
      </c>
      <c r="J241" s="21" t="s">
        <v>69</v>
      </c>
      <c r="K241" s="7" t="s">
        <v>135</v>
      </c>
      <c r="L241" s="7" t="str">
        <f>IF(ISBLANK($R241)=TRUE,"",VLOOKUP($R241,[2]TAXONOMY!$A$1:$G$706,7,FALSE))</f>
        <v>Animalia</v>
      </c>
      <c r="M241" s="7" t="str">
        <f>IF(ISBLANK($R241)=TRUE,"",VLOOKUP($R241,[2]TAXONOMY!$A$1:$G$706,6,FALSE))</f>
        <v>Arthropoda</v>
      </c>
      <c r="N241" s="7" t="str">
        <f>IF(ISBLANK($R241)=TRUE,"",VLOOKUP($R241,[2]TAXONOMY!$A$1:$G$706,5,FALSE))</f>
        <v>Insecta</v>
      </c>
      <c r="O241" s="7" t="str">
        <f>IF(ISBLANK($R241)=TRUE,"",VLOOKUP($R241,[2]TAXONOMY!$A$1:$G$706,4,FALSE))</f>
        <v>Hymenoptera</v>
      </c>
      <c r="P241" s="7" t="str">
        <f>IF(ISBLANK($R241)=TRUE,"",VLOOKUP($R241,[2]TAXONOMY!$A$1:$G$706,3,FALSE))</f>
        <v>Formicidae</v>
      </c>
      <c r="Q241" s="7" t="str">
        <f>IF(ISBLANK($R241)=TRUE,"",VLOOKUP($R241,[2]TAXONOMY!$A$1:$H$706,2,FALSE))</f>
        <v>Wasmannia</v>
      </c>
      <c r="R241" s="7" t="s">
        <v>77</v>
      </c>
      <c r="S241" s="7"/>
      <c r="T241" s="7" t="s">
        <v>78</v>
      </c>
      <c r="U241" s="7" t="s">
        <v>79</v>
      </c>
      <c r="V241" s="7" t="s">
        <v>80</v>
      </c>
      <c r="W241" s="21" t="s">
        <v>81</v>
      </c>
      <c r="X241" s="21" t="s">
        <v>686</v>
      </c>
      <c r="Y241" s="21" t="s">
        <v>353</v>
      </c>
      <c r="Z241" s="21" t="s">
        <v>337</v>
      </c>
      <c r="AA241" s="21" t="s">
        <v>838</v>
      </c>
      <c r="AB241" s="21" t="s">
        <v>124</v>
      </c>
      <c r="AC241" s="21" t="s">
        <v>125</v>
      </c>
      <c r="AD241" s="21" t="s">
        <v>125</v>
      </c>
      <c r="AE241" s="21" t="s">
        <v>111</v>
      </c>
      <c r="AF241" s="21">
        <v>2007</v>
      </c>
      <c r="AG241" s="21" t="s">
        <v>112</v>
      </c>
      <c r="AH241" s="21">
        <v>2007</v>
      </c>
      <c r="AI241" s="21">
        <v>2007</v>
      </c>
      <c r="AJ241" s="21">
        <v>2007</v>
      </c>
      <c r="AK241" s="21">
        <v>2007</v>
      </c>
      <c r="AL241" s="21" t="s">
        <v>89</v>
      </c>
      <c r="AM241" s="29">
        <v>20000</v>
      </c>
      <c r="AP241">
        <v>23643.94003638918</v>
      </c>
      <c r="AQ241">
        <v>23643.94003638918</v>
      </c>
      <c r="AR241">
        <v>20000</v>
      </c>
      <c r="AS241">
        <v>23643.94003638918</v>
      </c>
      <c r="AT241">
        <v>23643.94003638918</v>
      </c>
      <c r="AU241" s="21" t="s">
        <v>90</v>
      </c>
      <c r="AV241" s="22">
        <v>2007</v>
      </c>
      <c r="AW241" s="21" t="s">
        <v>172</v>
      </c>
      <c r="AX241" s="21" t="s">
        <v>92</v>
      </c>
      <c r="AY241" s="21" t="s">
        <v>93</v>
      </c>
      <c r="AZ241" s="21" t="s">
        <v>94</v>
      </c>
      <c r="BA241" s="21" t="s">
        <v>95</v>
      </c>
      <c r="BB241" s="11" t="s">
        <v>96</v>
      </c>
      <c r="BC241" s="7" t="s">
        <v>97</v>
      </c>
      <c r="BD241" s="21" t="s">
        <v>98</v>
      </c>
      <c r="BI241" s="21" t="s">
        <v>99</v>
      </c>
      <c r="BJ241" s="7" t="s">
        <v>852</v>
      </c>
      <c r="BK241" s="21" t="s">
        <v>617</v>
      </c>
      <c r="BL241" s="21" t="s">
        <v>70</v>
      </c>
      <c r="BO241" t="s">
        <v>1481</v>
      </c>
    </row>
    <row r="242" spans="1:67" ht="18.75" customHeight="1">
      <c r="A242" s="21" t="s">
        <v>860</v>
      </c>
      <c r="B242" s="21" t="s">
        <v>64</v>
      </c>
      <c r="C242" s="21" t="s">
        <v>850</v>
      </c>
      <c r="D242" s="21" t="s">
        <v>717</v>
      </c>
      <c r="E242" s="21" t="s">
        <v>851</v>
      </c>
      <c r="F242" s="21" t="s">
        <v>69</v>
      </c>
      <c r="G242" s="21">
        <v>2020</v>
      </c>
      <c r="H242" s="21" t="s">
        <v>67</v>
      </c>
      <c r="I242" s="21" t="s">
        <v>336</v>
      </c>
      <c r="J242" s="21" t="s">
        <v>69</v>
      </c>
      <c r="K242" s="7" t="s">
        <v>135</v>
      </c>
      <c r="L242" s="7" t="str">
        <f>IF(ISBLANK($R242)=TRUE,"",VLOOKUP($R242,[2]TAXONOMY!$A$1:$G$706,7,FALSE))</f>
        <v>Animalia</v>
      </c>
      <c r="M242" s="7" t="str">
        <f>IF(ISBLANK($R242)=TRUE,"",VLOOKUP($R242,[2]TAXONOMY!$A$1:$G$706,6,FALSE))</f>
        <v>Arthropoda</v>
      </c>
      <c r="N242" s="7" t="str">
        <f>IF(ISBLANK($R242)=TRUE,"",VLOOKUP($R242,[2]TAXONOMY!$A$1:$G$706,5,FALSE))</f>
        <v>Insecta</v>
      </c>
      <c r="O242" s="7" t="str">
        <f>IF(ISBLANK($R242)=TRUE,"",VLOOKUP($R242,[2]TAXONOMY!$A$1:$G$706,4,FALSE))</f>
        <v>Hymenoptera</v>
      </c>
      <c r="P242" s="7" t="str">
        <f>IF(ISBLANK($R242)=TRUE,"",VLOOKUP($R242,[2]TAXONOMY!$A$1:$G$706,3,FALSE))</f>
        <v>Formicidae</v>
      </c>
      <c r="Q242" s="7" t="str">
        <f>IF(ISBLANK($R242)=TRUE,"",VLOOKUP($R242,[2]TAXONOMY!$A$1:$H$706,2,FALSE))</f>
        <v>Wasmannia</v>
      </c>
      <c r="R242" s="7" t="s">
        <v>77</v>
      </c>
      <c r="S242" s="7"/>
      <c r="T242" s="7" t="s">
        <v>78</v>
      </c>
      <c r="U242" s="7" t="s">
        <v>79</v>
      </c>
      <c r="V242" s="7" t="s">
        <v>80</v>
      </c>
      <c r="W242" s="21" t="s">
        <v>81</v>
      </c>
      <c r="X242" s="21" t="s">
        <v>686</v>
      </c>
      <c r="Y242" s="30" t="s">
        <v>353</v>
      </c>
      <c r="Z242" s="21" t="s">
        <v>337</v>
      </c>
      <c r="AA242" s="21" t="s">
        <v>838</v>
      </c>
      <c r="AB242" s="22" t="s">
        <v>124</v>
      </c>
      <c r="AC242" s="22" t="s">
        <v>125</v>
      </c>
      <c r="AD242" s="21" t="s">
        <v>125</v>
      </c>
      <c r="AE242" s="21" t="s">
        <v>111</v>
      </c>
      <c r="AF242" s="21">
        <v>2008</v>
      </c>
      <c r="AG242" s="21" t="s">
        <v>112</v>
      </c>
      <c r="AH242" s="21">
        <v>2008</v>
      </c>
      <c r="AI242" s="21">
        <v>2008</v>
      </c>
      <c r="AJ242" s="21">
        <v>2008</v>
      </c>
      <c r="AK242" s="21">
        <v>2008</v>
      </c>
      <c r="AL242" s="21" t="s">
        <v>89</v>
      </c>
      <c r="AM242" s="29">
        <v>65000</v>
      </c>
      <c r="AP242">
        <v>74001.801728575912</v>
      </c>
      <c r="AQ242">
        <v>74001.801728575912</v>
      </c>
      <c r="AR242">
        <v>65000</v>
      </c>
      <c r="AS242">
        <v>74001.801728575912</v>
      </c>
      <c r="AT242">
        <v>74001.801728575912</v>
      </c>
      <c r="AU242" s="21" t="s">
        <v>90</v>
      </c>
      <c r="AV242" s="22">
        <v>2008</v>
      </c>
      <c r="AW242" s="21" t="s">
        <v>172</v>
      </c>
      <c r="AX242" s="21" t="s">
        <v>92</v>
      </c>
      <c r="AY242" s="21" t="s">
        <v>93</v>
      </c>
      <c r="AZ242" s="21" t="s">
        <v>94</v>
      </c>
      <c r="BA242" s="21" t="s">
        <v>95</v>
      </c>
      <c r="BB242" s="11" t="s">
        <v>96</v>
      </c>
      <c r="BC242" s="7" t="s">
        <v>97</v>
      </c>
      <c r="BD242" s="21" t="s">
        <v>98</v>
      </c>
      <c r="BI242" s="21" t="s">
        <v>99</v>
      </c>
      <c r="BJ242" s="7" t="s">
        <v>852</v>
      </c>
      <c r="BK242" s="21" t="s">
        <v>617</v>
      </c>
      <c r="BL242" s="21" t="s">
        <v>70</v>
      </c>
      <c r="BO242" t="s">
        <v>1481</v>
      </c>
    </row>
    <row r="243" spans="1:67" ht="18.75" customHeight="1">
      <c r="A243" s="21" t="s">
        <v>861</v>
      </c>
      <c r="B243" s="21" t="s">
        <v>64</v>
      </c>
      <c r="C243" s="21" t="s">
        <v>850</v>
      </c>
      <c r="D243" s="21" t="s">
        <v>717</v>
      </c>
      <c r="E243" s="21" t="s">
        <v>851</v>
      </c>
      <c r="F243" s="21" t="s">
        <v>69</v>
      </c>
      <c r="G243" s="21">
        <v>2020</v>
      </c>
      <c r="H243" s="21" t="s">
        <v>67</v>
      </c>
      <c r="I243" s="21" t="s">
        <v>336</v>
      </c>
      <c r="J243" s="21" t="s">
        <v>69</v>
      </c>
      <c r="K243" s="7" t="s">
        <v>135</v>
      </c>
      <c r="L243" s="7" t="str">
        <f>IF(ISBLANK($R243)=TRUE,"",VLOOKUP($R243,[2]TAXONOMY!$A$1:$G$706,7,FALSE))</f>
        <v>Animalia</v>
      </c>
      <c r="M243" s="7" t="str">
        <f>IF(ISBLANK($R243)=TRUE,"",VLOOKUP($R243,[2]TAXONOMY!$A$1:$G$706,6,FALSE))</f>
        <v>Arthropoda</v>
      </c>
      <c r="N243" s="7" t="str">
        <f>IF(ISBLANK($R243)=TRUE,"",VLOOKUP($R243,[2]TAXONOMY!$A$1:$G$706,5,FALSE))</f>
        <v>Insecta</v>
      </c>
      <c r="O243" s="7" t="str">
        <f>IF(ISBLANK($R243)=TRUE,"",VLOOKUP($R243,[2]TAXONOMY!$A$1:$G$706,4,FALSE))</f>
        <v>Hymenoptera</v>
      </c>
      <c r="P243" s="7" t="str">
        <f>IF(ISBLANK($R243)=TRUE,"",VLOOKUP($R243,[2]TAXONOMY!$A$1:$G$706,3,FALSE))</f>
        <v>Formicidae</v>
      </c>
      <c r="Q243" s="7" t="str">
        <f>IF(ISBLANK($R243)=TRUE,"",VLOOKUP($R243,[2]TAXONOMY!$A$1:$H$706,2,FALSE))</f>
        <v>Wasmannia</v>
      </c>
      <c r="R243" s="7" t="s">
        <v>77</v>
      </c>
      <c r="S243" s="7"/>
      <c r="T243" s="7" t="s">
        <v>78</v>
      </c>
      <c r="U243" s="7" t="s">
        <v>79</v>
      </c>
      <c r="V243" s="7" t="s">
        <v>80</v>
      </c>
      <c r="W243" s="21" t="s">
        <v>81</v>
      </c>
      <c r="X243" s="21" t="s">
        <v>686</v>
      </c>
      <c r="Y243" s="30" t="s">
        <v>353</v>
      </c>
      <c r="Z243" s="21" t="s">
        <v>337</v>
      </c>
      <c r="AA243" s="21" t="s">
        <v>838</v>
      </c>
      <c r="AB243" s="22" t="s">
        <v>124</v>
      </c>
      <c r="AC243" s="22" t="s">
        <v>125</v>
      </c>
      <c r="AD243" s="21" t="s">
        <v>125</v>
      </c>
      <c r="AE243" s="21" t="s">
        <v>111</v>
      </c>
      <c r="AF243" s="21">
        <v>2009</v>
      </c>
      <c r="AG243" s="21" t="s">
        <v>112</v>
      </c>
      <c r="AH243" s="21">
        <v>2009</v>
      </c>
      <c r="AI243" s="21">
        <v>2009</v>
      </c>
      <c r="AJ243" s="21">
        <v>2009</v>
      </c>
      <c r="AK243" s="21">
        <v>2009</v>
      </c>
      <c r="AL243" s="21" t="s">
        <v>89</v>
      </c>
      <c r="AM243" s="29">
        <v>186250</v>
      </c>
      <c r="AP243">
        <v>212800.22744717001</v>
      </c>
      <c r="AQ243">
        <v>212800.22744717001</v>
      </c>
      <c r="AR243">
        <v>186250</v>
      </c>
      <c r="AS243">
        <v>212800.22744717001</v>
      </c>
      <c r="AT243">
        <v>212800.22744717001</v>
      </c>
      <c r="AU243" s="21" t="s">
        <v>90</v>
      </c>
      <c r="AV243" s="22">
        <v>2009</v>
      </c>
      <c r="AW243" s="21" t="s">
        <v>172</v>
      </c>
      <c r="AX243" s="21" t="s">
        <v>92</v>
      </c>
      <c r="AY243" s="21" t="s">
        <v>93</v>
      </c>
      <c r="AZ243" s="21" t="s">
        <v>94</v>
      </c>
      <c r="BA243" s="21" t="s">
        <v>95</v>
      </c>
      <c r="BB243" s="11" t="s">
        <v>96</v>
      </c>
      <c r="BC243" s="7" t="s">
        <v>97</v>
      </c>
      <c r="BD243" s="21" t="s">
        <v>98</v>
      </c>
      <c r="BI243" s="21" t="s">
        <v>99</v>
      </c>
      <c r="BJ243" s="7" t="s">
        <v>852</v>
      </c>
      <c r="BK243" s="21" t="s">
        <v>617</v>
      </c>
      <c r="BL243" s="21" t="s">
        <v>70</v>
      </c>
      <c r="BO243" t="s">
        <v>1481</v>
      </c>
    </row>
    <row r="244" spans="1:67" ht="18.75" customHeight="1">
      <c r="A244" s="21" t="s">
        <v>862</v>
      </c>
      <c r="B244" s="21" t="s">
        <v>64</v>
      </c>
      <c r="C244" s="21" t="s">
        <v>850</v>
      </c>
      <c r="D244" s="21" t="s">
        <v>717</v>
      </c>
      <c r="E244" s="21" t="s">
        <v>851</v>
      </c>
      <c r="F244" s="21" t="s">
        <v>69</v>
      </c>
      <c r="G244" s="21">
        <v>2020</v>
      </c>
      <c r="H244" s="21" t="s">
        <v>67</v>
      </c>
      <c r="I244" s="21" t="s">
        <v>336</v>
      </c>
      <c r="J244" s="21" t="s">
        <v>69</v>
      </c>
      <c r="K244" s="7" t="s">
        <v>135</v>
      </c>
      <c r="L244" s="7" t="str">
        <f>IF(ISBLANK($R244)=TRUE,"",VLOOKUP($R244,[2]TAXONOMY!$A$1:$G$706,7,FALSE))</f>
        <v>Animalia</v>
      </c>
      <c r="M244" s="7" t="str">
        <f>IF(ISBLANK($R244)=TRUE,"",VLOOKUP($R244,[2]TAXONOMY!$A$1:$G$706,6,FALSE))</f>
        <v>Arthropoda</v>
      </c>
      <c r="N244" s="7" t="str">
        <f>IF(ISBLANK($R244)=TRUE,"",VLOOKUP($R244,[2]TAXONOMY!$A$1:$G$706,5,FALSE))</f>
        <v>Insecta</v>
      </c>
      <c r="O244" s="7" t="str">
        <f>IF(ISBLANK($R244)=TRUE,"",VLOOKUP($R244,[2]TAXONOMY!$A$1:$G$706,4,FALSE))</f>
        <v>Hymenoptera</v>
      </c>
      <c r="P244" s="7" t="str">
        <f>IF(ISBLANK($R244)=TRUE,"",VLOOKUP($R244,[2]TAXONOMY!$A$1:$G$706,3,FALSE))</f>
        <v>Formicidae</v>
      </c>
      <c r="Q244" s="7" t="str">
        <f>IF(ISBLANK($R244)=TRUE,"",VLOOKUP($R244,[2]TAXONOMY!$A$1:$H$706,2,FALSE))</f>
        <v>Wasmannia</v>
      </c>
      <c r="R244" s="7" t="s">
        <v>77</v>
      </c>
      <c r="S244" s="7"/>
      <c r="T244" s="7" t="s">
        <v>78</v>
      </c>
      <c r="U244" s="7" t="s">
        <v>79</v>
      </c>
      <c r="V244" s="7" t="s">
        <v>80</v>
      </c>
      <c r="W244" s="21" t="s">
        <v>81</v>
      </c>
      <c r="X244" s="21" t="s">
        <v>686</v>
      </c>
      <c r="Y244" s="30" t="s">
        <v>353</v>
      </c>
      <c r="Z244" s="21" t="s">
        <v>337</v>
      </c>
      <c r="AA244" s="21" t="s">
        <v>838</v>
      </c>
      <c r="AB244" s="22" t="s">
        <v>124</v>
      </c>
      <c r="AC244" s="22" t="s">
        <v>125</v>
      </c>
      <c r="AD244" s="21" t="s">
        <v>125</v>
      </c>
      <c r="AE244" s="21" t="s">
        <v>111</v>
      </c>
      <c r="AF244" s="21">
        <v>2010</v>
      </c>
      <c r="AG244" s="21" t="s">
        <v>112</v>
      </c>
      <c r="AH244" s="21">
        <v>2010</v>
      </c>
      <c r="AI244" s="21">
        <v>2010</v>
      </c>
      <c r="AJ244" s="21">
        <v>2010</v>
      </c>
      <c r="AK244" s="21">
        <v>2010</v>
      </c>
      <c r="AL244" s="21" t="s">
        <v>89</v>
      </c>
      <c r="AM244" s="29">
        <v>307500</v>
      </c>
      <c r="AP244">
        <v>345665.5387045971</v>
      </c>
      <c r="AQ244">
        <v>345665.5387045971</v>
      </c>
      <c r="AR244">
        <v>307500</v>
      </c>
      <c r="AS244">
        <v>345665.5387045971</v>
      </c>
      <c r="AT244">
        <v>345665.5387045971</v>
      </c>
      <c r="AU244" s="21" t="s">
        <v>90</v>
      </c>
      <c r="AV244" s="22">
        <v>2010</v>
      </c>
      <c r="AW244" s="21" t="s">
        <v>172</v>
      </c>
      <c r="AX244" s="21" t="s">
        <v>92</v>
      </c>
      <c r="AY244" s="21" t="s">
        <v>93</v>
      </c>
      <c r="AZ244" s="21" t="s">
        <v>94</v>
      </c>
      <c r="BA244" s="21" t="s">
        <v>95</v>
      </c>
      <c r="BB244" s="11" t="s">
        <v>96</v>
      </c>
      <c r="BC244" s="7" t="s">
        <v>97</v>
      </c>
      <c r="BD244" s="21" t="s">
        <v>98</v>
      </c>
      <c r="BI244" s="21" t="s">
        <v>99</v>
      </c>
      <c r="BJ244" s="7" t="s">
        <v>852</v>
      </c>
      <c r="BK244" s="21" t="s">
        <v>617</v>
      </c>
      <c r="BL244" s="21" t="s">
        <v>70</v>
      </c>
      <c r="BO244" t="s">
        <v>1481</v>
      </c>
    </row>
    <row r="245" spans="1:67" ht="18.75" customHeight="1">
      <c r="A245" s="21" t="s">
        <v>863</v>
      </c>
      <c r="B245" s="21" t="s">
        <v>64</v>
      </c>
      <c r="C245" s="21" t="s">
        <v>850</v>
      </c>
      <c r="D245" s="21" t="s">
        <v>717</v>
      </c>
      <c r="E245" s="21" t="s">
        <v>851</v>
      </c>
      <c r="F245" s="21" t="s">
        <v>69</v>
      </c>
      <c r="G245" s="21">
        <v>2020</v>
      </c>
      <c r="H245" s="21" t="s">
        <v>67</v>
      </c>
      <c r="I245" s="21" t="s">
        <v>336</v>
      </c>
      <c r="J245" s="21" t="s">
        <v>69</v>
      </c>
      <c r="K245" s="7" t="s">
        <v>135</v>
      </c>
      <c r="L245" s="7" t="str">
        <f>IF(ISBLANK($R245)=TRUE,"",VLOOKUP($R245,[2]TAXONOMY!$A$1:$G$706,7,FALSE))</f>
        <v>Animalia</v>
      </c>
      <c r="M245" s="7" t="str">
        <f>IF(ISBLANK($R245)=TRUE,"",VLOOKUP($R245,[2]TAXONOMY!$A$1:$G$706,6,FALSE))</f>
        <v>Arthropoda</v>
      </c>
      <c r="N245" s="7" t="str">
        <f>IF(ISBLANK($R245)=TRUE,"",VLOOKUP($R245,[2]TAXONOMY!$A$1:$G$706,5,FALSE))</f>
        <v>Insecta</v>
      </c>
      <c r="O245" s="7" t="str">
        <f>IF(ISBLANK($R245)=TRUE,"",VLOOKUP($R245,[2]TAXONOMY!$A$1:$G$706,4,FALSE))</f>
        <v>Hymenoptera</v>
      </c>
      <c r="P245" s="7" t="str">
        <f>IF(ISBLANK($R245)=TRUE,"",VLOOKUP($R245,[2]TAXONOMY!$A$1:$G$706,3,FALSE))</f>
        <v>Formicidae</v>
      </c>
      <c r="Q245" s="7" t="str">
        <f>IF(ISBLANK($R245)=TRUE,"",VLOOKUP($R245,[2]TAXONOMY!$A$1:$H$706,2,FALSE))</f>
        <v>Wasmannia</v>
      </c>
      <c r="R245" s="7" t="s">
        <v>77</v>
      </c>
      <c r="S245" s="7"/>
      <c r="T245" s="7" t="s">
        <v>78</v>
      </c>
      <c r="U245" s="7" t="s">
        <v>79</v>
      </c>
      <c r="V245" s="7" t="s">
        <v>80</v>
      </c>
      <c r="W245" s="21" t="s">
        <v>81</v>
      </c>
      <c r="X245" s="21" t="s">
        <v>686</v>
      </c>
      <c r="Y245" s="30" t="s">
        <v>353</v>
      </c>
      <c r="Z245" s="21" t="s">
        <v>337</v>
      </c>
      <c r="AA245" s="21" t="s">
        <v>838</v>
      </c>
      <c r="AB245" s="22" t="s">
        <v>124</v>
      </c>
      <c r="AC245" s="22" t="s">
        <v>125</v>
      </c>
      <c r="AD245" s="21" t="s">
        <v>125</v>
      </c>
      <c r="AE245" s="21" t="s">
        <v>111</v>
      </c>
      <c r="AF245" s="21">
        <v>2011</v>
      </c>
      <c r="AG245" s="21" t="s">
        <v>112</v>
      </c>
      <c r="AH245" s="21">
        <v>2011</v>
      </c>
      <c r="AI245" s="21">
        <v>2011</v>
      </c>
      <c r="AJ245" s="21">
        <v>2011</v>
      </c>
      <c r="AK245" s="21">
        <v>2011</v>
      </c>
      <c r="AL245" s="21" t="s">
        <v>89</v>
      </c>
      <c r="AM245" s="29">
        <v>428750</v>
      </c>
      <c r="AP245">
        <v>467215.30497134605</v>
      </c>
      <c r="AQ245">
        <v>467215.30497134605</v>
      </c>
      <c r="AR245">
        <v>428750</v>
      </c>
      <c r="AS245">
        <v>467215.30497134605</v>
      </c>
      <c r="AT245">
        <v>467215.30497134605</v>
      </c>
      <c r="AU245" s="21" t="s">
        <v>90</v>
      </c>
      <c r="AV245" s="22">
        <v>2011</v>
      </c>
      <c r="AW245" s="21" t="s">
        <v>172</v>
      </c>
      <c r="AX245" s="21" t="s">
        <v>92</v>
      </c>
      <c r="AY245" s="21" t="s">
        <v>93</v>
      </c>
      <c r="AZ245" s="21" t="s">
        <v>94</v>
      </c>
      <c r="BA245" s="21" t="s">
        <v>95</v>
      </c>
      <c r="BB245" s="11" t="s">
        <v>96</v>
      </c>
      <c r="BC245" s="7" t="s">
        <v>97</v>
      </c>
      <c r="BD245" s="21" t="s">
        <v>98</v>
      </c>
      <c r="BI245" s="21" t="s">
        <v>99</v>
      </c>
      <c r="BJ245" s="7" t="s">
        <v>852</v>
      </c>
      <c r="BK245" s="21" t="s">
        <v>617</v>
      </c>
      <c r="BL245" s="21" t="s">
        <v>70</v>
      </c>
      <c r="BO245" t="s">
        <v>1481</v>
      </c>
    </row>
    <row r="246" spans="1:67" ht="18.75" customHeight="1">
      <c r="A246" s="21" t="s">
        <v>864</v>
      </c>
      <c r="B246" s="21" t="s">
        <v>64</v>
      </c>
      <c r="C246" s="21" t="s">
        <v>850</v>
      </c>
      <c r="D246" s="21" t="s">
        <v>717</v>
      </c>
      <c r="E246" s="21" t="s">
        <v>851</v>
      </c>
      <c r="F246" s="21" t="s">
        <v>69</v>
      </c>
      <c r="G246" s="21">
        <v>2020</v>
      </c>
      <c r="H246" s="21" t="s">
        <v>67</v>
      </c>
      <c r="I246" s="21" t="s">
        <v>336</v>
      </c>
      <c r="J246" s="21" t="s">
        <v>69</v>
      </c>
      <c r="K246" s="7" t="s">
        <v>135</v>
      </c>
      <c r="L246" s="7" t="str">
        <f>IF(ISBLANK($R246)=TRUE,"",VLOOKUP($R246,[2]TAXONOMY!$A$1:$G$706,7,FALSE))</f>
        <v>Animalia</v>
      </c>
      <c r="M246" s="7" t="str">
        <f>IF(ISBLANK($R246)=TRUE,"",VLOOKUP($R246,[2]TAXONOMY!$A$1:$G$706,6,FALSE))</f>
        <v>Arthropoda</v>
      </c>
      <c r="N246" s="7" t="str">
        <f>IF(ISBLANK($R246)=TRUE,"",VLOOKUP($R246,[2]TAXONOMY!$A$1:$G$706,5,FALSE))</f>
        <v>Insecta</v>
      </c>
      <c r="O246" s="7" t="str">
        <f>IF(ISBLANK($R246)=TRUE,"",VLOOKUP($R246,[2]TAXONOMY!$A$1:$G$706,4,FALSE))</f>
        <v>Hymenoptera</v>
      </c>
      <c r="P246" s="7" t="str">
        <f>IF(ISBLANK($R246)=TRUE,"",VLOOKUP($R246,[2]TAXONOMY!$A$1:$G$706,3,FALSE))</f>
        <v>Formicidae</v>
      </c>
      <c r="Q246" s="7" t="str">
        <f>IF(ISBLANK($R246)=TRUE,"",VLOOKUP($R246,[2]TAXONOMY!$A$1:$H$706,2,FALSE))</f>
        <v>Wasmannia</v>
      </c>
      <c r="R246" s="7" t="s">
        <v>77</v>
      </c>
      <c r="S246" s="7"/>
      <c r="T246" s="7" t="s">
        <v>78</v>
      </c>
      <c r="U246" s="7" t="s">
        <v>79</v>
      </c>
      <c r="V246" s="7" t="s">
        <v>80</v>
      </c>
      <c r="W246" s="21" t="s">
        <v>81</v>
      </c>
      <c r="X246" s="21" t="s">
        <v>686</v>
      </c>
      <c r="Y246" s="30" t="s">
        <v>353</v>
      </c>
      <c r="Z246" s="21" t="s">
        <v>337</v>
      </c>
      <c r="AA246" s="21" t="s">
        <v>838</v>
      </c>
      <c r="AB246" s="22" t="s">
        <v>124</v>
      </c>
      <c r="AC246" s="22" t="s">
        <v>125</v>
      </c>
      <c r="AD246" s="21" t="s">
        <v>125</v>
      </c>
      <c r="AE246" s="21" t="s">
        <v>111</v>
      </c>
      <c r="AF246" s="21">
        <v>2012</v>
      </c>
      <c r="AG246" s="21" t="s">
        <v>112</v>
      </c>
      <c r="AH246" s="21">
        <v>2012</v>
      </c>
      <c r="AI246" s="21">
        <v>2012</v>
      </c>
      <c r="AJ246" s="21">
        <v>2012</v>
      </c>
      <c r="AK246" s="21">
        <v>2012</v>
      </c>
      <c r="AL246" s="21" t="s">
        <v>89</v>
      </c>
      <c r="AM246" s="21">
        <v>550000</v>
      </c>
      <c r="AP246">
        <v>587192.26010271464</v>
      </c>
      <c r="AQ246">
        <v>587192.26010271464</v>
      </c>
      <c r="AR246">
        <v>550000</v>
      </c>
      <c r="AS246">
        <v>587192.26010271464</v>
      </c>
      <c r="AT246">
        <v>587192.26010271464</v>
      </c>
      <c r="AU246" s="21" t="s">
        <v>90</v>
      </c>
      <c r="AV246" s="22">
        <v>2012</v>
      </c>
      <c r="AW246" s="21" t="s">
        <v>172</v>
      </c>
      <c r="AX246" s="21" t="s">
        <v>92</v>
      </c>
      <c r="AY246" s="21" t="s">
        <v>93</v>
      </c>
      <c r="AZ246" s="21" t="s">
        <v>94</v>
      </c>
      <c r="BA246" s="21" t="s">
        <v>95</v>
      </c>
      <c r="BB246" s="11" t="s">
        <v>96</v>
      </c>
      <c r="BC246" s="7" t="s">
        <v>97</v>
      </c>
      <c r="BD246" s="21" t="s">
        <v>98</v>
      </c>
      <c r="BI246" s="21" t="s">
        <v>99</v>
      </c>
      <c r="BJ246" s="7" t="s">
        <v>852</v>
      </c>
      <c r="BK246" s="21" t="s">
        <v>617</v>
      </c>
      <c r="BL246" s="21" t="s">
        <v>70</v>
      </c>
      <c r="BO246" t="s">
        <v>1481</v>
      </c>
    </row>
    <row r="247" spans="1:67" ht="18.75" customHeight="1">
      <c r="A247" s="21" t="s">
        <v>865</v>
      </c>
      <c r="B247" s="21" t="s">
        <v>64</v>
      </c>
      <c r="C247" s="21" t="s">
        <v>850</v>
      </c>
      <c r="D247" s="21" t="s">
        <v>717</v>
      </c>
      <c r="E247" s="21" t="s">
        <v>851</v>
      </c>
      <c r="F247" s="21" t="s">
        <v>69</v>
      </c>
      <c r="G247" s="21">
        <v>2020</v>
      </c>
      <c r="H247" s="21" t="s">
        <v>67</v>
      </c>
      <c r="I247" s="21" t="s">
        <v>336</v>
      </c>
      <c r="J247" s="21" t="s">
        <v>69</v>
      </c>
      <c r="K247" s="7" t="s">
        <v>135</v>
      </c>
      <c r="L247" s="7" t="str">
        <f>IF(ISBLANK($R247)=TRUE,"",VLOOKUP($R247,[2]TAXONOMY!$A$1:$G$706,7,FALSE))</f>
        <v>Animalia</v>
      </c>
      <c r="M247" s="7" t="str">
        <f>IF(ISBLANK($R247)=TRUE,"",VLOOKUP($R247,[2]TAXONOMY!$A$1:$G$706,6,FALSE))</f>
        <v>Arthropoda</v>
      </c>
      <c r="N247" s="7" t="str">
        <f>IF(ISBLANK($R247)=TRUE,"",VLOOKUP($R247,[2]TAXONOMY!$A$1:$G$706,5,FALSE))</f>
        <v>Insecta</v>
      </c>
      <c r="O247" s="7" t="str">
        <f>IF(ISBLANK($R247)=TRUE,"",VLOOKUP($R247,[2]TAXONOMY!$A$1:$G$706,4,FALSE))</f>
        <v>Hymenoptera</v>
      </c>
      <c r="P247" s="7" t="str">
        <f>IF(ISBLANK($R247)=TRUE,"",VLOOKUP($R247,[2]TAXONOMY!$A$1:$G$706,3,FALSE))</f>
        <v>Formicidae</v>
      </c>
      <c r="Q247" s="7" t="str">
        <f>IF(ISBLANK($R247)=TRUE,"",VLOOKUP($R247,[2]TAXONOMY!$A$1:$H$706,2,FALSE))</f>
        <v>Wasmannia</v>
      </c>
      <c r="R247" s="7" t="s">
        <v>77</v>
      </c>
      <c r="S247" s="7"/>
      <c r="T247" s="7" t="s">
        <v>78</v>
      </c>
      <c r="U247" s="7" t="s">
        <v>79</v>
      </c>
      <c r="V247" s="7" t="s">
        <v>80</v>
      </c>
      <c r="W247" s="21" t="s">
        <v>81</v>
      </c>
      <c r="X247" s="21" t="s">
        <v>686</v>
      </c>
      <c r="Y247" s="30" t="s">
        <v>353</v>
      </c>
      <c r="Z247" s="21" t="s">
        <v>337</v>
      </c>
      <c r="AA247" s="21" t="s">
        <v>838</v>
      </c>
      <c r="AB247" s="22" t="s">
        <v>124</v>
      </c>
      <c r="AC247" s="22" t="s">
        <v>125</v>
      </c>
      <c r="AD247" s="21" t="s">
        <v>125</v>
      </c>
      <c r="AE247" s="21" t="s">
        <v>111</v>
      </c>
      <c r="AF247" s="21">
        <v>2012</v>
      </c>
      <c r="AG247" s="21" t="s">
        <v>112</v>
      </c>
      <c r="AH247" s="21">
        <v>2013</v>
      </c>
      <c r="AI247" s="21">
        <v>2013</v>
      </c>
      <c r="AJ247" s="21">
        <v>2013</v>
      </c>
      <c r="AK247" s="21">
        <v>2013</v>
      </c>
      <c r="AL247" s="21" t="s">
        <v>89</v>
      </c>
      <c r="AM247" s="21">
        <v>671250</v>
      </c>
      <c r="AP247">
        <v>706295.41698489035</v>
      </c>
      <c r="AQ247">
        <v>706295.41698489035</v>
      </c>
      <c r="AR247">
        <v>671250</v>
      </c>
      <c r="AS247">
        <v>706295.41698489035</v>
      </c>
      <c r="AT247">
        <v>706295.41698489035</v>
      </c>
      <c r="AU247" s="21" t="s">
        <v>90</v>
      </c>
      <c r="AV247" s="22">
        <v>2013</v>
      </c>
      <c r="AW247" s="21" t="s">
        <v>172</v>
      </c>
      <c r="AX247" s="21" t="s">
        <v>92</v>
      </c>
      <c r="AY247" s="21" t="s">
        <v>93</v>
      </c>
      <c r="AZ247" s="21" t="s">
        <v>94</v>
      </c>
      <c r="BA247" s="21" t="s">
        <v>95</v>
      </c>
      <c r="BB247" s="11" t="s">
        <v>96</v>
      </c>
      <c r="BC247" s="7" t="s">
        <v>97</v>
      </c>
      <c r="BD247" s="21" t="s">
        <v>98</v>
      </c>
      <c r="BI247" s="21" t="s">
        <v>99</v>
      </c>
      <c r="BJ247" s="7" t="s">
        <v>852</v>
      </c>
      <c r="BK247" s="21" t="s">
        <v>617</v>
      </c>
      <c r="BL247" s="21" t="s">
        <v>70</v>
      </c>
      <c r="BO247" t="s">
        <v>1481</v>
      </c>
    </row>
    <row r="248" spans="1:67" ht="18.75" customHeight="1">
      <c r="A248" s="21" t="s">
        <v>866</v>
      </c>
      <c r="B248" s="21" t="s">
        <v>64</v>
      </c>
      <c r="C248" s="21" t="s">
        <v>850</v>
      </c>
      <c r="D248" s="21" t="s">
        <v>717</v>
      </c>
      <c r="E248" s="21" t="s">
        <v>851</v>
      </c>
      <c r="F248" s="21" t="s">
        <v>69</v>
      </c>
      <c r="G248" s="21">
        <v>2020</v>
      </c>
      <c r="H248" s="21" t="s">
        <v>67</v>
      </c>
      <c r="I248" s="21" t="s">
        <v>336</v>
      </c>
      <c r="J248" s="21" t="s">
        <v>69</v>
      </c>
      <c r="K248" s="7" t="s">
        <v>135</v>
      </c>
      <c r="L248" s="7" t="str">
        <f>IF(ISBLANK($R248)=TRUE,"",VLOOKUP($R248,[2]TAXONOMY!$A$1:$G$706,7,FALSE))</f>
        <v>Animalia</v>
      </c>
      <c r="M248" s="7" t="str">
        <f>IF(ISBLANK($R248)=TRUE,"",VLOOKUP($R248,[2]TAXONOMY!$A$1:$G$706,6,FALSE))</f>
        <v>Arthropoda</v>
      </c>
      <c r="N248" s="7" t="str">
        <f>IF(ISBLANK($R248)=TRUE,"",VLOOKUP($R248,[2]TAXONOMY!$A$1:$G$706,5,FALSE))</f>
        <v>Insecta</v>
      </c>
      <c r="O248" s="7" t="str">
        <f>IF(ISBLANK($R248)=TRUE,"",VLOOKUP($R248,[2]TAXONOMY!$A$1:$G$706,4,FALSE))</f>
        <v>Hymenoptera</v>
      </c>
      <c r="P248" s="7" t="str">
        <f>IF(ISBLANK($R248)=TRUE,"",VLOOKUP($R248,[2]TAXONOMY!$A$1:$G$706,3,FALSE))</f>
        <v>Formicidae</v>
      </c>
      <c r="Q248" s="7" t="str">
        <f>IF(ISBLANK($R248)=TRUE,"",VLOOKUP($R248,[2]TAXONOMY!$A$1:$H$706,2,FALSE))</f>
        <v>Wasmannia</v>
      </c>
      <c r="R248" s="7" t="s">
        <v>77</v>
      </c>
      <c r="S248" s="7"/>
      <c r="T248" s="7" t="s">
        <v>78</v>
      </c>
      <c r="U248" s="7" t="s">
        <v>79</v>
      </c>
      <c r="V248" s="7" t="s">
        <v>80</v>
      </c>
      <c r="W248" s="21" t="s">
        <v>81</v>
      </c>
      <c r="X248" s="21" t="s">
        <v>686</v>
      </c>
      <c r="Y248" s="30" t="s">
        <v>353</v>
      </c>
      <c r="Z248" s="21" t="s">
        <v>337</v>
      </c>
      <c r="AA248" s="21" t="s">
        <v>838</v>
      </c>
      <c r="AB248" s="22" t="s">
        <v>124</v>
      </c>
      <c r="AC248" s="22" t="s">
        <v>125</v>
      </c>
      <c r="AD248" s="21" t="s">
        <v>125</v>
      </c>
      <c r="AE248" s="21" t="s">
        <v>111</v>
      </c>
      <c r="AF248" s="21">
        <v>2012</v>
      </c>
      <c r="AG248" s="21" t="s">
        <v>112</v>
      </c>
      <c r="AH248" s="21">
        <v>2014</v>
      </c>
      <c r="AI248" s="21">
        <v>2014</v>
      </c>
      <c r="AJ248" s="21">
        <v>2014</v>
      </c>
      <c r="AK248" s="21">
        <v>2014</v>
      </c>
      <c r="AL248" s="21" t="s">
        <v>89</v>
      </c>
      <c r="AM248" s="21">
        <v>792500</v>
      </c>
      <c r="AP248">
        <v>820564.39675813494</v>
      </c>
      <c r="AQ248">
        <v>820564.39675813494</v>
      </c>
      <c r="AR248">
        <v>792500</v>
      </c>
      <c r="AS248">
        <v>820564.39675813494</v>
      </c>
      <c r="AT248">
        <v>820564.39675813494</v>
      </c>
      <c r="AU248" s="21" t="s">
        <v>90</v>
      </c>
      <c r="AV248" s="22">
        <v>2014</v>
      </c>
      <c r="AW248" s="21" t="s">
        <v>172</v>
      </c>
      <c r="AX248" s="21" t="s">
        <v>92</v>
      </c>
      <c r="AY248" s="21" t="s">
        <v>93</v>
      </c>
      <c r="AZ248" s="21" t="s">
        <v>94</v>
      </c>
      <c r="BA248" s="21" t="s">
        <v>95</v>
      </c>
      <c r="BB248" s="11" t="s">
        <v>96</v>
      </c>
      <c r="BC248" s="7" t="s">
        <v>97</v>
      </c>
      <c r="BD248" s="21" t="s">
        <v>98</v>
      </c>
      <c r="BI248" s="21" t="s">
        <v>99</v>
      </c>
      <c r="BJ248" s="7" t="s">
        <v>852</v>
      </c>
      <c r="BK248" s="21" t="s">
        <v>617</v>
      </c>
      <c r="BL248" s="21" t="s">
        <v>70</v>
      </c>
      <c r="BO248" t="s">
        <v>1481</v>
      </c>
    </row>
    <row r="249" spans="1:67" ht="18.75" customHeight="1">
      <c r="A249" s="21" t="s">
        <v>867</v>
      </c>
      <c r="B249" s="21" t="s">
        <v>64</v>
      </c>
      <c r="C249" s="21" t="s">
        <v>850</v>
      </c>
      <c r="D249" s="21" t="s">
        <v>717</v>
      </c>
      <c r="E249" s="21" t="s">
        <v>851</v>
      </c>
      <c r="F249" s="21" t="s">
        <v>69</v>
      </c>
      <c r="G249" s="21">
        <v>2020</v>
      </c>
      <c r="H249" s="21" t="s">
        <v>67</v>
      </c>
      <c r="I249" s="21" t="s">
        <v>336</v>
      </c>
      <c r="J249" s="21" t="s">
        <v>69</v>
      </c>
      <c r="K249" s="7" t="s">
        <v>135</v>
      </c>
      <c r="L249" s="7" t="str">
        <f>IF(ISBLANK($R249)=TRUE,"",VLOOKUP($R249,[2]TAXONOMY!$A$1:$G$706,7,FALSE))</f>
        <v>Animalia</v>
      </c>
      <c r="M249" s="7" t="str">
        <f>IF(ISBLANK($R249)=TRUE,"",VLOOKUP($R249,[2]TAXONOMY!$A$1:$G$706,6,FALSE))</f>
        <v>Arthropoda</v>
      </c>
      <c r="N249" s="7" t="str">
        <f>IF(ISBLANK($R249)=TRUE,"",VLOOKUP($R249,[2]TAXONOMY!$A$1:$G$706,5,FALSE))</f>
        <v>Insecta</v>
      </c>
      <c r="O249" s="7" t="str">
        <f>IF(ISBLANK($R249)=TRUE,"",VLOOKUP($R249,[2]TAXONOMY!$A$1:$G$706,4,FALSE))</f>
        <v>Hymenoptera</v>
      </c>
      <c r="P249" s="7" t="str">
        <f>IF(ISBLANK($R249)=TRUE,"",VLOOKUP($R249,[2]TAXONOMY!$A$1:$G$706,3,FALSE))</f>
        <v>Formicidae</v>
      </c>
      <c r="Q249" s="7" t="str">
        <f>IF(ISBLANK($R249)=TRUE,"",VLOOKUP($R249,[2]TAXONOMY!$A$1:$H$706,2,FALSE))</f>
        <v>Wasmannia</v>
      </c>
      <c r="R249" s="7" t="s">
        <v>77</v>
      </c>
      <c r="S249" s="7"/>
      <c r="T249" s="7" t="s">
        <v>78</v>
      </c>
      <c r="U249" s="7" t="s">
        <v>79</v>
      </c>
      <c r="V249" s="7" t="s">
        <v>80</v>
      </c>
      <c r="W249" s="21" t="s">
        <v>81</v>
      </c>
      <c r="X249" s="21" t="s">
        <v>686</v>
      </c>
      <c r="Y249" s="30" t="s">
        <v>353</v>
      </c>
      <c r="Z249" s="21" t="s">
        <v>337</v>
      </c>
      <c r="AA249" s="21" t="s">
        <v>838</v>
      </c>
      <c r="AB249" s="22" t="s">
        <v>124</v>
      </c>
      <c r="AC249" s="22" t="s">
        <v>125</v>
      </c>
      <c r="AD249" s="21" t="s">
        <v>125</v>
      </c>
      <c r="AE249" s="21" t="s">
        <v>111</v>
      </c>
      <c r="AF249" s="21">
        <v>2012</v>
      </c>
      <c r="AG249" s="21" t="s">
        <v>112</v>
      </c>
      <c r="AH249" s="21">
        <v>2015</v>
      </c>
      <c r="AI249" s="21">
        <v>2015</v>
      </c>
      <c r="AJ249" s="21">
        <v>2015</v>
      </c>
      <c r="AK249" s="21">
        <v>2015</v>
      </c>
      <c r="AL249" s="21" t="s">
        <v>89</v>
      </c>
      <c r="AM249" s="21">
        <v>913750</v>
      </c>
      <c r="AP249">
        <v>944987.14974383754</v>
      </c>
      <c r="AQ249">
        <v>944987.14974383754</v>
      </c>
      <c r="AR249">
        <v>913750</v>
      </c>
      <c r="AS249">
        <v>944987.14974383754</v>
      </c>
      <c r="AT249">
        <v>944987.14974383754</v>
      </c>
      <c r="AU249" s="21" t="s">
        <v>90</v>
      </c>
      <c r="AV249" s="22">
        <v>2015</v>
      </c>
      <c r="AW249" s="21" t="s">
        <v>172</v>
      </c>
      <c r="AX249" s="21" t="s">
        <v>92</v>
      </c>
      <c r="AY249" s="21" t="s">
        <v>93</v>
      </c>
      <c r="AZ249" s="21" t="s">
        <v>94</v>
      </c>
      <c r="BA249" s="21" t="s">
        <v>95</v>
      </c>
      <c r="BB249" s="11" t="s">
        <v>96</v>
      </c>
      <c r="BC249" s="7" t="s">
        <v>97</v>
      </c>
      <c r="BD249" s="21" t="s">
        <v>98</v>
      </c>
      <c r="BI249" s="21" t="s">
        <v>99</v>
      </c>
      <c r="BJ249" s="7" t="s">
        <v>852</v>
      </c>
      <c r="BK249" s="21" t="s">
        <v>617</v>
      </c>
      <c r="BL249" s="21" t="s">
        <v>70</v>
      </c>
      <c r="BO249" t="s">
        <v>1481</v>
      </c>
    </row>
    <row r="250" spans="1:67" ht="18.75" customHeight="1">
      <c r="A250" s="21" t="s">
        <v>868</v>
      </c>
      <c r="B250" s="21" t="s">
        <v>64</v>
      </c>
      <c r="C250" s="21" t="s">
        <v>850</v>
      </c>
      <c r="D250" s="21" t="s">
        <v>717</v>
      </c>
      <c r="E250" s="21" t="s">
        <v>851</v>
      </c>
      <c r="F250" s="21" t="s">
        <v>69</v>
      </c>
      <c r="G250" s="21">
        <v>2020</v>
      </c>
      <c r="H250" s="21" t="s">
        <v>67</v>
      </c>
      <c r="I250" s="21" t="s">
        <v>336</v>
      </c>
      <c r="J250" s="21" t="s">
        <v>69</v>
      </c>
      <c r="K250" s="7" t="s">
        <v>135</v>
      </c>
      <c r="L250" s="7" t="str">
        <f>IF(ISBLANK($R250)=TRUE,"",VLOOKUP($R250,[2]TAXONOMY!$A$1:$G$706,7,FALSE))</f>
        <v>Animalia</v>
      </c>
      <c r="M250" s="7" t="str">
        <f>IF(ISBLANK($R250)=TRUE,"",VLOOKUP($R250,[2]TAXONOMY!$A$1:$G$706,6,FALSE))</f>
        <v>Arthropoda</v>
      </c>
      <c r="N250" s="7" t="str">
        <f>IF(ISBLANK($R250)=TRUE,"",VLOOKUP($R250,[2]TAXONOMY!$A$1:$G$706,5,FALSE))</f>
        <v>Insecta</v>
      </c>
      <c r="O250" s="7" t="str">
        <f>IF(ISBLANK($R250)=TRUE,"",VLOOKUP($R250,[2]TAXONOMY!$A$1:$G$706,4,FALSE))</f>
        <v>Hymenoptera</v>
      </c>
      <c r="P250" s="7" t="str">
        <f>IF(ISBLANK($R250)=TRUE,"",VLOOKUP($R250,[2]TAXONOMY!$A$1:$G$706,3,FALSE))</f>
        <v>Formicidae</v>
      </c>
      <c r="Q250" s="7" t="str">
        <f>IF(ISBLANK($R250)=TRUE,"",VLOOKUP($R250,[2]TAXONOMY!$A$1:$H$706,2,FALSE))</f>
        <v>Wasmannia</v>
      </c>
      <c r="R250" s="7" t="s">
        <v>77</v>
      </c>
      <c r="S250" s="7"/>
      <c r="T250" s="7" t="s">
        <v>78</v>
      </c>
      <c r="U250" s="7" t="s">
        <v>79</v>
      </c>
      <c r="V250" s="7" t="s">
        <v>80</v>
      </c>
      <c r="W250" s="21" t="s">
        <v>81</v>
      </c>
      <c r="X250" s="21" t="s">
        <v>686</v>
      </c>
      <c r="Y250" s="30" t="s">
        <v>353</v>
      </c>
      <c r="Z250" s="21" t="s">
        <v>337</v>
      </c>
      <c r="AA250" s="21" t="s">
        <v>838</v>
      </c>
      <c r="AB250" s="22" t="s">
        <v>124</v>
      </c>
      <c r="AC250" s="22" t="s">
        <v>125</v>
      </c>
      <c r="AD250" s="21" t="s">
        <v>125</v>
      </c>
      <c r="AE250" s="21" t="s">
        <v>111</v>
      </c>
      <c r="AF250" s="21">
        <v>2012</v>
      </c>
      <c r="AG250" s="21" t="s">
        <v>112</v>
      </c>
      <c r="AH250" s="21">
        <v>2016</v>
      </c>
      <c r="AI250" s="21">
        <v>2016</v>
      </c>
      <c r="AJ250" s="21">
        <v>2016</v>
      </c>
      <c r="AK250" s="21">
        <v>2016</v>
      </c>
      <c r="AL250" s="21" t="s">
        <v>89</v>
      </c>
      <c r="AM250" s="21">
        <v>1035000</v>
      </c>
      <c r="AP250">
        <v>1057046.6385378789</v>
      </c>
      <c r="AQ250">
        <v>1057046.6385378789</v>
      </c>
      <c r="AR250">
        <v>1035000</v>
      </c>
      <c r="AS250">
        <v>1057046.6385378789</v>
      </c>
      <c r="AT250">
        <v>1057046.6385378789</v>
      </c>
      <c r="AU250" s="21" t="s">
        <v>90</v>
      </c>
      <c r="AV250" s="22">
        <v>2016</v>
      </c>
      <c r="AW250" s="21" t="s">
        <v>172</v>
      </c>
      <c r="AX250" s="21" t="s">
        <v>92</v>
      </c>
      <c r="AY250" s="21" t="s">
        <v>93</v>
      </c>
      <c r="AZ250" s="21" t="s">
        <v>94</v>
      </c>
      <c r="BA250" s="21" t="s">
        <v>95</v>
      </c>
      <c r="BB250" s="11" t="s">
        <v>96</v>
      </c>
      <c r="BC250" s="7" t="s">
        <v>97</v>
      </c>
      <c r="BD250" s="21" t="s">
        <v>98</v>
      </c>
      <c r="BI250" s="21" t="s">
        <v>99</v>
      </c>
      <c r="BJ250" s="7" t="s">
        <v>852</v>
      </c>
      <c r="BK250" s="21" t="s">
        <v>617</v>
      </c>
      <c r="BL250" s="21" t="s">
        <v>70</v>
      </c>
      <c r="BO250" t="s">
        <v>1481</v>
      </c>
    </row>
    <row r="251" spans="1:67" ht="18.75" customHeight="1">
      <c r="A251" s="21" t="s">
        <v>869</v>
      </c>
      <c r="B251" s="21" t="s">
        <v>64</v>
      </c>
      <c r="C251" s="21" t="s">
        <v>850</v>
      </c>
      <c r="D251" s="21" t="s">
        <v>717</v>
      </c>
      <c r="E251" s="21" t="s">
        <v>851</v>
      </c>
      <c r="F251" s="21" t="s">
        <v>69</v>
      </c>
      <c r="G251" s="21">
        <v>2020</v>
      </c>
      <c r="H251" s="21" t="s">
        <v>67</v>
      </c>
      <c r="I251" s="21" t="s">
        <v>336</v>
      </c>
      <c r="J251" s="21" t="s">
        <v>69</v>
      </c>
      <c r="K251" s="7" t="s">
        <v>135</v>
      </c>
      <c r="L251" s="7" t="str">
        <f>IF(ISBLANK($R251)=TRUE,"",VLOOKUP($R251,[2]TAXONOMY!$A$1:$G$706,7,FALSE))</f>
        <v>Animalia</v>
      </c>
      <c r="M251" s="7" t="str">
        <f>IF(ISBLANK($R251)=TRUE,"",VLOOKUP($R251,[2]TAXONOMY!$A$1:$G$706,6,FALSE))</f>
        <v>Arthropoda</v>
      </c>
      <c r="N251" s="7" t="str">
        <f>IF(ISBLANK($R251)=TRUE,"",VLOOKUP($R251,[2]TAXONOMY!$A$1:$G$706,5,FALSE))</f>
        <v>Insecta</v>
      </c>
      <c r="O251" s="7" t="str">
        <f>IF(ISBLANK($R251)=TRUE,"",VLOOKUP($R251,[2]TAXONOMY!$A$1:$G$706,4,FALSE))</f>
        <v>Hymenoptera</v>
      </c>
      <c r="P251" s="7" t="str">
        <f>IF(ISBLANK($R251)=TRUE,"",VLOOKUP($R251,[2]TAXONOMY!$A$1:$G$706,3,FALSE))</f>
        <v>Formicidae</v>
      </c>
      <c r="Q251" s="7" t="str">
        <f>IF(ISBLANK($R251)=TRUE,"",VLOOKUP($R251,[2]TAXONOMY!$A$1:$H$706,2,FALSE))</f>
        <v>Wasmannia</v>
      </c>
      <c r="R251" s="7" t="s">
        <v>77</v>
      </c>
      <c r="S251" s="7"/>
      <c r="T251" s="7" t="s">
        <v>78</v>
      </c>
      <c r="U251" s="7" t="s">
        <v>79</v>
      </c>
      <c r="V251" s="7" t="s">
        <v>80</v>
      </c>
      <c r="W251" s="21" t="s">
        <v>81</v>
      </c>
      <c r="X251" s="21" t="s">
        <v>686</v>
      </c>
      <c r="Y251" s="30" t="s">
        <v>353</v>
      </c>
      <c r="Z251" s="21" t="s">
        <v>337</v>
      </c>
      <c r="AA251" s="21" t="s">
        <v>838</v>
      </c>
      <c r="AB251" s="22" t="s">
        <v>124</v>
      </c>
      <c r="AC251" s="22" t="s">
        <v>125</v>
      </c>
      <c r="AD251" s="21" t="s">
        <v>125</v>
      </c>
      <c r="AE251" s="21" t="s">
        <v>111</v>
      </c>
      <c r="AF251" s="21">
        <v>2012</v>
      </c>
      <c r="AG251" s="21" t="s">
        <v>112</v>
      </c>
      <c r="AH251" s="21">
        <v>2017</v>
      </c>
      <c r="AI251" s="21">
        <v>2017</v>
      </c>
      <c r="AJ251" s="21">
        <v>2017</v>
      </c>
      <c r="AK251" s="21">
        <v>2017</v>
      </c>
      <c r="AL251" s="21" t="s">
        <v>89</v>
      </c>
      <c r="AM251" s="21">
        <v>1156250</v>
      </c>
      <c r="AP251">
        <v>1156250</v>
      </c>
      <c r="AQ251">
        <v>1156250</v>
      </c>
      <c r="AR251">
        <v>1156250</v>
      </c>
      <c r="AS251">
        <v>1156250</v>
      </c>
      <c r="AT251">
        <v>1156250</v>
      </c>
      <c r="AU251" s="21" t="s">
        <v>90</v>
      </c>
      <c r="AV251" s="22">
        <v>2017</v>
      </c>
      <c r="AW251" s="21" t="s">
        <v>172</v>
      </c>
      <c r="AX251" s="21" t="s">
        <v>92</v>
      </c>
      <c r="AY251" s="21" t="s">
        <v>93</v>
      </c>
      <c r="AZ251" s="21" t="s">
        <v>94</v>
      </c>
      <c r="BA251" s="21" t="s">
        <v>95</v>
      </c>
      <c r="BB251" s="11" t="s">
        <v>96</v>
      </c>
      <c r="BC251" s="7" t="s">
        <v>97</v>
      </c>
      <c r="BD251" s="21" t="s">
        <v>98</v>
      </c>
      <c r="BI251" s="21" t="s">
        <v>99</v>
      </c>
      <c r="BJ251" s="7" t="s">
        <v>852</v>
      </c>
      <c r="BK251" s="21" t="s">
        <v>617</v>
      </c>
      <c r="BL251" s="21" t="s">
        <v>70</v>
      </c>
      <c r="BO251" t="s">
        <v>1481</v>
      </c>
    </row>
    <row r="252" spans="1:67" ht="18.75" customHeight="1">
      <c r="A252" s="21" t="s">
        <v>870</v>
      </c>
      <c r="B252" s="21" t="s">
        <v>64</v>
      </c>
      <c r="C252" s="21" t="s">
        <v>850</v>
      </c>
      <c r="D252" s="21" t="s">
        <v>717</v>
      </c>
      <c r="E252" s="21" t="s">
        <v>851</v>
      </c>
      <c r="F252" s="21" t="s">
        <v>69</v>
      </c>
      <c r="G252" s="21">
        <v>2020</v>
      </c>
      <c r="H252" s="21" t="s">
        <v>67</v>
      </c>
      <c r="I252" s="21" t="s">
        <v>336</v>
      </c>
      <c r="J252" s="21" t="s">
        <v>69</v>
      </c>
      <c r="K252" s="7" t="s">
        <v>135</v>
      </c>
      <c r="L252" s="7" t="str">
        <f>IF(ISBLANK($R252)=TRUE,"",VLOOKUP($R252,[2]TAXONOMY!$A$1:$G$706,7,FALSE))</f>
        <v>Animalia</v>
      </c>
      <c r="M252" s="7" t="str">
        <f>IF(ISBLANK($R252)=TRUE,"",VLOOKUP($R252,[2]TAXONOMY!$A$1:$G$706,6,FALSE))</f>
        <v>Arthropoda</v>
      </c>
      <c r="N252" s="7" t="str">
        <f>IF(ISBLANK($R252)=TRUE,"",VLOOKUP($R252,[2]TAXONOMY!$A$1:$G$706,5,FALSE))</f>
        <v>Insecta</v>
      </c>
      <c r="O252" s="7" t="str">
        <f>IF(ISBLANK($R252)=TRUE,"",VLOOKUP($R252,[2]TAXONOMY!$A$1:$G$706,4,FALSE))</f>
        <v>Hymenoptera</v>
      </c>
      <c r="P252" s="7" t="str">
        <f>IF(ISBLANK($R252)=TRUE,"",VLOOKUP($R252,[2]TAXONOMY!$A$1:$G$706,3,FALSE))</f>
        <v>Formicidae</v>
      </c>
      <c r="Q252" s="7" t="str">
        <f>IF(ISBLANK($R252)=TRUE,"",VLOOKUP($R252,[2]TAXONOMY!$A$1:$H$706,2,FALSE))</f>
        <v>Wasmannia</v>
      </c>
      <c r="R252" s="7" t="s">
        <v>77</v>
      </c>
      <c r="S252" s="7"/>
      <c r="T252" s="7" t="s">
        <v>78</v>
      </c>
      <c r="U252" s="7" t="s">
        <v>79</v>
      </c>
      <c r="V252" s="7" t="s">
        <v>80</v>
      </c>
      <c r="W252" s="21" t="s">
        <v>81</v>
      </c>
      <c r="X252" s="21" t="s">
        <v>686</v>
      </c>
      <c r="Y252" s="30" t="s">
        <v>353</v>
      </c>
      <c r="Z252" s="21" t="s">
        <v>337</v>
      </c>
      <c r="AA252" s="21" t="s">
        <v>838</v>
      </c>
      <c r="AB252" s="22" t="s">
        <v>124</v>
      </c>
      <c r="AC252" s="22" t="s">
        <v>125</v>
      </c>
      <c r="AD252" s="21" t="s">
        <v>125</v>
      </c>
      <c r="AE252" s="21" t="s">
        <v>111</v>
      </c>
      <c r="AF252" s="21">
        <v>2012</v>
      </c>
      <c r="AG252" s="21" t="s">
        <v>112</v>
      </c>
      <c r="AH252" s="21">
        <v>2018</v>
      </c>
      <c r="AI252" s="21">
        <v>2018</v>
      </c>
      <c r="AJ252" s="21">
        <v>2018</v>
      </c>
      <c r="AK252" s="21">
        <v>2018</v>
      </c>
      <c r="AL252" s="21" t="s">
        <v>89</v>
      </c>
      <c r="AM252" s="21">
        <v>1277500</v>
      </c>
      <c r="AP252">
        <v>1247040.0090333403</v>
      </c>
      <c r="AQ252">
        <v>1247040.0090333403</v>
      </c>
      <c r="AR252">
        <v>1277500</v>
      </c>
      <c r="AS252">
        <v>1247040.0090333403</v>
      </c>
      <c r="AT252">
        <v>1247040.0090333403</v>
      </c>
      <c r="AU252" s="21" t="s">
        <v>90</v>
      </c>
      <c r="AV252" s="22">
        <v>2018</v>
      </c>
      <c r="AW252" s="21" t="s">
        <v>172</v>
      </c>
      <c r="AX252" s="21" t="s">
        <v>92</v>
      </c>
      <c r="AY252" s="21" t="s">
        <v>93</v>
      </c>
      <c r="AZ252" s="21" t="s">
        <v>94</v>
      </c>
      <c r="BA252" s="21" t="s">
        <v>95</v>
      </c>
      <c r="BB252" s="11" t="s">
        <v>96</v>
      </c>
      <c r="BC252" s="7" t="s">
        <v>97</v>
      </c>
      <c r="BD252" s="21" t="s">
        <v>98</v>
      </c>
      <c r="BI252" s="21" t="s">
        <v>99</v>
      </c>
      <c r="BJ252" s="7" t="s">
        <v>852</v>
      </c>
      <c r="BK252" s="21" t="s">
        <v>617</v>
      </c>
      <c r="BL252" s="21" t="s">
        <v>70</v>
      </c>
      <c r="BO252" t="s">
        <v>1481</v>
      </c>
    </row>
    <row r="253" spans="1:67" ht="18.75" customHeight="1">
      <c r="A253" s="21" t="s">
        <v>871</v>
      </c>
      <c r="B253" s="21" t="s">
        <v>64</v>
      </c>
      <c r="C253" s="21" t="s">
        <v>850</v>
      </c>
      <c r="D253" s="21" t="s">
        <v>717</v>
      </c>
      <c r="E253" s="21" t="s">
        <v>851</v>
      </c>
      <c r="F253" s="21" t="s">
        <v>69</v>
      </c>
      <c r="G253" s="21">
        <v>2020</v>
      </c>
      <c r="H253" s="21" t="s">
        <v>67</v>
      </c>
      <c r="I253" s="21" t="s">
        <v>336</v>
      </c>
      <c r="J253" s="21" t="s">
        <v>69</v>
      </c>
      <c r="K253" s="7" t="s">
        <v>135</v>
      </c>
      <c r="L253" s="7" t="str">
        <f>IF(ISBLANK($R253)=TRUE,"",VLOOKUP($R253,[2]TAXONOMY!$A$1:$G$706,7,FALSE))</f>
        <v>Animalia</v>
      </c>
      <c r="M253" s="7" t="str">
        <f>IF(ISBLANK($R253)=TRUE,"",VLOOKUP($R253,[2]TAXONOMY!$A$1:$G$706,6,FALSE))</f>
        <v>Arthropoda</v>
      </c>
      <c r="N253" s="7" t="str">
        <f>IF(ISBLANK($R253)=TRUE,"",VLOOKUP($R253,[2]TAXONOMY!$A$1:$G$706,5,FALSE))</f>
        <v>Insecta</v>
      </c>
      <c r="O253" s="7" t="str">
        <f>IF(ISBLANK($R253)=TRUE,"",VLOOKUP($R253,[2]TAXONOMY!$A$1:$G$706,4,FALSE))</f>
        <v>Hymenoptera</v>
      </c>
      <c r="P253" s="7" t="str">
        <f>IF(ISBLANK($R253)=TRUE,"",VLOOKUP($R253,[2]TAXONOMY!$A$1:$G$706,3,FALSE))</f>
        <v>Formicidae</v>
      </c>
      <c r="Q253" s="7" t="str">
        <f>IF(ISBLANK($R253)=TRUE,"",VLOOKUP($R253,[2]TAXONOMY!$A$1:$H$706,2,FALSE))</f>
        <v>Wasmannia</v>
      </c>
      <c r="R253" s="7" t="s">
        <v>77</v>
      </c>
      <c r="S253" s="7"/>
      <c r="T253" s="7" t="s">
        <v>78</v>
      </c>
      <c r="U253" s="7" t="s">
        <v>79</v>
      </c>
      <c r="V253" s="7" t="s">
        <v>80</v>
      </c>
      <c r="W253" s="21" t="s">
        <v>81</v>
      </c>
      <c r="X253" s="21" t="s">
        <v>686</v>
      </c>
      <c r="Y253" s="30" t="s">
        <v>353</v>
      </c>
      <c r="Z253" s="21" t="s">
        <v>337</v>
      </c>
      <c r="AA253" s="21" t="s">
        <v>838</v>
      </c>
      <c r="AB253" s="22" t="s">
        <v>124</v>
      </c>
      <c r="AC253" s="22" t="s">
        <v>125</v>
      </c>
      <c r="AD253" s="21" t="s">
        <v>125</v>
      </c>
      <c r="AE253" s="21" t="s">
        <v>111</v>
      </c>
      <c r="AF253" s="21">
        <v>2012</v>
      </c>
      <c r="AG253" s="21" t="s">
        <v>112</v>
      </c>
      <c r="AH253" s="21">
        <v>2019</v>
      </c>
      <c r="AI253" s="21">
        <v>2019</v>
      </c>
      <c r="AJ253" s="21">
        <v>2019</v>
      </c>
      <c r="AK253" s="21">
        <v>2019</v>
      </c>
      <c r="AL253" s="21" t="s">
        <v>89</v>
      </c>
      <c r="AM253" s="21">
        <v>1398750</v>
      </c>
      <c r="AP253">
        <v>1341095.5240720965</v>
      </c>
      <c r="AQ253">
        <v>670547.76203604823</v>
      </c>
      <c r="AR253">
        <v>1398750</v>
      </c>
      <c r="AS253">
        <v>1341095.5240720965</v>
      </c>
      <c r="AT253">
        <v>670547.76203604823</v>
      </c>
      <c r="AU253" s="21" t="s">
        <v>90</v>
      </c>
      <c r="AV253" s="22">
        <v>2019</v>
      </c>
      <c r="AW253" s="21" t="s">
        <v>172</v>
      </c>
      <c r="AX253" s="21" t="s">
        <v>92</v>
      </c>
      <c r="AY253" s="21" t="s">
        <v>93</v>
      </c>
      <c r="AZ253" s="21" t="s">
        <v>94</v>
      </c>
      <c r="BA253" s="21" t="s">
        <v>95</v>
      </c>
      <c r="BB253" s="11" t="s">
        <v>96</v>
      </c>
      <c r="BC253" s="7" t="s">
        <v>97</v>
      </c>
      <c r="BD253" s="21" t="s">
        <v>98</v>
      </c>
      <c r="BI253" s="21" t="s">
        <v>99</v>
      </c>
      <c r="BJ253" s="7" t="s">
        <v>852</v>
      </c>
      <c r="BK253" s="21" t="s">
        <v>617</v>
      </c>
      <c r="BL253" s="21" t="s">
        <v>70</v>
      </c>
      <c r="BO253" t="s">
        <v>1481</v>
      </c>
    </row>
    <row r="254" spans="1:67" ht="18.75" customHeight="1">
      <c r="A254" s="21" t="s">
        <v>872</v>
      </c>
      <c r="B254" s="21" t="s">
        <v>64</v>
      </c>
      <c r="C254" s="21" t="s">
        <v>850</v>
      </c>
      <c r="D254" s="21" t="s">
        <v>717</v>
      </c>
      <c r="E254" s="21" t="s">
        <v>851</v>
      </c>
      <c r="F254" s="21" t="s">
        <v>69</v>
      </c>
      <c r="G254" s="21">
        <v>2020</v>
      </c>
      <c r="H254" s="21" t="s">
        <v>67</v>
      </c>
      <c r="I254" s="21" t="s">
        <v>336</v>
      </c>
      <c r="J254" s="21" t="s">
        <v>69</v>
      </c>
      <c r="K254" s="7" t="s">
        <v>135</v>
      </c>
      <c r="L254" s="7" t="str">
        <f>IF(ISBLANK($R254)=TRUE,"",VLOOKUP($R254,[2]TAXONOMY!$A$1:$G$706,7,FALSE))</f>
        <v>Animalia</v>
      </c>
      <c r="M254" s="7" t="str">
        <f>IF(ISBLANK($R254)=TRUE,"",VLOOKUP($R254,[2]TAXONOMY!$A$1:$G$706,6,FALSE))</f>
        <v>Arthropoda</v>
      </c>
      <c r="N254" s="7" t="str">
        <f>IF(ISBLANK($R254)=TRUE,"",VLOOKUP($R254,[2]TAXONOMY!$A$1:$G$706,5,FALSE))</f>
        <v>Insecta</v>
      </c>
      <c r="O254" s="7" t="str">
        <f>IF(ISBLANK($R254)=TRUE,"",VLOOKUP($R254,[2]TAXONOMY!$A$1:$G$706,4,FALSE))</f>
        <v>Hymenoptera</v>
      </c>
      <c r="P254" s="7" t="str">
        <f>IF(ISBLANK($R254)=TRUE,"",VLOOKUP($R254,[2]TAXONOMY!$A$1:$G$706,3,FALSE))</f>
        <v>Formicidae</v>
      </c>
      <c r="Q254" s="7" t="str">
        <f>IF(ISBLANK($R254)=TRUE,"",VLOOKUP($R254,[2]TAXONOMY!$A$1:$H$706,2,FALSE))</f>
        <v>Wasmannia</v>
      </c>
      <c r="R254" s="7" t="s">
        <v>77</v>
      </c>
      <c r="S254" s="7"/>
      <c r="T254" s="7" t="s">
        <v>78</v>
      </c>
      <c r="U254" s="7" t="s">
        <v>79</v>
      </c>
      <c r="V254" s="7" t="s">
        <v>80</v>
      </c>
      <c r="W254" s="21" t="s">
        <v>81</v>
      </c>
      <c r="X254" s="21" t="s">
        <v>686</v>
      </c>
      <c r="Y254" s="30" t="s">
        <v>353</v>
      </c>
      <c r="Z254" s="21" t="s">
        <v>337</v>
      </c>
      <c r="AA254" s="21" t="s">
        <v>838</v>
      </c>
      <c r="AB254" s="22" t="s">
        <v>124</v>
      </c>
      <c r="AC254" s="22" t="s">
        <v>125</v>
      </c>
      <c r="AD254" s="21" t="s">
        <v>125</v>
      </c>
      <c r="AE254" s="21" t="s">
        <v>111</v>
      </c>
      <c r="AF254" s="21">
        <v>2012</v>
      </c>
      <c r="AG254" s="21" t="s">
        <v>112</v>
      </c>
      <c r="AH254" s="21">
        <v>2020</v>
      </c>
      <c r="AI254" s="21">
        <v>2020</v>
      </c>
      <c r="AJ254" s="21">
        <v>2020</v>
      </c>
      <c r="AK254" s="21">
        <v>2020</v>
      </c>
      <c r="AL254" s="21" t="s">
        <v>114</v>
      </c>
      <c r="AM254" s="21">
        <v>1520000</v>
      </c>
      <c r="AP254">
        <v>1457347.7723607412</v>
      </c>
      <c r="AQ254">
        <v>485782.5907869137</v>
      </c>
      <c r="AR254">
        <v>1520000</v>
      </c>
      <c r="AS254">
        <v>1457347.7723607412</v>
      </c>
      <c r="AT254">
        <v>485782.5907869137</v>
      </c>
      <c r="AU254" s="21" t="s">
        <v>90</v>
      </c>
      <c r="AV254" s="22">
        <v>2020</v>
      </c>
      <c r="AW254" s="21" t="s">
        <v>172</v>
      </c>
      <c r="AX254" s="21" t="s">
        <v>92</v>
      </c>
      <c r="AY254" s="21" t="s">
        <v>93</v>
      </c>
      <c r="AZ254" s="21" t="s">
        <v>94</v>
      </c>
      <c r="BA254" s="21" t="s">
        <v>95</v>
      </c>
      <c r="BB254" s="11" t="s">
        <v>96</v>
      </c>
      <c r="BC254" s="7" t="s">
        <v>97</v>
      </c>
      <c r="BD254" s="21" t="s">
        <v>98</v>
      </c>
      <c r="BI254" s="21" t="s">
        <v>99</v>
      </c>
      <c r="BJ254" s="7" t="s">
        <v>852</v>
      </c>
      <c r="BK254" s="21" t="s">
        <v>617</v>
      </c>
      <c r="BL254" s="21" t="s">
        <v>70</v>
      </c>
      <c r="BO254" t="s">
        <v>1481</v>
      </c>
    </row>
    <row r="255" spans="1:67" ht="18.75" customHeight="1">
      <c r="A255" s="21" t="s">
        <v>873</v>
      </c>
      <c r="B255" s="21" t="s">
        <v>64</v>
      </c>
      <c r="C255" s="21" t="s">
        <v>874</v>
      </c>
      <c r="D255" s="21" t="s">
        <v>717</v>
      </c>
      <c r="E255" s="21" t="s">
        <v>875</v>
      </c>
      <c r="F255" s="21" t="s">
        <v>69</v>
      </c>
      <c r="G255" s="21">
        <v>2020</v>
      </c>
      <c r="H255" s="21" t="s">
        <v>67</v>
      </c>
      <c r="I255" s="21" t="s">
        <v>336</v>
      </c>
      <c r="J255" s="21" t="s">
        <v>69</v>
      </c>
      <c r="K255" s="7" t="s">
        <v>135</v>
      </c>
      <c r="L255" s="7" t="str">
        <f>IF(ISBLANK($R255)=TRUE,"",VLOOKUP($R255,[2]TAXONOMY!$A$1:$G$706,7,FALSE))</f>
        <v>Animalia</v>
      </c>
      <c r="M255" s="7" t="str">
        <f>IF(ISBLANK($R255)=TRUE,"",VLOOKUP($R255,[2]TAXONOMY!$A$1:$G$706,6,FALSE))</f>
        <v>Arthropoda</v>
      </c>
      <c r="N255" s="7" t="str">
        <f>IF(ISBLANK($R255)=TRUE,"",VLOOKUP($R255,[2]TAXONOMY!$A$1:$G$706,5,FALSE))</f>
        <v>Insecta</v>
      </c>
      <c r="O255" s="7" t="str">
        <f>IF(ISBLANK($R255)=TRUE,"",VLOOKUP($R255,[2]TAXONOMY!$A$1:$G$706,4,FALSE))</f>
        <v>Hymenoptera</v>
      </c>
      <c r="P255" s="7" t="str">
        <f>IF(ISBLANK($R255)=TRUE,"",VLOOKUP($R255,[2]TAXONOMY!$A$1:$G$706,3,FALSE))</f>
        <v>Formicidae</v>
      </c>
      <c r="Q255" s="7" t="str">
        <f>IF(ISBLANK($R255)=TRUE,"",VLOOKUP($R255,[2]TAXONOMY!$A$1:$H$706,2,FALSE))</f>
        <v>Anoplolepis</v>
      </c>
      <c r="R255" s="7" t="s">
        <v>279</v>
      </c>
      <c r="S255" s="7"/>
      <c r="T255" s="7" t="s">
        <v>798</v>
      </c>
      <c r="U255" s="7" t="s">
        <v>79</v>
      </c>
      <c r="V255" s="7" t="s">
        <v>80</v>
      </c>
      <c r="W255" s="21" t="s">
        <v>81</v>
      </c>
      <c r="X255" s="21" t="s">
        <v>876</v>
      </c>
      <c r="Y255" s="30" t="s">
        <v>353</v>
      </c>
      <c r="Z255" s="21" t="s">
        <v>69</v>
      </c>
      <c r="AA255" s="21" t="s">
        <v>838</v>
      </c>
      <c r="AB255" s="22" t="s">
        <v>124</v>
      </c>
      <c r="AC255" s="22" t="s">
        <v>125</v>
      </c>
      <c r="AD255" s="21" t="s">
        <v>877</v>
      </c>
      <c r="AE255" s="21" t="s">
        <v>111</v>
      </c>
      <c r="AF255" s="21">
        <v>2010</v>
      </c>
      <c r="AG255" s="21" t="s">
        <v>112</v>
      </c>
      <c r="AH255" s="21">
        <v>2010</v>
      </c>
      <c r="AI255" s="21">
        <v>2010</v>
      </c>
      <c r="AJ255" s="21">
        <v>2010</v>
      </c>
      <c r="AK255" s="21">
        <v>2010</v>
      </c>
      <c r="AL255" s="21" t="s">
        <v>89</v>
      </c>
      <c r="AM255" s="21">
        <v>550000</v>
      </c>
      <c r="AN255" s="21">
        <v>500000</v>
      </c>
      <c r="AO255" s="21">
        <v>600000</v>
      </c>
      <c r="AP255">
        <v>618263.56516269408</v>
      </c>
      <c r="AQ255">
        <v>618263.56516269408</v>
      </c>
      <c r="AR255">
        <v>550000</v>
      </c>
      <c r="AS255">
        <v>618263.56516269408</v>
      </c>
      <c r="AT255">
        <v>618263.56516269408</v>
      </c>
      <c r="AU255" s="21" t="s">
        <v>90</v>
      </c>
      <c r="AV255" s="22">
        <v>2010</v>
      </c>
      <c r="AW255" s="21" t="s">
        <v>172</v>
      </c>
      <c r="AX255" s="21" t="s">
        <v>92</v>
      </c>
      <c r="AY255" s="21" t="s">
        <v>93</v>
      </c>
      <c r="AZ255" s="21" t="s">
        <v>94</v>
      </c>
      <c r="BA255" s="21" t="s">
        <v>119</v>
      </c>
      <c r="BB255" s="11" t="s">
        <v>96</v>
      </c>
      <c r="BC255" s="7" t="s">
        <v>97</v>
      </c>
      <c r="BD255" s="21" t="s">
        <v>98</v>
      </c>
      <c r="BI255" s="21" t="s">
        <v>99</v>
      </c>
      <c r="BJ255" s="7" t="s">
        <v>878</v>
      </c>
      <c r="BK255" s="21" t="s">
        <v>617</v>
      </c>
      <c r="BL255" s="21" t="s">
        <v>70</v>
      </c>
    </row>
    <row r="256" spans="1:67" ht="18.75" customHeight="1">
      <c r="A256" s="21" t="s">
        <v>879</v>
      </c>
      <c r="B256" s="21" t="s">
        <v>64</v>
      </c>
      <c r="C256" s="21" t="s">
        <v>874</v>
      </c>
      <c r="D256" s="21" t="s">
        <v>717</v>
      </c>
      <c r="E256" s="21" t="s">
        <v>875</v>
      </c>
      <c r="F256" s="21" t="s">
        <v>69</v>
      </c>
      <c r="G256" s="21">
        <v>2020</v>
      </c>
      <c r="H256" s="21" t="s">
        <v>67</v>
      </c>
      <c r="I256" s="21" t="s">
        <v>336</v>
      </c>
      <c r="J256" s="21" t="s">
        <v>69</v>
      </c>
      <c r="K256" s="7" t="s">
        <v>135</v>
      </c>
      <c r="L256" s="7" t="str">
        <f>IF(ISBLANK($R256)=TRUE,"",VLOOKUP($R256,[2]TAXONOMY!$A$1:$G$706,7,FALSE))</f>
        <v>Animalia</v>
      </c>
      <c r="M256" s="7" t="str">
        <f>IF(ISBLANK($R256)=TRUE,"",VLOOKUP($R256,[2]TAXONOMY!$A$1:$G$706,6,FALSE))</f>
        <v>Arthropoda</v>
      </c>
      <c r="N256" s="7" t="str">
        <f>IF(ISBLANK($R256)=TRUE,"",VLOOKUP($R256,[2]TAXONOMY!$A$1:$G$706,5,FALSE))</f>
        <v>Insecta</v>
      </c>
      <c r="O256" s="7" t="str">
        <f>IF(ISBLANK($R256)=TRUE,"",VLOOKUP($R256,[2]TAXONOMY!$A$1:$G$706,4,FALSE))</f>
        <v>Hymenoptera</v>
      </c>
      <c r="P256" s="7" t="str">
        <f>IF(ISBLANK($R256)=TRUE,"",VLOOKUP($R256,[2]TAXONOMY!$A$1:$G$706,3,FALSE))</f>
        <v>Formicidae</v>
      </c>
      <c r="Q256" s="7" t="str">
        <f>IF(ISBLANK($R256)=TRUE,"",VLOOKUP($R256,[2]TAXONOMY!$A$1:$H$706,2,FALSE))</f>
        <v>Anoplolepis</v>
      </c>
      <c r="R256" s="7" t="s">
        <v>279</v>
      </c>
      <c r="S256" s="7"/>
      <c r="T256" s="7" t="s">
        <v>798</v>
      </c>
      <c r="U256" s="7" t="s">
        <v>79</v>
      </c>
      <c r="V256" s="7" t="s">
        <v>80</v>
      </c>
      <c r="W256" s="21" t="s">
        <v>81</v>
      </c>
      <c r="X256" s="21" t="s">
        <v>876</v>
      </c>
      <c r="Y256" s="30" t="s">
        <v>353</v>
      </c>
      <c r="Z256" s="21" t="s">
        <v>69</v>
      </c>
      <c r="AA256" s="21" t="s">
        <v>838</v>
      </c>
      <c r="AB256" s="22" t="s">
        <v>124</v>
      </c>
      <c r="AC256" s="22" t="s">
        <v>125</v>
      </c>
      <c r="AD256" s="21" t="s">
        <v>877</v>
      </c>
      <c r="AE256" s="21" t="s">
        <v>111</v>
      </c>
      <c r="AF256" s="21">
        <v>2011</v>
      </c>
      <c r="AG256" s="21" t="s">
        <v>112</v>
      </c>
      <c r="AH256" s="21">
        <v>2011</v>
      </c>
      <c r="AI256" s="21">
        <v>2011</v>
      </c>
      <c r="AJ256" s="21">
        <v>2011</v>
      </c>
      <c r="AK256" s="21">
        <v>2011</v>
      </c>
      <c r="AL256" s="21" t="s">
        <v>89</v>
      </c>
      <c r="AM256" s="21">
        <v>550000</v>
      </c>
      <c r="AN256" s="21">
        <v>500000</v>
      </c>
      <c r="AO256" s="21">
        <v>600000</v>
      </c>
      <c r="AP256">
        <v>599343.2483597442</v>
      </c>
      <c r="AQ256">
        <v>599343.2483597442</v>
      </c>
      <c r="AR256">
        <v>550000</v>
      </c>
      <c r="AS256">
        <v>599343.2483597442</v>
      </c>
      <c r="AT256">
        <v>599343.2483597442</v>
      </c>
      <c r="AU256" s="21" t="s">
        <v>90</v>
      </c>
      <c r="AV256" s="22">
        <v>2011</v>
      </c>
      <c r="AW256" s="21" t="s">
        <v>172</v>
      </c>
      <c r="AX256" s="21" t="s">
        <v>92</v>
      </c>
      <c r="AY256" s="21" t="s">
        <v>93</v>
      </c>
      <c r="AZ256" s="21" t="s">
        <v>94</v>
      </c>
      <c r="BA256" s="21" t="s">
        <v>119</v>
      </c>
      <c r="BB256" s="11" t="s">
        <v>96</v>
      </c>
      <c r="BC256" s="7" t="s">
        <v>97</v>
      </c>
      <c r="BD256" s="21" t="s">
        <v>98</v>
      </c>
      <c r="BI256" s="21" t="s">
        <v>99</v>
      </c>
      <c r="BJ256" s="7" t="s">
        <v>878</v>
      </c>
      <c r="BK256" s="21" t="s">
        <v>617</v>
      </c>
      <c r="BL256" s="21" t="s">
        <v>70</v>
      </c>
    </row>
    <row r="257" spans="1:64" ht="18.75" customHeight="1">
      <c r="A257" s="21" t="s">
        <v>880</v>
      </c>
      <c r="B257" s="21" t="s">
        <v>64</v>
      </c>
      <c r="C257" s="21" t="s">
        <v>874</v>
      </c>
      <c r="D257" s="21" t="s">
        <v>717</v>
      </c>
      <c r="E257" s="21" t="s">
        <v>875</v>
      </c>
      <c r="F257" s="21" t="s">
        <v>69</v>
      </c>
      <c r="G257" s="21">
        <v>2020</v>
      </c>
      <c r="H257" s="21" t="s">
        <v>67</v>
      </c>
      <c r="I257" s="21" t="s">
        <v>336</v>
      </c>
      <c r="J257" s="21" t="s">
        <v>69</v>
      </c>
      <c r="K257" s="7" t="s">
        <v>135</v>
      </c>
      <c r="L257" s="7" t="str">
        <f>IF(ISBLANK($R257)=TRUE,"",VLOOKUP($R257,[2]TAXONOMY!$A$1:$G$706,7,FALSE))</f>
        <v>Animalia</v>
      </c>
      <c r="M257" s="7" t="str">
        <f>IF(ISBLANK($R257)=TRUE,"",VLOOKUP($R257,[2]TAXONOMY!$A$1:$G$706,6,FALSE))</f>
        <v>Arthropoda</v>
      </c>
      <c r="N257" s="7" t="str">
        <f>IF(ISBLANK($R257)=TRUE,"",VLOOKUP($R257,[2]TAXONOMY!$A$1:$G$706,5,FALSE))</f>
        <v>Insecta</v>
      </c>
      <c r="O257" s="7" t="str">
        <f>IF(ISBLANK($R257)=TRUE,"",VLOOKUP($R257,[2]TAXONOMY!$A$1:$G$706,4,FALSE))</f>
        <v>Hymenoptera</v>
      </c>
      <c r="P257" s="7" t="str">
        <f>IF(ISBLANK($R257)=TRUE,"",VLOOKUP($R257,[2]TAXONOMY!$A$1:$G$706,3,FALSE))</f>
        <v>Formicidae</v>
      </c>
      <c r="Q257" s="7" t="str">
        <f>IF(ISBLANK($R257)=TRUE,"",VLOOKUP($R257,[2]TAXONOMY!$A$1:$H$706,2,FALSE))</f>
        <v>Anoplolepis</v>
      </c>
      <c r="R257" s="7" t="s">
        <v>279</v>
      </c>
      <c r="S257" s="7"/>
      <c r="T257" s="7" t="s">
        <v>798</v>
      </c>
      <c r="U257" s="7" t="s">
        <v>79</v>
      </c>
      <c r="V257" s="7" t="s">
        <v>80</v>
      </c>
      <c r="W257" s="21" t="s">
        <v>81</v>
      </c>
      <c r="X257" s="21" t="s">
        <v>876</v>
      </c>
      <c r="Y257" s="30" t="s">
        <v>353</v>
      </c>
      <c r="Z257" s="21" t="s">
        <v>69</v>
      </c>
      <c r="AA257" s="21" t="s">
        <v>838</v>
      </c>
      <c r="AB257" s="22" t="s">
        <v>124</v>
      </c>
      <c r="AC257" s="22" t="s">
        <v>125</v>
      </c>
      <c r="AD257" s="21" t="s">
        <v>877</v>
      </c>
      <c r="AE257" s="21" t="s">
        <v>111</v>
      </c>
      <c r="AF257" s="21">
        <v>2012</v>
      </c>
      <c r="AG257" s="21" t="s">
        <v>112</v>
      </c>
      <c r="AH257" s="21">
        <v>2012</v>
      </c>
      <c r="AI257" s="21">
        <v>2012</v>
      </c>
      <c r="AJ257" s="21">
        <v>2012</v>
      </c>
      <c r="AK257" s="21">
        <v>2012</v>
      </c>
      <c r="AL257" s="21" t="s">
        <v>89</v>
      </c>
      <c r="AM257" s="21">
        <v>550000</v>
      </c>
      <c r="AN257" s="21">
        <v>500000</v>
      </c>
      <c r="AO257" s="21">
        <v>600000</v>
      </c>
      <c r="AP257">
        <v>587192.26010271464</v>
      </c>
      <c r="AQ257">
        <v>587192.26010271464</v>
      </c>
      <c r="AR257">
        <v>550000</v>
      </c>
      <c r="AS257">
        <v>587192.26010271464</v>
      </c>
      <c r="AT257">
        <v>587192.26010271464</v>
      </c>
      <c r="AU257" s="21" t="s">
        <v>90</v>
      </c>
      <c r="AV257" s="22">
        <v>2012</v>
      </c>
      <c r="AW257" s="21" t="s">
        <v>172</v>
      </c>
      <c r="AX257" s="21" t="s">
        <v>92</v>
      </c>
      <c r="AY257" s="21" t="s">
        <v>93</v>
      </c>
      <c r="AZ257" s="21" t="s">
        <v>94</v>
      </c>
      <c r="BA257" s="21" t="s">
        <v>119</v>
      </c>
      <c r="BB257" s="11" t="s">
        <v>96</v>
      </c>
      <c r="BC257" s="7" t="s">
        <v>97</v>
      </c>
      <c r="BD257" s="21" t="s">
        <v>98</v>
      </c>
      <c r="BI257" s="21" t="s">
        <v>99</v>
      </c>
      <c r="BJ257" s="7" t="s">
        <v>878</v>
      </c>
      <c r="BK257" s="21" t="s">
        <v>617</v>
      </c>
      <c r="BL257" s="21" t="s">
        <v>70</v>
      </c>
    </row>
    <row r="258" spans="1:64" ht="18.75" customHeight="1">
      <c r="A258" s="21" t="s">
        <v>881</v>
      </c>
      <c r="B258" s="21" t="s">
        <v>64</v>
      </c>
      <c r="C258" s="21" t="s">
        <v>874</v>
      </c>
      <c r="D258" s="21" t="s">
        <v>717</v>
      </c>
      <c r="E258" s="21" t="s">
        <v>875</v>
      </c>
      <c r="F258" s="21" t="s">
        <v>69</v>
      </c>
      <c r="G258" s="21">
        <v>2020</v>
      </c>
      <c r="H258" s="21" t="s">
        <v>67</v>
      </c>
      <c r="I258" s="21" t="s">
        <v>336</v>
      </c>
      <c r="J258" s="21" t="s">
        <v>69</v>
      </c>
      <c r="K258" s="7" t="s">
        <v>135</v>
      </c>
      <c r="L258" s="7" t="str">
        <f>IF(ISBLANK($R258)=TRUE,"",VLOOKUP($R258,[2]TAXONOMY!$A$1:$G$706,7,FALSE))</f>
        <v>Animalia</v>
      </c>
      <c r="M258" s="7" t="str">
        <f>IF(ISBLANK($R258)=TRUE,"",VLOOKUP($R258,[2]TAXONOMY!$A$1:$G$706,6,FALSE))</f>
        <v>Arthropoda</v>
      </c>
      <c r="N258" s="7" t="str">
        <f>IF(ISBLANK($R258)=TRUE,"",VLOOKUP($R258,[2]TAXONOMY!$A$1:$G$706,5,FALSE))</f>
        <v>Insecta</v>
      </c>
      <c r="O258" s="7" t="str">
        <f>IF(ISBLANK($R258)=TRUE,"",VLOOKUP($R258,[2]TAXONOMY!$A$1:$G$706,4,FALSE))</f>
        <v>Hymenoptera</v>
      </c>
      <c r="P258" s="7" t="str">
        <f>IF(ISBLANK($R258)=TRUE,"",VLOOKUP($R258,[2]TAXONOMY!$A$1:$G$706,3,FALSE))</f>
        <v>Formicidae</v>
      </c>
      <c r="Q258" s="7" t="str">
        <f>IF(ISBLANK($R258)=TRUE,"",VLOOKUP($R258,[2]TAXONOMY!$A$1:$H$706,2,FALSE))</f>
        <v>Anoplolepis</v>
      </c>
      <c r="R258" s="7" t="s">
        <v>279</v>
      </c>
      <c r="S258" s="7"/>
      <c r="T258" s="7" t="s">
        <v>798</v>
      </c>
      <c r="U258" s="7" t="s">
        <v>79</v>
      </c>
      <c r="V258" s="7" t="s">
        <v>80</v>
      </c>
      <c r="W258" s="21" t="s">
        <v>81</v>
      </c>
      <c r="X258" s="21" t="s">
        <v>876</v>
      </c>
      <c r="Y258" s="30" t="s">
        <v>353</v>
      </c>
      <c r="Z258" s="21" t="s">
        <v>69</v>
      </c>
      <c r="AA258" s="21" t="s">
        <v>838</v>
      </c>
      <c r="AB258" s="22" t="s">
        <v>124</v>
      </c>
      <c r="AC258" s="22" t="s">
        <v>125</v>
      </c>
      <c r="AD258" s="21" t="s">
        <v>877</v>
      </c>
      <c r="AE258" s="21" t="s">
        <v>111</v>
      </c>
      <c r="AF258" s="21">
        <v>2013</v>
      </c>
      <c r="AG258" s="21" t="s">
        <v>112</v>
      </c>
      <c r="AH258" s="21">
        <v>2013</v>
      </c>
      <c r="AI258" s="21">
        <v>2013</v>
      </c>
      <c r="AJ258" s="21">
        <v>2013</v>
      </c>
      <c r="AK258" s="21">
        <v>2013</v>
      </c>
      <c r="AL258" s="21" t="s">
        <v>89</v>
      </c>
      <c r="AM258" s="21">
        <v>550000</v>
      </c>
      <c r="AN258" s="21">
        <v>500000</v>
      </c>
      <c r="AO258" s="21">
        <v>600000</v>
      </c>
      <c r="AP258">
        <v>578715.05302300141</v>
      </c>
      <c r="AQ258">
        <v>578715.05302300141</v>
      </c>
      <c r="AR258">
        <v>550000</v>
      </c>
      <c r="AS258">
        <v>578715.05302300141</v>
      </c>
      <c r="AT258">
        <v>578715.05302300141</v>
      </c>
      <c r="AU258" s="21" t="s">
        <v>90</v>
      </c>
      <c r="AV258" s="22">
        <v>2013</v>
      </c>
      <c r="AW258" s="21" t="s">
        <v>172</v>
      </c>
      <c r="AX258" s="21" t="s">
        <v>92</v>
      </c>
      <c r="AY258" s="21" t="s">
        <v>93</v>
      </c>
      <c r="AZ258" s="21" t="s">
        <v>94</v>
      </c>
      <c r="BA258" s="21" t="s">
        <v>119</v>
      </c>
      <c r="BB258" s="11" t="s">
        <v>96</v>
      </c>
      <c r="BC258" s="7" t="s">
        <v>97</v>
      </c>
      <c r="BD258" s="21" t="s">
        <v>98</v>
      </c>
      <c r="BI258" s="21" t="s">
        <v>99</v>
      </c>
      <c r="BJ258" s="7" t="s">
        <v>878</v>
      </c>
      <c r="BK258" s="21" t="s">
        <v>617</v>
      </c>
      <c r="BL258" s="21" t="s">
        <v>70</v>
      </c>
    </row>
    <row r="259" spans="1:64" ht="18.75" customHeight="1">
      <c r="A259" s="21" t="s">
        <v>882</v>
      </c>
      <c r="B259" s="21" t="s">
        <v>64</v>
      </c>
      <c r="C259" s="21" t="s">
        <v>874</v>
      </c>
      <c r="D259" s="21" t="s">
        <v>717</v>
      </c>
      <c r="E259" s="21" t="s">
        <v>875</v>
      </c>
      <c r="F259" s="21" t="s">
        <v>69</v>
      </c>
      <c r="G259" s="21">
        <v>2020</v>
      </c>
      <c r="H259" s="21" t="s">
        <v>67</v>
      </c>
      <c r="I259" s="21" t="s">
        <v>336</v>
      </c>
      <c r="J259" s="21" t="s">
        <v>69</v>
      </c>
      <c r="K259" s="7" t="s">
        <v>135</v>
      </c>
      <c r="L259" s="7" t="str">
        <f>IF(ISBLANK($R259)=TRUE,"",VLOOKUP($R259,[2]TAXONOMY!$A$1:$G$706,7,FALSE))</f>
        <v>Animalia</v>
      </c>
      <c r="M259" s="7" t="str">
        <f>IF(ISBLANK($R259)=TRUE,"",VLOOKUP($R259,[2]TAXONOMY!$A$1:$G$706,6,FALSE))</f>
        <v>Arthropoda</v>
      </c>
      <c r="N259" s="7" t="str">
        <f>IF(ISBLANK($R259)=TRUE,"",VLOOKUP($R259,[2]TAXONOMY!$A$1:$G$706,5,FALSE))</f>
        <v>Insecta</v>
      </c>
      <c r="O259" s="7" t="str">
        <f>IF(ISBLANK($R259)=TRUE,"",VLOOKUP($R259,[2]TAXONOMY!$A$1:$G$706,4,FALSE))</f>
        <v>Hymenoptera</v>
      </c>
      <c r="P259" s="7" t="str">
        <f>IF(ISBLANK($R259)=TRUE,"",VLOOKUP($R259,[2]TAXONOMY!$A$1:$G$706,3,FALSE))</f>
        <v>Formicidae</v>
      </c>
      <c r="Q259" s="7" t="str">
        <f>IF(ISBLANK($R259)=TRUE,"",VLOOKUP($R259,[2]TAXONOMY!$A$1:$H$706,2,FALSE))</f>
        <v>Anoplolepis</v>
      </c>
      <c r="R259" s="7" t="s">
        <v>279</v>
      </c>
      <c r="S259" s="7"/>
      <c r="T259" s="7" t="s">
        <v>798</v>
      </c>
      <c r="U259" s="7" t="s">
        <v>79</v>
      </c>
      <c r="V259" s="7" t="s">
        <v>80</v>
      </c>
      <c r="W259" s="21" t="s">
        <v>81</v>
      </c>
      <c r="X259" s="21" t="s">
        <v>876</v>
      </c>
      <c r="Y259" s="30" t="s">
        <v>353</v>
      </c>
      <c r="Z259" s="21" t="s">
        <v>69</v>
      </c>
      <c r="AA259" s="21" t="s">
        <v>838</v>
      </c>
      <c r="AB259" s="22" t="s">
        <v>124</v>
      </c>
      <c r="AC259" s="22" t="s">
        <v>125</v>
      </c>
      <c r="AD259" s="21" t="s">
        <v>877</v>
      </c>
      <c r="AE259" s="21" t="s">
        <v>111</v>
      </c>
      <c r="AF259" s="21">
        <v>2014</v>
      </c>
      <c r="AG259" s="21" t="s">
        <v>112</v>
      </c>
      <c r="AH259" s="21">
        <v>2014</v>
      </c>
      <c r="AI259" s="21">
        <v>2014</v>
      </c>
      <c r="AJ259" s="21">
        <v>2014</v>
      </c>
      <c r="AK259" s="21">
        <v>2014</v>
      </c>
      <c r="AL259" s="21" t="s">
        <v>89</v>
      </c>
      <c r="AM259" s="21">
        <v>550000</v>
      </c>
      <c r="AN259" s="21">
        <v>500000</v>
      </c>
      <c r="AO259" s="21">
        <v>600000</v>
      </c>
      <c r="AP259">
        <v>569476.86841258581</v>
      </c>
      <c r="AQ259">
        <v>569476.86841258581</v>
      </c>
      <c r="AR259">
        <v>550000</v>
      </c>
      <c r="AS259">
        <v>569476.86841258581</v>
      </c>
      <c r="AT259">
        <v>569476.86841258581</v>
      </c>
      <c r="AU259" s="21" t="s">
        <v>90</v>
      </c>
      <c r="AV259" s="22">
        <v>2014</v>
      </c>
      <c r="AW259" s="21" t="s">
        <v>172</v>
      </c>
      <c r="AX259" s="21" t="s">
        <v>92</v>
      </c>
      <c r="AY259" s="21" t="s">
        <v>93</v>
      </c>
      <c r="AZ259" s="21" t="s">
        <v>94</v>
      </c>
      <c r="BA259" s="21" t="s">
        <v>119</v>
      </c>
      <c r="BB259" s="11" t="s">
        <v>96</v>
      </c>
      <c r="BC259" s="7" t="s">
        <v>97</v>
      </c>
      <c r="BD259" s="21" t="s">
        <v>98</v>
      </c>
      <c r="BI259" s="21" t="s">
        <v>99</v>
      </c>
      <c r="BJ259" s="7" t="s">
        <v>878</v>
      </c>
      <c r="BK259" s="21" t="s">
        <v>617</v>
      </c>
      <c r="BL259" s="21" t="s">
        <v>70</v>
      </c>
    </row>
    <row r="260" spans="1:64" ht="18.75" customHeight="1">
      <c r="A260" s="21" t="s">
        <v>883</v>
      </c>
      <c r="B260" s="21" t="s">
        <v>64</v>
      </c>
      <c r="C260" s="21" t="s">
        <v>874</v>
      </c>
      <c r="D260" s="21" t="s">
        <v>717</v>
      </c>
      <c r="E260" s="21" t="s">
        <v>875</v>
      </c>
      <c r="F260" s="21" t="s">
        <v>69</v>
      </c>
      <c r="G260" s="21">
        <v>2020</v>
      </c>
      <c r="H260" s="21" t="s">
        <v>67</v>
      </c>
      <c r="I260" s="21" t="s">
        <v>336</v>
      </c>
      <c r="J260" s="21" t="s">
        <v>69</v>
      </c>
      <c r="K260" s="7" t="s">
        <v>135</v>
      </c>
      <c r="L260" s="7" t="str">
        <f>IF(ISBLANK($R260)=TRUE,"",VLOOKUP($R260,[2]TAXONOMY!$A$1:$G$706,7,FALSE))</f>
        <v>Animalia</v>
      </c>
      <c r="M260" s="7" t="str">
        <f>IF(ISBLANK($R260)=TRUE,"",VLOOKUP($R260,[2]TAXONOMY!$A$1:$G$706,6,FALSE))</f>
        <v>Arthropoda</v>
      </c>
      <c r="N260" s="7" t="str">
        <f>IF(ISBLANK($R260)=TRUE,"",VLOOKUP($R260,[2]TAXONOMY!$A$1:$G$706,5,FALSE))</f>
        <v>Insecta</v>
      </c>
      <c r="O260" s="7" t="str">
        <f>IF(ISBLANK($R260)=TRUE,"",VLOOKUP($R260,[2]TAXONOMY!$A$1:$G$706,4,FALSE))</f>
        <v>Hymenoptera</v>
      </c>
      <c r="P260" s="7" t="str">
        <f>IF(ISBLANK($R260)=TRUE,"",VLOOKUP($R260,[2]TAXONOMY!$A$1:$G$706,3,FALSE))</f>
        <v>Formicidae</v>
      </c>
      <c r="Q260" s="7" t="str">
        <f>IF(ISBLANK($R260)=TRUE,"",VLOOKUP($R260,[2]TAXONOMY!$A$1:$H$706,2,FALSE))</f>
        <v>Anoplolepis</v>
      </c>
      <c r="R260" s="7" t="s">
        <v>279</v>
      </c>
      <c r="S260" s="7"/>
      <c r="T260" s="7" t="s">
        <v>798</v>
      </c>
      <c r="U260" s="7" t="s">
        <v>79</v>
      </c>
      <c r="V260" s="7" t="s">
        <v>80</v>
      </c>
      <c r="W260" s="21" t="s">
        <v>81</v>
      </c>
      <c r="X260" s="21" t="s">
        <v>876</v>
      </c>
      <c r="Y260" s="30" t="s">
        <v>353</v>
      </c>
      <c r="Z260" s="21" t="s">
        <v>69</v>
      </c>
      <c r="AA260" s="21" t="s">
        <v>838</v>
      </c>
      <c r="AB260" s="22" t="s">
        <v>124</v>
      </c>
      <c r="AC260" s="22" t="s">
        <v>125</v>
      </c>
      <c r="AD260" s="21" t="s">
        <v>877</v>
      </c>
      <c r="AE260" s="21" t="s">
        <v>111</v>
      </c>
      <c r="AF260" s="21">
        <v>2015</v>
      </c>
      <c r="AG260" s="21" t="s">
        <v>112</v>
      </c>
      <c r="AH260" s="21">
        <v>2015</v>
      </c>
      <c r="AI260" s="21">
        <v>2015</v>
      </c>
      <c r="AJ260" s="21">
        <v>2015</v>
      </c>
      <c r="AK260" s="21">
        <v>2015</v>
      </c>
      <c r="AL260" s="21" t="s">
        <v>89</v>
      </c>
      <c r="AM260" s="21">
        <v>550000</v>
      </c>
      <c r="AN260" s="21">
        <v>500000</v>
      </c>
      <c r="AO260" s="21">
        <v>600000</v>
      </c>
      <c r="AP260">
        <v>568802.11475689267</v>
      </c>
      <c r="AQ260">
        <v>568802.11475689267</v>
      </c>
      <c r="AR260">
        <v>550000</v>
      </c>
      <c r="AS260">
        <v>568802.11475689267</v>
      </c>
      <c r="AT260">
        <v>568802.11475689267</v>
      </c>
      <c r="AU260" s="21" t="s">
        <v>90</v>
      </c>
      <c r="AV260" s="22">
        <v>2015</v>
      </c>
      <c r="AW260" s="21" t="s">
        <v>172</v>
      </c>
      <c r="AX260" s="21" t="s">
        <v>92</v>
      </c>
      <c r="AY260" s="21" t="s">
        <v>93</v>
      </c>
      <c r="AZ260" s="21" t="s">
        <v>94</v>
      </c>
      <c r="BA260" s="21" t="s">
        <v>119</v>
      </c>
      <c r="BB260" s="11" t="s">
        <v>96</v>
      </c>
      <c r="BC260" s="7" t="s">
        <v>97</v>
      </c>
      <c r="BD260" s="21" t="s">
        <v>98</v>
      </c>
      <c r="BI260" s="21" t="s">
        <v>99</v>
      </c>
      <c r="BJ260" s="7" t="s">
        <v>878</v>
      </c>
      <c r="BK260" s="21" t="s">
        <v>617</v>
      </c>
      <c r="BL260" s="21" t="s">
        <v>70</v>
      </c>
    </row>
    <row r="261" spans="1:64" ht="18.75" customHeight="1">
      <c r="A261" s="21" t="s">
        <v>884</v>
      </c>
      <c r="B261" s="21" t="s">
        <v>64</v>
      </c>
      <c r="C261" s="21" t="s">
        <v>874</v>
      </c>
      <c r="D261" s="21" t="s">
        <v>717</v>
      </c>
      <c r="E261" s="21" t="s">
        <v>875</v>
      </c>
      <c r="F261" s="21" t="s">
        <v>69</v>
      </c>
      <c r="G261" s="21">
        <v>2020</v>
      </c>
      <c r="H261" s="21" t="s">
        <v>67</v>
      </c>
      <c r="I261" s="21" t="s">
        <v>336</v>
      </c>
      <c r="J261" s="21" t="s">
        <v>69</v>
      </c>
      <c r="K261" s="7" t="s">
        <v>135</v>
      </c>
      <c r="L261" s="7" t="str">
        <f>IF(ISBLANK($R261)=TRUE,"",VLOOKUP($R261,[2]TAXONOMY!$A$1:$G$706,7,FALSE))</f>
        <v>Animalia</v>
      </c>
      <c r="M261" s="7" t="str">
        <f>IF(ISBLANK($R261)=TRUE,"",VLOOKUP($R261,[2]TAXONOMY!$A$1:$G$706,6,FALSE))</f>
        <v>Arthropoda</v>
      </c>
      <c r="N261" s="7" t="str">
        <f>IF(ISBLANK($R261)=TRUE,"",VLOOKUP($R261,[2]TAXONOMY!$A$1:$G$706,5,FALSE))</f>
        <v>Insecta</v>
      </c>
      <c r="O261" s="7" t="str">
        <f>IF(ISBLANK($R261)=TRUE,"",VLOOKUP($R261,[2]TAXONOMY!$A$1:$G$706,4,FALSE))</f>
        <v>Hymenoptera</v>
      </c>
      <c r="P261" s="7" t="str">
        <f>IF(ISBLANK($R261)=TRUE,"",VLOOKUP($R261,[2]TAXONOMY!$A$1:$G$706,3,FALSE))</f>
        <v>Formicidae</v>
      </c>
      <c r="Q261" s="7" t="str">
        <f>IF(ISBLANK($R261)=TRUE,"",VLOOKUP($R261,[2]TAXONOMY!$A$1:$H$706,2,FALSE))</f>
        <v>Anoplolepis</v>
      </c>
      <c r="R261" s="7" t="s">
        <v>279</v>
      </c>
      <c r="S261" s="7"/>
      <c r="T261" s="7" t="s">
        <v>798</v>
      </c>
      <c r="U261" s="7" t="s">
        <v>79</v>
      </c>
      <c r="V261" s="7" t="s">
        <v>80</v>
      </c>
      <c r="W261" s="21" t="s">
        <v>81</v>
      </c>
      <c r="X261" s="21" t="s">
        <v>876</v>
      </c>
      <c r="Y261" s="30" t="s">
        <v>353</v>
      </c>
      <c r="Z261" s="21" t="s">
        <v>69</v>
      </c>
      <c r="AA261" s="21" t="s">
        <v>838</v>
      </c>
      <c r="AB261" s="22" t="s">
        <v>124</v>
      </c>
      <c r="AC261" s="22" t="s">
        <v>125</v>
      </c>
      <c r="AD261" s="21" t="s">
        <v>877</v>
      </c>
      <c r="AE261" s="21" t="s">
        <v>111</v>
      </c>
      <c r="AF261" s="21">
        <v>2016</v>
      </c>
      <c r="AG261" s="21" t="s">
        <v>112</v>
      </c>
      <c r="AH261" s="21">
        <v>2016</v>
      </c>
      <c r="AI261" s="21">
        <v>2016</v>
      </c>
      <c r="AJ261" s="21">
        <v>2016</v>
      </c>
      <c r="AK261" s="21">
        <v>2016</v>
      </c>
      <c r="AL261" s="21" t="s">
        <v>89</v>
      </c>
      <c r="AM261" s="21">
        <v>550000</v>
      </c>
      <c r="AN261" s="21">
        <v>500000</v>
      </c>
      <c r="AO261" s="21">
        <v>600000</v>
      </c>
      <c r="AP261">
        <v>561715.60502012889</v>
      </c>
      <c r="AQ261">
        <v>561715.60502012889</v>
      </c>
      <c r="AR261">
        <v>550000</v>
      </c>
      <c r="AS261">
        <v>561715.60502012889</v>
      </c>
      <c r="AT261">
        <v>561715.60502012889</v>
      </c>
      <c r="AU261" s="21" t="s">
        <v>90</v>
      </c>
      <c r="AV261" s="22">
        <v>2016</v>
      </c>
      <c r="AW261" s="21" t="s">
        <v>172</v>
      </c>
      <c r="AX261" s="21" t="s">
        <v>92</v>
      </c>
      <c r="AY261" s="21" t="s">
        <v>93</v>
      </c>
      <c r="AZ261" s="21" t="s">
        <v>94</v>
      </c>
      <c r="BA261" s="21" t="s">
        <v>119</v>
      </c>
      <c r="BB261" s="11" t="s">
        <v>96</v>
      </c>
      <c r="BC261" s="7" t="s">
        <v>97</v>
      </c>
      <c r="BD261" s="21" t="s">
        <v>98</v>
      </c>
      <c r="BI261" s="21" t="s">
        <v>99</v>
      </c>
      <c r="BJ261" s="7" t="s">
        <v>878</v>
      </c>
      <c r="BK261" s="21" t="s">
        <v>617</v>
      </c>
      <c r="BL261" s="21" t="s">
        <v>70</v>
      </c>
    </row>
    <row r="262" spans="1:64" ht="18.75" customHeight="1">
      <c r="A262" s="21" t="s">
        <v>885</v>
      </c>
      <c r="B262" s="21" t="s">
        <v>64</v>
      </c>
      <c r="C262" s="21" t="s">
        <v>874</v>
      </c>
      <c r="D262" s="21" t="s">
        <v>717</v>
      </c>
      <c r="E262" s="21" t="s">
        <v>875</v>
      </c>
      <c r="F262" s="21" t="s">
        <v>69</v>
      </c>
      <c r="G262" s="21">
        <v>2020</v>
      </c>
      <c r="H262" s="21" t="s">
        <v>67</v>
      </c>
      <c r="I262" s="21" t="s">
        <v>336</v>
      </c>
      <c r="J262" s="21" t="s">
        <v>69</v>
      </c>
      <c r="K262" s="7" t="s">
        <v>135</v>
      </c>
      <c r="L262" s="7" t="str">
        <f>IF(ISBLANK($R262)=TRUE,"",VLOOKUP($R262,[2]TAXONOMY!$A$1:$G$706,7,FALSE))</f>
        <v>Animalia</v>
      </c>
      <c r="M262" s="7" t="str">
        <f>IF(ISBLANK($R262)=TRUE,"",VLOOKUP($R262,[2]TAXONOMY!$A$1:$G$706,6,FALSE))</f>
        <v>Arthropoda</v>
      </c>
      <c r="N262" s="7" t="str">
        <f>IF(ISBLANK($R262)=TRUE,"",VLOOKUP($R262,[2]TAXONOMY!$A$1:$G$706,5,FALSE))</f>
        <v>Insecta</v>
      </c>
      <c r="O262" s="7" t="str">
        <f>IF(ISBLANK($R262)=TRUE,"",VLOOKUP($R262,[2]TAXONOMY!$A$1:$G$706,4,FALSE))</f>
        <v>Hymenoptera</v>
      </c>
      <c r="P262" s="7" t="str">
        <f>IF(ISBLANK($R262)=TRUE,"",VLOOKUP($R262,[2]TAXONOMY!$A$1:$G$706,3,FALSE))</f>
        <v>Formicidae</v>
      </c>
      <c r="Q262" s="7" t="str">
        <f>IF(ISBLANK($R262)=TRUE,"",VLOOKUP($R262,[2]TAXONOMY!$A$1:$H$706,2,FALSE))</f>
        <v>Anoplolepis</v>
      </c>
      <c r="R262" s="7" t="s">
        <v>279</v>
      </c>
      <c r="S262" s="7"/>
      <c r="T262" s="7" t="s">
        <v>798</v>
      </c>
      <c r="U262" s="7" t="s">
        <v>79</v>
      </c>
      <c r="V262" s="7" t="s">
        <v>80</v>
      </c>
      <c r="W262" s="21" t="s">
        <v>81</v>
      </c>
      <c r="X262" s="21" t="s">
        <v>876</v>
      </c>
      <c r="Y262" s="30" t="s">
        <v>353</v>
      </c>
      <c r="Z262" s="21" t="s">
        <v>69</v>
      </c>
      <c r="AA262" s="21" t="s">
        <v>838</v>
      </c>
      <c r="AB262" s="22" t="s">
        <v>124</v>
      </c>
      <c r="AC262" s="22" t="s">
        <v>125</v>
      </c>
      <c r="AD262" s="21" t="s">
        <v>877</v>
      </c>
      <c r="AE262" s="21" t="s">
        <v>111</v>
      </c>
      <c r="AF262" s="21">
        <v>2017</v>
      </c>
      <c r="AG262" s="21" t="s">
        <v>112</v>
      </c>
      <c r="AH262" s="21">
        <v>2017</v>
      </c>
      <c r="AI262" s="21">
        <v>2017</v>
      </c>
      <c r="AJ262" s="21">
        <v>2017</v>
      </c>
      <c r="AK262" s="21">
        <v>2017</v>
      </c>
      <c r="AL262" s="21" t="s">
        <v>89</v>
      </c>
      <c r="AM262" s="21">
        <v>550000</v>
      </c>
      <c r="AN262" s="21">
        <v>500000</v>
      </c>
      <c r="AO262" s="21">
        <v>600000</v>
      </c>
      <c r="AP262">
        <v>550000</v>
      </c>
      <c r="AQ262">
        <v>550000</v>
      </c>
      <c r="AR262">
        <v>550000</v>
      </c>
      <c r="AS262">
        <v>550000</v>
      </c>
      <c r="AT262">
        <v>550000</v>
      </c>
      <c r="AU262" s="21" t="s">
        <v>90</v>
      </c>
      <c r="AV262" s="22">
        <v>2017</v>
      </c>
      <c r="AW262" s="21" t="s">
        <v>172</v>
      </c>
      <c r="AX262" s="21" t="s">
        <v>92</v>
      </c>
      <c r="AY262" s="21" t="s">
        <v>93</v>
      </c>
      <c r="AZ262" s="21" t="s">
        <v>94</v>
      </c>
      <c r="BA262" s="21" t="s">
        <v>119</v>
      </c>
      <c r="BB262" s="11" t="s">
        <v>96</v>
      </c>
      <c r="BC262" s="7" t="s">
        <v>97</v>
      </c>
      <c r="BD262" s="21" t="s">
        <v>98</v>
      </c>
      <c r="BI262" s="21" t="s">
        <v>99</v>
      </c>
      <c r="BJ262" s="7" t="s">
        <v>878</v>
      </c>
      <c r="BK262" s="21" t="s">
        <v>617</v>
      </c>
      <c r="BL262" s="21" t="s">
        <v>70</v>
      </c>
    </row>
    <row r="263" spans="1:64" ht="18.75" customHeight="1">
      <c r="A263" s="21" t="s">
        <v>886</v>
      </c>
      <c r="B263" s="21" t="s">
        <v>64</v>
      </c>
      <c r="C263" s="21" t="s">
        <v>874</v>
      </c>
      <c r="D263" s="21" t="s">
        <v>717</v>
      </c>
      <c r="E263" s="21" t="s">
        <v>875</v>
      </c>
      <c r="F263" s="21" t="s">
        <v>69</v>
      </c>
      <c r="G263" s="21">
        <v>2020</v>
      </c>
      <c r="H263" s="21" t="s">
        <v>67</v>
      </c>
      <c r="I263" s="21" t="s">
        <v>336</v>
      </c>
      <c r="J263" s="21" t="s">
        <v>69</v>
      </c>
      <c r="K263" s="7" t="s">
        <v>135</v>
      </c>
      <c r="L263" s="7" t="str">
        <f>IF(ISBLANK($R263)=TRUE,"",VLOOKUP($R263,[2]TAXONOMY!$A$1:$G$706,7,FALSE))</f>
        <v>Animalia</v>
      </c>
      <c r="M263" s="7" t="str">
        <f>IF(ISBLANK($R263)=TRUE,"",VLOOKUP($R263,[2]TAXONOMY!$A$1:$G$706,6,FALSE))</f>
        <v>Arthropoda</v>
      </c>
      <c r="N263" s="7" t="str">
        <f>IF(ISBLANK($R263)=TRUE,"",VLOOKUP($R263,[2]TAXONOMY!$A$1:$G$706,5,FALSE))</f>
        <v>Insecta</v>
      </c>
      <c r="O263" s="7" t="str">
        <f>IF(ISBLANK($R263)=TRUE,"",VLOOKUP($R263,[2]TAXONOMY!$A$1:$G$706,4,FALSE))</f>
        <v>Hymenoptera</v>
      </c>
      <c r="P263" s="7" t="str">
        <f>IF(ISBLANK($R263)=TRUE,"",VLOOKUP($R263,[2]TAXONOMY!$A$1:$G$706,3,FALSE))</f>
        <v>Formicidae</v>
      </c>
      <c r="Q263" s="7" t="str">
        <f>IF(ISBLANK($R263)=TRUE,"",VLOOKUP($R263,[2]TAXONOMY!$A$1:$H$706,2,FALSE))</f>
        <v>Anoplolepis</v>
      </c>
      <c r="R263" s="7" t="s">
        <v>279</v>
      </c>
      <c r="S263" s="7"/>
      <c r="T263" s="7" t="s">
        <v>798</v>
      </c>
      <c r="U263" s="7" t="s">
        <v>79</v>
      </c>
      <c r="V263" s="7" t="s">
        <v>80</v>
      </c>
      <c r="W263" s="21" t="s">
        <v>81</v>
      </c>
      <c r="X263" s="21" t="s">
        <v>876</v>
      </c>
      <c r="Y263" s="30" t="s">
        <v>353</v>
      </c>
      <c r="Z263" s="21" t="s">
        <v>69</v>
      </c>
      <c r="AA263" s="21" t="s">
        <v>838</v>
      </c>
      <c r="AB263" s="22" t="s">
        <v>124</v>
      </c>
      <c r="AC263" s="22" t="s">
        <v>125</v>
      </c>
      <c r="AD263" s="21" t="s">
        <v>877</v>
      </c>
      <c r="AE263" s="21" t="s">
        <v>111</v>
      </c>
      <c r="AF263" s="21">
        <v>2018</v>
      </c>
      <c r="AG263" s="21" t="s">
        <v>112</v>
      </c>
      <c r="AH263" s="21">
        <v>2018</v>
      </c>
      <c r="AI263" s="21">
        <v>2018</v>
      </c>
      <c r="AJ263" s="21">
        <v>2018</v>
      </c>
      <c r="AK263" s="21">
        <v>2018</v>
      </c>
      <c r="AL263" s="21" t="s">
        <v>89</v>
      </c>
      <c r="AM263" s="21">
        <v>550000</v>
      </c>
      <c r="AN263" s="21">
        <v>500000</v>
      </c>
      <c r="AO263" s="21">
        <v>600000</v>
      </c>
      <c r="AP263">
        <v>536886.10956425616</v>
      </c>
      <c r="AQ263">
        <v>536886.10956425616</v>
      </c>
      <c r="AR263">
        <v>550000</v>
      </c>
      <c r="AS263">
        <v>536886.10956425616</v>
      </c>
      <c r="AT263">
        <v>536886.10956425616</v>
      </c>
      <c r="AU263" s="21" t="s">
        <v>90</v>
      </c>
      <c r="AV263" s="22">
        <v>2018</v>
      </c>
      <c r="AW263" s="21" t="s">
        <v>172</v>
      </c>
      <c r="AX263" s="21" t="s">
        <v>92</v>
      </c>
      <c r="AY263" s="21" t="s">
        <v>93</v>
      </c>
      <c r="AZ263" s="21" t="s">
        <v>94</v>
      </c>
      <c r="BA263" s="21" t="s">
        <v>119</v>
      </c>
      <c r="BB263" s="11" t="s">
        <v>96</v>
      </c>
      <c r="BC263" s="7" t="s">
        <v>97</v>
      </c>
      <c r="BD263" s="21" t="s">
        <v>98</v>
      </c>
      <c r="BI263" s="21" t="s">
        <v>99</v>
      </c>
      <c r="BJ263" s="7" t="s">
        <v>878</v>
      </c>
      <c r="BK263" s="21" t="s">
        <v>617</v>
      </c>
      <c r="BL263" s="21" t="s">
        <v>70</v>
      </c>
    </row>
    <row r="264" spans="1:64" ht="18.75" customHeight="1">
      <c r="A264" s="21" t="s">
        <v>887</v>
      </c>
      <c r="B264" s="21" t="s">
        <v>64</v>
      </c>
      <c r="C264" s="21" t="s">
        <v>874</v>
      </c>
      <c r="D264" s="21" t="s">
        <v>717</v>
      </c>
      <c r="E264" s="21" t="s">
        <v>875</v>
      </c>
      <c r="F264" s="21" t="s">
        <v>69</v>
      </c>
      <c r="G264" s="21">
        <v>2020</v>
      </c>
      <c r="H264" s="21" t="s">
        <v>67</v>
      </c>
      <c r="I264" s="21" t="s">
        <v>336</v>
      </c>
      <c r="J264" s="21" t="s">
        <v>69</v>
      </c>
      <c r="K264" s="7" t="s">
        <v>135</v>
      </c>
      <c r="L264" s="7" t="str">
        <f>IF(ISBLANK($R264)=TRUE,"",VLOOKUP($R264,[2]TAXONOMY!$A$1:$G$706,7,FALSE))</f>
        <v>Animalia</v>
      </c>
      <c r="M264" s="7" t="str">
        <f>IF(ISBLANK($R264)=TRUE,"",VLOOKUP($R264,[2]TAXONOMY!$A$1:$G$706,6,FALSE))</f>
        <v>Arthropoda</v>
      </c>
      <c r="N264" s="7" t="str">
        <f>IF(ISBLANK($R264)=TRUE,"",VLOOKUP($R264,[2]TAXONOMY!$A$1:$G$706,5,FALSE))</f>
        <v>Insecta</v>
      </c>
      <c r="O264" s="7" t="str">
        <f>IF(ISBLANK($R264)=TRUE,"",VLOOKUP($R264,[2]TAXONOMY!$A$1:$G$706,4,FALSE))</f>
        <v>Hymenoptera</v>
      </c>
      <c r="P264" s="7" t="str">
        <f>IF(ISBLANK($R264)=TRUE,"",VLOOKUP($R264,[2]TAXONOMY!$A$1:$G$706,3,FALSE))</f>
        <v>Formicidae</v>
      </c>
      <c r="Q264" s="7" t="str">
        <f>IF(ISBLANK($R264)=TRUE,"",VLOOKUP($R264,[2]TAXONOMY!$A$1:$H$706,2,FALSE))</f>
        <v>Anoplolepis</v>
      </c>
      <c r="R264" s="7" t="s">
        <v>279</v>
      </c>
      <c r="S264" s="7"/>
      <c r="T264" s="7" t="s">
        <v>798</v>
      </c>
      <c r="U264" s="7" t="s">
        <v>79</v>
      </c>
      <c r="V264" s="7" t="s">
        <v>80</v>
      </c>
      <c r="W264" s="21" t="s">
        <v>81</v>
      </c>
      <c r="X264" s="21" t="s">
        <v>876</v>
      </c>
      <c r="Y264" s="30" t="s">
        <v>353</v>
      </c>
      <c r="Z264" s="21" t="s">
        <v>69</v>
      </c>
      <c r="AA264" s="21" t="s">
        <v>838</v>
      </c>
      <c r="AB264" s="22" t="s">
        <v>124</v>
      </c>
      <c r="AC264" s="22" t="s">
        <v>125</v>
      </c>
      <c r="AD264" s="21" t="s">
        <v>877</v>
      </c>
      <c r="AE264" s="21" t="s">
        <v>111</v>
      </c>
      <c r="AF264" s="21">
        <v>2019</v>
      </c>
      <c r="AG264" s="21" t="s">
        <v>112</v>
      </c>
      <c r="AH264" s="21">
        <v>2019</v>
      </c>
      <c r="AI264" s="21">
        <v>2019</v>
      </c>
      <c r="AJ264" s="21">
        <v>2019</v>
      </c>
      <c r="AK264" s="21">
        <v>2019</v>
      </c>
      <c r="AL264" s="21" t="s">
        <v>89</v>
      </c>
      <c r="AM264" s="21">
        <v>550000</v>
      </c>
      <c r="AN264" s="21">
        <v>500000</v>
      </c>
      <c r="AO264" s="21">
        <v>600000</v>
      </c>
      <c r="AP264">
        <v>527329.78605158394</v>
      </c>
      <c r="AQ264">
        <v>263664.89302579197</v>
      </c>
      <c r="AR264">
        <v>550000</v>
      </c>
      <c r="AS264">
        <v>527329.78605158394</v>
      </c>
      <c r="AT264">
        <v>263664.89302579197</v>
      </c>
      <c r="AU264" s="21" t="s">
        <v>90</v>
      </c>
      <c r="AV264" s="22">
        <v>2019</v>
      </c>
      <c r="AW264" s="21" t="s">
        <v>172</v>
      </c>
      <c r="AX264" s="21" t="s">
        <v>92</v>
      </c>
      <c r="AY264" s="21" t="s">
        <v>93</v>
      </c>
      <c r="AZ264" s="21" t="s">
        <v>94</v>
      </c>
      <c r="BA264" s="21" t="s">
        <v>119</v>
      </c>
      <c r="BB264" s="11" t="s">
        <v>96</v>
      </c>
      <c r="BC264" s="7" t="s">
        <v>97</v>
      </c>
      <c r="BD264" s="21" t="s">
        <v>98</v>
      </c>
      <c r="BI264" s="21" t="s">
        <v>99</v>
      </c>
      <c r="BJ264" s="7" t="s">
        <v>878</v>
      </c>
      <c r="BK264" s="21" t="s">
        <v>617</v>
      </c>
      <c r="BL264" s="21" t="s">
        <v>70</v>
      </c>
    </row>
    <row r="265" spans="1:64" ht="18.75" customHeight="1">
      <c r="A265" s="21" t="s">
        <v>888</v>
      </c>
      <c r="B265" s="21" t="s">
        <v>64</v>
      </c>
      <c r="C265" s="21" t="s">
        <v>874</v>
      </c>
      <c r="D265" s="21" t="s">
        <v>717</v>
      </c>
      <c r="E265" s="21" t="s">
        <v>875</v>
      </c>
      <c r="F265" s="21" t="s">
        <v>69</v>
      </c>
      <c r="G265" s="21">
        <v>2020</v>
      </c>
      <c r="H265" s="21" t="s">
        <v>67</v>
      </c>
      <c r="I265" s="21" t="s">
        <v>336</v>
      </c>
      <c r="J265" s="21" t="s">
        <v>69</v>
      </c>
      <c r="K265" s="7" t="s">
        <v>135</v>
      </c>
      <c r="L265" s="7" t="str">
        <f>IF(ISBLANK($R265)=TRUE,"",VLOOKUP($R265,[2]TAXONOMY!$A$1:$G$706,7,FALSE))</f>
        <v>Animalia</v>
      </c>
      <c r="M265" s="7" t="str">
        <f>IF(ISBLANK($R265)=TRUE,"",VLOOKUP($R265,[2]TAXONOMY!$A$1:$G$706,6,FALSE))</f>
        <v>Arthropoda</v>
      </c>
      <c r="N265" s="7" t="str">
        <f>IF(ISBLANK($R265)=TRUE,"",VLOOKUP($R265,[2]TAXONOMY!$A$1:$G$706,5,FALSE))</f>
        <v>Insecta</v>
      </c>
      <c r="O265" s="7" t="str">
        <f>IF(ISBLANK($R265)=TRUE,"",VLOOKUP($R265,[2]TAXONOMY!$A$1:$G$706,4,FALSE))</f>
        <v>Hymenoptera</v>
      </c>
      <c r="P265" s="7" t="str">
        <f>IF(ISBLANK($R265)=TRUE,"",VLOOKUP($R265,[2]TAXONOMY!$A$1:$G$706,3,FALSE))</f>
        <v>Formicidae</v>
      </c>
      <c r="Q265" s="7" t="str">
        <f>IF(ISBLANK($R265)=TRUE,"",VLOOKUP($R265,[2]TAXONOMY!$A$1:$H$706,2,FALSE))</f>
        <v>Anoplolepis</v>
      </c>
      <c r="R265" s="7" t="s">
        <v>279</v>
      </c>
      <c r="S265" s="7"/>
      <c r="T265" s="7" t="s">
        <v>798</v>
      </c>
      <c r="U265" s="7" t="s">
        <v>79</v>
      </c>
      <c r="V265" s="7" t="s">
        <v>80</v>
      </c>
      <c r="W265" s="21" t="s">
        <v>81</v>
      </c>
      <c r="X265" s="21" t="s">
        <v>876</v>
      </c>
      <c r="Y265" s="30" t="s">
        <v>353</v>
      </c>
      <c r="Z265" s="21" t="s">
        <v>69</v>
      </c>
      <c r="AA265" s="21" t="s">
        <v>838</v>
      </c>
      <c r="AB265" s="22" t="s">
        <v>124</v>
      </c>
      <c r="AC265" s="22" t="s">
        <v>125</v>
      </c>
      <c r="AD265" s="21" t="s">
        <v>877</v>
      </c>
      <c r="AE265" s="21" t="s">
        <v>111</v>
      </c>
      <c r="AF265" s="21">
        <v>2020</v>
      </c>
      <c r="AG265" s="21" t="s">
        <v>112</v>
      </c>
      <c r="AH265" s="21">
        <v>2020</v>
      </c>
      <c r="AI265" s="21">
        <v>2020</v>
      </c>
      <c r="AJ265" s="21">
        <v>2020</v>
      </c>
      <c r="AK265" s="21">
        <v>2020</v>
      </c>
      <c r="AL265" s="21" t="s">
        <v>89</v>
      </c>
      <c r="AM265" s="21">
        <v>550000</v>
      </c>
      <c r="AN265" s="21">
        <v>500000</v>
      </c>
      <c r="AO265" s="21">
        <v>600000</v>
      </c>
      <c r="AP265">
        <v>527329.78605158394</v>
      </c>
      <c r="AQ265">
        <v>175776.59535052799</v>
      </c>
      <c r="AR265">
        <v>550000</v>
      </c>
      <c r="AS265">
        <v>527329.78605158394</v>
      </c>
      <c r="AT265">
        <v>175776.59535052799</v>
      </c>
      <c r="AU265" s="21" t="s">
        <v>90</v>
      </c>
      <c r="AV265" s="22">
        <v>2020</v>
      </c>
      <c r="AW265" s="21" t="s">
        <v>172</v>
      </c>
      <c r="AX265" s="21" t="s">
        <v>92</v>
      </c>
      <c r="AY265" s="21" t="s">
        <v>93</v>
      </c>
      <c r="AZ265" s="21" t="s">
        <v>94</v>
      </c>
      <c r="BA265" s="21" t="s">
        <v>119</v>
      </c>
      <c r="BB265" s="11" t="s">
        <v>96</v>
      </c>
      <c r="BC265" s="7" t="s">
        <v>97</v>
      </c>
      <c r="BD265" s="21" t="s">
        <v>98</v>
      </c>
      <c r="BI265" s="21" t="s">
        <v>99</v>
      </c>
      <c r="BJ265" s="7" t="s">
        <v>878</v>
      </c>
      <c r="BK265" s="21" t="s">
        <v>617</v>
      </c>
      <c r="BL265" s="21" t="s">
        <v>70</v>
      </c>
    </row>
    <row r="266" spans="1:64" ht="18.75" customHeight="1">
      <c r="A266" s="21" t="s">
        <v>889</v>
      </c>
      <c r="B266" s="21" t="s">
        <v>64</v>
      </c>
      <c r="C266" s="21" t="s">
        <v>890</v>
      </c>
      <c r="D266" s="21" t="s">
        <v>717</v>
      </c>
      <c r="E266" s="21" t="s">
        <v>891</v>
      </c>
      <c r="F266" s="21" t="s">
        <v>892</v>
      </c>
      <c r="G266" s="21">
        <v>2020</v>
      </c>
      <c r="H266" s="21" t="s">
        <v>67</v>
      </c>
      <c r="I266" s="21" t="s">
        <v>336</v>
      </c>
      <c r="J266" s="21" t="s">
        <v>893</v>
      </c>
      <c r="K266" s="7" t="s">
        <v>135</v>
      </c>
      <c r="L266" s="7" t="str">
        <f>IF(ISBLANK($R266)=TRUE,"",VLOOKUP($R266,[2]TAXONOMY!$A$1:$G$706,7,FALSE))</f>
        <v>Animalia</v>
      </c>
      <c r="M266" s="7" t="str">
        <f>IF(ISBLANK($R266)=TRUE,"",VLOOKUP($R266,[2]TAXONOMY!$A$1:$G$706,6,FALSE))</f>
        <v>Arthropoda</v>
      </c>
      <c r="N266" s="7" t="str">
        <f>IF(ISBLANK($R266)=TRUE,"",VLOOKUP($R266,[2]TAXONOMY!$A$1:$G$706,5,FALSE))</f>
        <v>Insecta</v>
      </c>
      <c r="O266" s="7" t="str">
        <f>IF(ISBLANK($R266)=TRUE,"",VLOOKUP($R266,[2]TAXONOMY!$A$1:$G$706,4,FALSE))</f>
        <v>Hymenoptera</v>
      </c>
      <c r="P266" s="7" t="str">
        <f>IF(ISBLANK($R266)=TRUE,"",VLOOKUP($R266,[2]TAXONOMY!$A$1:$G$706,3,FALSE))</f>
        <v>Formicidae</v>
      </c>
      <c r="Q266" s="7" t="s">
        <v>367</v>
      </c>
      <c r="R266" s="7" t="s">
        <v>368</v>
      </c>
      <c r="S266" s="7"/>
      <c r="T266" s="7" t="s">
        <v>369</v>
      </c>
      <c r="U266" s="7" t="s">
        <v>79</v>
      </c>
      <c r="V266" s="7" t="s">
        <v>80</v>
      </c>
      <c r="W266" s="21" t="s">
        <v>81</v>
      </c>
      <c r="X266" s="21" t="s">
        <v>894</v>
      </c>
      <c r="Y266" s="30">
        <v>3</v>
      </c>
      <c r="Z266" s="21" t="s">
        <v>81</v>
      </c>
      <c r="AA266" s="21" t="s">
        <v>108</v>
      </c>
      <c r="AB266" s="22" t="s">
        <v>165</v>
      </c>
      <c r="AC266" s="22"/>
      <c r="AD266" s="18" t="s">
        <v>895</v>
      </c>
      <c r="AE266" s="21" t="s">
        <v>111</v>
      </c>
      <c r="AF266" s="21" t="s">
        <v>896</v>
      </c>
      <c r="AG266" s="21" t="s">
        <v>88</v>
      </c>
      <c r="AH266" s="21">
        <v>2001</v>
      </c>
      <c r="AI266" s="21">
        <v>2016</v>
      </c>
      <c r="AJ266" s="21">
        <v>2001</v>
      </c>
      <c r="AK266" s="21">
        <v>2016</v>
      </c>
      <c r="AL266" s="21" t="s">
        <v>89</v>
      </c>
      <c r="AM266" s="21">
        <v>420000</v>
      </c>
      <c r="AP266">
        <v>298600.06753475999</v>
      </c>
      <c r="AQ266">
        <v>291853.92011823336</v>
      </c>
      <c r="AR266">
        <v>26250</v>
      </c>
      <c r="AS266">
        <v>18662.504220922499</v>
      </c>
      <c r="AT266">
        <v>18240.870007389585</v>
      </c>
      <c r="AU266" s="21" t="s">
        <v>166</v>
      </c>
      <c r="AV266" s="22">
        <v>2016</v>
      </c>
      <c r="AW266" s="21" t="s">
        <v>172</v>
      </c>
      <c r="AX266" s="21" t="s">
        <v>92</v>
      </c>
      <c r="AY266" s="21" t="s">
        <v>93</v>
      </c>
      <c r="AZ266" s="21" t="s">
        <v>94</v>
      </c>
      <c r="BA266" s="21" t="s">
        <v>95</v>
      </c>
      <c r="BB266" s="11" t="s">
        <v>96</v>
      </c>
      <c r="BC266" s="7" t="s">
        <v>97</v>
      </c>
      <c r="BD266" s="21" t="s">
        <v>98</v>
      </c>
      <c r="BI266" s="21" t="s">
        <v>99</v>
      </c>
      <c r="BJ266" s="7" t="s">
        <v>897</v>
      </c>
      <c r="BK266" s="21" t="s">
        <v>617</v>
      </c>
      <c r="BL266" s="21" t="s">
        <v>70</v>
      </c>
    </row>
    <row r="267" spans="1:64" ht="18.75" customHeight="1">
      <c r="A267" s="21" t="s">
        <v>898</v>
      </c>
      <c r="B267" s="21" t="s">
        <v>64</v>
      </c>
      <c r="C267" s="21" t="s">
        <v>899</v>
      </c>
      <c r="D267" s="21" t="s">
        <v>717</v>
      </c>
      <c r="E267" s="21" t="s">
        <v>900</v>
      </c>
      <c r="F267" s="21" t="s">
        <v>69</v>
      </c>
      <c r="G267" s="21">
        <v>2020</v>
      </c>
      <c r="H267" s="21" t="s">
        <v>67</v>
      </c>
      <c r="I267" s="21" t="s">
        <v>336</v>
      </c>
      <c r="J267" s="21" t="s">
        <v>69</v>
      </c>
      <c r="K267" s="7" t="s">
        <v>135</v>
      </c>
      <c r="L267" s="7" t="str">
        <f>IF(ISBLANK($R267)=TRUE,"",VLOOKUP($R267,[2]TAXONOMY!$A$1:$G$706,7,FALSE))</f>
        <v>Animalia</v>
      </c>
      <c r="M267" s="7" t="str">
        <f>IF(ISBLANK($R267)=TRUE,"",VLOOKUP($R267,[2]TAXONOMY!$A$1:$G$706,6,FALSE))</f>
        <v>Arthropoda</v>
      </c>
      <c r="N267" s="7" t="str">
        <f>IF(ISBLANK($R267)=TRUE,"",VLOOKUP($R267,[2]TAXONOMY!$A$1:$G$706,5,FALSE))</f>
        <v>Insecta</v>
      </c>
      <c r="O267" s="7" t="str">
        <f>IF(ISBLANK($R267)=TRUE,"",VLOOKUP($R267,[2]TAXONOMY!$A$1:$G$706,4,FALSE))</f>
        <v>Hymenoptera</v>
      </c>
      <c r="P267" s="7" t="str">
        <f>IF(ISBLANK($R267)=TRUE,"",VLOOKUP($R267,[2]TAXONOMY!$A$1:$G$706,3,FALSE))</f>
        <v>Formicidae</v>
      </c>
      <c r="Q267" s="7" t="str">
        <f>IF(ISBLANK($R267)=TRUE,"",VLOOKUP($R267,[2]TAXONOMY!$A$1:$H$706,2,FALSE))</f>
        <v>Anoplolepis</v>
      </c>
      <c r="R267" s="7" t="s">
        <v>279</v>
      </c>
      <c r="S267" s="7"/>
      <c r="T267" s="7" t="s">
        <v>798</v>
      </c>
      <c r="U267" s="7" t="s">
        <v>79</v>
      </c>
      <c r="V267" s="7" t="s">
        <v>80</v>
      </c>
      <c r="W267" s="21" t="s">
        <v>81</v>
      </c>
      <c r="X267" s="21"/>
      <c r="Y267" s="30" t="s">
        <v>69</v>
      </c>
      <c r="Z267" s="21" t="s">
        <v>81</v>
      </c>
      <c r="AA267" s="21" t="s">
        <v>108</v>
      </c>
      <c r="AB267" s="22" t="s">
        <v>109</v>
      </c>
      <c r="AC267" s="22"/>
      <c r="AD267" s="18" t="s">
        <v>311</v>
      </c>
      <c r="AE267" s="21" t="s">
        <v>111</v>
      </c>
      <c r="AF267" s="21">
        <v>2007</v>
      </c>
      <c r="AG267" s="21" t="s">
        <v>112</v>
      </c>
      <c r="AH267" s="21">
        <v>2007</v>
      </c>
      <c r="AI267" s="21">
        <v>2007</v>
      </c>
      <c r="AJ267" s="21">
        <v>2007</v>
      </c>
      <c r="AK267" s="21">
        <v>2007</v>
      </c>
      <c r="AL267" s="21" t="s">
        <v>89</v>
      </c>
      <c r="AM267" s="24">
        <v>247701</v>
      </c>
      <c r="AP267">
        <v>245032.3135606265</v>
      </c>
      <c r="AQ267">
        <v>205211.14549066123</v>
      </c>
      <c r="AR267">
        <v>247701</v>
      </c>
      <c r="AS267">
        <v>245032.3135606265</v>
      </c>
      <c r="AT267">
        <v>205211.14549066123</v>
      </c>
      <c r="AU267" s="21" t="s">
        <v>146</v>
      </c>
      <c r="AV267" s="22">
        <v>2007</v>
      </c>
      <c r="AW267" s="21" t="s">
        <v>172</v>
      </c>
      <c r="AX267" s="21" t="s">
        <v>92</v>
      </c>
      <c r="AY267" s="21" t="s">
        <v>93</v>
      </c>
      <c r="AZ267" s="21" t="s">
        <v>94</v>
      </c>
      <c r="BA267" s="21" t="s">
        <v>119</v>
      </c>
      <c r="BB267" s="11" t="s">
        <v>96</v>
      </c>
      <c r="BC267" s="7" t="s">
        <v>97</v>
      </c>
      <c r="BD267" s="21" t="s">
        <v>98</v>
      </c>
      <c r="BI267" s="21" t="s">
        <v>99</v>
      </c>
      <c r="BJ267" s="7"/>
      <c r="BK267" s="21" t="s">
        <v>617</v>
      </c>
      <c r="BL267" s="21" t="s">
        <v>70</v>
      </c>
    </row>
    <row r="268" spans="1:64" ht="18.75" customHeight="1">
      <c r="A268" s="21" t="s">
        <v>901</v>
      </c>
      <c r="B268" s="21" t="s">
        <v>64</v>
      </c>
      <c r="C268" s="21" t="s">
        <v>899</v>
      </c>
      <c r="D268" s="21" t="s">
        <v>717</v>
      </c>
      <c r="E268" s="21" t="s">
        <v>900</v>
      </c>
      <c r="F268" s="21" t="s">
        <v>69</v>
      </c>
      <c r="G268" s="21">
        <v>2020</v>
      </c>
      <c r="H268" s="21" t="s">
        <v>67</v>
      </c>
      <c r="I268" s="21" t="s">
        <v>336</v>
      </c>
      <c r="J268" s="21" t="s">
        <v>69</v>
      </c>
      <c r="K268" s="7" t="s">
        <v>135</v>
      </c>
      <c r="L268" s="7" t="str">
        <f>IF(ISBLANK($R268)=TRUE,"",VLOOKUP($R268,[2]TAXONOMY!$A$1:$G$706,7,FALSE))</f>
        <v>Animalia</v>
      </c>
      <c r="M268" s="7" t="str">
        <f>IF(ISBLANK($R268)=TRUE,"",VLOOKUP($R268,[2]TAXONOMY!$A$1:$G$706,6,FALSE))</f>
        <v>Arthropoda</v>
      </c>
      <c r="N268" s="7" t="str">
        <f>IF(ISBLANK($R268)=TRUE,"",VLOOKUP($R268,[2]TAXONOMY!$A$1:$G$706,5,FALSE))</f>
        <v>Insecta</v>
      </c>
      <c r="O268" s="7" t="str">
        <f>IF(ISBLANK($R268)=TRUE,"",VLOOKUP($R268,[2]TAXONOMY!$A$1:$G$706,4,FALSE))</f>
        <v>Hymenoptera</v>
      </c>
      <c r="P268" s="7" t="str">
        <f>IF(ISBLANK($R268)=TRUE,"",VLOOKUP($R268,[2]TAXONOMY!$A$1:$G$706,3,FALSE))</f>
        <v>Formicidae</v>
      </c>
      <c r="Q268" s="7" t="str">
        <f>IF(ISBLANK($R268)=TRUE,"",VLOOKUP($R268,[2]TAXONOMY!$A$1:$H$706,2,FALSE))</f>
        <v>Anoplolepis</v>
      </c>
      <c r="R268" s="7" t="s">
        <v>279</v>
      </c>
      <c r="S268" s="7"/>
      <c r="T268" s="7" t="s">
        <v>798</v>
      </c>
      <c r="U268" s="7" t="s">
        <v>79</v>
      </c>
      <c r="V268" s="7" t="s">
        <v>80</v>
      </c>
      <c r="W268" s="21" t="s">
        <v>81</v>
      </c>
      <c r="X268" s="21"/>
      <c r="Y268" s="30" t="s">
        <v>69</v>
      </c>
      <c r="Z268" s="21" t="s">
        <v>81</v>
      </c>
      <c r="AA268" s="21" t="s">
        <v>108</v>
      </c>
      <c r="AB268" s="22" t="s">
        <v>109</v>
      </c>
      <c r="AC268" s="22"/>
      <c r="AD268" s="18" t="s">
        <v>311</v>
      </c>
      <c r="AE268" s="21" t="s">
        <v>111</v>
      </c>
      <c r="AF268" s="21">
        <v>2008</v>
      </c>
      <c r="AG268" s="21" t="s">
        <v>112</v>
      </c>
      <c r="AH268" s="21">
        <v>2008</v>
      </c>
      <c r="AI268" s="21">
        <v>2008</v>
      </c>
      <c r="AJ268" s="21">
        <v>2008</v>
      </c>
      <c r="AK268" s="21">
        <v>2008</v>
      </c>
      <c r="AL268" s="21" t="s">
        <v>89</v>
      </c>
      <c r="AM268" s="24">
        <v>318442</v>
      </c>
      <c r="AP268">
        <v>304101.1449012208</v>
      </c>
      <c r="AQ268">
        <v>245114.87674583669</v>
      </c>
      <c r="AR268">
        <v>318442</v>
      </c>
      <c r="AS268">
        <v>304101.1449012208</v>
      </c>
      <c r="AT268">
        <v>245114.87674583669</v>
      </c>
      <c r="AU268" s="21" t="s">
        <v>146</v>
      </c>
      <c r="AV268" s="22">
        <v>2008</v>
      </c>
      <c r="AW268" s="21" t="s">
        <v>172</v>
      </c>
      <c r="AX268" s="21" t="s">
        <v>92</v>
      </c>
      <c r="AY268" s="21" t="s">
        <v>93</v>
      </c>
      <c r="AZ268" s="21" t="s">
        <v>94</v>
      </c>
      <c r="BA268" s="21" t="s">
        <v>119</v>
      </c>
      <c r="BB268" s="11" t="s">
        <v>96</v>
      </c>
      <c r="BC268" s="7" t="s">
        <v>97</v>
      </c>
      <c r="BD268" s="21" t="s">
        <v>98</v>
      </c>
      <c r="BI268" s="21" t="s">
        <v>99</v>
      </c>
      <c r="BJ268" s="7"/>
      <c r="BK268" s="21" t="s">
        <v>617</v>
      </c>
      <c r="BL268" s="21" t="s">
        <v>70</v>
      </c>
    </row>
    <row r="269" spans="1:64" ht="18.75" customHeight="1">
      <c r="A269" s="21" t="s">
        <v>902</v>
      </c>
      <c r="B269" s="21" t="s">
        <v>64</v>
      </c>
      <c r="C269" s="21" t="s">
        <v>899</v>
      </c>
      <c r="D269" s="21" t="s">
        <v>717</v>
      </c>
      <c r="E269" s="21" t="s">
        <v>900</v>
      </c>
      <c r="F269" s="21" t="s">
        <v>69</v>
      </c>
      <c r="G269" s="21">
        <v>2020</v>
      </c>
      <c r="H269" s="21" t="s">
        <v>67</v>
      </c>
      <c r="I269" s="21" t="s">
        <v>336</v>
      </c>
      <c r="J269" s="21" t="s">
        <v>69</v>
      </c>
      <c r="K269" s="7" t="s">
        <v>135</v>
      </c>
      <c r="L269" s="7" t="str">
        <f>IF(ISBLANK($R269)=TRUE,"",VLOOKUP($R269,[2]TAXONOMY!$A$1:$G$706,7,FALSE))</f>
        <v>Animalia</v>
      </c>
      <c r="M269" s="7" t="str">
        <f>IF(ISBLANK($R269)=TRUE,"",VLOOKUP($R269,[2]TAXONOMY!$A$1:$G$706,6,FALSE))</f>
        <v>Arthropoda</v>
      </c>
      <c r="N269" s="7" t="str">
        <f>IF(ISBLANK($R269)=TRUE,"",VLOOKUP($R269,[2]TAXONOMY!$A$1:$G$706,5,FALSE))</f>
        <v>Insecta</v>
      </c>
      <c r="O269" s="7" t="str">
        <f>IF(ISBLANK($R269)=TRUE,"",VLOOKUP($R269,[2]TAXONOMY!$A$1:$G$706,4,FALSE))</f>
        <v>Hymenoptera</v>
      </c>
      <c r="P269" s="7" t="str">
        <f>IF(ISBLANK($R269)=TRUE,"",VLOOKUP($R269,[2]TAXONOMY!$A$1:$G$706,3,FALSE))</f>
        <v>Formicidae</v>
      </c>
      <c r="Q269" s="7" t="str">
        <f>IF(ISBLANK($R269)=TRUE,"",VLOOKUP($R269,[2]TAXONOMY!$A$1:$H$706,2,FALSE))</f>
        <v>Anoplolepis</v>
      </c>
      <c r="R269" s="7" t="s">
        <v>279</v>
      </c>
      <c r="S269" s="7"/>
      <c r="T269" s="7" t="s">
        <v>798</v>
      </c>
      <c r="U269" s="7" t="s">
        <v>79</v>
      </c>
      <c r="V269" s="7" t="s">
        <v>80</v>
      </c>
      <c r="W269" s="21" t="s">
        <v>81</v>
      </c>
      <c r="X269" s="21"/>
      <c r="Y269" s="30" t="s">
        <v>69</v>
      </c>
      <c r="Z269" s="21" t="s">
        <v>81</v>
      </c>
      <c r="AA269" s="21" t="s">
        <v>108</v>
      </c>
      <c r="AB269" s="22" t="s">
        <v>109</v>
      </c>
      <c r="AC269" s="22"/>
      <c r="AD269" s="18" t="s">
        <v>311</v>
      </c>
      <c r="AE269" s="21" t="s">
        <v>111</v>
      </c>
      <c r="AF269" s="21">
        <v>2009</v>
      </c>
      <c r="AG269" s="21" t="s">
        <v>112</v>
      </c>
      <c r="AH269" s="21">
        <v>2009</v>
      </c>
      <c r="AI269" s="21">
        <v>2009</v>
      </c>
      <c r="AJ269" s="21">
        <v>2009</v>
      </c>
      <c r="AK269" s="21">
        <v>2009</v>
      </c>
      <c r="AL269" s="21" t="s">
        <v>89</v>
      </c>
      <c r="AM269" s="24">
        <v>579782</v>
      </c>
      <c r="AP269">
        <v>516640.6238092889</v>
      </c>
      <c r="AQ269">
        <v>459538.57279355533</v>
      </c>
      <c r="AR269">
        <v>579782</v>
      </c>
      <c r="AS269">
        <v>516640.6238092889</v>
      </c>
      <c r="AT269">
        <v>459538.57279355533</v>
      </c>
      <c r="AU269" s="21" t="s">
        <v>146</v>
      </c>
      <c r="AV269" s="22">
        <v>2009</v>
      </c>
      <c r="AW269" s="21" t="s">
        <v>172</v>
      </c>
      <c r="AX269" s="21" t="s">
        <v>92</v>
      </c>
      <c r="AY269" s="21" t="s">
        <v>93</v>
      </c>
      <c r="AZ269" s="21" t="s">
        <v>94</v>
      </c>
      <c r="BA269" s="21" t="s">
        <v>119</v>
      </c>
      <c r="BB269" s="11" t="s">
        <v>96</v>
      </c>
      <c r="BC269" s="7" t="s">
        <v>97</v>
      </c>
      <c r="BD269" s="21" t="s">
        <v>98</v>
      </c>
      <c r="BI269" s="21" t="s">
        <v>99</v>
      </c>
      <c r="BJ269" s="7"/>
      <c r="BK269" s="21" t="s">
        <v>617</v>
      </c>
      <c r="BL269" s="21" t="s">
        <v>70</v>
      </c>
    </row>
    <row r="270" spans="1:64" ht="18.75" customHeight="1">
      <c r="A270" s="21" t="s">
        <v>903</v>
      </c>
      <c r="B270" s="21" t="s">
        <v>64</v>
      </c>
      <c r="C270" s="21" t="s">
        <v>899</v>
      </c>
      <c r="D270" s="21" t="s">
        <v>717</v>
      </c>
      <c r="E270" s="21" t="s">
        <v>900</v>
      </c>
      <c r="F270" s="21" t="s">
        <v>69</v>
      </c>
      <c r="G270" s="21">
        <v>2020</v>
      </c>
      <c r="H270" s="21" t="s">
        <v>67</v>
      </c>
      <c r="I270" s="21" t="s">
        <v>336</v>
      </c>
      <c r="J270" s="21" t="s">
        <v>69</v>
      </c>
      <c r="K270" s="7" t="s">
        <v>135</v>
      </c>
      <c r="L270" s="7" t="str">
        <f>IF(ISBLANK($R270)=TRUE,"",VLOOKUP($R270,[2]TAXONOMY!$A$1:$G$706,7,FALSE))</f>
        <v>Animalia</v>
      </c>
      <c r="M270" s="7" t="str">
        <f>IF(ISBLANK($R270)=TRUE,"",VLOOKUP($R270,[2]TAXONOMY!$A$1:$G$706,6,FALSE))</f>
        <v>Arthropoda</v>
      </c>
      <c r="N270" s="7" t="str">
        <f>IF(ISBLANK($R270)=TRUE,"",VLOOKUP($R270,[2]TAXONOMY!$A$1:$G$706,5,FALSE))</f>
        <v>Insecta</v>
      </c>
      <c r="O270" s="7" t="str">
        <f>IF(ISBLANK($R270)=TRUE,"",VLOOKUP($R270,[2]TAXONOMY!$A$1:$G$706,4,FALSE))</f>
        <v>Hymenoptera</v>
      </c>
      <c r="P270" s="7" t="str">
        <f>IF(ISBLANK($R270)=TRUE,"",VLOOKUP($R270,[2]TAXONOMY!$A$1:$G$706,3,FALSE))</f>
        <v>Formicidae</v>
      </c>
      <c r="Q270" s="7" t="str">
        <f>IF(ISBLANK($R270)=TRUE,"",VLOOKUP($R270,[2]TAXONOMY!$A$1:$H$706,2,FALSE))</f>
        <v>Anoplolepis</v>
      </c>
      <c r="R270" s="7" t="s">
        <v>279</v>
      </c>
      <c r="S270" s="7"/>
      <c r="T270" s="7" t="s">
        <v>798</v>
      </c>
      <c r="U270" s="7" t="s">
        <v>79</v>
      </c>
      <c r="V270" s="7" t="s">
        <v>80</v>
      </c>
      <c r="W270" s="21" t="s">
        <v>81</v>
      </c>
      <c r="X270" s="21"/>
      <c r="Y270" s="30" t="s">
        <v>69</v>
      </c>
      <c r="Z270" s="21" t="s">
        <v>81</v>
      </c>
      <c r="AA270" s="21" t="s">
        <v>108</v>
      </c>
      <c r="AB270" s="22" t="s">
        <v>109</v>
      </c>
      <c r="AC270" s="22"/>
      <c r="AD270" s="18" t="s">
        <v>311</v>
      </c>
      <c r="AE270" s="21" t="s">
        <v>111</v>
      </c>
      <c r="AF270" s="21">
        <v>2010</v>
      </c>
      <c r="AG270" s="21" t="s">
        <v>112</v>
      </c>
      <c r="AH270" s="21">
        <v>2010</v>
      </c>
      <c r="AI270" s="21">
        <v>2010</v>
      </c>
      <c r="AJ270" s="21">
        <v>2010</v>
      </c>
      <c r="AK270" s="21">
        <v>2010</v>
      </c>
      <c r="AL270" s="21" t="s">
        <v>89</v>
      </c>
      <c r="AM270" s="24">
        <v>1434464</v>
      </c>
      <c r="AP270">
        <v>1479144.4201301853</v>
      </c>
      <c r="AQ270">
        <v>1073652.2754330086</v>
      </c>
      <c r="AR270">
        <v>1434464</v>
      </c>
      <c r="AS270">
        <v>1479144.4201301853</v>
      </c>
      <c r="AT270">
        <v>1073652.2754330086</v>
      </c>
      <c r="AU270" s="21" t="s">
        <v>146</v>
      </c>
      <c r="AV270" s="22">
        <v>2010</v>
      </c>
      <c r="AW270" s="21" t="s">
        <v>172</v>
      </c>
      <c r="AX270" s="21" t="s">
        <v>92</v>
      </c>
      <c r="AY270" s="21" t="s">
        <v>93</v>
      </c>
      <c r="AZ270" s="21" t="s">
        <v>94</v>
      </c>
      <c r="BA270" s="21" t="s">
        <v>119</v>
      </c>
      <c r="BB270" s="11" t="s">
        <v>96</v>
      </c>
      <c r="BC270" s="7" t="s">
        <v>97</v>
      </c>
      <c r="BD270" s="21" t="s">
        <v>98</v>
      </c>
      <c r="BI270" s="21" t="s">
        <v>99</v>
      </c>
      <c r="BJ270" s="7"/>
      <c r="BK270" s="21" t="s">
        <v>617</v>
      </c>
      <c r="BL270" s="21" t="s">
        <v>70</v>
      </c>
    </row>
    <row r="271" spans="1:64" ht="18.75" customHeight="1">
      <c r="A271" s="21" t="s">
        <v>904</v>
      </c>
      <c r="B271" s="21" t="s">
        <v>64</v>
      </c>
      <c r="C271" s="21" t="s">
        <v>899</v>
      </c>
      <c r="D271" s="21" t="s">
        <v>717</v>
      </c>
      <c r="E271" s="21" t="s">
        <v>900</v>
      </c>
      <c r="F271" s="21" t="s">
        <v>69</v>
      </c>
      <c r="G271" s="21">
        <v>2020</v>
      </c>
      <c r="H271" s="21" t="s">
        <v>67</v>
      </c>
      <c r="I271" s="21" t="s">
        <v>336</v>
      </c>
      <c r="J271" s="21" t="s">
        <v>69</v>
      </c>
      <c r="K271" s="7" t="s">
        <v>135</v>
      </c>
      <c r="L271" s="7" t="str">
        <f>IF(ISBLANK($R271)=TRUE,"",VLOOKUP($R271,[2]TAXONOMY!$A$1:$G$706,7,FALSE))</f>
        <v>Animalia</v>
      </c>
      <c r="M271" s="7" t="str">
        <f>IF(ISBLANK($R271)=TRUE,"",VLOOKUP($R271,[2]TAXONOMY!$A$1:$G$706,6,FALSE))</f>
        <v>Arthropoda</v>
      </c>
      <c r="N271" s="7" t="str">
        <f>IF(ISBLANK($R271)=TRUE,"",VLOOKUP($R271,[2]TAXONOMY!$A$1:$G$706,5,FALSE))</f>
        <v>Insecta</v>
      </c>
      <c r="O271" s="7" t="str">
        <f>IF(ISBLANK($R271)=TRUE,"",VLOOKUP($R271,[2]TAXONOMY!$A$1:$G$706,4,FALSE))</f>
        <v>Hymenoptera</v>
      </c>
      <c r="P271" s="7" t="str">
        <f>IF(ISBLANK($R271)=TRUE,"",VLOOKUP($R271,[2]TAXONOMY!$A$1:$G$706,3,FALSE))</f>
        <v>Formicidae</v>
      </c>
      <c r="Q271" s="7" t="str">
        <f>IF(ISBLANK($R271)=TRUE,"",VLOOKUP($R271,[2]TAXONOMY!$A$1:$H$706,2,FALSE))</f>
        <v>Anoplolepis</v>
      </c>
      <c r="R271" s="7" t="s">
        <v>279</v>
      </c>
      <c r="S271" s="7"/>
      <c r="T271" s="7" t="s">
        <v>798</v>
      </c>
      <c r="U271" s="7" t="s">
        <v>79</v>
      </c>
      <c r="V271" s="7" t="s">
        <v>80</v>
      </c>
      <c r="W271" s="21" t="s">
        <v>81</v>
      </c>
      <c r="X271" s="21"/>
      <c r="Y271" s="30" t="s">
        <v>69</v>
      </c>
      <c r="Z271" s="21" t="s">
        <v>81</v>
      </c>
      <c r="AA271" s="21" t="s">
        <v>108</v>
      </c>
      <c r="AB271" s="22" t="s">
        <v>109</v>
      </c>
      <c r="AC271" s="22"/>
      <c r="AD271" s="18" t="s">
        <v>311</v>
      </c>
      <c r="AE271" s="21" t="s">
        <v>111</v>
      </c>
      <c r="AF271" s="21">
        <v>2011</v>
      </c>
      <c r="AG271" s="21" t="s">
        <v>112</v>
      </c>
      <c r="AH271" s="21">
        <v>2011</v>
      </c>
      <c r="AI271" s="21">
        <v>2011</v>
      </c>
      <c r="AJ271" s="21">
        <v>2011</v>
      </c>
      <c r="AK271" s="21">
        <v>2011</v>
      </c>
      <c r="AL271" s="21" t="s">
        <v>89</v>
      </c>
      <c r="AM271" s="24">
        <v>1085130</v>
      </c>
      <c r="AP271">
        <v>1219729.0550979383</v>
      </c>
      <c r="AQ271">
        <v>782555.75235917419</v>
      </c>
      <c r="AR271">
        <v>1085130</v>
      </c>
      <c r="AS271">
        <v>1219729.0550979383</v>
      </c>
      <c r="AT271">
        <v>782555.75235917419</v>
      </c>
      <c r="AU271" s="21" t="s">
        <v>146</v>
      </c>
      <c r="AV271" s="22">
        <v>2011</v>
      </c>
      <c r="AW271" s="21" t="s">
        <v>172</v>
      </c>
      <c r="AX271" s="21" t="s">
        <v>92</v>
      </c>
      <c r="AY271" s="21" t="s">
        <v>93</v>
      </c>
      <c r="AZ271" s="21" t="s">
        <v>94</v>
      </c>
      <c r="BA271" s="21" t="s">
        <v>119</v>
      </c>
      <c r="BB271" s="11" t="s">
        <v>96</v>
      </c>
      <c r="BC271" s="7" t="s">
        <v>97</v>
      </c>
      <c r="BD271" s="21" t="s">
        <v>98</v>
      </c>
      <c r="BI271" s="21" t="s">
        <v>99</v>
      </c>
      <c r="BJ271" s="7"/>
      <c r="BK271" s="21" t="s">
        <v>617</v>
      </c>
      <c r="BL271" s="21" t="s">
        <v>70</v>
      </c>
    </row>
    <row r="272" spans="1:64" ht="18.75" customHeight="1">
      <c r="A272" s="21" t="s">
        <v>905</v>
      </c>
      <c r="B272" s="21" t="s">
        <v>64</v>
      </c>
      <c r="C272" s="21" t="s">
        <v>899</v>
      </c>
      <c r="D272" s="21" t="s">
        <v>717</v>
      </c>
      <c r="E272" s="21" t="s">
        <v>900</v>
      </c>
      <c r="F272" s="21" t="s">
        <v>69</v>
      </c>
      <c r="G272" s="21">
        <v>2020</v>
      </c>
      <c r="H272" s="21" t="s">
        <v>67</v>
      </c>
      <c r="I272" s="21" t="s">
        <v>336</v>
      </c>
      <c r="J272" s="21" t="s">
        <v>69</v>
      </c>
      <c r="K272" s="7" t="s">
        <v>135</v>
      </c>
      <c r="L272" s="7" t="str">
        <f>IF(ISBLANK($R272)=TRUE,"",VLOOKUP($R272,[2]TAXONOMY!$A$1:$G$706,7,FALSE))</f>
        <v>Animalia</v>
      </c>
      <c r="M272" s="7" t="str">
        <f>IF(ISBLANK($R272)=TRUE,"",VLOOKUP($R272,[2]TAXONOMY!$A$1:$G$706,6,FALSE))</f>
        <v>Arthropoda</v>
      </c>
      <c r="N272" s="7" t="str">
        <f>IF(ISBLANK($R272)=TRUE,"",VLOOKUP($R272,[2]TAXONOMY!$A$1:$G$706,5,FALSE))</f>
        <v>Insecta</v>
      </c>
      <c r="O272" s="7" t="str">
        <f>IF(ISBLANK($R272)=TRUE,"",VLOOKUP($R272,[2]TAXONOMY!$A$1:$G$706,4,FALSE))</f>
        <v>Hymenoptera</v>
      </c>
      <c r="P272" s="7" t="str">
        <f>IF(ISBLANK($R272)=TRUE,"",VLOOKUP($R272,[2]TAXONOMY!$A$1:$G$706,3,FALSE))</f>
        <v>Formicidae</v>
      </c>
      <c r="Q272" s="7" t="str">
        <f>IF(ISBLANK($R272)=TRUE,"",VLOOKUP($R272,[2]TAXONOMY!$A$1:$H$706,2,FALSE))</f>
        <v>Anoplolepis</v>
      </c>
      <c r="R272" s="7" t="s">
        <v>279</v>
      </c>
      <c r="S272" s="7"/>
      <c r="T272" s="7" t="s">
        <v>798</v>
      </c>
      <c r="U272" s="7" t="s">
        <v>79</v>
      </c>
      <c r="V272" s="7" t="s">
        <v>80</v>
      </c>
      <c r="W272" s="21" t="s">
        <v>81</v>
      </c>
      <c r="X272" s="21"/>
      <c r="Y272" s="30" t="s">
        <v>69</v>
      </c>
      <c r="Z272" s="21" t="s">
        <v>81</v>
      </c>
      <c r="AA272" s="21" t="s">
        <v>108</v>
      </c>
      <c r="AB272" s="22" t="s">
        <v>109</v>
      </c>
      <c r="AC272" s="22"/>
      <c r="AD272" s="18" t="s">
        <v>311</v>
      </c>
      <c r="AE272" s="21" t="s">
        <v>111</v>
      </c>
      <c r="AF272" s="21">
        <v>2012</v>
      </c>
      <c r="AG272" s="21" t="s">
        <v>112</v>
      </c>
      <c r="AH272" s="21">
        <v>2012</v>
      </c>
      <c r="AI272" s="21">
        <v>2012</v>
      </c>
      <c r="AJ272" s="21">
        <v>2012</v>
      </c>
      <c r="AK272" s="21">
        <v>2012</v>
      </c>
      <c r="AL272" s="21" t="s">
        <v>89</v>
      </c>
      <c r="AM272" s="24">
        <v>783475</v>
      </c>
      <c r="AP272">
        <v>866074.22022093611</v>
      </c>
      <c r="AQ272">
        <v>543112.28350890498</v>
      </c>
      <c r="AR272">
        <v>783475</v>
      </c>
      <c r="AS272">
        <v>866074.22022093611</v>
      </c>
      <c r="AT272">
        <v>543112.28350890498</v>
      </c>
      <c r="AU272" s="21" t="s">
        <v>146</v>
      </c>
      <c r="AV272" s="22">
        <v>2012</v>
      </c>
      <c r="AW272" s="21" t="s">
        <v>172</v>
      </c>
      <c r="AX272" s="21" t="s">
        <v>92</v>
      </c>
      <c r="AY272" s="21" t="s">
        <v>93</v>
      </c>
      <c r="AZ272" s="21" t="s">
        <v>94</v>
      </c>
      <c r="BA272" s="21" t="s">
        <v>119</v>
      </c>
      <c r="BB272" s="11" t="s">
        <v>96</v>
      </c>
      <c r="BC272" s="7" t="s">
        <v>97</v>
      </c>
      <c r="BD272" s="21" t="s">
        <v>98</v>
      </c>
      <c r="BI272" s="21" t="s">
        <v>99</v>
      </c>
      <c r="BJ272" s="7"/>
      <c r="BK272" s="21" t="s">
        <v>617</v>
      </c>
      <c r="BL272" s="21" t="s">
        <v>70</v>
      </c>
    </row>
    <row r="273" spans="1:67" ht="18.75" customHeight="1">
      <c r="A273" s="21" t="s">
        <v>906</v>
      </c>
      <c r="B273" s="21" t="s">
        <v>64</v>
      </c>
      <c r="C273" s="21" t="s">
        <v>899</v>
      </c>
      <c r="D273" s="21" t="s">
        <v>717</v>
      </c>
      <c r="E273" s="21" t="s">
        <v>900</v>
      </c>
      <c r="F273" s="21" t="s">
        <v>69</v>
      </c>
      <c r="G273" s="21">
        <v>2020</v>
      </c>
      <c r="H273" s="21" t="s">
        <v>67</v>
      </c>
      <c r="I273" s="21" t="s">
        <v>336</v>
      </c>
      <c r="J273" s="21" t="s">
        <v>69</v>
      </c>
      <c r="K273" s="7" t="s">
        <v>135</v>
      </c>
      <c r="L273" s="7" t="str">
        <f>IF(ISBLANK($R273)=TRUE,"",VLOOKUP($R273,[2]TAXONOMY!$A$1:$G$706,7,FALSE))</f>
        <v>Animalia</v>
      </c>
      <c r="M273" s="7" t="str">
        <f>IF(ISBLANK($R273)=TRUE,"",VLOOKUP($R273,[2]TAXONOMY!$A$1:$G$706,6,FALSE))</f>
        <v>Arthropoda</v>
      </c>
      <c r="N273" s="7" t="str">
        <f>IF(ISBLANK($R273)=TRUE,"",VLOOKUP($R273,[2]TAXONOMY!$A$1:$G$706,5,FALSE))</f>
        <v>Insecta</v>
      </c>
      <c r="O273" s="7" t="str">
        <f>IF(ISBLANK($R273)=TRUE,"",VLOOKUP($R273,[2]TAXONOMY!$A$1:$G$706,4,FALSE))</f>
        <v>Hymenoptera</v>
      </c>
      <c r="P273" s="7" t="str">
        <f>IF(ISBLANK($R273)=TRUE,"",VLOOKUP($R273,[2]TAXONOMY!$A$1:$G$706,3,FALSE))</f>
        <v>Formicidae</v>
      </c>
      <c r="Q273" s="7" t="str">
        <f>IF(ISBLANK($R273)=TRUE,"",VLOOKUP($R273,[2]TAXONOMY!$A$1:$H$706,2,FALSE))</f>
        <v>Anoplolepis</v>
      </c>
      <c r="R273" s="7" t="s">
        <v>279</v>
      </c>
      <c r="S273" s="7"/>
      <c r="T273" s="7" t="s">
        <v>798</v>
      </c>
      <c r="U273" s="7" t="s">
        <v>79</v>
      </c>
      <c r="V273" s="7" t="s">
        <v>80</v>
      </c>
      <c r="W273" s="21" t="s">
        <v>81</v>
      </c>
      <c r="X273" s="21"/>
      <c r="Y273" s="30" t="s">
        <v>69</v>
      </c>
      <c r="Z273" s="21" t="s">
        <v>81</v>
      </c>
      <c r="AA273" s="21" t="s">
        <v>108</v>
      </c>
      <c r="AB273" s="22" t="s">
        <v>109</v>
      </c>
      <c r="AC273" s="22"/>
      <c r="AD273" s="18" t="s">
        <v>311</v>
      </c>
      <c r="AE273" s="21" t="s">
        <v>111</v>
      </c>
      <c r="AF273" s="21">
        <v>2013</v>
      </c>
      <c r="AG273" s="21" t="s">
        <v>112</v>
      </c>
      <c r="AH273" s="21">
        <v>2013</v>
      </c>
      <c r="AI273" s="21">
        <v>2013</v>
      </c>
      <c r="AJ273" s="21">
        <v>2013</v>
      </c>
      <c r="AK273" s="21">
        <v>2013</v>
      </c>
      <c r="AL273" s="21" t="s">
        <v>89</v>
      </c>
      <c r="AM273" s="24">
        <v>1624624</v>
      </c>
      <c r="AP273">
        <v>1650292.6982608058</v>
      </c>
      <c r="AQ273">
        <v>1181270.9069869739</v>
      </c>
      <c r="AR273">
        <v>1624624</v>
      </c>
      <c r="AS273">
        <v>1650292.6982608058</v>
      </c>
      <c r="AT273">
        <v>1181270.9069869739</v>
      </c>
      <c r="AU273" s="21" t="s">
        <v>146</v>
      </c>
      <c r="AV273" s="22">
        <v>2013</v>
      </c>
      <c r="AW273" s="21" t="s">
        <v>172</v>
      </c>
      <c r="AX273" s="21" t="s">
        <v>92</v>
      </c>
      <c r="AY273" s="21" t="s">
        <v>93</v>
      </c>
      <c r="AZ273" s="21" t="s">
        <v>94</v>
      </c>
      <c r="BA273" s="21" t="s">
        <v>119</v>
      </c>
      <c r="BB273" s="11" t="s">
        <v>96</v>
      </c>
      <c r="BC273" s="7" t="s">
        <v>97</v>
      </c>
      <c r="BD273" s="21" t="s">
        <v>98</v>
      </c>
      <c r="BI273" s="21" t="s">
        <v>99</v>
      </c>
      <c r="BJ273" s="7"/>
      <c r="BK273" s="21" t="s">
        <v>617</v>
      </c>
      <c r="BL273" s="21" t="s">
        <v>70</v>
      </c>
    </row>
    <row r="274" spans="1:67" ht="18.75" customHeight="1">
      <c r="A274" s="21" t="s">
        <v>907</v>
      </c>
      <c r="B274" s="21" t="s">
        <v>64</v>
      </c>
      <c r="C274" s="21" t="s">
        <v>899</v>
      </c>
      <c r="D274" s="21" t="s">
        <v>717</v>
      </c>
      <c r="E274" s="21" t="s">
        <v>900</v>
      </c>
      <c r="F274" s="21" t="s">
        <v>69</v>
      </c>
      <c r="G274" s="21">
        <v>2020</v>
      </c>
      <c r="H274" s="21" t="s">
        <v>67</v>
      </c>
      <c r="I274" s="21" t="s">
        <v>336</v>
      </c>
      <c r="J274" s="21" t="s">
        <v>69</v>
      </c>
      <c r="K274" s="7" t="s">
        <v>135</v>
      </c>
      <c r="L274" s="7" t="str">
        <f>IF(ISBLANK($R274)=TRUE,"",VLOOKUP($R274,[2]TAXONOMY!$A$1:$G$706,7,FALSE))</f>
        <v>Animalia</v>
      </c>
      <c r="M274" s="7" t="str">
        <f>IF(ISBLANK($R274)=TRUE,"",VLOOKUP($R274,[2]TAXONOMY!$A$1:$G$706,6,FALSE))</f>
        <v>Arthropoda</v>
      </c>
      <c r="N274" s="7" t="str">
        <f>IF(ISBLANK($R274)=TRUE,"",VLOOKUP($R274,[2]TAXONOMY!$A$1:$G$706,5,FALSE))</f>
        <v>Insecta</v>
      </c>
      <c r="O274" s="7" t="str">
        <f>IF(ISBLANK($R274)=TRUE,"",VLOOKUP($R274,[2]TAXONOMY!$A$1:$G$706,4,FALSE))</f>
        <v>Hymenoptera</v>
      </c>
      <c r="P274" s="7" t="str">
        <f>IF(ISBLANK($R274)=TRUE,"",VLOOKUP($R274,[2]TAXONOMY!$A$1:$G$706,3,FALSE))</f>
        <v>Formicidae</v>
      </c>
      <c r="Q274" s="7" t="str">
        <f>IF(ISBLANK($R274)=TRUE,"",VLOOKUP($R274,[2]TAXONOMY!$A$1:$H$706,2,FALSE))</f>
        <v>Anoplolepis</v>
      </c>
      <c r="R274" s="7" t="s">
        <v>279</v>
      </c>
      <c r="S274" s="7"/>
      <c r="T274" s="7" t="s">
        <v>798</v>
      </c>
      <c r="U274" s="7" t="s">
        <v>79</v>
      </c>
      <c r="V274" s="7" t="s">
        <v>80</v>
      </c>
      <c r="W274" s="21" t="s">
        <v>81</v>
      </c>
      <c r="X274" s="21"/>
      <c r="Y274" s="30" t="s">
        <v>69</v>
      </c>
      <c r="Z274" s="21" t="s">
        <v>81</v>
      </c>
      <c r="AA274" s="21" t="s">
        <v>108</v>
      </c>
      <c r="AB274" s="22" t="s">
        <v>109</v>
      </c>
      <c r="AC274" s="22"/>
      <c r="AD274" s="18" t="s">
        <v>311</v>
      </c>
      <c r="AE274" s="21" t="s">
        <v>111</v>
      </c>
      <c r="AF274" s="21">
        <v>2014</v>
      </c>
      <c r="AG274" s="21" t="s">
        <v>112</v>
      </c>
      <c r="AH274" s="21">
        <v>2014</v>
      </c>
      <c r="AI274" s="21">
        <v>2014</v>
      </c>
      <c r="AJ274" s="21">
        <v>2014</v>
      </c>
      <c r="AK274" s="21">
        <v>2014</v>
      </c>
      <c r="AL274" s="21" t="s">
        <v>89</v>
      </c>
      <c r="AM274" s="24">
        <v>902071</v>
      </c>
      <c r="AP274">
        <v>841938.42047145544</v>
      </c>
      <c r="AQ274">
        <v>643044.8550614086</v>
      </c>
      <c r="AR274">
        <v>902071</v>
      </c>
      <c r="AS274">
        <v>841938.42047145544</v>
      </c>
      <c r="AT274">
        <v>643044.8550614086</v>
      </c>
      <c r="AU274" s="21" t="s">
        <v>146</v>
      </c>
      <c r="AV274" s="22">
        <v>2014</v>
      </c>
      <c r="AW274" s="21" t="s">
        <v>172</v>
      </c>
      <c r="AX274" s="21" t="s">
        <v>92</v>
      </c>
      <c r="AY274" s="21" t="s">
        <v>93</v>
      </c>
      <c r="AZ274" s="21" t="s">
        <v>94</v>
      </c>
      <c r="BA274" s="21" t="s">
        <v>119</v>
      </c>
      <c r="BB274" s="11" t="s">
        <v>96</v>
      </c>
      <c r="BC274" s="7" t="s">
        <v>97</v>
      </c>
      <c r="BD274" s="21" t="s">
        <v>98</v>
      </c>
      <c r="BI274" s="21" t="s">
        <v>99</v>
      </c>
      <c r="BJ274" s="7"/>
      <c r="BK274" s="21" t="s">
        <v>617</v>
      </c>
      <c r="BL274" s="21" t="s">
        <v>70</v>
      </c>
    </row>
    <row r="275" spans="1:67" ht="18.75" customHeight="1">
      <c r="A275" s="21" t="s">
        <v>908</v>
      </c>
      <c r="B275" s="21" t="s">
        <v>64</v>
      </c>
      <c r="C275" s="21" t="s">
        <v>899</v>
      </c>
      <c r="D275" s="21" t="s">
        <v>717</v>
      </c>
      <c r="E275" s="21" t="s">
        <v>900</v>
      </c>
      <c r="F275" s="21" t="s">
        <v>69</v>
      </c>
      <c r="G275" s="21">
        <v>2020</v>
      </c>
      <c r="H275" s="21" t="s">
        <v>67</v>
      </c>
      <c r="I275" s="21" t="s">
        <v>336</v>
      </c>
      <c r="J275" s="21" t="s">
        <v>69</v>
      </c>
      <c r="K275" s="7" t="s">
        <v>135</v>
      </c>
      <c r="L275" s="7" t="str">
        <f>IF(ISBLANK($R275)=TRUE,"",VLOOKUP($R275,[2]TAXONOMY!$A$1:$G$706,7,FALSE))</f>
        <v>Animalia</v>
      </c>
      <c r="M275" s="7" t="str">
        <f>IF(ISBLANK($R275)=TRUE,"",VLOOKUP($R275,[2]TAXONOMY!$A$1:$G$706,6,FALSE))</f>
        <v>Arthropoda</v>
      </c>
      <c r="N275" s="7" t="str">
        <f>IF(ISBLANK($R275)=TRUE,"",VLOOKUP($R275,[2]TAXONOMY!$A$1:$G$706,5,FALSE))</f>
        <v>Insecta</v>
      </c>
      <c r="O275" s="7" t="str">
        <f>IF(ISBLANK($R275)=TRUE,"",VLOOKUP($R275,[2]TAXONOMY!$A$1:$G$706,4,FALSE))</f>
        <v>Hymenoptera</v>
      </c>
      <c r="P275" s="7" t="str">
        <f>IF(ISBLANK($R275)=TRUE,"",VLOOKUP($R275,[2]TAXONOMY!$A$1:$G$706,3,FALSE))</f>
        <v>Formicidae</v>
      </c>
      <c r="Q275" s="7" t="str">
        <f>IF(ISBLANK($R275)=TRUE,"",VLOOKUP($R275,[2]TAXONOMY!$A$1:$H$706,2,FALSE))</f>
        <v>Anoplolepis</v>
      </c>
      <c r="R275" s="7" t="s">
        <v>279</v>
      </c>
      <c r="S275" s="7"/>
      <c r="T275" s="7" t="s">
        <v>798</v>
      </c>
      <c r="U275" s="7" t="s">
        <v>79</v>
      </c>
      <c r="V275" s="7" t="s">
        <v>80</v>
      </c>
      <c r="W275" s="21" t="s">
        <v>81</v>
      </c>
      <c r="X275" s="21"/>
      <c r="Y275" s="30" t="s">
        <v>69</v>
      </c>
      <c r="Z275" s="21" t="s">
        <v>81</v>
      </c>
      <c r="AA275" s="21" t="s">
        <v>108</v>
      </c>
      <c r="AB275" s="22" t="s">
        <v>109</v>
      </c>
      <c r="AC275" s="22"/>
      <c r="AD275" s="18" t="s">
        <v>311</v>
      </c>
      <c r="AE275" s="21" t="s">
        <v>111</v>
      </c>
      <c r="AF275" s="21">
        <v>2015</v>
      </c>
      <c r="AG275" s="21" t="s">
        <v>112</v>
      </c>
      <c r="AH275" s="21">
        <v>2015</v>
      </c>
      <c r="AI275" s="21">
        <v>2015</v>
      </c>
      <c r="AJ275" s="21">
        <v>2015</v>
      </c>
      <c r="AK275" s="21">
        <v>2015</v>
      </c>
      <c r="AL275" s="21" t="s">
        <v>89</v>
      </c>
      <c r="AM275" s="24">
        <v>1076330</v>
      </c>
      <c r="AP275">
        <v>836250.61820598319</v>
      </c>
      <c r="AQ275">
        <v>755132.56403895246</v>
      </c>
      <c r="AR275">
        <v>1076330</v>
      </c>
      <c r="AS275">
        <v>836250.61820598319</v>
      </c>
      <c r="AT275">
        <v>755132.56403895246</v>
      </c>
      <c r="AU275" s="21" t="s">
        <v>146</v>
      </c>
      <c r="AV275" s="22">
        <v>2015</v>
      </c>
      <c r="AW275" s="21" t="s">
        <v>172</v>
      </c>
      <c r="AX275" s="21" t="s">
        <v>92</v>
      </c>
      <c r="AY275" s="21" t="s">
        <v>93</v>
      </c>
      <c r="AZ275" s="21" t="s">
        <v>94</v>
      </c>
      <c r="BA275" s="21" t="s">
        <v>119</v>
      </c>
      <c r="BB275" s="11" t="s">
        <v>96</v>
      </c>
      <c r="BC275" s="7" t="s">
        <v>97</v>
      </c>
      <c r="BD275" s="21" t="s">
        <v>98</v>
      </c>
      <c r="BI275" s="21" t="s">
        <v>99</v>
      </c>
      <c r="BJ275" s="7"/>
      <c r="BK275" s="21" t="s">
        <v>617</v>
      </c>
      <c r="BL275" s="21" t="s">
        <v>70</v>
      </c>
    </row>
    <row r="276" spans="1:67" ht="18.75" customHeight="1">
      <c r="A276" s="21" t="s">
        <v>909</v>
      </c>
      <c r="B276" s="21" t="s">
        <v>64</v>
      </c>
      <c r="C276" s="21" t="s">
        <v>899</v>
      </c>
      <c r="D276" s="21" t="s">
        <v>717</v>
      </c>
      <c r="E276" s="21" t="s">
        <v>900</v>
      </c>
      <c r="F276" s="21" t="s">
        <v>69</v>
      </c>
      <c r="G276" s="21">
        <v>2020</v>
      </c>
      <c r="H276" s="21" t="s">
        <v>67</v>
      </c>
      <c r="I276" s="21" t="s">
        <v>336</v>
      </c>
      <c r="J276" s="21" t="s">
        <v>69</v>
      </c>
      <c r="K276" s="7" t="s">
        <v>135</v>
      </c>
      <c r="L276" s="7" t="str">
        <f>IF(ISBLANK($R276)=TRUE,"",VLOOKUP($R276,[2]TAXONOMY!$A$1:$G$706,7,FALSE))</f>
        <v>Animalia</v>
      </c>
      <c r="M276" s="7" t="str">
        <f>IF(ISBLANK($R276)=TRUE,"",VLOOKUP($R276,[2]TAXONOMY!$A$1:$G$706,6,FALSE))</f>
        <v>Arthropoda</v>
      </c>
      <c r="N276" s="7" t="str">
        <f>IF(ISBLANK($R276)=TRUE,"",VLOOKUP($R276,[2]TAXONOMY!$A$1:$G$706,5,FALSE))</f>
        <v>Insecta</v>
      </c>
      <c r="O276" s="7" t="str">
        <f>IF(ISBLANK($R276)=TRUE,"",VLOOKUP($R276,[2]TAXONOMY!$A$1:$G$706,4,FALSE))</f>
        <v>Hymenoptera</v>
      </c>
      <c r="P276" s="7" t="str">
        <f>IF(ISBLANK($R276)=TRUE,"",VLOOKUP($R276,[2]TAXONOMY!$A$1:$G$706,3,FALSE))</f>
        <v>Formicidae</v>
      </c>
      <c r="Q276" s="7" t="str">
        <f>IF(ISBLANK($R276)=TRUE,"",VLOOKUP($R276,[2]TAXONOMY!$A$1:$H$706,2,FALSE))</f>
        <v>Anoplolepis</v>
      </c>
      <c r="R276" s="7" t="s">
        <v>279</v>
      </c>
      <c r="S276" s="7"/>
      <c r="T276" s="7" t="s">
        <v>798</v>
      </c>
      <c r="U276" s="7" t="s">
        <v>79</v>
      </c>
      <c r="V276" s="7" t="s">
        <v>80</v>
      </c>
      <c r="W276" s="21" t="s">
        <v>81</v>
      </c>
      <c r="X276" s="21"/>
      <c r="Y276" s="30" t="s">
        <v>69</v>
      </c>
      <c r="Z276" s="21" t="s">
        <v>81</v>
      </c>
      <c r="AA276" s="21" t="s">
        <v>108</v>
      </c>
      <c r="AB276" s="22" t="s">
        <v>109</v>
      </c>
      <c r="AC276" s="22"/>
      <c r="AD276" s="18" t="s">
        <v>311</v>
      </c>
      <c r="AE276" s="21" t="s">
        <v>111</v>
      </c>
      <c r="AF276" s="21">
        <v>2016</v>
      </c>
      <c r="AG276" s="21" t="s">
        <v>112</v>
      </c>
      <c r="AH276" s="21">
        <v>2016</v>
      </c>
      <c r="AI276" s="21">
        <v>2016</v>
      </c>
      <c r="AJ276" s="21">
        <v>2016</v>
      </c>
      <c r="AK276" s="21">
        <v>2016</v>
      </c>
      <c r="AL276" s="21" t="s">
        <v>89</v>
      </c>
      <c r="AM276" s="24">
        <v>219384</v>
      </c>
      <c r="AP276">
        <v>166558.72190193934</v>
      </c>
      <c r="AQ276">
        <v>154394.27104200522</v>
      </c>
      <c r="AR276">
        <v>219384</v>
      </c>
      <c r="AS276">
        <v>166558.72190193934</v>
      </c>
      <c r="AT276">
        <v>154394.27104200522</v>
      </c>
      <c r="AU276" s="21" t="s">
        <v>146</v>
      </c>
      <c r="AV276" s="22">
        <v>2016</v>
      </c>
      <c r="AW276" s="21" t="s">
        <v>172</v>
      </c>
      <c r="AX276" s="21" t="s">
        <v>92</v>
      </c>
      <c r="AY276" s="21" t="s">
        <v>93</v>
      </c>
      <c r="AZ276" s="21" t="s">
        <v>94</v>
      </c>
      <c r="BA276" s="21" t="s">
        <v>119</v>
      </c>
      <c r="BB276" s="11" t="s">
        <v>96</v>
      </c>
      <c r="BC276" s="7" t="s">
        <v>97</v>
      </c>
      <c r="BD276" s="21" t="s">
        <v>98</v>
      </c>
      <c r="BI276" s="21" t="s">
        <v>99</v>
      </c>
      <c r="BJ276" s="7"/>
      <c r="BK276" s="21" t="s">
        <v>617</v>
      </c>
      <c r="BL276" s="21" t="s">
        <v>70</v>
      </c>
    </row>
    <row r="277" spans="1:67" ht="18.75" customHeight="1">
      <c r="A277" s="21" t="s">
        <v>910</v>
      </c>
      <c r="B277" s="21" t="s">
        <v>64</v>
      </c>
      <c r="C277" s="21" t="s">
        <v>899</v>
      </c>
      <c r="D277" s="21" t="s">
        <v>717</v>
      </c>
      <c r="E277" s="21" t="s">
        <v>900</v>
      </c>
      <c r="F277" s="21" t="s">
        <v>69</v>
      </c>
      <c r="G277" s="21">
        <v>2020</v>
      </c>
      <c r="H277" s="21" t="s">
        <v>67</v>
      </c>
      <c r="I277" s="21" t="s">
        <v>336</v>
      </c>
      <c r="J277" s="21" t="s">
        <v>69</v>
      </c>
      <c r="K277" s="7" t="s">
        <v>135</v>
      </c>
      <c r="L277" s="7" t="str">
        <f>IF(ISBLANK($R277)=TRUE,"",VLOOKUP($R277,[2]TAXONOMY!$A$1:$G$706,7,FALSE))</f>
        <v>Animalia</v>
      </c>
      <c r="M277" s="7" t="str">
        <f>IF(ISBLANK($R277)=TRUE,"",VLOOKUP($R277,[2]TAXONOMY!$A$1:$G$706,6,FALSE))</f>
        <v>Arthropoda</v>
      </c>
      <c r="N277" s="7" t="str">
        <f>IF(ISBLANK($R277)=TRUE,"",VLOOKUP($R277,[2]TAXONOMY!$A$1:$G$706,5,FALSE))</f>
        <v>Insecta</v>
      </c>
      <c r="O277" s="7" t="str">
        <f>IF(ISBLANK($R277)=TRUE,"",VLOOKUP($R277,[2]TAXONOMY!$A$1:$G$706,4,FALSE))</f>
        <v>Hymenoptera</v>
      </c>
      <c r="P277" s="7" t="str">
        <f>IF(ISBLANK($R277)=TRUE,"",VLOOKUP($R277,[2]TAXONOMY!$A$1:$G$706,3,FALSE))</f>
        <v>Formicidae</v>
      </c>
      <c r="Q277" s="7" t="str">
        <f>IF(ISBLANK($R277)=TRUE,"",VLOOKUP($R277,[2]TAXONOMY!$A$1:$H$706,2,FALSE))</f>
        <v>Anoplolepis</v>
      </c>
      <c r="R277" s="7" t="s">
        <v>279</v>
      </c>
      <c r="S277" s="7"/>
      <c r="T277" s="7" t="s">
        <v>798</v>
      </c>
      <c r="U277" s="7" t="s">
        <v>79</v>
      </c>
      <c r="V277" s="7" t="s">
        <v>80</v>
      </c>
      <c r="W277" s="21" t="s">
        <v>81</v>
      </c>
      <c r="X277" s="21"/>
      <c r="Y277" s="30" t="s">
        <v>69</v>
      </c>
      <c r="Z277" s="21" t="s">
        <v>81</v>
      </c>
      <c r="AA277" s="21" t="s">
        <v>108</v>
      </c>
      <c r="AB277" s="22" t="s">
        <v>109</v>
      </c>
      <c r="AC277" s="22"/>
      <c r="AD277" s="18" t="s">
        <v>311</v>
      </c>
      <c r="AE277" s="21" t="s">
        <v>111</v>
      </c>
      <c r="AF277" s="21">
        <v>2017</v>
      </c>
      <c r="AG277" s="21" t="s">
        <v>112</v>
      </c>
      <c r="AH277" s="21">
        <v>2017</v>
      </c>
      <c r="AI277" s="21">
        <v>2017</v>
      </c>
      <c r="AJ277" s="21">
        <v>2017</v>
      </c>
      <c r="AK277" s="21">
        <v>2017</v>
      </c>
      <c r="AL277" s="21" t="s">
        <v>89</v>
      </c>
      <c r="AM277" s="24">
        <v>188172</v>
      </c>
      <c r="AP277">
        <v>144219.83918553661</v>
      </c>
      <c r="AQ277">
        <v>130271.70052711813</v>
      </c>
      <c r="AR277">
        <v>188172</v>
      </c>
      <c r="AS277">
        <v>144219.83918553661</v>
      </c>
      <c r="AT277">
        <v>130271.70052711813</v>
      </c>
      <c r="AU277" s="21" t="s">
        <v>146</v>
      </c>
      <c r="AV277" s="22">
        <v>2017</v>
      </c>
      <c r="AW277" s="21" t="s">
        <v>172</v>
      </c>
      <c r="AX277" s="21" t="s">
        <v>92</v>
      </c>
      <c r="AY277" s="21" t="s">
        <v>93</v>
      </c>
      <c r="AZ277" s="21" t="s">
        <v>94</v>
      </c>
      <c r="BA277" s="21" t="s">
        <v>119</v>
      </c>
      <c r="BB277" s="11" t="s">
        <v>96</v>
      </c>
      <c r="BC277" s="7" t="s">
        <v>97</v>
      </c>
      <c r="BD277" s="21" t="s">
        <v>98</v>
      </c>
      <c r="BI277" s="21" t="s">
        <v>99</v>
      </c>
      <c r="BJ277" s="7"/>
      <c r="BK277" s="21" t="s">
        <v>617</v>
      </c>
      <c r="BL277" s="21" t="s">
        <v>70</v>
      </c>
    </row>
    <row r="278" spans="1:67" ht="18.75" customHeight="1">
      <c r="A278" s="21" t="s">
        <v>911</v>
      </c>
      <c r="B278" s="21" t="s">
        <v>64</v>
      </c>
      <c r="C278" s="21" t="s">
        <v>899</v>
      </c>
      <c r="D278" s="21" t="s">
        <v>717</v>
      </c>
      <c r="E278" s="21" t="s">
        <v>900</v>
      </c>
      <c r="F278" s="21" t="s">
        <v>69</v>
      </c>
      <c r="G278" s="21">
        <v>2020</v>
      </c>
      <c r="H278" s="21" t="s">
        <v>67</v>
      </c>
      <c r="I278" s="21" t="s">
        <v>336</v>
      </c>
      <c r="J278" s="21" t="s">
        <v>69</v>
      </c>
      <c r="K278" s="7" t="s">
        <v>135</v>
      </c>
      <c r="L278" s="7" t="str">
        <f>IF(ISBLANK($R278)=TRUE,"",VLOOKUP($R278,[2]TAXONOMY!$A$1:$G$706,7,FALSE))</f>
        <v>Animalia</v>
      </c>
      <c r="M278" s="7" t="str">
        <f>IF(ISBLANK($R278)=TRUE,"",VLOOKUP($R278,[2]TAXONOMY!$A$1:$G$706,6,FALSE))</f>
        <v>Arthropoda</v>
      </c>
      <c r="N278" s="7" t="str">
        <f>IF(ISBLANK($R278)=TRUE,"",VLOOKUP($R278,[2]TAXONOMY!$A$1:$G$706,5,FALSE))</f>
        <v>Insecta</v>
      </c>
      <c r="O278" s="7" t="str">
        <f>IF(ISBLANK($R278)=TRUE,"",VLOOKUP($R278,[2]TAXONOMY!$A$1:$G$706,4,FALSE))</f>
        <v>Hymenoptera</v>
      </c>
      <c r="P278" s="7" t="str">
        <f>IF(ISBLANK($R278)=TRUE,"",VLOOKUP($R278,[2]TAXONOMY!$A$1:$G$706,3,FALSE))</f>
        <v>Formicidae</v>
      </c>
      <c r="Q278" s="7" t="str">
        <f>IF(ISBLANK($R278)=TRUE,"",VLOOKUP($R278,[2]TAXONOMY!$A$1:$H$706,2,FALSE))</f>
        <v>Anoplolepis</v>
      </c>
      <c r="R278" s="7" t="s">
        <v>279</v>
      </c>
      <c r="S278" s="7"/>
      <c r="T278" s="7" t="s">
        <v>798</v>
      </c>
      <c r="U278" s="7" t="s">
        <v>79</v>
      </c>
      <c r="V278" s="7" t="s">
        <v>80</v>
      </c>
      <c r="W278" s="21" t="s">
        <v>81</v>
      </c>
      <c r="X278" s="21"/>
      <c r="Y278" s="30" t="s">
        <v>69</v>
      </c>
      <c r="Z278" s="21" t="s">
        <v>81</v>
      </c>
      <c r="AA278" s="21" t="s">
        <v>108</v>
      </c>
      <c r="AB278" s="22" t="s">
        <v>109</v>
      </c>
      <c r="AC278" s="22"/>
      <c r="AD278" s="18" t="s">
        <v>311</v>
      </c>
      <c r="AE278" s="21" t="s">
        <v>111</v>
      </c>
      <c r="AF278" s="21">
        <v>2018</v>
      </c>
      <c r="AG278" s="21" t="s">
        <v>112</v>
      </c>
      <c r="AH278" s="21">
        <v>2018</v>
      </c>
      <c r="AI278" s="21">
        <v>2018</v>
      </c>
      <c r="AJ278" s="21">
        <v>2018</v>
      </c>
      <c r="AK278" s="21">
        <v>2018</v>
      </c>
      <c r="AL278" s="21" t="s">
        <v>89</v>
      </c>
      <c r="AM278" s="24">
        <v>244018</v>
      </c>
      <c r="AP278">
        <v>177971.91454165298</v>
      </c>
      <c r="AQ278">
        <v>166260.04726207559</v>
      </c>
      <c r="AR278">
        <v>244018</v>
      </c>
      <c r="AS278">
        <v>177971.91454165298</v>
      </c>
      <c r="AT278">
        <v>166260.04726207559</v>
      </c>
      <c r="AU278" s="21" t="s">
        <v>146</v>
      </c>
      <c r="AV278" s="22">
        <v>2018</v>
      </c>
      <c r="AW278" s="21" t="s">
        <v>172</v>
      </c>
      <c r="AX278" s="21" t="s">
        <v>92</v>
      </c>
      <c r="AY278" s="21" t="s">
        <v>93</v>
      </c>
      <c r="AZ278" s="21" t="s">
        <v>94</v>
      </c>
      <c r="BA278" s="21" t="s">
        <v>119</v>
      </c>
      <c r="BB278" s="11" t="s">
        <v>96</v>
      </c>
      <c r="BC278" s="7" t="s">
        <v>97</v>
      </c>
      <c r="BD278" s="21" t="s">
        <v>98</v>
      </c>
      <c r="BI278" s="21" t="s">
        <v>99</v>
      </c>
      <c r="BJ278" s="7"/>
      <c r="BK278" s="21" t="s">
        <v>617</v>
      </c>
      <c r="BL278" s="21" t="s">
        <v>70</v>
      </c>
    </row>
    <row r="279" spans="1:67" ht="18.75" customHeight="1">
      <c r="A279" s="21" t="s">
        <v>912</v>
      </c>
      <c r="B279" s="21" t="s">
        <v>64</v>
      </c>
      <c r="C279" s="21" t="s">
        <v>899</v>
      </c>
      <c r="D279" s="21" t="s">
        <v>717</v>
      </c>
      <c r="E279" s="21" t="s">
        <v>900</v>
      </c>
      <c r="F279" s="21" t="s">
        <v>69</v>
      </c>
      <c r="G279" s="21">
        <v>2020</v>
      </c>
      <c r="H279" s="21" t="s">
        <v>67</v>
      </c>
      <c r="I279" s="21" t="s">
        <v>336</v>
      </c>
      <c r="J279" s="21" t="s">
        <v>69</v>
      </c>
      <c r="K279" s="7" t="s">
        <v>135</v>
      </c>
      <c r="L279" s="7" t="str">
        <f>IF(ISBLANK($R279)=TRUE,"",VLOOKUP($R279,[2]TAXONOMY!$A$1:$G$706,7,FALSE))</f>
        <v>Animalia</v>
      </c>
      <c r="M279" s="7" t="str">
        <f>IF(ISBLANK($R279)=TRUE,"",VLOOKUP($R279,[2]TAXONOMY!$A$1:$G$706,6,FALSE))</f>
        <v>Arthropoda</v>
      </c>
      <c r="N279" s="7" t="str">
        <f>IF(ISBLANK($R279)=TRUE,"",VLOOKUP($R279,[2]TAXONOMY!$A$1:$G$706,5,FALSE))</f>
        <v>Insecta</v>
      </c>
      <c r="O279" s="7" t="str">
        <f>IF(ISBLANK($R279)=TRUE,"",VLOOKUP($R279,[2]TAXONOMY!$A$1:$G$706,4,FALSE))</f>
        <v>Hymenoptera</v>
      </c>
      <c r="P279" s="7" t="str">
        <f>IF(ISBLANK($R279)=TRUE,"",VLOOKUP($R279,[2]TAXONOMY!$A$1:$G$706,3,FALSE))</f>
        <v>Formicidae</v>
      </c>
      <c r="Q279" s="7" t="str">
        <f>IF(ISBLANK($R279)=TRUE,"",VLOOKUP($R279,[2]TAXONOMY!$A$1:$H$706,2,FALSE))</f>
        <v>Anoplolepis</v>
      </c>
      <c r="R279" s="7" t="s">
        <v>279</v>
      </c>
      <c r="S279" s="7"/>
      <c r="T279" s="7" t="s">
        <v>798</v>
      </c>
      <c r="U279" s="7" t="s">
        <v>79</v>
      </c>
      <c r="V279" s="7" t="s">
        <v>80</v>
      </c>
      <c r="W279" s="21" t="s">
        <v>81</v>
      </c>
      <c r="X279" s="21"/>
      <c r="Y279" s="30" t="s">
        <v>69</v>
      </c>
      <c r="Z279" s="21" t="s">
        <v>81</v>
      </c>
      <c r="AA279" s="21" t="s">
        <v>108</v>
      </c>
      <c r="AB279" s="22" t="s">
        <v>109</v>
      </c>
      <c r="AC279" s="22"/>
      <c r="AD279" s="18" t="s">
        <v>311</v>
      </c>
      <c r="AE279" s="21" t="s">
        <v>111</v>
      </c>
      <c r="AF279" s="21">
        <v>2019</v>
      </c>
      <c r="AG279" s="21" t="s">
        <v>112</v>
      </c>
      <c r="AH279" s="21">
        <v>2019</v>
      </c>
      <c r="AI279" s="21">
        <v>2019</v>
      </c>
      <c r="AJ279" s="21">
        <v>2019</v>
      </c>
      <c r="AK279" s="21">
        <v>2019</v>
      </c>
      <c r="AL279" s="21" t="s">
        <v>89</v>
      </c>
      <c r="AM279" s="24">
        <v>81881</v>
      </c>
      <c r="AP279">
        <v>58656.059279236353</v>
      </c>
      <c r="AQ279">
        <v>54796.01883378686</v>
      </c>
      <c r="AR279">
        <v>81881</v>
      </c>
      <c r="AS279">
        <v>58656.059279236353</v>
      </c>
      <c r="AT279">
        <v>54796.01883378686</v>
      </c>
      <c r="AU279" s="21" t="s">
        <v>146</v>
      </c>
      <c r="AV279" s="22">
        <v>2019</v>
      </c>
      <c r="AW279" s="21" t="s">
        <v>172</v>
      </c>
      <c r="AX279" s="21" t="s">
        <v>92</v>
      </c>
      <c r="AY279" s="21" t="s">
        <v>93</v>
      </c>
      <c r="AZ279" s="21" t="s">
        <v>94</v>
      </c>
      <c r="BA279" s="21" t="s">
        <v>119</v>
      </c>
      <c r="BB279" s="11" t="s">
        <v>96</v>
      </c>
      <c r="BC279" s="7" t="s">
        <v>97</v>
      </c>
      <c r="BD279" s="21" t="s">
        <v>98</v>
      </c>
      <c r="BI279" s="21" t="s">
        <v>99</v>
      </c>
      <c r="BJ279" s="7"/>
      <c r="BK279" s="21" t="s">
        <v>617</v>
      </c>
      <c r="BL279" s="21" t="s">
        <v>70</v>
      </c>
    </row>
    <row r="280" spans="1:67" ht="18.75" customHeight="1">
      <c r="A280" s="21" t="s">
        <v>913</v>
      </c>
      <c r="B280" s="21" t="s">
        <v>64</v>
      </c>
      <c r="C280" s="21" t="s">
        <v>899</v>
      </c>
      <c r="D280" s="21" t="s">
        <v>717</v>
      </c>
      <c r="E280" s="21" t="s">
        <v>900</v>
      </c>
      <c r="F280" s="21" t="s">
        <v>69</v>
      </c>
      <c r="G280" s="21">
        <v>2020</v>
      </c>
      <c r="H280" s="21" t="s">
        <v>67</v>
      </c>
      <c r="I280" s="21" t="s">
        <v>336</v>
      </c>
      <c r="J280" s="21" t="s">
        <v>69</v>
      </c>
      <c r="K280" s="7" t="s">
        <v>135</v>
      </c>
      <c r="L280" s="7" t="str">
        <f>IF(ISBLANK($R280)=TRUE,"",VLOOKUP($R280,[2]TAXONOMY!$A$1:$G$706,7,FALSE))</f>
        <v>Animalia</v>
      </c>
      <c r="M280" s="7" t="str">
        <f>IF(ISBLANK($R280)=TRUE,"",VLOOKUP($R280,[2]TAXONOMY!$A$1:$G$706,6,FALSE))</f>
        <v>Arthropoda</v>
      </c>
      <c r="N280" s="7" t="str">
        <f>IF(ISBLANK($R280)=TRUE,"",VLOOKUP($R280,[2]TAXONOMY!$A$1:$G$706,5,FALSE))</f>
        <v>Insecta</v>
      </c>
      <c r="O280" s="7" t="str">
        <f>IF(ISBLANK($R280)=TRUE,"",VLOOKUP($R280,[2]TAXONOMY!$A$1:$G$706,4,FALSE))</f>
        <v>Hymenoptera</v>
      </c>
      <c r="P280" s="7" t="str">
        <f>IF(ISBLANK($R280)=TRUE,"",VLOOKUP($R280,[2]TAXONOMY!$A$1:$G$706,3,FALSE))</f>
        <v>Formicidae</v>
      </c>
      <c r="Q280" s="7" t="str">
        <f>IF(ISBLANK($R280)=TRUE,"",VLOOKUP($R280,[2]TAXONOMY!$A$1:$H$706,2,FALSE))</f>
        <v>Anoplolepis</v>
      </c>
      <c r="R280" s="7" t="s">
        <v>279</v>
      </c>
      <c r="S280" s="7"/>
      <c r="T280" s="7" t="s">
        <v>798</v>
      </c>
      <c r="U280" s="7" t="s">
        <v>79</v>
      </c>
      <c r="V280" s="7" t="s">
        <v>80</v>
      </c>
      <c r="W280" s="21" t="s">
        <v>81</v>
      </c>
      <c r="X280" s="21"/>
      <c r="Y280" s="30" t="s">
        <v>69</v>
      </c>
      <c r="Z280" s="21" t="s">
        <v>81</v>
      </c>
      <c r="AA280" s="21" t="s">
        <v>108</v>
      </c>
      <c r="AB280" s="22" t="s">
        <v>109</v>
      </c>
      <c r="AC280" s="22"/>
      <c r="AD280" s="18" t="s">
        <v>311</v>
      </c>
      <c r="AE280" s="21" t="s">
        <v>111</v>
      </c>
      <c r="AF280" s="21">
        <v>2020</v>
      </c>
      <c r="AG280" s="21" t="s">
        <v>112</v>
      </c>
      <c r="AH280" s="21">
        <v>2020</v>
      </c>
      <c r="AI280" s="21">
        <v>2020</v>
      </c>
      <c r="AJ280" s="21">
        <v>2020</v>
      </c>
      <c r="AK280" s="21">
        <v>2020</v>
      </c>
      <c r="AL280" s="21" t="s">
        <v>89</v>
      </c>
      <c r="AM280" s="24">
        <v>1138175</v>
      </c>
      <c r="AP280">
        <v>815340.06998137338</v>
      </c>
      <c r="AQ280">
        <v>761683.60431123828</v>
      </c>
      <c r="AR280">
        <v>1138175</v>
      </c>
      <c r="AS280">
        <v>815340.06998137338</v>
      </c>
      <c r="AT280">
        <v>761683.60431123828</v>
      </c>
      <c r="AU280" s="21" t="s">
        <v>146</v>
      </c>
      <c r="AV280" s="22">
        <v>2020</v>
      </c>
      <c r="AW280" s="21" t="s">
        <v>172</v>
      </c>
      <c r="AX280" s="21" t="s">
        <v>92</v>
      </c>
      <c r="AY280" s="21" t="s">
        <v>93</v>
      </c>
      <c r="AZ280" s="21" t="s">
        <v>94</v>
      </c>
      <c r="BA280" s="21" t="s">
        <v>119</v>
      </c>
      <c r="BB280" s="11" t="s">
        <v>96</v>
      </c>
      <c r="BC280" s="7" t="s">
        <v>97</v>
      </c>
      <c r="BD280" s="21" t="s">
        <v>98</v>
      </c>
      <c r="BI280" s="21" t="s">
        <v>99</v>
      </c>
      <c r="BJ280" s="7"/>
      <c r="BK280" s="21" t="s">
        <v>617</v>
      </c>
      <c r="BL280" s="21" t="s">
        <v>70</v>
      </c>
    </row>
    <row r="281" spans="1:67" ht="18.75" customHeight="1">
      <c r="A281" s="21" t="s">
        <v>914</v>
      </c>
      <c r="B281" s="21" t="s">
        <v>64</v>
      </c>
      <c r="C281" s="21" t="s">
        <v>915</v>
      </c>
      <c r="D281" s="21" t="s">
        <v>916</v>
      </c>
      <c r="E281" s="21" t="s">
        <v>917</v>
      </c>
      <c r="F281" s="21" t="s">
        <v>918</v>
      </c>
      <c r="G281" s="21">
        <v>2013</v>
      </c>
      <c r="H281" s="21" t="s">
        <v>67</v>
      </c>
      <c r="I281" s="21" t="s">
        <v>169</v>
      </c>
      <c r="J281" s="21" t="s">
        <v>69</v>
      </c>
      <c r="K281" s="7" t="s">
        <v>70</v>
      </c>
      <c r="L281" s="7" t="str">
        <f>IF(ISBLANK($R281)=TRUE,"",VLOOKUP($R281,[2]TAXONOMY!$A$1:$G$706,7,FALSE))</f>
        <v>Animalia</v>
      </c>
      <c r="M281" s="7" t="str">
        <f>IF(ISBLANK($R281)=TRUE,"",VLOOKUP($R281,[2]TAXONOMY!$A$1:$G$706,6,FALSE))</f>
        <v>Arthropoda</v>
      </c>
      <c r="N281" s="7" t="str">
        <f>IF(ISBLANK($R281)=TRUE,"",VLOOKUP($R281,[2]TAXONOMY!$A$1:$G$706,5,FALSE))</f>
        <v>Insecta</v>
      </c>
      <c r="O281" s="7" t="str">
        <f>IF(ISBLANK($R281)=TRUE,"",VLOOKUP($R281,[2]TAXONOMY!$A$1:$G$706,4,FALSE))</f>
        <v>Hymenoptera</v>
      </c>
      <c r="P281" s="7" t="str">
        <f>IF(ISBLANK($R281)=TRUE,"",VLOOKUP($R281,[2]TAXONOMY!$A$1:$G$706,3,FALSE))</f>
        <v>Formicidae</v>
      </c>
      <c r="Q281" s="7" t="str">
        <f>IF(ISBLANK($R281)=TRUE,"",VLOOKUP($R281,[2]TAXONOMY!$A$1:$H$706,2,FALSE))</f>
        <v>Wasmannia</v>
      </c>
      <c r="R281" s="7" t="s">
        <v>77</v>
      </c>
      <c r="S281" s="7"/>
      <c r="T281" s="7" t="s">
        <v>78</v>
      </c>
      <c r="U281" s="7" t="s">
        <v>79</v>
      </c>
      <c r="V281" s="7" t="s">
        <v>80</v>
      </c>
      <c r="W281" s="21" t="s">
        <v>81</v>
      </c>
      <c r="X281" s="30" t="s">
        <v>919</v>
      </c>
      <c r="Y281" s="30" t="s">
        <v>488</v>
      </c>
      <c r="Z281" s="21" t="s">
        <v>69</v>
      </c>
      <c r="AA281" s="21" t="s">
        <v>838</v>
      </c>
      <c r="AB281" s="22" t="s">
        <v>124</v>
      </c>
      <c r="AC281" s="22" t="s">
        <v>125</v>
      </c>
      <c r="AD281" s="18" t="s">
        <v>920</v>
      </c>
      <c r="AE281" s="21" t="s">
        <v>111</v>
      </c>
      <c r="AF281" s="21">
        <v>2013</v>
      </c>
      <c r="AG281" s="21" t="s">
        <v>112</v>
      </c>
      <c r="AH281" s="21">
        <v>2013</v>
      </c>
      <c r="AI281" s="21">
        <v>2013</v>
      </c>
      <c r="AJ281" s="21">
        <v>2013</v>
      </c>
      <c r="AK281" s="21">
        <v>2013</v>
      </c>
      <c r="AL281" s="21" t="s">
        <v>89</v>
      </c>
      <c r="AM281" s="21">
        <v>41500000</v>
      </c>
      <c r="AN281" s="21">
        <v>33000000</v>
      </c>
      <c r="AO281" s="21">
        <v>50000000</v>
      </c>
      <c r="AP281">
        <v>43666681.273553744</v>
      </c>
      <c r="AQ281">
        <v>43666681.273553744</v>
      </c>
      <c r="AR281">
        <v>41500000</v>
      </c>
      <c r="AS281">
        <v>43666681.273553744</v>
      </c>
      <c r="AT281">
        <v>43666681.273553744</v>
      </c>
      <c r="AU281" s="21" t="s">
        <v>90</v>
      </c>
      <c r="AV281" s="22">
        <v>2013</v>
      </c>
      <c r="AW281" s="21" t="s">
        <v>91</v>
      </c>
      <c r="AX281" s="21" t="s">
        <v>92</v>
      </c>
      <c r="AY281" s="21" t="s">
        <v>93</v>
      </c>
      <c r="AZ281" s="21" t="s">
        <v>189</v>
      </c>
      <c r="BA281" s="21" t="s">
        <v>155</v>
      </c>
      <c r="BB281" s="11" t="s">
        <v>156</v>
      </c>
      <c r="BC281" s="21" t="s">
        <v>69</v>
      </c>
      <c r="BD281" s="21" t="s">
        <v>98</v>
      </c>
      <c r="BI281" s="21" t="s">
        <v>99</v>
      </c>
      <c r="BJ281" s="7" t="s">
        <v>922</v>
      </c>
      <c r="BK281" s="21" t="s">
        <v>521</v>
      </c>
      <c r="BL281" s="21" t="s">
        <v>135</v>
      </c>
      <c r="BO281" t="s">
        <v>1481</v>
      </c>
    </row>
    <row r="282" spans="1:67" ht="18.75" customHeight="1">
      <c r="A282" s="21" t="s">
        <v>923</v>
      </c>
      <c r="B282" s="21" t="s">
        <v>64</v>
      </c>
      <c r="C282" s="21" t="s">
        <v>915</v>
      </c>
      <c r="D282" s="21" t="s">
        <v>916</v>
      </c>
      <c r="E282" s="21" t="s">
        <v>917</v>
      </c>
      <c r="F282" s="21" t="s">
        <v>918</v>
      </c>
      <c r="G282" s="21">
        <v>2013</v>
      </c>
      <c r="H282" s="21" t="s">
        <v>67</v>
      </c>
      <c r="I282" s="21" t="s">
        <v>169</v>
      </c>
      <c r="J282" s="21" t="s">
        <v>69</v>
      </c>
      <c r="K282" s="7" t="s">
        <v>70</v>
      </c>
      <c r="L282" s="7" t="str">
        <f>IF(ISBLANK($R282)=TRUE,"",VLOOKUP($R282,[2]TAXONOMY!$A$1:$G$706,7,FALSE))</f>
        <v>Animalia</v>
      </c>
      <c r="M282" s="7" t="str">
        <f>IF(ISBLANK($R282)=TRUE,"",VLOOKUP($R282,[2]TAXONOMY!$A$1:$G$706,6,FALSE))</f>
        <v>Arthropoda</v>
      </c>
      <c r="N282" s="7" t="str">
        <f>IF(ISBLANK($R282)=TRUE,"",VLOOKUP($R282,[2]TAXONOMY!$A$1:$G$706,5,FALSE))</f>
        <v>Insecta</v>
      </c>
      <c r="O282" s="7" t="str">
        <f>IF(ISBLANK($R282)=TRUE,"",VLOOKUP($R282,[2]TAXONOMY!$A$1:$G$706,4,FALSE))</f>
        <v>Hymenoptera</v>
      </c>
      <c r="P282" s="7" t="str">
        <f>IF(ISBLANK($R282)=TRUE,"",VLOOKUP($R282,[2]TAXONOMY!$A$1:$G$706,3,FALSE))</f>
        <v>Formicidae</v>
      </c>
      <c r="Q282" s="7" t="str">
        <f>IF(ISBLANK($R282)=TRUE,"",VLOOKUP($R282,[2]TAXONOMY!$A$1:$H$706,2,FALSE))</f>
        <v>Wasmannia</v>
      </c>
      <c r="R282" s="7" t="s">
        <v>77</v>
      </c>
      <c r="S282" s="7"/>
      <c r="T282" s="7" t="s">
        <v>78</v>
      </c>
      <c r="U282" s="7" t="s">
        <v>79</v>
      </c>
      <c r="V282" s="7" t="s">
        <v>80</v>
      </c>
      <c r="W282" s="21" t="s">
        <v>81</v>
      </c>
      <c r="X282" s="30" t="s">
        <v>919</v>
      </c>
      <c r="Y282" s="30" t="s">
        <v>488</v>
      </c>
      <c r="Z282" s="21" t="s">
        <v>69</v>
      </c>
      <c r="AA282" s="21" t="s">
        <v>838</v>
      </c>
      <c r="AB282" s="22" t="s">
        <v>124</v>
      </c>
      <c r="AC282" s="22" t="s">
        <v>125</v>
      </c>
      <c r="AD282" s="18" t="s">
        <v>920</v>
      </c>
      <c r="AE282" s="21" t="s">
        <v>111</v>
      </c>
      <c r="AF282" s="21" t="s">
        <v>924</v>
      </c>
      <c r="AG282" s="21" t="s">
        <v>88</v>
      </c>
      <c r="AH282" s="21">
        <v>2013</v>
      </c>
      <c r="AI282" s="21">
        <v>2038</v>
      </c>
      <c r="AJ282" s="21">
        <v>2013</v>
      </c>
      <c r="AK282" s="21">
        <v>2038</v>
      </c>
      <c r="AL282" s="21" t="s">
        <v>89</v>
      </c>
      <c r="AM282" s="21">
        <v>1091440000</v>
      </c>
      <c r="AP282">
        <v>1148423195.4025903</v>
      </c>
      <c r="AQ282">
        <v>1148423195.4025903</v>
      </c>
      <c r="AR282">
        <v>41978461.538461536</v>
      </c>
      <c r="AS282">
        <v>44170122.900099628</v>
      </c>
      <c r="AT282">
        <v>44170122.900099628</v>
      </c>
      <c r="AU282" s="21" t="s">
        <v>90</v>
      </c>
      <c r="AV282" s="22">
        <v>2013</v>
      </c>
      <c r="AW282" s="21" t="s">
        <v>91</v>
      </c>
      <c r="AX282" s="21" t="s">
        <v>115</v>
      </c>
      <c r="AY282" s="21" t="s">
        <v>116</v>
      </c>
      <c r="AZ282" s="21" t="s">
        <v>189</v>
      </c>
      <c r="BA282" s="21" t="s">
        <v>155</v>
      </c>
      <c r="BB282" s="11" t="s">
        <v>156</v>
      </c>
      <c r="BC282" s="21" t="s">
        <v>69</v>
      </c>
      <c r="BD282" s="21" t="s">
        <v>98</v>
      </c>
      <c r="BI282" s="21" t="s">
        <v>99</v>
      </c>
      <c r="BJ282" s="7" t="s">
        <v>925</v>
      </c>
      <c r="BK282" s="21" t="s">
        <v>521</v>
      </c>
      <c r="BL282" s="21" t="s">
        <v>135</v>
      </c>
      <c r="BO282" t="s">
        <v>1481</v>
      </c>
    </row>
    <row r="283" spans="1:67" ht="18.75" customHeight="1">
      <c r="A283" s="21" t="s">
        <v>926</v>
      </c>
      <c r="B283" s="21" t="s">
        <v>64</v>
      </c>
      <c r="C283" s="21" t="s">
        <v>915</v>
      </c>
      <c r="D283" s="21" t="s">
        <v>916</v>
      </c>
      <c r="E283" s="21" t="s">
        <v>917</v>
      </c>
      <c r="F283" s="21" t="s">
        <v>918</v>
      </c>
      <c r="G283" s="21">
        <v>2013</v>
      </c>
      <c r="H283" s="21" t="s">
        <v>67</v>
      </c>
      <c r="I283" s="21" t="s">
        <v>169</v>
      </c>
      <c r="J283" s="21" t="s">
        <v>69</v>
      </c>
      <c r="K283" s="7" t="s">
        <v>70</v>
      </c>
      <c r="L283" s="7" t="str">
        <f>IF(ISBLANK($R283)=TRUE,"",VLOOKUP($R283,[2]TAXONOMY!$A$1:$G$706,7,FALSE))</f>
        <v>Animalia</v>
      </c>
      <c r="M283" s="7" t="str">
        <f>IF(ISBLANK($R283)=TRUE,"",VLOOKUP($R283,[2]TAXONOMY!$A$1:$G$706,6,FALSE))</f>
        <v>Arthropoda</v>
      </c>
      <c r="N283" s="7" t="str">
        <f>IF(ISBLANK($R283)=TRUE,"",VLOOKUP($R283,[2]TAXONOMY!$A$1:$G$706,5,FALSE))</f>
        <v>Insecta</v>
      </c>
      <c r="O283" s="7" t="str">
        <f>IF(ISBLANK($R283)=TRUE,"",VLOOKUP($R283,[2]TAXONOMY!$A$1:$G$706,4,FALSE))</f>
        <v>Hymenoptera</v>
      </c>
      <c r="P283" s="7" t="str">
        <f>IF(ISBLANK($R283)=TRUE,"",VLOOKUP($R283,[2]TAXONOMY!$A$1:$G$706,3,FALSE))</f>
        <v>Formicidae</v>
      </c>
      <c r="Q283" s="7" t="str">
        <f>IF(ISBLANK($R283)=TRUE,"",VLOOKUP($R283,[2]TAXONOMY!$A$1:$H$706,2,FALSE))</f>
        <v>Wasmannia</v>
      </c>
      <c r="R283" s="7" t="s">
        <v>77</v>
      </c>
      <c r="S283" s="7"/>
      <c r="T283" s="7" t="s">
        <v>78</v>
      </c>
      <c r="U283" s="7" t="s">
        <v>79</v>
      </c>
      <c r="V283" s="7" t="s">
        <v>80</v>
      </c>
      <c r="W283" s="21" t="s">
        <v>81</v>
      </c>
      <c r="X283" s="30" t="s">
        <v>919</v>
      </c>
      <c r="Y283" s="30" t="s">
        <v>488</v>
      </c>
      <c r="Z283" s="21" t="s">
        <v>69</v>
      </c>
      <c r="AA283" s="21" t="s">
        <v>838</v>
      </c>
      <c r="AB283" s="22" t="s">
        <v>124</v>
      </c>
      <c r="AC283" s="22" t="s">
        <v>125</v>
      </c>
      <c r="AD283" s="18" t="s">
        <v>920</v>
      </c>
      <c r="AE283" s="21" t="s">
        <v>111</v>
      </c>
      <c r="AF283" s="21">
        <v>2013</v>
      </c>
      <c r="AG283" s="21" t="s">
        <v>112</v>
      </c>
      <c r="AH283" s="21">
        <v>2013</v>
      </c>
      <c r="AI283" s="21">
        <v>2013</v>
      </c>
      <c r="AJ283" s="21">
        <v>2013</v>
      </c>
      <c r="AK283" s="21">
        <v>2013</v>
      </c>
      <c r="AL283" s="21" t="s">
        <v>89</v>
      </c>
      <c r="AM283" s="21">
        <v>6895900000</v>
      </c>
      <c r="AP283">
        <v>7255929334.802392</v>
      </c>
      <c r="AQ283">
        <v>7255929334.802392</v>
      </c>
      <c r="AR283">
        <v>6895900000</v>
      </c>
      <c r="AS283">
        <v>7255929334.802392</v>
      </c>
      <c r="AT283">
        <v>7255929334.802392</v>
      </c>
      <c r="AU283" s="21" t="s">
        <v>90</v>
      </c>
      <c r="AV283" s="22">
        <v>2013</v>
      </c>
      <c r="AW283" s="21" t="s">
        <v>91</v>
      </c>
      <c r="AX283" s="21" t="s">
        <v>92</v>
      </c>
      <c r="AY283" s="21" t="s">
        <v>93</v>
      </c>
      <c r="AZ283" s="70" t="s">
        <v>189</v>
      </c>
      <c r="BA283" s="21" t="s">
        <v>155</v>
      </c>
      <c r="BB283" s="11" t="s">
        <v>156</v>
      </c>
      <c r="BC283" s="21" t="s">
        <v>69</v>
      </c>
      <c r="BD283" s="21" t="s">
        <v>98</v>
      </c>
      <c r="BI283" s="21" t="s">
        <v>99</v>
      </c>
      <c r="BJ283" s="31" t="s">
        <v>927</v>
      </c>
      <c r="BK283" s="21" t="s">
        <v>521</v>
      </c>
      <c r="BL283" s="21" t="s">
        <v>135</v>
      </c>
      <c r="BO283" t="s">
        <v>1481</v>
      </c>
    </row>
    <row r="284" spans="1:67" ht="18.75" customHeight="1">
      <c r="A284" s="21" t="s">
        <v>928</v>
      </c>
      <c r="B284" s="21" t="s">
        <v>64</v>
      </c>
      <c r="C284" s="21" t="s">
        <v>915</v>
      </c>
      <c r="D284" s="21" t="s">
        <v>916</v>
      </c>
      <c r="E284" s="21" t="s">
        <v>917</v>
      </c>
      <c r="F284" s="21" t="s">
        <v>918</v>
      </c>
      <c r="G284" s="21">
        <v>2013</v>
      </c>
      <c r="H284" s="21" t="s">
        <v>67</v>
      </c>
      <c r="I284" s="21" t="s">
        <v>169</v>
      </c>
      <c r="J284" s="21" t="s">
        <v>69</v>
      </c>
      <c r="K284" s="7" t="s">
        <v>70</v>
      </c>
      <c r="L284" s="7" t="str">
        <f>IF(ISBLANK($R284)=TRUE,"",VLOOKUP($R284,[2]TAXONOMY!$A$1:$G$706,7,FALSE))</f>
        <v>Animalia</v>
      </c>
      <c r="M284" s="7" t="str">
        <f>IF(ISBLANK($R284)=TRUE,"",VLOOKUP($R284,[2]TAXONOMY!$A$1:$G$706,6,FALSE))</f>
        <v>Arthropoda</v>
      </c>
      <c r="N284" s="7" t="str">
        <f>IF(ISBLANK($R284)=TRUE,"",VLOOKUP($R284,[2]TAXONOMY!$A$1:$G$706,5,FALSE))</f>
        <v>Insecta</v>
      </c>
      <c r="O284" s="7" t="str">
        <f>IF(ISBLANK($R284)=TRUE,"",VLOOKUP($R284,[2]TAXONOMY!$A$1:$G$706,4,FALSE))</f>
        <v>Hymenoptera</v>
      </c>
      <c r="P284" s="7" t="str">
        <f>IF(ISBLANK($R284)=TRUE,"",VLOOKUP($R284,[2]TAXONOMY!$A$1:$G$706,3,FALSE))</f>
        <v>Formicidae</v>
      </c>
      <c r="Q284" s="7" t="str">
        <f>IF(ISBLANK($R284)=TRUE,"",VLOOKUP($R284,[2]TAXONOMY!$A$1:$H$706,2,FALSE))</f>
        <v>Wasmannia</v>
      </c>
      <c r="R284" s="7" t="s">
        <v>77</v>
      </c>
      <c r="S284" s="7"/>
      <c r="T284" s="7" t="s">
        <v>78</v>
      </c>
      <c r="U284" s="7" t="s">
        <v>79</v>
      </c>
      <c r="V284" s="7" t="s">
        <v>80</v>
      </c>
      <c r="W284" s="21" t="s">
        <v>81</v>
      </c>
      <c r="X284" s="30" t="s">
        <v>919</v>
      </c>
      <c r="Y284" s="30" t="s">
        <v>488</v>
      </c>
      <c r="Z284" s="21" t="s">
        <v>69</v>
      </c>
      <c r="AA284" s="21" t="s">
        <v>838</v>
      </c>
      <c r="AB284" s="22" t="s">
        <v>124</v>
      </c>
      <c r="AC284" s="22" t="s">
        <v>125</v>
      </c>
      <c r="AD284" s="18" t="s">
        <v>920</v>
      </c>
      <c r="AE284" s="21" t="s">
        <v>111</v>
      </c>
      <c r="AF284" s="21" t="s">
        <v>924</v>
      </c>
      <c r="AG284" s="21" t="s">
        <v>88</v>
      </c>
      <c r="AH284" s="21">
        <v>2013</v>
      </c>
      <c r="AI284" s="21">
        <v>2038</v>
      </c>
      <c r="AJ284" s="21">
        <v>2013</v>
      </c>
      <c r="AK284" s="21">
        <v>2038</v>
      </c>
      <c r="AL284" s="21" t="s">
        <v>89</v>
      </c>
      <c r="AM284" s="21">
        <v>76060000</v>
      </c>
      <c r="AP284">
        <v>80031030.787144527</v>
      </c>
      <c r="AQ284">
        <v>80031030.787144527</v>
      </c>
      <c r="AR284">
        <v>2925384.6153846155</v>
      </c>
      <c r="AS284">
        <v>3078116.5687363278</v>
      </c>
      <c r="AT284">
        <v>3078116.5687363278</v>
      </c>
      <c r="AU284" s="21" t="s">
        <v>90</v>
      </c>
      <c r="AV284" s="22">
        <v>2013</v>
      </c>
      <c r="AW284" s="21" t="s">
        <v>91</v>
      </c>
      <c r="AX284" s="21" t="s">
        <v>115</v>
      </c>
      <c r="AY284" s="21" t="s">
        <v>116</v>
      </c>
      <c r="AZ284" s="70" t="s">
        <v>189</v>
      </c>
      <c r="BA284" s="21" t="s">
        <v>155</v>
      </c>
      <c r="BB284" s="11" t="s">
        <v>156</v>
      </c>
      <c r="BC284" s="21" t="s">
        <v>69</v>
      </c>
      <c r="BD284" s="21" t="s">
        <v>98</v>
      </c>
      <c r="BI284" s="21" t="s">
        <v>99</v>
      </c>
      <c r="BJ284" s="7" t="s">
        <v>929</v>
      </c>
      <c r="BK284" s="21" t="s">
        <v>521</v>
      </c>
      <c r="BL284" s="21" t="s">
        <v>135</v>
      </c>
      <c r="BO284" t="s">
        <v>1481</v>
      </c>
    </row>
    <row r="285" spans="1:67" ht="18.75" customHeight="1">
      <c r="A285" s="21" t="s">
        <v>930</v>
      </c>
      <c r="B285" s="21" t="s">
        <v>64</v>
      </c>
      <c r="C285" s="21" t="s">
        <v>915</v>
      </c>
      <c r="D285" s="21" t="s">
        <v>916</v>
      </c>
      <c r="E285" s="21" t="s">
        <v>917</v>
      </c>
      <c r="F285" s="21" t="s">
        <v>918</v>
      </c>
      <c r="G285" s="21">
        <v>2013</v>
      </c>
      <c r="H285" s="21" t="s">
        <v>67</v>
      </c>
      <c r="I285" s="21" t="s">
        <v>169</v>
      </c>
      <c r="J285" s="21" t="s">
        <v>69</v>
      </c>
      <c r="K285" s="7" t="s">
        <v>70</v>
      </c>
      <c r="L285" s="7" t="str">
        <f>IF(ISBLANK($R285)=TRUE,"",VLOOKUP($R285,[2]TAXONOMY!$A$1:$G$706,7,FALSE))</f>
        <v>Animalia</v>
      </c>
      <c r="M285" s="7" t="str">
        <f>IF(ISBLANK($R285)=TRUE,"",VLOOKUP($R285,[2]TAXONOMY!$A$1:$G$706,6,FALSE))</f>
        <v>Arthropoda</v>
      </c>
      <c r="N285" s="7" t="str">
        <f>IF(ISBLANK($R285)=TRUE,"",VLOOKUP($R285,[2]TAXONOMY!$A$1:$G$706,5,FALSE))</f>
        <v>Insecta</v>
      </c>
      <c r="O285" s="7" t="str">
        <f>IF(ISBLANK($R285)=TRUE,"",VLOOKUP($R285,[2]TAXONOMY!$A$1:$G$706,4,FALSE))</f>
        <v>Hymenoptera</v>
      </c>
      <c r="P285" s="7" t="str">
        <f>IF(ISBLANK($R285)=TRUE,"",VLOOKUP($R285,[2]TAXONOMY!$A$1:$G$706,3,FALSE))</f>
        <v>Formicidae</v>
      </c>
      <c r="Q285" s="7" t="str">
        <f>IF(ISBLANK($R285)=TRUE,"",VLOOKUP($R285,[2]TAXONOMY!$A$1:$H$706,2,FALSE))</f>
        <v>Wasmannia</v>
      </c>
      <c r="R285" s="7" t="s">
        <v>77</v>
      </c>
      <c r="S285" s="7"/>
      <c r="T285" s="7" t="s">
        <v>78</v>
      </c>
      <c r="U285" s="7" t="s">
        <v>79</v>
      </c>
      <c r="V285" s="7" t="s">
        <v>80</v>
      </c>
      <c r="W285" s="21" t="s">
        <v>81</v>
      </c>
      <c r="X285" s="30" t="s">
        <v>686</v>
      </c>
      <c r="Y285" s="30" t="s">
        <v>353</v>
      </c>
      <c r="Z285" s="21" t="s">
        <v>69</v>
      </c>
      <c r="AA285" s="21" t="s">
        <v>838</v>
      </c>
      <c r="AB285" s="22" t="s">
        <v>124</v>
      </c>
      <c r="AC285" s="22" t="s">
        <v>125</v>
      </c>
      <c r="AD285" s="18" t="s">
        <v>920</v>
      </c>
      <c r="AE285" s="21" t="s">
        <v>111</v>
      </c>
      <c r="AF285" s="21">
        <v>2013</v>
      </c>
      <c r="AG285" s="21" t="s">
        <v>112</v>
      </c>
      <c r="AH285" s="21">
        <v>2013</v>
      </c>
      <c r="AI285" s="21">
        <v>2013</v>
      </c>
      <c r="AJ285" s="21">
        <v>2013</v>
      </c>
      <c r="AK285" s="21">
        <v>2013</v>
      </c>
      <c r="AL285" s="21" t="s">
        <v>89</v>
      </c>
      <c r="AM285" s="21">
        <v>183259</v>
      </c>
      <c r="AP285">
        <v>192826.80345807676</v>
      </c>
      <c r="AQ285">
        <v>192826.80345807676</v>
      </c>
      <c r="AR285">
        <v>183259</v>
      </c>
      <c r="AS285">
        <v>192826.80345807676</v>
      </c>
      <c r="AT285">
        <v>192826.80345807676</v>
      </c>
      <c r="AU285" s="21" t="s">
        <v>90</v>
      </c>
      <c r="AV285" s="22">
        <v>2013</v>
      </c>
      <c r="AW285" s="21" t="s">
        <v>91</v>
      </c>
      <c r="AX285" s="21" t="s">
        <v>92</v>
      </c>
      <c r="AY285" s="21" t="s">
        <v>93</v>
      </c>
      <c r="AZ285" s="21" t="s">
        <v>127</v>
      </c>
      <c r="BA285" s="21" t="s">
        <v>155</v>
      </c>
      <c r="BB285" s="11" t="s">
        <v>156</v>
      </c>
      <c r="BC285" s="21" t="s">
        <v>69</v>
      </c>
      <c r="BD285" s="21" t="s">
        <v>98</v>
      </c>
      <c r="BI285" s="21" t="s">
        <v>99</v>
      </c>
      <c r="BJ285" s="7" t="s">
        <v>931</v>
      </c>
      <c r="BK285" s="21" t="s">
        <v>521</v>
      </c>
      <c r="BL285" s="21" t="s">
        <v>135</v>
      </c>
      <c r="BO285" t="s">
        <v>1481</v>
      </c>
    </row>
    <row r="286" spans="1:67" ht="18.75" customHeight="1">
      <c r="A286" s="21" t="s">
        <v>932</v>
      </c>
      <c r="B286" s="21" t="s">
        <v>64</v>
      </c>
      <c r="C286" s="21" t="s">
        <v>915</v>
      </c>
      <c r="D286" s="21" t="s">
        <v>916</v>
      </c>
      <c r="E286" s="21" t="s">
        <v>917</v>
      </c>
      <c r="F286" s="21" t="s">
        <v>918</v>
      </c>
      <c r="G286" s="21">
        <v>2013</v>
      </c>
      <c r="H286" s="21" t="s">
        <v>67</v>
      </c>
      <c r="I286" s="21" t="s">
        <v>169</v>
      </c>
      <c r="J286" s="21" t="s">
        <v>69</v>
      </c>
      <c r="K286" s="7" t="s">
        <v>70</v>
      </c>
      <c r="L286" s="7" t="str">
        <f>IF(ISBLANK($R286)=TRUE,"",VLOOKUP($R286,[2]TAXONOMY!$A$1:$G$706,7,FALSE))</f>
        <v>Animalia</v>
      </c>
      <c r="M286" s="7" t="str">
        <f>IF(ISBLANK($R286)=TRUE,"",VLOOKUP($R286,[2]TAXONOMY!$A$1:$G$706,6,FALSE))</f>
        <v>Arthropoda</v>
      </c>
      <c r="N286" s="7" t="str">
        <f>IF(ISBLANK($R286)=TRUE,"",VLOOKUP($R286,[2]TAXONOMY!$A$1:$G$706,5,FALSE))</f>
        <v>Insecta</v>
      </c>
      <c r="O286" s="7" t="str">
        <f>IF(ISBLANK($R286)=TRUE,"",VLOOKUP($R286,[2]TAXONOMY!$A$1:$G$706,4,FALSE))</f>
        <v>Hymenoptera</v>
      </c>
      <c r="P286" s="7" t="str">
        <f>IF(ISBLANK($R286)=TRUE,"",VLOOKUP($R286,[2]TAXONOMY!$A$1:$G$706,3,FALSE))</f>
        <v>Formicidae</v>
      </c>
      <c r="Q286" s="7" t="str">
        <f>IF(ISBLANK($R286)=TRUE,"",VLOOKUP($R286,[2]TAXONOMY!$A$1:$H$706,2,FALSE))</f>
        <v>Wasmannia</v>
      </c>
      <c r="R286" s="7" t="s">
        <v>77</v>
      </c>
      <c r="S286" s="7"/>
      <c r="T286" s="7" t="s">
        <v>78</v>
      </c>
      <c r="U286" s="7" t="s">
        <v>79</v>
      </c>
      <c r="V286" s="7" t="s">
        <v>80</v>
      </c>
      <c r="W286" s="21" t="s">
        <v>81</v>
      </c>
      <c r="X286" s="30" t="s">
        <v>686</v>
      </c>
      <c r="Y286" s="30" t="s">
        <v>353</v>
      </c>
      <c r="Z286" s="21" t="s">
        <v>69</v>
      </c>
      <c r="AA286" s="21" t="s">
        <v>838</v>
      </c>
      <c r="AB286" s="22" t="s">
        <v>124</v>
      </c>
      <c r="AC286" s="22" t="s">
        <v>125</v>
      </c>
      <c r="AD286" s="18" t="s">
        <v>920</v>
      </c>
      <c r="AE286" s="21" t="s">
        <v>111</v>
      </c>
      <c r="AF286" s="21" t="s">
        <v>924</v>
      </c>
      <c r="AG286" s="21" t="s">
        <v>88</v>
      </c>
      <c r="AH286" s="21">
        <v>2013</v>
      </c>
      <c r="AI286" s="21">
        <v>2038</v>
      </c>
      <c r="AJ286" s="21">
        <v>2013</v>
      </c>
      <c r="AK286" s="21">
        <v>2038</v>
      </c>
      <c r="AL286" s="21" t="s">
        <v>89</v>
      </c>
      <c r="AM286" s="21">
        <v>301380000</v>
      </c>
      <c r="AP286">
        <v>317114804.87285846</v>
      </c>
      <c r="AQ286">
        <v>317114804.87285846</v>
      </c>
      <c r="AR286">
        <v>11591538.461538462</v>
      </c>
      <c r="AS286">
        <v>12196723.26434071</v>
      </c>
      <c r="AT286">
        <v>12196723.26434071</v>
      </c>
      <c r="AU286" s="21" t="s">
        <v>90</v>
      </c>
      <c r="AV286" s="22">
        <v>2013</v>
      </c>
      <c r="AW286" s="21" t="s">
        <v>91</v>
      </c>
      <c r="AX286" s="21" t="s">
        <v>115</v>
      </c>
      <c r="AY286" s="21" t="s">
        <v>116</v>
      </c>
      <c r="AZ286" s="21" t="s">
        <v>127</v>
      </c>
      <c r="BA286" s="21" t="s">
        <v>155</v>
      </c>
      <c r="BB286" s="11" t="s">
        <v>156</v>
      </c>
      <c r="BC286" s="21" t="s">
        <v>69</v>
      </c>
      <c r="BD286" s="21" t="s">
        <v>98</v>
      </c>
      <c r="BI286" s="21" t="s">
        <v>99</v>
      </c>
      <c r="BJ286" s="7" t="s">
        <v>933</v>
      </c>
      <c r="BK286" s="21" t="s">
        <v>521</v>
      </c>
      <c r="BL286" s="21" t="s">
        <v>135</v>
      </c>
      <c r="BO286" t="s">
        <v>1481</v>
      </c>
    </row>
    <row r="287" spans="1:67" ht="18.75" customHeight="1">
      <c r="A287" s="21" t="s">
        <v>934</v>
      </c>
      <c r="B287" s="21" t="s">
        <v>64</v>
      </c>
      <c r="C287" s="21" t="s">
        <v>915</v>
      </c>
      <c r="D287" s="21" t="s">
        <v>916</v>
      </c>
      <c r="E287" s="21" t="s">
        <v>917</v>
      </c>
      <c r="F287" s="21" t="s">
        <v>918</v>
      </c>
      <c r="G287" s="21">
        <v>2013</v>
      </c>
      <c r="H287" s="21" t="s">
        <v>67</v>
      </c>
      <c r="I287" s="21" t="s">
        <v>169</v>
      </c>
      <c r="J287" s="21" t="s">
        <v>69</v>
      </c>
      <c r="K287" s="7" t="s">
        <v>70</v>
      </c>
      <c r="L287" s="7" t="str">
        <f>IF(ISBLANK($R287)=TRUE,"",VLOOKUP($R287,[2]TAXONOMY!$A$1:$G$706,7,FALSE))</f>
        <v>Animalia</v>
      </c>
      <c r="M287" s="7" t="str">
        <f>IF(ISBLANK($R287)=TRUE,"",VLOOKUP($R287,[2]TAXONOMY!$A$1:$G$706,6,FALSE))</f>
        <v>Arthropoda</v>
      </c>
      <c r="N287" s="7" t="str">
        <f>IF(ISBLANK($R287)=TRUE,"",VLOOKUP($R287,[2]TAXONOMY!$A$1:$G$706,5,FALSE))</f>
        <v>Insecta</v>
      </c>
      <c r="O287" s="7" t="str">
        <f>IF(ISBLANK($R287)=TRUE,"",VLOOKUP($R287,[2]TAXONOMY!$A$1:$G$706,4,FALSE))</f>
        <v>Hymenoptera</v>
      </c>
      <c r="P287" s="7" t="str">
        <f>IF(ISBLANK($R287)=TRUE,"",VLOOKUP($R287,[2]TAXONOMY!$A$1:$G$706,3,FALSE))</f>
        <v>Formicidae</v>
      </c>
      <c r="Q287" s="7" t="str">
        <f>IF(ISBLANK($R287)=TRUE,"",VLOOKUP($R287,[2]TAXONOMY!$A$1:$H$706,2,FALSE))</f>
        <v>Wasmannia</v>
      </c>
      <c r="R287" s="7" t="s">
        <v>77</v>
      </c>
      <c r="S287" s="7"/>
      <c r="T287" s="7" t="s">
        <v>78</v>
      </c>
      <c r="U287" s="7" t="s">
        <v>79</v>
      </c>
      <c r="V287" s="7" t="s">
        <v>80</v>
      </c>
      <c r="W287" s="21" t="s">
        <v>81</v>
      </c>
      <c r="X287" s="30" t="s">
        <v>686</v>
      </c>
      <c r="Y287" s="30" t="s">
        <v>353</v>
      </c>
      <c r="Z287" s="21" t="s">
        <v>69</v>
      </c>
      <c r="AA287" s="21" t="s">
        <v>838</v>
      </c>
      <c r="AB287" s="22" t="s">
        <v>124</v>
      </c>
      <c r="AC287" s="22" t="s">
        <v>125</v>
      </c>
      <c r="AD287" s="18" t="s">
        <v>920</v>
      </c>
      <c r="AE287" s="21" t="s">
        <v>111</v>
      </c>
      <c r="AF287" s="21">
        <v>2013</v>
      </c>
      <c r="AG287" s="21" t="s">
        <v>112</v>
      </c>
      <c r="AH287" s="21">
        <v>2013</v>
      </c>
      <c r="AI287" s="21">
        <v>2013</v>
      </c>
      <c r="AJ287" s="21">
        <v>2013</v>
      </c>
      <c r="AK287" s="21">
        <v>2013</v>
      </c>
      <c r="AL287" s="21" t="s">
        <v>89</v>
      </c>
      <c r="AM287" s="23">
        <v>1040.5</v>
      </c>
      <c r="AN287" s="21">
        <v>1023</v>
      </c>
      <c r="AO287" s="21">
        <v>1058</v>
      </c>
      <c r="AP287">
        <v>1094.8236594007872</v>
      </c>
      <c r="AQ287">
        <v>1094.8236594007872</v>
      </c>
      <c r="AR287">
        <v>1040.5</v>
      </c>
      <c r="AS287">
        <v>1094.8236594007872</v>
      </c>
      <c r="AT287">
        <v>1094.8236594007872</v>
      </c>
      <c r="AU287" s="21" t="s">
        <v>90</v>
      </c>
      <c r="AV287" s="22">
        <v>2013</v>
      </c>
      <c r="AW287" s="21" t="s">
        <v>91</v>
      </c>
      <c r="AX287" s="21" t="s">
        <v>92</v>
      </c>
      <c r="AY287" s="21" t="s">
        <v>93</v>
      </c>
      <c r="AZ287" s="21" t="s">
        <v>127</v>
      </c>
      <c r="BA287" s="21" t="s">
        <v>155</v>
      </c>
      <c r="BB287" s="11" t="s">
        <v>156</v>
      </c>
      <c r="BC287" s="21" t="s">
        <v>69</v>
      </c>
      <c r="BD287" s="21" t="s">
        <v>98</v>
      </c>
      <c r="BI287" s="21" t="s">
        <v>99</v>
      </c>
      <c r="BJ287" s="7" t="s">
        <v>935</v>
      </c>
      <c r="BK287" s="21" t="s">
        <v>521</v>
      </c>
      <c r="BL287" s="21" t="s">
        <v>135</v>
      </c>
      <c r="BO287" t="s">
        <v>1481</v>
      </c>
    </row>
    <row r="288" spans="1:67" ht="18.75" customHeight="1">
      <c r="A288" s="21" t="s">
        <v>936</v>
      </c>
      <c r="B288" s="21" t="s">
        <v>64</v>
      </c>
      <c r="C288" s="21" t="s">
        <v>915</v>
      </c>
      <c r="D288" s="21" t="s">
        <v>916</v>
      </c>
      <c r="E288" s="21" t="s">
        <v>917</v>
      </c>
      <c r="F288" s="21" t="s">
        <v>918</v>
      </c>
      <c r="G288" s="21">
        <v>2013</v>
      </c>
      <c r="H288" s="21" t="s">
        <v>67</v>
      </c>
      <c r="I288" s="21" t="s">
        <v>169</v>
      </c>
      <c r="J288" s="21" t="s">
        <v>69</v>
      </c>
      <c r="K288" s="7" t="s">
        <v>70</v>
      </c>
      <c r="L288" s="7" t="str">
        <f>IF(ISBLANK($R288)=TRUE,"",VLOOKUP($R288,[2]TAXONOMY!$A$1:$G$706,7,FALSE))</f>
        <v>Animalia</v>
      </c>
      <c r="M288" s="7" t="str">
        <f>IF(ISBLANK($R288)=TRUE,"",VLOOKUP($R288,[2]TAXONOMY!$A$1:$G$706,6,FALSE))</f>
        <v>Arthropoda</v>
      </c>
      <c r="N288" s="7" t="str">
        <f>IF(ISBLANK($R288)=TRUE,"",VLOOKUP($R288,[2]TAXONOMY!$A$1:$G$706,5,FALSE))</f>
        <v>Insecta</v>
      </c>
      <c r="O288" s="7" t="str">
        <f>IF(ISBLANK($R288)=TRUE,"",VLOOKUP($R288,[2]TAXONOMY!$A$1:$G$706,4,FALSE))</f>
        <v>Hymenoptera</v>
      </c>
      <c r="P288" s="7" t="str">
        <f>IF(ISBLANK($R288)=TRUE,"",VLOOKUP($R288,[2]TAXONOMY!$A$1:$G$706,3,FALSE))</f>
        <v>Formicidae</v>
      </c>
      <c r="Q288" s="7" t="str">
        <f>IF(ISBLANK($R288)=TRUE,"",VLOOKUP($R288,[2]TAXONOMY!$A$1:$H$706,2,FALSE))</f>
        <v>Wasmannia</v>
      </c>
      <c r="R288" s="7" t="s">
        <v>77</v>
      </c>
      <c r="S288" s="7"/>
      <c r="T288" s="7" t="s">
        <v>78</v>
      </c>
      <c r="U288" s="7" t="s">
        <v>79</v>
      </c>
      <c r="V288" s="7" t="s">
        <v>80</v>
      </c>
      <c r="W288" s="21" t="s">
        <v>81</v>
      </c>
      <c r="X288" s="30" t="s">
        <v>686</v>
      </c>
      <c r="Y288" s="30" t="s">
        <v>353</v>
      </c>
      <c r="Z288" s="21" t="s">
        <v>69</v>
      </c>
      <c r="AA288" s="21" t="s">
        <v>838</v>
      </c>
      <c r="AB288" s="22" t="s">
        <v>124</v>
      </c>
      <c r="AC288" s="22" t="s">
        <v>125</v>
      </c>
      <c r="AD288" s="18" t="s">
        <v>920</v>
      </c>
      <c r="AE288" s="21" t="s">
        <v>111</v>
      </c>
      <c r="AF288" s="21" t="s">
        <v>924</v>
      </c>
      <c r="AG288" s="21" t="s">
        <v>88</v>
      </c>
      <c r="AH288" s="21">
        <v>2013</v>
      </c>
      <c r="AI288" s="21">
        <v>2038</v>
      </c>
      <c r="AJ288" s="21">
        <v>2013</v>
      </c>
      <c r="AK288" s="21">
        <v>2038</v>
      </c>
      <c r="AL288" s="21" t="s">
        <v>89</v>
      </c>
      <c r="AM288" s="21">
        <v>324750000</v>
      </c>
      <c r="AP288">
        <v>341704933.58039945</v>
      </c>
      <c r="AQ288">
        <v>341704933.58039945</v>
      </c>
      <c r="AR288">
        <v>12490384.615384616</v>
      </c>
      <c r="AS288">
        <v>13142497.445399979</v>
      </c>
      <c r="AT288">
        <v>13142497.445399979</v>
      </c>
      <c r="AU288" s="21" t="s">
        <v>90</v>
      </c>
      <c r="AV288" s="22">
        <v>2013</v>
      </c>
      <c r="AW288" s="21" t="s">
        <v>91</v>
      </c>
      <c r="AX288" s="21" t="s">
        <v>115</v>
      </c>
      <c r="AY288" s="21" t="s">
        <v>116</v>
      </c>
      <c r="AZ288" s="21" t="s">
        <v>127</v>
      </c>
      <c r="BA288" s="21" t="s">
        <v>155</v>
      </c>
      <c r="BB288" s="11" t="s">
        <v>156</v>
      </c>
      <c r="BC288" s="21" t="s">
        <v>69</v>
      </c>
      <c r="BD288" s="21" t="s">
        <v>98</v>
      </c>
      <c r="BI288" s="21" t="s">
        <v>99</v>
      </c>
      <c r="BJ288" s="7" t="s">
        <v>937</v>
      </c>
      <c r="BK288" s="21" t="s">
        <v>521</v>
      </c>
      <c r="BL288" s="21" t="s">
        <v>135</v>
      </c>
      <c r="BO288" t="s">
        <v>1481</v>
      </c>
    </row>
    <row r="289" spans="1:67" ht="18.75" customHeight="1">
      <c r="A289" s="21" t="s">
        <v>938</v>
      </c>
      <c r="B289" s="21" t="s">
        <v>64</v>
      </c>
      <c r="C289" s="21" t="s">
        <v>915</v>
      </c>
      <c r="D289" s="21" t="s">
        <v>916</v>
      </c>
      <c r="E289" s="21" t="s">
        <v>917</v>
      </c>
      <c r="F289" s="21" t="s">
        <v>918</v>
      </c>
      <c r="G289" s="21">
        <v>2013</v>
      </c>
      <c r="H289" s="21" t="s">
        <v>67</v>
      </c>
      <c r="I289" s="21" t="s">
        <v>169</v>
      </c>
      <c r="J289" s="21" t="s">
        <v>69</v>
      </c>
      <c r="K289" s="7" t="s">
        <v>70</v>
      </c>
      <c r="L289" s="7" t="str">
        <f>IF(ISBLANK($R289)=TRUE,"",VLOOKUP($R289,[2]TAXONOMY!$A$1:$G$706,7,FALSE))</f>
        <v>Animalia</v>
      </c>
      <c r="M289" s="7" t="str">
        <f>IF(ISBLANK($R289)=TRUE,"",VLOOKUP($R289,[2]TAXONOMY!$A$1:$G$706,6,FALSE))</f>
        <v>Arthropoda</v>
      </c>
      <c r="N289" s="7" t="str">
        <f>IF(ISBLANK($R289)=TRUE,"",VLOOKUP($R289,[2]TAXONOMY!$A$1:$G$706,5,FALSE))</f>
        <v>Insecta</v>
      </c>
      <c r="O289" s="7" t="str">
        <f>IF(ISBLANK($R289)=TRUE,"",VLOOKUP($R289,[2]TAXONOMY!$A$1:$G$706,4,FALSE))</f>
        <v>Hymenoptera</v>
      </c>
      <c r="P289" s="7" t="str">
        <f>IF(ISBLANK($R289)=TRUE,"",VLOOKUP($R289,[2]TAXONOMY!$A$1:$G$706,3,FALSE))</f>
        <v>Formicidae</v>
      </c>
      <c r="Q289" s="7" t="str">
        <f>IF(ISBLANK($R289)=TRUE,"",VLOOKUP($R289,[2]TAXONOMY!$A$1:$H$706,2,FALSE))</f>
        <v>Wasmannia</v>
      </c>
      <c r="R289" s="7" t="s">
        <v>77</v>
      </c>
      <c r="S289" s="7"/>
      <c r="T289" s="7" t="s">
        <v>78</v>
      </c>
      <c r="U289" s="7" t="s">
        <v>79</v>
      </c>
      <c r="V289" s="7" t="s">
        <v>80</v>
      </c>
      <c r="W289" s="21" t="s">
        <v>81</v>
      </c>
      <c r="X289" s="30" t="s">
        <v>686</v>
      </c>
      <c r="Y289" s="30" t="s">
        <v>353</v>
      </c>
      <c r="Z289" s="21" t="s">
        <v>69</v>
      </c>
      <c r="AA289" s="21" t="s">
        <v>838</v>
      </c>
      <c r="AB289" s="22" t="s">
        <v>124</v>
      </c>
      <c r="AC289" s="22" t="s">
        <v>125</v>
      </c>
      <c r="AD289" s="18" t="s">
        <v>920</v>
      </c>
      <c r="AE289" s="21" t="s">
        <v>111</v>
      </c>
      <c r="AF289" s="21">
        <v>2010</v>
      </c>
      <c r="AG289" s="21" t="s">
        <v>112</v>
      </c>
      <c r="AH289" s="21">
        <v>2010</v>
      </c>
      <c r="AI289" s="21">
        <v>2010</v>
      </c>
      <c r="AJ289" s="21">
        <v>2010</v>
      </c>
      <c r="AK289" s="21">
        <v>2010</v>
      </c>
      <c r="AL289" s="21" t="s">
        <v>114</v>
      </c>
      <c r="AM289" s="23">
        <v>450</v>
      </c>
      <c r="AN289" s="21">
        <v>300</v>
      </c>
      <c r="AO289" s="21">
        <v>600</v>
      </c>
      <c r="AP289">
        <v>473.49413429154663</v>
      </c>
      <c r="AQ289">
        <v>473.49413429154663</v>
      </c>
      <c r="AR289">
        <v>450</v>
      </c>
      <c r="AS289">
        <v>473.49413429154663</v>
      </c>
      <c r="AT289">
        <v>473.49413429154663</v>
      </c>
      <c r="AU289" s="21" t="s">
        <v>90</v>
      </c>
      <c r="AV289" s="22">
        <v>2013</v>
      </c>
      <c r="AW289" s="21" t="s">
        <v>91</v>
      </c>
      <c r="AX289" s="21" t="s">
        <v>92</v>
      </c>
      <c r="AY289" s="21" t="s">
        <v>93</v>
      </c>
      <c r="AZ289" s="21" t="s">
        <v>127</v>
      </c>
      <c r="BA289" s="21" t="s">
        <v>119</v>
      </c>
      <c r="BB289" s="11" t="s">
        <v>96</v>
      </c>
      <c r="BC289" s="7" t="s">
        <v>97</v>
      </c>
      <c r="BD289" s="21" t="s">
        <v>98</v>
      </c>
      <c r="BI289" s="21" t="s">
        <v>99</v>
      </c>
      <c r="BJ289" s="7" t="s">
        <v>939</v>
      </c>
      <c r="BK289" s="21" t="s">
        <v>521</v>
      </c>
      <c r="BL289" s="21" t="s">
        <v>135</v>
      </c>
      <c r="BO289" t="s">
        <v>1481</v>
      </c>
    </row>
    <row r="290" spans="1:67" ht="18.75" customHeight="1">
      <c r="A290" s="21" t="s">
        <v>940</v>
      </c>
      <c r="B290" s="21" t="s">
        <v>64</v>
      </c>
      <c r="C290" s="21" t="s">
        <v>915</v>
      </c>
      <c r="D290" s="21" t="s">
        <v>916</v>
      </c>
      <c r="E290" s="21" t="s">
        <v>917</v>
      </c>
      <c r="F290" s="21" t="s">
        <v>918</v>
      </c>
      <c r="G290" s="21">
        <v>2013</v>
      </c>
      <c r="H290" s="21" t="s">
        <v>67</v>
      </c>
      <c r="I290" s="21" t="s">
        <v>169</v>
      </c>
      <c r="J290" s="21" t="s">
        <v>69</v>
      </c>
      <c r="K290" s="7" t="s">
        <v>70</v>
      </c>
      <c r="L290" s="7" t="str">
        <f>IF(ISBLANK($R290)=TRUE,"",VLOOKUP($R290,[2]TAXONOMY!$A$1:$G$706,7,FALSE))</f>
        <v>Animalia</v>
      </c>
      <c r="M290" s="7" t="str">
        <f>IF(ISBLANK($R290)=TRUE,"",VLOOKUP($R290,[2]TAXONOMY!$A$1:$G$706,6,FALSE))</f>
        <v>Arthropoda</v>
      </c>
      <c r="N290" s="7" t="str">
        <f>IF(ISBLANK($R290)=TRUE,"",VLOOKUP($R290,[2]TAXONOMY!$A$1:$G$706,5,FALSE))</f>
        <v>Insecta</v>
      </c>
      <c r="O290" s="7" t="str">
        <f>IF(ISBLANK($R290)=TRUE,"",VLOOKUP($R290,[2]TAXONOMY!$A$1:$G$706,4,FALSE))</f>
        <v>Hymenoptera</v>
      </c>
      <c r="P290" s="7" t="str">
        <f>IF(ISBLANK($R290)=TRUE,"",VLOOKUP($R290,[2]TAXONOMY!$A$1:$G$706,3,FALSE))</f>
        <v>Formicidae</v>
      </c>
      <c r="Q290" s="7" t="str">
        <f>IF(ISBLANK($R290)=TRUE,"",VLOOKUP($R290,[2]TAXONOMY!$A$1:$H$706,2,FALSE))</f>
        <v>Wasmannia</v>
      </c>
      <c r="R290" s="7" t="s">
        <v>77</v>
      </c>
      <c r="S290" s="7"/>
      <c r="T290" s="7" t="s">
        <v>78</v>
      </c>
      <c r="U290" s="7" t="s">
        <v>79</v>
      </c>
      <c r="V290" s="7" t="s">
        <v>80</v>
      </c>
      <c r="W290" s="21" t="s">
        <v>81</v>
      </c>
      <c r="X290" s="30" t="s">
        <v>941</v>
      </c>
      <c r="Y290" s="30">
        <v>12</v>
      </c>
      <c r="Z290" s="21" t="s">
        <v>69</v>
      </c>
      <c r="AA290" s="21" t="s">
        <v>838</v>
      </c>
      <c r="AB290" s="22" t="s">
        <v>124</v>
      </c>
      <c r="AC290" s="22" t="s">
        <v>125</v>
      </c>
      <c r="AD290" s="18" t="s">
        <v>920</v>
      </c>
      <c r="AE290" s="21" t="s">
        <v>111</v>
      </c>
      <c r="AF290" s="21">
        <v>2010</v>
      </c>
      <c r="AG290" s="21" t="s">
        <v>112</v>
      </c>
      <c r="AH290" s="21">
        <v>2013</v>
      </c>
      <c r="AI290" s="21">
        <v>2013</v>
      </c>
      <c r="AJ290" s="21">
        <v>2013</v>
      </c>
      <c r="AK290" s="21">
        <v>2013</v>
      </c>
      <c r="AL290" s="21" t="s">
        <v>114</v>
      </c>
      <c r="AM290" s="23">
        <v>391</v>
      </c>
      <c r="AN290" s="21">
        <v>25</v>
      </c>
      <c r="AO290" s="21">
        <v>757</v>
      </c>
      <c r="AP290">
        <v>411.41379223998831</v>
      </c>
      <c r="AQ290">
        <v>411.41379223998831</v>
      </c>
      <c r="AR290">
        <v>391</v>
      </c>
      <c r="AS290">
        <v>411.41379223998831</v>
      </c>
      <c r="AT290">
        <v>411.41379223998831</v>
      </c>
      <c r="AU290" s="21" t="s">
        <v>90</v>
      </c>
      <c r="AV290" s="22">
        <v>2013</v>
      </c>
      <c r="AW290" s="21" t="s">
        <v>91</v>
      </c>
      <c r="AX290" s="21" t="s">
        <v>92</v>
      </c>
      <c r="AY290" s="21" t="s">
        <v>93</v>
      </c>
      <c r="AZ290" s="21" t="s">
        <v>20</v>
      </c>
      <c r="BA290" s="21" t="s">
        <v>155</v>
      </c>
      <c r="BB290" s="11" t="s">
        <v>156</v>
      </c>
      <c r="BC290" s="21" t="s">
        <v>69</v>
      </c>
      <c r="BD290" s="21" t="s">
        <v>98</v>
      </c>
      <c r="BI290" s="21" t="s">
        <v>99</v>
      </c>
      <c r="BJ290" s="7" t="s">
        <v>942</v>
      </c>
      <c r="BK290" s="21" t="s">
        <v>521</v>
      </c>
      <c r="BL290" s="21" t="s">
        <v>135</v>
      </c>
      <c r="BO290" t="s">
        <v>1481</v>
      </c>
    </row>
    <row r="291" spans="1:67" ht="18.75" customHeight="1">
      <c r="A291" s="21" t="s">
        <v>943</v>
      </c>
      <c r="B291" s="21" t="s">
        <v>64</v>
      </c>
      <c r="C291" s="21" t="s">
        <v>915</v>
      </c>
      <c r="D291" s="21" t="s">
        <v>916</v>
      </c>
      <c r="E291" s="21" t="s">
        <v>917</v>
      </c>
      <c r="F291" s="21" t="s">
        <v>918</v>
      </c>
      <c r="G291" s="21">
        <v>2013</v>
      </c>
      <c r="H291" s="21" t="s">
        <v>67</v>
      </c>
      <c r="I291" s="21" t="s">
        <v>169</v>
      </c>
      <c r="J291" s="21" t="s">
        <v>69</v>
      </c>
      <c r="K291" s="7" t="s">
        <v>70</v>
      </c>
      <c r="L291" s="7" t="str">
        <f>IF(ISBLANK($R291)=TRUE,"",VLOOKUP($R291,[2]TAXONOMY!$A$1:$G$706,7,FALSE))</f>
        <v>Animalia</v>
      </c>
      <c r="M291" s="7" t="str">
        <f>IF(ISBLANK($R291)=TRUE,"",VLOOKUP($R291,[2]TAXONOMY!$A$1:$G$706,6,FALSE))</f>
        <v>Arthropoda</v>
      </c>
      <c r="N291" s="7" t="str">
        <f>IF(ISBLANK($R291)=TRUE,"",VLOOKUP($R291,[2]TAXONOMY!$A$1:$G$706,5,FALSE))</f>
        <v>Insecta</v>
      </c>
      <c r="O291" s="7" t="str">
        <f>IF(ISBLANK($R291)=TRUE,"",VLOOKUP($R291,[2]TAXONOMY!$A$1:$G$706,4,FALSE))</f>
        <v>Hymenoptera</v>
      </c>
      <c r="P291" s="7" t="str">
        <f>IF(ISBLANK($R291)=TRUE,"",VLOOKUP($R291,[2]TAXONOMY!$A$1:$G$706,3,FALSE))</f>
        <v>Formicidae</v>
      </c>
      <c r="Q291" s="7" t="str">
        <f>IF(ISBLANK($R291)=TRUE,"",VLOOKUP($R291,[2]TAXONOMY!$A$1:$H$706,2,FALSE))</f>
        <v>Wasmannia</v>
      </c>
      <c r="R291" s="7" t="s">
        <v>77</v>
      </c>
      <c r="S291" s="7"/>
      <c r="T291" s="7" t="s">
        <v>78</v>
      </c>
      <c r="U291" s="7" t="s">
        <v>79</v>
      </c>
      <c r="V291" s="7" t="s">
        <v>80</v>
      </c>
      <c r="W291" s="21" t="s">
        <v>81</v>
      </c>
      <c r="X291" s="30" t="s">
        <v>941</v>
      </c>
      <c r="Y291" s="30">
        <v>12</v>
      </c>
      <c r="Z291" s="21" t="s">
        <v>69</v>
      </c>
      <c r="AA291" s="21" t="s">
        <v>838</v>
      </c>
      <c r="AB291" s="22" t="s">
        <v>124</v>
      </c>
      <c r="AC291" s="22" t="s">
        <v>125</v>
      </c>
      <c r="AD291" s="18" t="s">
        <v>920</v>
      </c>
      <c r="AE291" s="21" t="s">
        <v>111</v>
      </c>
      <c r="AF291" s="21" t="s">
        <v>924</v>
      </c>
      <c r="AG291" s="21" t="s">
        <v>88</v>
      </c>
      <c r="AH291" s="21">
        <v>2013</v>
      </c>
      <c r="AI291" s="21">
        <v>2038</v>
      </c>
      <c r="AJ291" s="21">
        <v>2013</v>
      </c>
      <c r="AK291" s="21">
        <v>2038</v>
      </c>
      <c r="AL291" s="21" t="s">
        <v>89</v>
      </c>
      <c r="AM291" s="21">
        <v>2996970000</v>
      </c>
      <c r="AP291">
        <v>3153439368.106081</v>
      </c>
      <c r="AQ291">
        <v>3153439368.106081</v>
      </c>
      <c r="AR291">
        <v>115268076.92307693</v>
      </c>
      <c r="AS291">
        <v>121286129.54254158</v>
      </c>
      <c r="AT291">
        <v>121286129.54254158</v>
      </c>
      <c r="AU291" s="21" t="s">
        <v>90</v>
      </c>
      <c r="AV291" s="22">
        <v>2013</v>
      </c>
      <c r="AW291" s="21" t="s">
        <v>91</v>
      </c>
      <c r="AX291" s="21" t="s">
        <v>115</v>
      </c>
      <c r="AY291" s="21" t="s">
        <v>116</v>
      </c>
      <c r="AZ291" s="21" t="s">
        <v>20</v>
      </c>
      <c r="BA291" s="21" t="s">
        <v>155</v>
      </c>
      <c r="BB291" s="11" t="s">
        <v>156</v>
      </c>
      <c r="BC291" s="21" t="s">
        <v>69</v>
      </c>
      <c r="BD291" s="21" t="s">
        <v>98</v>
      </c>
      <c r="BI291" s="21" t="s">
        <v>99</v>
      </c>
      <c r="BJ291" s="7" t="s">
        <v>944</v>
      </c>
      <c r="BK291" s="21" t="s">
        <v>521</v>
      </c>
      <c r="BL291" s="21" t="s">
        <v>135</v>
      </c>
      <c r="BO291" t="s">
        <v>1481</v>
      </c>
    </row>
    <row r="292" spans="1:67" ht="18.75" customHeight="1">
      <c r="A292" s="21" t="s">
        <v>945</v>
      </c>
      <c r="B292" s="21" t="s">
        <v>64</v>
      </c>
      <c r="C292" s="21" t="s">
        <v>915</v>
      </c>
      <c r="D292" s="21" t="s">
        <v>916</v>
      </c>
      <c r="E292" s="21" t="s">
        <v>917</v>
      </c>
      <c r="F292" s="21" t="s">
        <v>918</v>
      </c>
      <c r="G292" s="21">
        <v>2013</v>
      </c>
      <c r="H292" s="21" t="s">
        <v>67</v>
      </c>
      <c r="I292" s="21" t="s">
        <v>169</v>
      </c>
      <c r="J292" s="21" t="s">
        <v>69</v>
      </c>
      <c r="K292" s="7" t="s">
        <v>70</v>
      </c>
      <c r="L292" s="7" t="str">
        <f>IF(ISBLANK($R292)=TRUE,"",VLOOKUP($R292,[2]TAXONOMY!$A$1:$G$706,7,FALSE))</f>
        <v>Animalia</v>
      </c>
      <c r="M292" s="7" t="str">
        <f>IF(ISBLANK($R292)=TRUE,"",VLOOKUP($R292,[2]TAXONOMY!$A$1:$G$706,6,FALSE))</f>
        <v>Arthropoda</v>
      </c>
      <c r="N292" s="7" t="str">
        <f>IF(ISBLANK($R292)=TRUE,"",VLOOKUP($R292,[2]TAXONOMY!$A$1:$G$706,5,FALSE))</f>
        <v>Insecta</v>
      </c>
      <c r="O292" s="7" t="str">
        <f>IF(ISBLANK($R292)=TRUE,"",VLOOKUP($R292,[2]TAXONOMY!$A$1:$G$706,4,FALSE))</f>
        <v>Hymenoptera</v>
      </c>
      <c r="P292" s="7" t="str">
        <f>IF(ISBLANK($R292)=TRUE,"",VLOOKUP($R292,[2]TAXONOMY!$A$1:$G$706,3,FALSE))</f>
        <v>Formicidae</v>
      </c>
      <c r="Q292" s="7" t="str">
        <f>IF(ISBLANK($R292)=TRUE,"",VLOOKUP($R292,[2]TAXONOMY!$A$1:$H$706,2,FALSE))</f>
        <v>Wasmannia</v>
      </c>
      <c r="R292" s="7" t="s">
        <v>77</v>
      </c>
      <c r="S292" s="7"/>
      <c r="T292" s="7" t="s">
        <v>78</v>
      </c>
      <c r="U292" s="7" t="s">
        <v>79</v>
      </c>
      <c r="V292" s="7" t="s">
        <v>80</v>
      </c>
      <c r="W292" s="21" t="s">
        <v>81</v>
      </c>
      <c r="X292" s="30" t="s">
        <v>686</v>
      </c>
      <c r="Y292" s="30" t="s">
        <v>353</v>
      </c>
      <c r="Z292" s="21" t="s">
        <v>69</v>
      </c>
      <c r="AA292" s="21" t="s">
        <v>838</v>
      </c>
      <c r="AB292" s="22" t="s">
        <v>124</v>
      </c>
      <c r="AC292" s="22" t="s">
        <v>125</v>
      </c>
      <c r="AD292" s="18" t="s">
        <v>920</v>
      </c>
      <c r="AE292" s="21" t="s">
        <v>111</v>
      </c>
      <c r="AF292" s="21" t="s">
        <v>924</v>
      </c>
      <c r="AG292" s="21" t="s">
        <v>88</v>
      </c>
      <c r="AH292" s="21">
        <v>2013</v>
      </c>
      <c r="AI292" s="21">
        <v>2038</v>
      </c>
      <c r="AJ292" s="21">
        <v>2013</v>
      </c>
      <c r="AK292" s="21">
        <v>2038</v>
      </c>
      <c r="AL292" s="21" t="s">
        <v>89</v>
      </c>
      <c r="AM292" s="21">
        <v>1058290000</v>
      </c>
      <c r="AP292">
        <v>1113542460.8431129</v>
      </c>
      <c r="AQ292">
        <v>1113542460.8431129</v>
      </c>
      <c r="AR292">
        <v>40703461.538461536</v>
      </c>
      <c r="AS292">
        <v>42828556.186273575</v>
      </c>
      <c r="AT292">
        <v>42828556.186273575</v>
      </c>
      <c r="AU292" s="21" t="s">
        <v>90</v>
      </c>
      <c r="AV292" s="22">
        <v>2013</v>
      </c>
      <c r="AW292" s="21" t="s">
        <v>91</v>
      </c>
      <c r="AX292" s="21" t="s">
        <v>115</v>
      </c>
      <c r="AY292" s="21" t="s">
        <v>116</v>
      </c>
      <c r="AZ292" s="21" t="s">
        <v>127</v>
      </c>
      <c r="BA292" s="21" t="s">
        <v>155</v>
      </c>
      <c r="BB292" s="11" t="s">
        <v>156</v>
      </c>
      <c r="BC292" s="21" t="s">
        <v>69</v>
      </c>
      <c r="BD292" s="21" t="s">
        <v>98</v>
      </c>
      <c r="BI292" s="21" t="s">
        <v>99</v>
      </c>
      <c r="BJ292" s="7" t="s">
        <v>946</v>
      </c>
      <c r="BK292" s="21" t="s">
        <v>521</v>
      </c>
      <c r="BL292" s="21" t="s">
        <v>135</v>
      </c>
      <c r="BO292" t="s">
        <v>1481</v>
      </c>
    </row>
    <row r="293" spans="1:67" ht="18.75" customHeight="1">
      <c r="A293" s="21" t="s">
        <v>947</v>
      </c>
      <c r="B293" s="21" t="s">
        <v>64</v>
      </c>
      <c r="C293" s="21" t="s">
        <v>915</v>
      </c>
      <c r="D293" s="21" t="s">
        <v>916</v>
      </c>
      <c r="E293" s="21" t="s">
        <v>917</v>
      </c>
      <c r="F293" s="21" t="s">
        <v>918</v>
      </c>
      <c r="G293" s="21">
        <v>2013</v>
      </c>
      <c r="H293" s="21" t="s">
        <v>67</v>
      </c>
      <c r="I293" s="21" t="s">
        <v>169</v>
      </c>
      <c r="J293" s="21" t="s">
        <v>69</v>
      </c>
      <c r="K293" s="7" t="s">
        <v>70</v>
      </c>
      <c r="L293" s="7" t="str">
        <f>IF(ISBLANK($R293)=TRUE,"",VLOOKUP($R293,[2]TAXONOMY!$A$1:$G$706,7,FALSE))</f>
        <v>Animalia</v>
      </c>
      <c r="M293" s="7" t="str">
        <f>IF(ISBLANK($R293)=TRUE,"",VLOOKUP($R293,[2]TAXONOMY!$A$1:$G$706,6,FALSE))</f>
        <v>Arthropoda</v>
      </c>
      <c r="N293" s="7" t="str">
        <f>IF(ISBLANK($R293)=TRUE,"",VLOOKUP($R293,[2]TAXONOMY!$A$1:$G$706,5,FALSE))</f>
        <v>Insecta</v>
      </c>
      <c r="O293" s="7" t="str">
        <f>IF(ISBLANK($R293)=TRUE,"",VLOOKUP($R293,[2]TAXONOMY!$A$1:$G$706,4,FALSE))</f>
        <v>Hymenoptera</v>
      </c>
      <c r="P293" s="7" t="str">
        <f>IF(ISBLANK($R293)=TRUE,"",VLOOKUP($R293,[2]TAXONOMY!$A$1:$G$706,3,FALSE))</f>
        <v>Formicidae</v>
      </c>
      <c r="Q293" s="7" t="str">
        <f>IF(ISBLANK($R293)=TRUE,"",VLOOKUP($R293,[2]TAXONOMY!$A$1:$H$706,2,FALSE))</f>
        <v>Wasmannia</v>
      </c>
      <c r="R293" s="7" t="s">
        <v>77</v>
      </c>
      <c r="S293" s="7"/>
      <c r="T293" s="7" t="s">
        <v>78</v>
      </c>
      <c r="U293" s="7" t="s">
        <v>79</v>
      </c>
      <c r="V293" s="7" t="s">
        <v>80</v>
      </c>
      <c r="W293" s="21" t="s">
        <v>81</v>
      </c>
      <c r="X293" s="30" t="s">
        <v>686</v>
      </c>
      <c r="Y293" s="30" t="s">
        <v>353</v>
      </c>
      <c r="Z293" s="21" t="s">
        <v>69</v>
      </c>
      <c r="AA293" s="21" t="s">
        <v>838</v>
      </c>
      <c r="AB293" s="22" t="s">
        <v>124</v>
      </c>
      <c r="AC293" s="22" t="s">
        <v>125</v>
      </c>
      <c r="AD293" s="18" t="s">
        <v>920</v>
      </c>
      <c r="AE293" s="21" t="s">
        <v>111</v>
      </c>
      <c r="AF293" s="21" t="s">
        <v>924</v>
      </c>
      <c r="AG293" s="21" t="s">
        <v>88</v>
      </c>
      <c r="AH293" s="21">
        <v>2013</v>
      </c>
      <c r="AI293" s="21">
        <v>2038</v>
      </c>
      <c r="AJ293" s="21">
        <v>2013</v>
      </c>
      <c r="AK293" s="21">
        <v>2038</v>
      </c>
      <c r="AL293" s="21" t="s">
        <v>89</v>
      </c>
      <c r="AM293" s="21">
        <v>6085200000</v>
      </c>
      <c r="AP293">
        <v>6402903346.6464882</v>
      </c>
      <c r="AQ293">
        <v>6402903346.6464882</v>
      </c>
      <c r="AR293">
        <v>234046153.84615386</v>
      </c>
      <c r="AS293">
        <v>246265513.33255723</v>
      </c>
      <c r="AT293">
        <v>246265513.33255723</v>
      </c>
      <c r="AU293" s="21" t="s">
        <v>90</v>
      </c>
      <c r="AV293" s="22">
        <v>2013</v>
      </c>
      <c r="AW293" s="21" t="s">
        <v>91</v>
      </c>
      <c r="AX293" s="21" t="s">
        <v>115</v>
      </c>
      <c r="AY293" s="21" t="s">
        <v>116</v>
      </c>
      <c r="AZ293" s="21" t="s">
        <v>127</v>
      </c>
      <c r="BA293" s="21" t="s">
        <v>155</v>
      </c>
      <c r="BB293" s="11" t="s">
        <v>156</v>
      </c>
      <c r="BC293" s="21" t="s">
        <v>69</v>
      </c>
      <c r="BD293" s="21" t="s">
        <v>98</v>
      </c>
      <c r="BI293" s="21" t="s">
        <v>99</v>
      </c>
      <c r="BJ293" s="7" t="s">
        <v>948</v>
      </c>
      <c r="BK293" s="21" t="s">
        <v>521</v>
      </c>
      <c r="BL293" s="21" t="s">
        <v>135</v>
      </c>
      <c r="BN293" t="s">
        <v>1563</v>
      </c>
      <c r="BO293" t="s">
        <v>1481</v>
      </c>
    </row>
    <row r="294" spans="1:67" ht="18.75" customHeight="1">
      <c r="A294" s="21" t="s">
        <v>949</v>
      </c>
      <c r="B294" s="21" t="s">
        <v>102</v>
      </c>
      <c r="C294" s="21">
        <v>11817</v>
      </c>
      <c r="D294" s="21" t="s">
        <v>163</v>
      </c>
      <c r="E294" s="21" t="s">
        <v>164</v>
      </c>
      <c r="F294" s="21" t="s">
        <v>950</v>
      </c>
      <c r="G294" s="21">
        <v>2007</v>
      </c>
      <c r="H294" s="21" t="s">
        <v>67</v>
      </c>
      <c r="I294" s="21" t="s">
        <v>68</v>
      </c>
      <c r="J294" s="21" t="s">
        <v>69</v>
      </c>
      <c r="K294" s="7" t="s">
        <v>70</v>
      </c>
      <c r="L294" s="7" t="s">
        <v>71</v>
      </c>
      <c r="M294" s="7" t="s">
        <v>72</v>
      </c>
      <c r="N294" s="7" t="s">
        <v>73</v>
      </c>
      <c r="O294" s="7" t="s">
        <v>74</v>
      </c>
      <c r="P294" s="7" t="s">
        <v>75</v>
      </c>
      <c r="Q294" s="7" t="s">
        <v>105</v>
      </c>
      <c r="R294" s="7" t="s">
        <v>106</v>
      </c>
      <c r="S294" s="7"/>
      <c r="T294" s="7" t="s">
        <v>107</v>
      </c>
      <c r="U294" s="7" t="s">
        <v>79</v>
      </c>
      <c r="V294" s="7" t="s">
        <v>80</v>
      </c>
      <c r="W294" s="21" t="s">
        <v>81</v>
      </c>
      <c r="X294" s="30" t="s">
        <v>686</v>
      </c>
      <c r="Y294" s="30" t="s">
        <v>353</v>
      </c>
      <c r="Z294" s="21" t="s">
        <v>69</v>
      </c>
      <c r="AA294" s="7" t="s">
        <v>123</v>
      </c>
      <c r="AB294" s="22" t="s">
        <v>124</v>
      </c>
      <c r="AC294" s="22"/>
      <c r="AD294" s="18" t="s">
        <v>125</v>
      </c>
      <c r="AE294" s="21" t="s">
        <v>111</v>
      </c>
      <c r="AF294" s="21">
        <v>2008</v>
      </c>
      <c r="AG294" s="21" t="s">
        <v>112</v>
      </c>
      <c r="AH294" s="21">
        <v>2008</v>
      </c>
      <c r="AI294" s="21">
        <v>2008</v>
      </c>
      <c r="AJ294" s="21">
        <v>2008</v>
      </c>
      <c r="AK294" s="21">
        <v>2008</v>
      </c>
      <c r="AL294" s="21" t="s">
        <v>89</v>
      </c>
      <c r="AM294" s="21">
        <v>21398602</v>
      </c>
      <c r="AP294">
        <v>26019014.044012334</v>
      </c>
      <c r="AQ294" t="e">
        <v>#DIV/0!</v>
      </c>
      <c r="AR294">
        <v>21398602</v>
      </c>
      <c r="AS294">
        <v>26019014.044012334</v>
      </c>
      <c r="AT294" t="e">
        <v>#DIV/0!</v>
      </c>
      <c r="AU294" s="21" t="s">
        <v>90</v>
      </c>
      <c r="AV294" s="22">
        <v>2006</v>
      </c>
      <c r="AW294" s="21" t="s">
        <v>172</v>
      </c>
      <c r="AX294" s="21" t="s">
        <v>92</v>
      </c>
      <c r="AY294" s="21" t="s">
        <v>93</v>
      </c>
      <c r="AZ294" s="21" t="s">
        <v>127</v>
      </c>
      <c r="BA294" s="21" t="s">
        <v>119</v>
      </c>
      <c r="BB294" s="11" t="s">
        <v>96</v>
      </c>
      <c r="BC294" s="7" t="s">
        <v>97</v>
      </c>
      <c r="BD294" s="21" t="s">
        <v>98</v>
      </c>
      <c r="BI294" s="21" t="s">
        <v>99</v>
      </c>
      <c r="BJ294" s="21" t="s">
        <v>951</v>
      </c>
      <c r="BK294" s="21" t="s">
        <v>521</v>
      </c>
      <c r="BL294" s="21" t="s">
        <v>135</v>
      </c>
    </row>
    <row r="295" spans="1:67" ht="18.75" customHeight="1">
      <c r="A295" s="21" t="s">
        <v>952</v>
      </c>
      <c r="B295" s="21" t="s">
        <v>102</v>
      </c>
      <c r="C295" s="21">
        <v>11817</v>
      </c>
      <c r="D295" s="21" t="s">
        <v>163</v>
      </c>
      <c r="E295" s="21" t="s">
        <v>164</v>
      </c>
      <c r="F295" s="21" t="s">
        <v>950</v>
      </c>
      <c r="G295" s="21">
        <v>2007</v>
      </c>
      <c r="H295" s="21" t="s">
        <v>67</v>
      </c>
      <c r="I295" s="21" t="s">
        <v>68</v>
      </c>
      <c r="J295" s="21" t="s">
        <v>69</v>
      </c>
      <c r="K295" s="7" t="s">
        <v>70</v>
      </c>
      <c r="L295" s="7" t="s">
        <v>71</v>
      </c>
      <c r="M295" s="7" t="s">
        <v>72</v>
      </c>
      <c r="N295" s="7" t="s">
        <v>73</v>
      </c>
      <c r="O295" s="7" t="s">
        <v>74</v>
      </c>
      <c r="P295" s="7" t="s">
        <v>75</v>
      </c>
      <c r="Q295" s="7" t="s">
        <v>105</v>
      </c>
      <c r="R295" s="7" t="s">
        <v>106</v>
      </c>
      <c r="S295" s="7"/>
      <c r="T295" s="7" t="s">
        <v>107</v>
      </c>
      <c r="U295" s="7" t="s">
        <v>79</v>
      </c>
      <c r="V295" s="7" t="s">
        <v>80</v>
      </c>
      <c r="W295" s="21" t="s">
        <v>81</v>
      </c>
      <c r="X295" s="30" t="s">
        <v>686</v>
      </c>
      <c r="Y295" s="30" t="s">
        <v>353</v>
      </c>
      <c r="Z295" s="21" t="s">
        <v>69</v>
      </c>
      <c r="AA295" s="7" t="s">
        <v>123</v>
      </c>
      <c r="AB295" s="22" t="s">
        <v>124</v>
      </c>
      <c r="AC295" s="22"/>
      <c r="AD295" s="18" t="s">
        <v>125</v>
      </c>
      <c r="AE295" s="21" t="s">
        <v>111</v>
      </c>
      <c r="AF295" s="21">
        <v>2008</v>
      </c>
      <c r="AG295" s="21" t="s">
        <v>112</v>
      </c>
      <c r="AH295" s="21">
        <v>2008</v>
      </c>
      <c r="AI295" s="21">
        <v>2008</v>
      </c>
      <c r="AJ295" s="21">
        <v>2008</v>
      </c>
      <c r="AK295" s="21">
        <v>2008</v>
      </c>
      <c r="AL295" s="21" t="s">
        <v>89</v>
      </c>
      <c r="AM295" s="21">
        <v>3057628</v>
      </c>
      <c r="AP295">
        <v>3717834.7386135478</v>
      </c>
      <c r="AQ295" t="e">
        <v>#DIV/0!</v>
      </c>
      <c r="AR295">
        <v>3057628</v>
      </c>
      <c r="AS295">
        <v>3717834.7386135478</v>
      </c>
      <c r="AT295" t="e">
        <v>#DIV/0!</v>
      </c>
      <c r="AU295" s="21" t="s">
        <v>90</v>
      </c>
      <c r="AV295" s="22">
        <v>2006</v>
      </c>
      <c r="AW295" s="21" t="s">
        <v>172</v>
      </c>
      <c r="AX295" s="21" t="s">
        <v>92</v>
      </c>
      <c r="AY295" s="21" t="s">
        <v>93</v>
      </c>
      <c r="AZ295" s="21" t="s">
        <v>127</v>
      </c>
      <c r="BA295" s="21" t="s">
        <v>953</v>
      </c>
      <c r="BB295" s="11" t="s">
        <v>156</v>
      </c>
      <c r="BC295" s="21" t="s">
        <v>69</v>
      </c>
      <c r="BD295" s="21" t="s">
        <v>98</v>
      </c>
      <c r="BI295" s="21" t="s">
        <v>99</v>
      </c>
      <c r="BJ295" s="21" t="s">
        <v>954</v>
      </c>
      <c r="BK295" s="21" t="s">
        <v>521</v>
      </c>
      <c r="BL295" s="21" t="s">
        <v>135</v>
      </c>
    </row>
    <row r="296" spans="1:67" ht="18.75" customHeight="1">
      <c r="A296" s="21" t="s">
        <v>955</v>
      </c>
      <c r="B296" s="21" t="s">
        <v>102</v>
      </c>
      <c r="C296" s="21">
        <v>11817</v>
      </c>
      <c r="D296" s="21" t="s">
        <v>163</v>
      </c>
      <c r="E296" s="21" t="s">
        <v>164</v>
      </c>
      <c r="F296" s="21" t="s">
        <v>950</v>
      </c>
      <c r="G296" s="21">
        <v>2007</v>
      </c>
      <c r="H296" s="21" t="s">
        <v>67</v>
      </c>
      <c r="I296" s="21" t="s">
        <v>68</v>
      </c>
      <c r="J296" s="21" t="s">
        <v>69</v>
      </c>
      <c r="K296" s="7" t="s">
        <v>70</v>
      </c>
      <c r="L296" s="7" t="s">
        <v>71</v>
      </c>
      <c r="M296" s="7" t="s">
        <v>72</v>
      </c>
      <c r="N296" s="7" t="s">
        <v>73</v>
      </c>
      <c r="O296" s="7" t="s">
        <v>74</v>
      </c>
      <c r="P296" s="7" t="s">
        <v>75</v>
      </c>
      <c r="Q296" s="7" t="s">
        <v>105</v>
      </c>
      <c r="R296" s="7" t="s">
        <v>106</v>
      </c>
      <c r="S296" s="7"/>
      <c r="T296" s="7" t="s">
        <v>107</v>
      </c>
      <c r="U296" s="7" t="s">
        <v>79</v>
      </c>
      <c r="V296" s="7" t="s">
        <v>80</v>
      </c>
      <c r="W296" s="21" t="s">
        <v>81</v>
      </c>
      <c r="X296" s="30" t="s">
        <v>686</v>
      </c>
      <c r="Y296" s="30" t="s">
        <v>353</v>
      </c>
      <c r="Z296" s="21" t="s">
        <v>69</v>
      </c>
      <c r="AA296" s="7" t="s">
        <v>123</v>
      </c>
      <c r="AB296" s="22" t="s">
        <v>124</v>
      </c>
      <c r="AC296" s="22"/>
      <c r="AD296" s="18" t="s">
        <v>125</v>
      </c>
      <c r="AE296" s="21" t="s">
        <v>111</v>
      </c>
      <c r="AF296" s="21">
        <v>2008</v>
      </c>
      <c r="AG296" s="21" t="s">
        <v>112</v>
      </c>
      <c r="AH296" s="21">
        <v>2008</v>
      </c>
      <c r="AI296" s="21">
        <v>2008</v>
      </c>
      <c r="AJ296" s="21">
        <v>2008</v>
      </c>
      <c r="AK296" s="21">
        <v>2008</v>
      </c>
      <c r="AL296" s="21" t="s">
        <v>89</v>
      </c>
      <c r="AM296" s="21">
        <v>24183055</v>
      </c>
      <c r="AP296">
        <v>29404689.50598374</v>
      </c>
      <c r="AQ296" t="e">
        <v>#DIV/0!</v>
      </c>
      <c r="AR296">
        <v>24183055</v>
      </c>
      <c r="AS296">
        <v>29404689.50598374</v>
      </c>
      <c r="AT296" t="e">
        <v>#DIV/0!</v>
      </c>
      <c r="AU296" s="21" t="s">
        <v>90</v>
      </c>
      <c r="AV296" s="22">
        <v>2006</v>
      </c>
      <c r="AW296" s="21" t="s">
        <v>172</v>
      </c>
      <c r="AX296" s="21" t="s">
        <v>92</v>
      </c>
      <c r="AY296" s="21" t="s">
        <v>93</v>
      </c>
      <c r="AZ296" s="21" t="s">
        <v>127</v>
      </c>
      <c r="BA296" s="21" t="s">
        <v>956</v>
      </c>
      <c r="BB296" s="11" t="s">
        <v>156</v>
      </c>
      <c r="BC296" s="21" t="s">
        <v>69</v>
      </c>
      <c r="BD296" s="21" t="s">
        <v>98</v>
      </c>
      <c r="BI296" s="21" t="s">
        <v>99</v>
      </c>
      <c r="BJ296" s="21" t="s">
        <v>957</v>
      </c>
      <c r="BK296" s="21" t="s">
        <v>521</v>
      </c>
      <c r="BL296" s="21" t="s">
        <v>135</v>
      </c>
    </row>
    <row r="297" spans="1:67" ht="18.75" customHeight="1">
      <c r="A297" s="21" t="s">
        <v>958</v>
      </c>
      <c r="B297" s="21" t="s">
        <v>102</v>
      </c>
      <c r="C297" s="21">
        <v>11817</v>
      </c>
      <c r="D297" s="21" t="s">
        <v>163</v>
      </c>
      <c r="E297" s="21" t="s">
        <v>164</v>
      </c>
      <c r="F297" s="21" t="s">
        <v>950</v>
      </c>
      <c r="G297" s="21">
        <v>2007</v>
      </c>
      <c r="H297" s="21" t="s">
        <v>67</v>
      </c>
      <c r="I297" s="21" t="s">
        <v>68</v>
      </c>
      <c r="J297" s="21" t="s">
        <v>69</v>
      </c>
      <c r="K297" s="7" t="s">
        <v>70</v>
      </c>
      <c r="L297" s="7" t="s">
        <v>71</v>
      </c>
      <c r="M297" s="7" t="s">
        <v>72</v>
      </c>
      <c r="N297" s="7" t="s">
        <v>73</v>
      </c>
      <c r="O297" s="7" t="s">
        <v>74</v>
      </c>
      <c r="P297" s="7" t="s">
        <v>75</v>
      </c>
      <c r="Q297" s="7" t="s">
        <v>105</v>
      </c>
      <c r="R297" s="7" t="s">
        <v>106</v>
      </c>
      <c r="S297" s="7"/>
      <c r="T297" s="7" t="s">
        <v>107</v>
      </c>
      <c r="U297" s="7" t="s">
        <v>79</v>
      </c>
      <c r="V297" s="7" t="s">
        <v>80</v>
      </c>
      <c r="W297" s="21" t="s">
        <v>81</v>
      </c>
      <c r="X297" s="30" t="s">
        <v>686</v>
      </c>
      <c r="Y297" s="30" t="s">
        <v>353</v>
      </c>
      <c r="Z297" s="21" t="s">
        <v>69</v>
      </c>
      <c r="AA297" s="7" t="s">
        <v>123</v>
      </c>
      <c r="AB297" s="22" t="s">
        <v>124</v>
      </c>
      <c r="AC297" s="22"/>
      <c r="AD297" s="18" t="s">
        <v>125</v>
      </c>
      <c r="AE297" s="21" t="s">
        <v>111</v>
      </c>
      <c r="AF297" s="21">
        <v>2008</v>
      </c>
      <c r="AG297" s="21" t="s">
        <v>112</v>
      </c>
      <c r="AH297" s="21">
        <v>2008</v>
      </c>
      <c r="AI297" s="21">
        <v>2008</v>
      </c>
      <c r="AJ297" s="21">
        <v>2008</v>
      </c>
      <c r="AK297" s="21">
        <v>2008</v>
      </c>
      <c r="AL297" s="21" t="s">
        <v>89</v>
      </c>
      <c r="AM297" s="21">
        <v>1075000</v>
      </c>
      <c r="AP297">
        <v>1307115.3011450588</v>
      </c>
      <c r="AQ297" t="e">
        <v>#DIV/0!</v>
      </c>
      <c r="AR297">
        <v>1075000</v>
      </c>
      <c r="AS297">
        <v>1307115.3011450588</v>
      </c>
      <c r="AT297" t="e">
        <v>#DIV/0!</v>
      </c>
      <c r="AU297" s="21" t="s">
        <v>90</v>
      </c>
      <c r="AV297" s="22">
        <v>2006</v>
      </c>
      <c r="AW297" s="21" t="s">
        <v>172</v>
      </c>
      <c r="AX297" s="21" t="s">
        <v>92</v>
      </c>
      <c r="AY297" s="21" t="s">
        <v>93</v>
      </c>
      <c r="AZ297" s="21" t="s">
        <v>189</v>
      </c>
      <c r="BA297" s="21" t="s">
        <v>155</v>
      </c>
      <c r="BB297" s="11" t="s">
        <v>156</v>
      </c>
      <c r="BC297" s="21" t="s">
        <v>69</v>
      </c>
      <c r="BD297" s="21" t="s">
        <v>98</v>
      </c>
      <c r="BI297" s="21" t="s">
        <v>99</v>
      </c>
      <c r="BJ297" s="21" t="s">
        <v>959</v>
      </c>
      <c r="BK297" s="21" t="s">
        <v>521</v>
      </c>
      <c r="BL297" s="21" t="s">
        <v>135</v>
      </c>
    </row>
    <row r="298" spans="1:67" ht="18.75" customHeight="1">
      <c r="A298" s="21" t="s">
        <v>960</v>
      </c>
      <c r="B298" s="21" t="s">
        <v>102</v>
      </c>
      <c r="C298" s="21">
        <v>11817</v>
      </c>
      <c r="D298" s="21" t="s">
        <v>163</v>
      </c>
      <c r="E298" s="21" t="s">
        <v>164</v>
      </c>
      <c r="F298" s="21" t="s">
        <v>950</v>
      </c>
      <c r="G298" s="21">
        <v>2007</v>
      </c>
      <c r="H298" s="21" t="s">
        <v>67</v>
      </c>
      <c r="I298" s="21" t="s">
        <v>68</v>
      </c>
      <c r="J298" s="21" t="s">
        <v>69</v>
      </c>
      <c r="K298" s="7" t="s">
        <v>70</v>
      </c>
      <c r="L298" s="7" t="s">
        <v>71</v>
      </c>
      <c r="M298" s="7" t="s">
        <v>72</v>
      </c>
      <c r="N298" s="7" t="s">
        <v>73</v>
      </c>
      <c r="O298" s="7" t="s">
        <v>74</v>
      </c>
      <c r="P298" s="7" t="s">
        <v>75</v>
      </c>
      <c r="Q298" s="7" t="s">
        <v>105</v>
      </c>
      <c r="R298" s="7" t="s">
        <v>106</v>
      </c>
      <c r="S298" s="7"/>
      <c r="T298" s="7" t="s">
        <v>107</v>
      </c>
      <c r="U298" s="7" t="s">
        <v>79</v>
      </c>
      <c r="V298" s="7" t="s">
        <v>80</v>
      </c>
      <c r="W298" s="21" t="s">
        <v>81</v>
      </c>
      <c r="X298" s="30" t="s">
        <v>686</v>
      </c>
      <c r="Y298" s="30" t="s">
        <v>353</v>
      </c>
      <c r="Z298" s="21" t="s">
        <v>69</v>
      </c>
      <c r="AA298" s="7" t="s">
        <v>123</v>
      </c>
      <c r="AB298" s="22" t="s">
        <v>124</v>
      </c>
      <c r="AC298" s="22"/>
      <c r="AD298" s="18" t="s">
        <v>125</v>
      </c>
      <c r="AE298" s="21" t="s">
        <v>111</v>
      </c>
      <c r="AF298" s="21">
        <v>2008</v>
      </c>
      <c r="AG298" s="21" t="s">
        <v>112</v>
      </c>
      <c r="AH298" s="21">
        <v>2008</v>
      </c>
      <c r="AI298" s="21">
        <v>2008</v>
      </c>
      <c r="AJ298" s="21">
        <v>2008</v>
      </c>
      <c r="AK298" s="21">
        <v>2008</v>
      </c>
      <c r="AL298" s="21" t="s">
        <v>89</v>
      </c>
      <c r="AM298" s="21">
        <v>1519927</v>
      </c>
      <c r="AP298">
        <v>1848111.4775102378</v>
      </c>
      <c r="AQ298" t="e">
        <v>#DIV/0!</v>
      </c>
      <c r="AR298">
        <v>1519927</v>
      </c>
      <c r="AS298">
        <v>1848111.4775102378</v>
      </c>
      <c r="AT298" t="e">
        <v>#DIV/0!</v>
      </c>
      <c r="AU298" s="21" t="s">
        <v>90</v>
      </c>
      <c r="AV298" s="22">
        <v>2006</v>
      </c>
      <c r="AW298" s="21" t="s">
        <v>172</v>
      </c>
      <c r="AX298" s="21" t="s">
        <v>92</v>
      </c>
      <c r="AY298" s="21" t="s">
        <v>93</v>
      </c>
      <c r="AZ298" s="21" t="s">
        <v>189</v>
      </c>
      <c r="BA298" s="21" t="s">
        <v>155</v>
      </c>
      <c r="BB298" s="11" t="s">
        <v>156</v>
      </c>
      <c r="BC298" s="21" t="s">
        <v>69</v>
      </c>
      <c r="BD298" s="21" t="s">
        <v>98</v>
      </c>
      <c r="BI298" s="21" t="s">
        <v>99</v>
      </c>
      <c r="BJ298" s="21" t="s">
        <v>961</v>
      </c>
      <c r="BK298" s="21" t="s">
        <v>521</v>
      </c>
      <c r="BL298" s="21" t="s">
        <v>135</v>
      </c>
    </row>
    <row r="299" spans="1:67" ht="18.75" customHeight="1">
      <c r="A299" s="21" t="s">
        <v>962</v>
      </c>
      <c r="B299" s="21" t="s">
        <v>102</v>
      </c>
      <c r="C299" s="21">
        <v>11817</v>
      </c>
      <c r="D299" s="21" t="s">
        <v>163</v>
      </c>
      <c r="E299" s="21" t="s">
        <v>164</v>
      </c>
      <c r="F299" s="21" t="s">
        <v>950</v>
      </c>
      <c r="G299" s="21">
        <v>2007</v>
      </c>
      <c r="H299" s="21" t="s">
        <v>67</v>
      </c>
      <c r="I299" s="21" t="s">
        <v>68</v>
      </c>
      <c r="J299" s="21" t="s">
        <v>69</v>
      </c>
      <c r="K299" s="7" t="s">
        <v>70</v>
      </c>
      <c r="L299" s="7" t="s">
        <v>71</v>
      </c>
      <c r="M299" s="7" t="s">
        <v>72</v>
      </c>
      <c r="N299" s="7" t="s">
        <v>73</v>
      </c>
      <c r="O299" s="7" t="s">
        <v>74</v>
      </c>
      <c r="P299" s="7" t="s">
        <v>75</v>
      </c>
      <c r="Q299" s="7" t="s">
        <v>105</v>
      </c>
      <c r="R299" s="7" t="s">
        <v>106</v>
      </c>
      <c r="S299" s="7"/>
      <c r="T299" s="7" t="s">
        <v>107</v>
      </c>
      <c r="U299" s="7" t="s">
        <v>79</v>
      </c>
      <c r="V299" s="7" t="s">
        <v>80</v>
      </c>
      <c r="W299" s="21" t="s">
        <v>81</v>
      </c>
      <c r="X299" s="30" t="s">
        <v>963</v>
      </c>
      <c r="Y299" s="30" t="s">
        <v>353</v>
      </c>
      <c r="Z299" s="21" t="s">
        <v>69</v>
      </c>
      <c r="AA299" s="7" t="s">
        <v>123</v>
      </c>
      <c r="AB299" s="22" t="s">
        <v>124</v>
      </c>
      <c r="AC299" s="22"/>
      <c r="AD299" s="18" t="s">
        <v>125</v>
      </c>
      <c r="AE299" s="21" t="s">
        <v>111</v>
      </c>
      <c r="AF299" s="21">
        <v>2008</v>
      </c>
      <c r="AG299" s="21" t="s">
        <v>112</v>
      </c>
      <c r="AH299" s="21">
        <v>2008</v>
      </c>
      <c r="AI299" s="21">
        <v>2008</v>
      </c>
      <c r="AJ299" s="21">
        <v>2008</v>
      </c>
      <c r="AK299" s="21">
        <v>2008</v>
      </c>
      <c r="AL299" s="21" t="s">
        <v>89</v>
      </c>
      <c r="AM299" s="21">
        <v>2112425</v>
      </c>
      <c r="AP299">
        <v>2568542.3628105591</v>
      </c>
      <c r="AQ299" t="e">
        <v>#DIV/0!</v>
      </c>
      <c r="AR299">
        <v>2112425</v>
      </c>
      <c r="AS299">
        <v>2568542.3628105591</v>
      </c>
      <c r="AT299" t="e">
        <v>#DIV/0!</v>
      </c>
      <c r="AU299" s="21" t="s">
        <v>90</v>
      </c>
      <c r="AV299" s="22">
        <v>2006</v>
      </c>
      <c r="AW299" s="21" t="s">
        <v>172</v>
      </c>
      <c r="AX299" s="21" t="s">
        <v>92</v>
      </c>
      <c r="AY299" s="21" t="s">
        <v>93</v>
      </c>
      <c r="AZ299" s="21" t="s">
        <v>127</v>
      </c>
      <c r="BA299" s="21" t="s">
        <v>964</v>
      </c>
      <c r="BB299" s="11" t="s">
        <v>129</v>
      </c>
      <c r="BC299" s="21" t="s">
        <v>69</v>
      </c>
      <c r="BD299" s="21" t="s">
        <v>98</v>
      </c>
      <c r="BI299" s="21" t="s">
        <v>99</v>
      </c>
      <c r="BJ299" s="21" t="s">
        <v>965</v>
      </c>
      <c r="BK299" s="21" t="s">
        <v>521</v>
      </c>
      <c r="BL299" s="21" t="s">
        <v>135</v>
      </c>
    </row>
    <row r="300" spans="1:67" ht="18.75" customHeight="1">
      <c r="A300" s="21" t="s">
        <v>966</v>
      </c>
      <c r="B300" s="21" t="s">
        <v>102</v>
      </c>
      <c r="C300" s="21">
        <v>11817</v>
      </c>
      <c r="D300" s="21" t="s">
        <v>163</v>
      </c>
      <c r="E300" s="21" t="s">
        <v>164</v>
      </c>
      <c r="F300" s="21" t="s">
        <v>950</v>
      </c>
      <c r="G300" s="21">
        <v>2007</v>
      </c>
      <c r="H300" s="21" t="s">
        <v>67</v>
      </c>
      <c r="I300" s="21" t="s">
        <v>68</v>
      </c>
      <c r="J300" s="21" t="s">
        <v>69</v>
      </c>
      <c r="K300" s="7" t="s">
        <v>70</v>
      </c>
      <c r="L300" s="7" t="s">
        <v>71</v>
      </c>
      <c r="M300" s="7" t="s">
        <v>72</v>
      </c>
      <c r="N300" s="7" t="s">
        <v>73</v>
      </c>
      <c r="O300" s="7" t="s">
        <v>74</v>
      </c>
      <c r="P300" s="7" t="s">
        <v>75</v>
      </c>
      <c r="Q300" s="7" t="s">
        <v>105</v>
      </c>
      <c r="R300" s="7" t="s">
        <v>106</v>
      </c>
      <c r="S300" s="7"/>
      <c r="T300" s="7" t="s">
        <v>107</v>
      </c>
      <c r="U300" s="7" t="s">
        <v>79</v>
      </c>
      <c r="V300" s="7" t="s">
        <v>80</v>
      </c>
      <c r="W300" s="21" t="s">
        <v>81</v>
      </c>
      <c r="X300" s="30" t="s">
        <v>967</v>
      </c>
      <c r="Y300" s="30" t="s">
        <v>353</v>
      </c>
      <c r="Z300" s="21" t="s">
        <v>69</v>
      </c>
      <c r="AA300" s="7" t="s">
        <v>123</v>
      </c>
      <c r="AB300" s="22" t="s">
        <v>124</v>
      </c>
      <c r="AC300" s="22"/>
      <c r="AD300" s="18" t="s">
        <v>125</v>
      </c>
      <c r="AE300" s="21" t="s">
        <v>111</v>
      </c>
      <c r="AF300" s="21">
        <v>2008</v>
      </c>
      <c r="AG300" s="21" t="s">
        <v>112</v>
      </c>
      <c r="AH300" s="21">
        <v>2008</v>
      </c>
      <c r="AI300" s="21">
        <v>2008</v>
      </c>
      <c r="AJ300" s="21">
        <v>2008</v>
      </c>
      <c r="AK300" s="21">
        <v>2008</v>
      </c>
      <c r="AL300" s="21" t="s">
        <v>89</v>
      </c>
      <c r="AM300" s="21">
        <v>11802233</v>
      </c>
      <c r="AP300">
        <v>14350585.43439921</v>
      </c>
      <c r="AQ300" t="e">
        <v>#DIV/0!</v>
      </c>
      <c r="AR300">
        <v>11802233</v>
      </c>
      <c r="AS300">
        <v>14350585.43439921</v>
      </c>
      <c r="AT300" t="e">
        <v>#DIV/0!</v>
      </c>
      <c r="AU300" s="21" t="s">
        <v>90</v>
      </c>
      <c r="AV300" s="22">
        <v>2006</v>
      </c>
      <c r="AW300" s="21" t="s">
        <v>172</v>
      </c>
      <c r="AX300" s="21" t="s">
        <v>92</v>
      </c>
      <c r="AY300" s="21" t="s">
        <v>93</v>
      </c>
      <c r="AZ300" s="21" t="s">
        <v>127</v>
      </c>
      <c r="BA300" s="21" t="s">
        <v>956</v>
      </c>
      <c r="BB300" s="11" t="s">
        <v>156</v>
      </c>
      <c r="BC300" s="21" t="s">
        <v>69</v>
      </c>
      <c r="BD300" s="21" t="s">
        <v>98</v>
      </c>
      <c r="BI300" s="21" t="s">
        <v>99</v>
      </c>
      <c r="BJ300" s="21" t="s">
        <v>968</v>
      </c>
      <c r="BK300" s="21" t="s">
        <v>521</v>
      </c>
      <c r="BL300" s="21" t="s">
        <v>135</v>
      </c>
    </row>
    <row r="301" spans="1:67" ht="18.75" customHeight="1">
      <c r="A301" s="21" t="s">
        <v>969</v>
      </c>
      <c r="B301" s="21" t="s">
        <v>102</v>
      </c>
      <c r="C301" s="21">
        <v>11817</v>
      </c>
      <c r="D301" s="21" t="s">
        <v>163</v>
      </c>
      <c r="E301" s="21" t="s">
        <v>164</v>
      </c>
      <c r="F301" s="21" t="s">
        <v>950</v>
      </c>
      <c r="G301" s="21">
        <v>2007</v>
      </c>
      <c r="H301" s="21" t="s">
        <v>67</v>
      </c>
      <c r="I301" s="21" t="s">
        <v>68</v>
      </c>
      <c r="J301" s="21" t="s">
        <v>69</v>
      </c>
      <c r="K301" s="7" t="s">
        <v>70</v>
      </c>
      <c r="L301" s="7" t="s">
        <v>71</v>
      </c>
      <c r="M301" s="7" t="s">
        <v>72</v>
      </c>
      <c r="N301" s="7" t="s">
        <v>73</v>
      </c>
      <c r="O301" s="7" t="s">
        <v>74</v>
      </c>
      <c r="P301" s="7" t="s">
        <v>75</v>
      </c>
      <c r="Q301" s="7" t="s">
        <v>105</v>
      </c>
      <c r="R301" s="7" t="s">
        <v>106</v>
      </c>
      <c r="S301" s="7"/>
      <c r="T301" s="7" t="s">
        <v>107</v>
      </c>
      <c r="U301" s="7" t="s">
        <v>79</v>
      </c>
      <c r="V301" s="7" t="s">
        <v>80</v>
      </c>
      <c r="W301" s="21" t="s">
        <v>81</v>
      </c>
      <c r="X301" s="30" t="s">
        <v>970</v>
      </c>
      <c r="Y301" s="30" t="s">
        <v>353</v>
      </c>
      <c r="Z301" s="21" t="s">
        <v>69</v>
      </c>
      <c r="AA301" s="7" t="s">
        <v>123</v>
      </c>
      <c r="AB301" s="22" t="s">
        <v>124</v>
      </c>
      <c r="AC301" s="22"/>
      <c r="AD301" s="18" t="s">
        <v>125</v>
      </c>
      <c r="AE301" s="21" t="s">
        <v>111</v>
      </c>
      <c r="AF301" s="21">
        <v>2008</v>
      </c>
      <c r="AG301" s="21" t="s">
        <v>112</v>
      </c>
      <c r="AH301" s="70">
        <v>2008</v>
      </c>
      <c r="AI301" s="21">
        <v>2008</v>
      </c>
      <c r="AJ301" s="21">
        <v>2008</v>
      </c>
      <c r="AK301" s="21">
        <v>2008</v>
      </c>
      <c r="AL301" s="21" t="s">
        <v>89</v>
      </c>
      <c r="AM301" s="21">
        <v>1378899</v>
      </c>
      <c r="AP301">
        <v>1676632.5410545305</v>
      </c>
      <c r="AQ301" t="e">
        <v>#DIV/0!</v>
      </c>
      <c r="AR301">
        <v>1378899</v>
      </c>
      <c r="AS301">
        <v>1676632.5410545305</v>
      </c>
      <c r="AT301" t="e">
        <v>#DIV/0!</v>
      </c>
      <c r="AU301" s="21" t="s">
        <v>90</v>
      </c>
      <c r="AV301" s="22">
        <v>2006</v>
      </c>
      <c r="AW301" s="21" t="s">
        <v>172</v>
      </c>
      <c r="AX301" s="21" t="s">
        <v>92</v>
      </c>
      <c r="AY301" s="21" t="s">
        <v>93</v>
      </c>
      <c r="AZ301" s="21" t="s">
        <v>127</v>
      </c>
      <c r="BA301" s="21" t="s">
        <v>956</v>
      </c>
      <c r="BB301" s="11" t="s">
        <v>156</v>
      </c>
      <c r="BC301" s="21" t="s">
        <v>69</v>
      </c>
      <c r="BD301" s="21" t="s">
        <v>98</v>
      </c>
      <c r="BI301" s="21" t="s">
        <v>99</v>
      </c>
      <c r="BJ301" s="21" t="s">
        <v>971</v>
      </c>
      <c r="BK301" s="21" t="s">
        <v>521</v>
      </c>
      <c r="BL301" s="21" t="s">
        <v>135</v>
      </c>
    </row>
    <row r="302" spans="1:67" ht="18.75" customHeight="1">
      <c r="A302" s="21" t="s">
        <v>972</v>
      </c>
      <c r="B302" s="21" t="s">
        <v>102</v>
      </c>
      <c r="C302" s="21">
        <v>11817</v>
      </c>
      <c r="D302" s="21" t="s">
        <v>163</v>
      </c>
      <c r="E302" s="21" t="s">
        <v>164</v>
      </c>
      <c r="F302" s="21" t="s">
        <v>950</v>
      </c>
      <c r="G302" s="21">
        <v>2007</v>
      </c>
      <c r="H302" s="21" t="s">
        <v>67</v>
      </c>
      <c r="I302" s="21" t="s">
        <v>68</v>
      </c>
      <c r="J302" s="21" t="s">
        <v>69</v>
      </c>
      <c r="K302" s="7" t="s">
        <v>70</v>
      </c>
      <c r="L302" s="7" t="s">
        <v>71</v>
      </c>
      <c r="M302" s="7" t="s">
        <v>72</v>
      </c>
      <c r="N302" s="7" t="s">
        <v>73</v>
      </c>
      <c r="O302" s="7" t="s">
        <v>74</v>
      </c>
      <c r="P302" s="7" t="s">
        <v>75</v>
      </c>
      <c r="Q302" s="7" t="s">
        <v>105</v>
      </c>
      <c r="R302" s="7" t="s">
        <v>106</v>
      </c>
      <c r="S302" s="7"/>
      <c r="T302" s="7" t="s">
        <v>107</v>
      </c>
      <c r="U302" s="7" t="s">
        <v>79</v>
      </c>
      <c r="V302" s="7" t="s">
        <v>80</v>
      </c>
      <c r="W302" s="21" t="s">
        <v>81</v>
      </c>
      <c r="X302" s="30" t="s">
        <v>973</v>
      </c>
      <c r="Y302" s="30" t="s">
        <v>353</v>
      </c>
      <c r="Z302" s="21" t="s">
        <v>69</v>
      </c>
      <c r="AA302" s="7" t="s">
        <v>123</v>
      </c>
      <c r="AB302" s="22" t="s">
        <v>124</v>
      </c>
      <c r="AC302" s="22"/>
      <c r="AD302" s="18" t="s">
        <v>125</v>
      </c>
      <c r="AE302" s="21" t="s">
        <v>111</v>
      </c>
      <c r="AF302" s="21">
        <v>2008</v>
      </c>
      <c r="AG302" s="21" t="s">
        <v>112</v>
      </c>
      <c r="AH302" s="21">
        <v>2008</v>
      </c>
      <c r="AI302" s="21">
        <v>2008</v>
      </c>
      <c r="AJ302" s="21">
        <v>2008</v>
      </c>
      <c r="AK302" s="21">
        <v>2008</v>
      </c>
      <c r="AL302" s="21" t="s">
        <v>89</v>
      </c>
      <c r="AM302" s="21">
        <v>2594630</v>
      </c>
      <c r="AP302">
        <v>3154865.6500558178</v>
      </c>
      <c r="AQ302" t="e">
        <v>#DIV/0!</v>
      </c>
      <c r="AR302">
        <v>2594630</v>
      </c>
      <c r="AS302">
        <v>3154865.6500558178</v>
      </c>
      <c r="AT302" t="e">
        <v>#DIV/0!</v>
      </c>
      <c r="AU302" s="21" t="s">
        <v>90</v>
      </c>
      <c r="AV302" s="22">
        <v>2006</v>
      </c>
      <c r="AW302" s="21" t="s">
        <v>172</v>
      </c>
      <c r="AX302" s="21" t="s">
        <v>92</v>
      </c>
      <c r="AY302" s="21" t="s">
        <v>93</v>
      </c>
      <c r="AZ302" s="21" t="s">
        <v>127</v>
      </c>
      <c r="BA302" s="21" t="s">
        <v>964</v>
      </c>
      <c r="BB302" s="11" t="s">
        <v>129</v>
      </c>
      <c r="BC302" s="21" t="s">
        <v>69</v>
      </c>
      <c r="BD302" s="21" t="s">
        <v>98</v>
      </c>
      <c r="BI302" s="21" t="s">
        <v>99</v>
      </c>
      <c r="BJ302" s="21" t="s">
        <v>974</v>
      </c>
      <c r="BK302" s="21" t="s">
        <v>521</v>
      </c>
      <c r="BL302" s="21" t="s">
        <v>135</v>
      </c>
    </row>
    <row r="303" spans="1:67" ht="18.75" customHeight="1">
      <c r="A303" s="21" t="s">
        <v>975</v>
      </c>
      <c r="B303" s="21" t="s">
        <v>102</v>
      </c>
      <c r="C303" s="21">
        <v>11817</v>
      </c>
      <c r="D303" s="21" t="s">
        <v>163</v>
      </c>
      <c r="E303" s="21" t="s">
        <v>164</v>
      </c>
      <c r="F303" s="21" t="s">
        <v>950</v>
      </c>
      <c r="G303" s="21">
        <v>2007</v>
      </c>
      <c r="H303" s="21" t="s">
        <v>67</v>
      </c>
      <c r="I303" s="21" t="s">
        <v>68</v>
      </c>
      <c r="J303" s="21" t="s">
        <v>69</v>
      </c>
      <c r="K303" s="7" t="s">
        <v>70</v>
      </c>
      <c r="L303" s="7" t="s">
        <v>71</v>
      </c>
      <c r="M303" s="7" t="s">
        <v>72</v>
      </c>
      <c r="N303" s="7" t="s">
        <v>73</v>
      </c>
      <c r="O303" s="7" t="s">
        <v>74</v>
      </c>
      <c r="P303" s="7" t="s">
        <v>75</v>
      </c>
      <c r="Q303" s="7" t="s">
        <v>105</v>
      </c>
      <c r="R303" s="7" t="s">
        <v>106</v>
      </c>
      <c r="S303" s="7"/>
      <c r="T303" s="7" t="s">
        <v>107</v>
      </c>
      <c r="U303" s="7" t="s">
        <v>79</v>
      </c>
      <c r="V303" s="7" t="s">
        <v>80</v>
      </c>
      <c r="W303" s="21" t="s">
        <v>81</v>
      </c>
      <c r="X303" s="30" t="s">
        <v>976</v>
      </c>
      <c r="Y303" s="30" t="s">
        <v>353</v>
      </c>
      <c r="Z303" s="21" t="s">
        <v>69</v>
      </c>
      <c r="AA303" s="7" t="s">
        <v>123</v>
      </c>
      <c r="AB303" s="22" t="s">
        <v>124</v>
      </c>
      <c r="AC303" s="22"/>
      <c r="AD303" s="18" t="s">
        <v>125</v>
      </c>
      <c r="AE303" s="21" t="s">
        <v>111</v>
      </c>
      <c r="AF303" s="21">
        <v>2008</v>
      </c>
      <c r="AG303" s="21" t="s">
        <v>112</v>
      </c>
      <c r="AH303" s="21">
        <v>2008</v>
      </c>
      <c r="AI303" s="21">
        <v>2008</v>
      </c>
      <c r="AJ303" s="21">
        <v>2008</v>
      </c>
      <c r="AK303" s="21">
        <v>2008</v>
      </c>
      <c r="AL303" s="21" t="s">
        <v>89</v>
      </c>
      <c r="AM303" s="21">
        <v>6486805</v>
      </c>
      <c r="AP303">
        <v>7887443.7870179284</v>
      </c>
      <c r="AQ303" t="e">
        <v>#DIV/0!</v>
      </c>
      <c r="AR303">
        <v>6486805</v>
      </c>
      <c r="AS303">
        <v>7887443.7870179284</v>
      </c>
      <c r="AT303" t="e">
        <v>#DIV/0!</v>
      </c>
      <c r="AU303" s="21" t="s">
        <v>90</v>
      </c>
      <c r="AV303" s="22">
        <v>2006</v>
      </c>
      <c r="AW303" s="21" t="s">
        <v>172</v>
      </c>
      <c r="AX303" s="21" t="s">
        <v>92</v>
      </c>
      <c r="AY303" s="21" t="s">
        <v>93</v>
      </c>
      <c r="AZ303" s="21" t="s">
        <v>127</v>
      </c>
      <c r="BA303" s="21" t="s">
        <v>977</v>
      </c>
      <c r="BB303" s="11" t="s">
        <v>129</v>
      </c>
      <c r="BC303" s="21" t="s">
        <v>69</v>
      </c>
      <c r="BD303" s="21" t="s">
        <v>98</v>
      </c>
      <c r="BI303" s="21" t="s">
        <v>99</v>
      </c>
      <c r="BJ303" s="21" t="s">
        <v>978</v>
      </c>
      <c r="BK303" s="21" t="s">
        <v>521</v>
      </c>
      <c r="BL303" s="21" t="s">
        <v>135</v>
      </c>
    </row>
    <row r="304" spans="1:67" ht="18.75" customHeight="1">
      <c r="A304" s="21" t="s">
        <v>979</v>
      </c>
      <c r="B304" s="21" t="s">
        <v>102</v>
      </c>
      <c r="C304" s="21">
        <v>11817</v>
      </c>
      <c r="D304" s="21" t="s">
        <v>163</v>
      </c>
      <c r="E304" s="21" t="s">
        <v>164</v>
      </c>
      <c r="F304" s="21" t="s">
        <v>950</v>
      </c>
      <c r="G304" s="21">
        <v>2007</v>
      </c>
      <c r="H304" s="21" t="s">
        <v>67</v>
      </c>
      <c r="I304" s="21" t="s">
        <v>68</v>
      </c>
      <c r="J304" s="21" t="s">
        <v>69</v>
      </c>
      <c r="K304" s="7" t="s">
        <v>70</v>
      </c>
      <c r="L304" s="7" t="s">
        <v>71</v>
      </c>
      <c r="M304" s="7" t="s">
        <v>72</v>
      </c>
      <c r="N304" s="7" t="s">
        <v>73</v>
      </c>
      <c r="O304" s="7" t="s">
        <v>74</v>
      </c>
      <c r="P304" s="7" t="s">
        <v>75</v>
      </c>
      <c r="Q304" s="7" t="s">
        <v>105</v>
      </c>
      <c r="R304" s="7" t="s">
        <v>106</v>
      </c>
      <c r="S304" s="7"/>
      <c r="T304" s="7" t="s">
        <v>107</v>
      </c>
      <c r="U304" s="7" t="s">
        <v>79</v>
      </c>
      <c r="V304" s="7" t="s">
        <v>80</v>
      </c>
      <c r="W304" s="21" t="s">
        <v>81</v>
      </c>
      <c r="X304" s="30" t="s">
        <v>980</v>
      </c>
      <c r="Y304" s="30" t="s">
        <v>353</v>
      </c>
      <c r="Z304" s="21" t="s">
        <v>69</v>
      </c>
      <c r="AA304" s="7" t="s">
        <v>123</v>
      </c>
      <c r="AB304" s="22" t="s">
        <v>124</v>
      </c>
      <c r="AC304" s="22"/>
      <c r="AD304" s="18" t="s">
        <v>125</v>
      </c>
      <c r="AE304" s="21" t="s">
        <v>111</v>
      </c>
      <c r="AF304" s="21">
        <v>2008</v>
      </c>
      <c r="AG304" s="21" t="s">
        <v>112</v>
      </c>
      <c r="AH304" s="21">
        <v>2008</v>
      </c>
      <c r="AI304" s="21">
        <v>2008</v>
      </c>
      <c r="AJ304" s="21">
        <v>2008</v>
      </c>
      <c r="AK304" s="21">
        <v>2008</v>
      </c>
      <c r="AL304" s="21" t="s">
        <v>89</v>
      </c>
      <c r="AM304" s="21">
        <v>158364</v>
      </c>
      <c r="AP304">
        <v>192558.14655863823</v>
      </c>
      <c r="AQ304" t="e">
        <v>#DIV/0!</v>
      </c>
      <c r="AR304">
        <v>158364</v>
      </c>
      <c r="AS304">
        <v>192558.14655863823</v>
      </c>
      <c r="AT304" t="e">
        <v>#DIV/0!</v>
      </c>
      <c r="AU304" s="21" t="s">
        <v>90</v>
      </c>
      <c r="AV304" s="22">
        <v>2006</v>
      </c>
      <c r="AW304" s="21" t="s">
        <v>172</v>
      </c>
      <c r="AX304" s="21" t="s">
        <v>92</v>
      </c>
      <c r="AY304" s="21" t="s">
        <v>93</v>
      </c>
      <c r="AZ304" s="21" t="s">
        <v>127</v>
      </c>
      <c r="BA304" s="21" t="s">
        <v>964</v>
      </c>
      <c r="BB304" s="11" t="s">
        <v>129</v>
      </c>
      <c r="BC304" s="21" t="s">
        <v>69</v>
      </c>
      <c r="BD304" s="21" t="s">
        <v>98</v>
      </c>
      <c r="BI304" s="21" t="s">
        <v>99</v>
      </c>
      <c r="BJ304" s="21" t="s">
        <v>981</v>
      </c>
      <c r="BK304" s="21" t="s">
        <v>521</v>
      </c>
      <c r="BL304" s="21" t="s">
        <v>135</v>
      </c>
    </row>
    <row r="305" spans="1:68" ht="18.75" customHeight="1">
      <c r="A305" s="21" t="s">
        <v>982</v>
      </c>
      <c r="B305" s="21" t="s">
        <v>102</v>
      </c>
      <c r="C305" s="21">
        <v>11817</v>
      </c>
      <c r="D305" s="21" t="s">
        <v>163</v>
      </c>
      <c r="E305" s="21" t="s">
        <v>164</v>
      </c>
      <c r="F305" s="21" t="s">
        <v>950</v>
      </c>
      <c r="G305" s="21">
        <v>2007</v>
      </c>
      <c r="H305" s="21" t="s">
        <v>67</v>
      </c>
      <c r="I305" s="21" t="s">
        <v>68</v>
      </c>
      <c r="J305" s="21" t="s">
        <v>69</v>
      </c>
      <c r="K305" s="7" t="s">
        <v>70</v>
      </c>
      <c r="L305" s="7" t="s">
        <v>71</v>
      </c>
      <c r="M305" s="7" t="s">
        <v>72</v>
      </c>
      <c r="N305" s="7" t="s">
        <v>73</v>
      </c>
      <c r="O305" s="7" t="s">
        <v>74</v>
      </c>
      <c r="P305" s="7" t="s">
        <v>75</v>
      </c>
      <c r="Q305" s="7" t="s">
        <v>105</v>
      </c>
      <c r="R305" s="7" t="s">
        <v>106</v>
      </c>
      <c r="S305" s="7"/>
      <c r="T305" s="7" t="s">
        <v>107</v>
      </c>
      <c r="U305" s="7" t="s">
        <v>79</v>
      </c>
      <c r="V305" s="7" t="s">
        <v>80</v>
      </c>
      <c r="W305" s="21" t="s">
        <v>81</v>
      </c>
      <c r="X305" s="30" t="s">
        <v>983</v>
      </c>
      <c r="Y305" s="30" t="s">
        <v>353</v>
      </c>
      <c r="Z305" s="21" t="s">
        <v>69</v>
      </c>
      <c r="AA305" s="7" t="s">
        <v>123</v>
      </c>
      <c r="AB305" s="22" t="s">
        <v>124</v>
      </c>
      <c r="AC305" s="22"/>
      <c r="AD305" s="18" t="s">
        <v>125</v>
      </c>
      <c r="AE305" s="21" t="s">
        <v>111</v>
      </c>
      <c r="AF305" s="21">
        <v>2008</v>
      </c>
      <c r="AG305" s="21" t="s">
        <v>112</v>
      </c>
      <c r="AH305" s="21">
        <v>2008</v>
      </c>
      <c r="AI305" s="21">
        <v>2008</v>
      </c>
      <c r="AJ305" s="70">
        <v>2008</v>
      </c>
      <c r="AK305" s="70">
        <v>2008</v>
      </c>
      <c r="AL305" s="70" t="s">
        <v>89</v>
      </c>
      <c r="AM305" s="21">
        <v>306301</v>
      </c>
      <c r="AP305">
        <v>372437.88265677454</v>
      </c>
      <c r="AQ305" t="e">
        <v>#DIV/0!</v>
      </c>
      <c r="AR305">
        <v>306301</v>
      </c>
      <c r="AS305">
        <v>372437.88265677454</v>
      </c>
      <c r="AT305" t="e">
        <v>#DIV/0!</v>
      </c>
      <c r="AU305" s="21" t="s">
        <v>90</v>
      </c>
      <c r="AV305" s="22">
        <v>2006</v>
      </c>
      <c r="AW305" s="21" t="s">
        <v>172</v>
      </c>
      <c r="AX305" s="21" t="s">
        <v>92</v>
      </c>
      <c r="AY305" s="21" t="s">
        <v>93</v>
      </c>
      <c r="AZ305" s="21" t="s">
        <v>127</v>
      </c>
      <c r="BA305" s="21" t="s">
        <v>964</v>
      </c>
      <c r="BB305" s="11" t="s">
        <v>129</v>
      </c>
      <c r="BC305" s="21" t="s">
        <v>69</v>
      </c>
      <c r="BD305" s="21" t="s">
        <v>98</v>
      </c>
      <c r="BI305" s="21" t="s">
        <v>99</v>
      </c>
      <c r="BJ305" s="21" t="s">
        <v>984</v>
      </c>
      <c r="BK305" s="21" t="s">
        <v>521</v>
      </c>
      <c r="BL305" s="21" t="s">
        <v>135</v>
      </c>
    </row>
    <row r="306" spans="1:68" ht="18.75" customHeight="1">
      <c r="A306" s="21" t="s">
        <v>985</v>
      </c>
      <c r="B306" s="21" t="s">
        <v>102</v>
      </c>
      <c r="C306" s="21">
        <v>11817</v>
      </c>
      <c r="D306" s="21" t="s">
        <v>163</v>
      </c>
      <c r="E306" s="21" t="s">
        <v>164</v>
      </c>
      <c r="F306" s="21" t="s">
        <v>950</v>
      </c>
      <c r="G306" s="21">
        <v>2007</v>
      </c>
      <c r="H306" s="21" t="s">
        <v>67</v>
      </c>
      <c r="I306" s="21" t="s">
        <v>68</v>
      </c>
      <c r="J306" s="21" t="s">
        <v>69</v>
      </c>
      <c r="K306" s="7" t="s">
        <v>70</v>
      </c>
      <c r="L306" s="7" t="s">
        <v>71</v>
      </c>
      <c r="M306" s="7" t="s">
        <v>72</v>
      </c>
      <c r="N306" s="7" t="s">
        <v>73</v>
      </c>
      <c r="O306" s="7" t="s">
        <v>74</v>
      </c>
      <c r="P306" s="7" t="s">
        <v>75</v>
      </c>
      <c r="Q306" s="7" t="s">
        <v>105</v>
      </c>
      <c r="R306" s="7" t="s">
        <v>106</v>
      </c>
      <c r="S306" s="7"/>
      <c r="T306" s="7" t="s">
        <v>107</v>
      </c>
      <c r="U306" s="7" t="s">
        <v>79</v>
      </c>
      <c r="V306" s="7" t="s">
        <v>80</v>
      </c>
      <c r="W306" s="21" t="s">
        <v>81</v>
      </c>
      <c r="X306" s="30" t="s">
        <v>986</v>
      </c>
      <c r="Y306" s="30" t="s">
        <v>353</v>
      </c>
      <c r="Z306" s="21" t="s">
        <v>69</v>
      </c>
      <c r="AA306" s="7" t="s">
        <v>123</v>
      </c>
      <c r="AB306" s="22" t="s">
        <v>124</v>
      </c>
      <c r="AC306" s="22"/>
      <c r="AD306" s="18" t="s">
        <v>125</v>
      </c>
      <c r="AE306" s="21" t="s">
        <v>111</v>
      </c>
      <c r="AF306" s="21">
        <v>2008</v>
      </c>
      <c r="AG306" s="21" t="s">
        <v>112</v>
      </c>
      <c r="AH306" s="21">
        <v>2008</v>
      </c>
      <c r="AI306" s="21">
        <v>2008</v>
      </c>
      <c r="AJ306" s="70">
        <v>2008</v>
      </c>
      <c r="AK306" s="70">
        <v>2008</v>
      </c>
      <c r="AL306" s="70" t="s">
        <v>89</v>
      </c>
      <c r="AM306" s="21">
        <v>22329012</v>
      </c>
      <c r="AP306">
        <v>27150319.297350354</v>
      </c>
      <c r="AQ306" t="e">
        <v>#DIV/0!</v>
      </c>
      <c r="AR306">
        <v>22329012</v>
      </c>
      <c r="AS306">
        <v>27150319.297350354</v>
      </c>
      <c r="AT306" t="e">
        <v>#DIV/0!</v>
      </c>
      <c r="AU306" s="21" t="s">
        <v>90</v>
      </c>
      <c r="AV306" s="22">
        <v>2006</v>
      </c>
      <c r="AW306" s="21" t="s">
        <v>172</v>
      </c>
      <c r="AX306" s="21" t="s">
        <v>92</v>
      </c>
      <c r="AY306" s="21" t="s">
        <v>93</v>
      </c>
      <c r="AZ306" s="21" t="s">
        <v>127</v>
      </c>
      <c r="BA306" s="21" t="s">
        <v>155</v>
      </c>
      <c r="BB306" s="11" t="s">
        <v>156</v>
      </c>
      <c r="BC306" s="21" t="s">
        <v>69</v>
      </c>
      <c r="BD306" s="21" t="s">
        <v>98</v>
      </c>
      <c r="BI306" s="21" t="s">
        <v>99</v>
      </c>
      <c r="BJ306" s="21" t="s">
        <v>987</v>
      </c>
      <c r="BK306" s="21" t="s">
        <v>521</v>
      </c>
      <c r="BL306" s="21" t="s">
        <v>135</v>
      </c>
    </row>
    <row r="307" spans="1:68" ht="18.75" customHeight="1">
      <c r="A307" s="21" t="s">
        <v>988</v>
      </c>
      <c r="B307" s="21" t="s">
        <v>102</v>
      </c>
      <c r="C307" s="21">
        <v>11817</v>
      </c>
      <c r="D307" s="21" t="s">
        <v>163</v>
      </c>
      <c r="E307" s="21" t="s">
        <v>164</v>
      </c>
      <c r="F307" s="21" t="s">
        <v>950</v>
      </c>
      <c r="G307" s="21">
        <v>2007</v>
      </c>
      <c r="H307" s="21" t="s">
        <v>67</v>
      </c>
      <c r="I307" s="21" t="s">
        <v>68</v>
      </c>
      <c r="J307" s="21" t="s">
        <v>69</v>
      </c>
      <c r="K307" s="7" t="s">
        <v>70</v>
      </c>
      <c r="L307" s="7" t="s">
        <v>71</v>
      </c>
      <c r="M307" s="7" t="s">
        <v>72</v>
      </c>
      <c r="N307" s="7" t="s">
        <v>73</v>
      </c>
      <c r="O307" s="7" t="s">
        <v>74</v>
      </c>
      <c r="P307" s="7" t="s">
        <v>75</v>
      </c>
      <c r="Q307" s="7" t="s">
        <v>105</v>
      </c>
      <c r="R307" s="7" t="s">
        <v>106</v>
      </c>
      <c r="S307" s="7"/>
      <c r="T307" s="7" t="s">
        <v>107</v>
      </c>
      <c r="U307" s="7" t="s">
        <v>79</v>
      </c>
      <c r="V307" s="7" t="s">
        <v>80</v>
      </c>
      <c r="W307" s="21" t="s">
        <v>81</v>
      </c>
      <c r="X307" s="30" t="s">
        <v>989</v>
      </c>
      <c r="Y307" s="30" t="s">
        <v>353</v>
      </c>
      <c r="Z307" s="21" t="s">
        <v>69</v>
      </c>
      <c r="AA307" s="7" t="s">
        <v>123</v>
      </c>
      <c r="AB307" s="22" t="s">
        <v>124</v>
      </c>
      <c r="AC307" s="22"/>
      <c r="AD307" s="18" t="s">
        <v>125</v>
      </c>
      <c r="AE307" s="21" t="s">
        <v>111</v>
      </c>
      <c r="AF307" s="21">
        <v>2008</v>
      </c>
      <c r="AG307" s="21" t="s">
        <v>112</v>
      </c>
      <c r="AH307" s="21">
        <v>2008</v>
      </c>
      <c r="AI307" s="21">
        <v>2008</v>
      </c>
      <c r="AJ307" s="70">
        <v>2008</v>
      </c>
      <c r="AK307" s="70">
        <v>2008</v>
      </c>
      <c r="AL307" s="70" t="s">
        <v>89</v>
      </c>
      <c r="AM307" s="21">
        <v>112042710</v>
      </c>
      <c r="AP307">
        <v>136235107.55605441</v>
      </c>
      <c r="AQ307" t="e">
        <v>#DIV/0!</v>
      </c>
      <c r="AR307">
        <v>112042710</v>
      </c>
      <c r="AS307">
        <v>136235107.55605441</v>
      </c>
      <c r="AT307" t="e">
        <v>#DIV/0!</v>
      </c>
      <c r="AU307" s="21" t="s">
        <v>90</v>
      </c>
      <c r="AV307" s="22">
        <v>2006</v>
      </c>
      <c r="AW307" s="21" t="s">
        <v>172</v>
      </c>
      <c r="AX307" s="21" t="s">
        <v>92</v>
      </c>
      <c r="AY307" s="21" t="s">
        <v>93</v>
      </c>
      <c r="AZ307" s="21" t="s">
        <v>127</v>
      </c>
      <c r="BA307" s="21" t="s">
        <v>155</v>
      </c>
      <c r="BB307" s="11" t="s">
        <v>156</v>
      </c>
      <c r="BC307" s="21" t="s">
        <v>69</v>
      </c>
      <c r="BD307" s="21" t="s">
        <v>98</v>
      </c>
      <c r="BI307" s="21" t="s">
        <v>99</v>
      </c>
      <c r="BJ307" s="21" t="s">
        <v>990</v>
      </c>
      <c r="BK307" s="21" t="s">
        <v>521</v>
      </c>
      <c r="BL307" s="21" t="s">
        <v>135</v>
      </c>
    </row>
    <row r="308" spans="1:68" ht="18.75" customHeight="1">
      <c r="A308" s="21" t="s">
        <v>991</v>
      </c>
      <c r="B308" s="21" t="s">
        <v>102</v>
      </c>
      <c r="C308" s="21">
        <v>11817</v>
      </c>
      <c r="D308" s="21" t="s">
        <v>163</v>
      </c>
      <c r="E308" s="21" t="s">
        <v>164</v>
      </c>
      <c r="F308" s="21" t="s">
        <v>950</v>
      </c>
      <c r="G308" s="21">
        <v>2007</v>
      </c>
      <c r="H308" s="21" t="s">
        <v>67</v>
      </c>
      <c r="I308" s="21" t="s">
        <v>68</v>
      </c>
      <c r="J308" s="21" t="s">
        <v>69</v>
      </c>
      <c r="K308" s="7" t="s">
        <v>70</v>
      </c>
      <c r="L308" s="7" t="s">
        <v>71</v>
      </c>
      <c r="M308" s="7" t="s">
        <v>72</v>
      </c>
      <c r="N308" s="7" t="s">
        <v>73</v>
      </c>
      <c r="O308" s="7" t="s">
        <v>74</v>
      </c>
      <c r="P308" s="7" t="s">
        <v>75</v>
      </c>
      <c r="Q308" s="7" t="s">
        <v>105</v>
      </c>
      <c r="R308" s="7" t="s">
        <v>106</v>
      </c>
      <c r="S308" s="7"/>
      <c r="T308" s="7" t="s">
        <v>107</v>
      </c>
      <c r="U308" s="7" t="s">
        <v>79</v>
      </c>
      <c r="V308" s="7" t="s">
        <v>80</v>
      </c>
      <c r="W308" s="21" t="s">
        <v>81</v>
      </c>
      <c r="X308" s="30" t="s">
        <v>989</v>
      </c>
      <c r="Y308" s="30" t="s">
        <v>353</v>
      </c>
      <c r="Z308" s="21" t="s">
        <v>69</v>
      </c>
      <c r="AA308" s="7" t="s">
        <v>123</v>
      </c>
      <c r="AB308" s="22" t="s">
        <v>124</v>
      </c>
      <c r="AC308" s="22"/>
      <c r="AD308" s="18" t="s">
        <v>125</v>
      </c>
      <c r="AE308" s="21" t="s">
        <v>111</v>
      </c>
      <c r="AF308" s="21">
        <v>2008</v>
      </c>
      <c r="AG308" s="21" t="s">
        <v>112</v>
      </c>
      <c r="AH308" s="21">
        <v>2008</v>
      </c>
      <c r="AI308" s="21">
        <v>2008</v>
      </c>
      <c r="AJ308" s="70">
        <v>2008</v>
      </c>
      <c r="AK308" s="70">
        <v>2008</v>
      </c>
      <c r="AL308" s="70" t="s">
        <v>89</v>
      </c>
      <c r="AM308" s="21">
        <v>77033</v>
      </c>
      <c r="AP308">
        <v>93666.058598239368</v>
      </c>
      <c r="AQ308" t="e">
        <v>#DIV/0!</v>
      </c>
      <c r="AR308">
        <v>77033</v>
      </c>
      <c r="AS308">
        <v>93666.058598239368</v>
      </c>
      <c r="AT308" t="e">
        <v>#DIV/0!</v>
      </c>
      <c r="AU308" s="21" t="s">
        <v>90</v>
      </c>
      <c r="AV308" s="22">
        <v>2006</v>
      </c>
      <c r="AW308" s="21" t="s">
        <v>172</v>
      </c>
      <c r="AX308" s="21" t="s">
        <v>92</v>
      </c>
      <c r="AY308" s="21" t="s">
        <v>93</v>
      </c>
      <c r="AZ308" s="21" t="s">
        <v>127</v>
      </c>
      <c r="BA308" s="21" t="s">
        <v>992</v>
      </c>
      <c r="BB308" s="11" t="s">
        <v>96</v>
      </c>
      <c r="BC308" s="21" t="s">
        <v>466</v>
      </c>
      <c r="BD308" s="21" t="s">
        <v>98</v>
      </c>
      <c r="BI308" s="21" t="s">
        <v>99</v>
      </c>
      <c r="BJ308" s="21" t="s">
        <v>993</v>
      </c>
      <c r="BK308" s="21" t="s">
        <v>521</v>
      </c>
      <c r="BL308" s="21" t="s">
        <v>135</v>
      </c>
    </row>
    <row r="309" spans="1:68" ht="18.75" customHeight="1">
      <c r="A309" s="21" t="s">
        <v>994</v>
      </c>
      <c r="B309" s="21" t="s">
        <v>64</v>
      </c>
      <c r="C309" s="21" t="s">
        <v>995</v>
      </c>
      <c r="D309" s="21" t="s">
        <v>996</v>
      </c>
      <c r="E309" s="21" t="s">
        <v>997</v>
      </c>
      <c r="F309" s="21" t="s">
        <v>998</v>
      </c>
      <c r="G309" s="21">
        <v>2014</v>
      </c>
      <c r="H309" s="21" t="s">
        <v>335</v>
      </c>
      <c r="I309" s="21" t="s">
        <v>169</v>
      </c>
      <c r="J309" s="21" t="s">
        <v>69</v>
      </c>
      <c r="K309" s="7" t="s">
        <v>70</v>
      </c>
      <c r="L309" s="7" t="str">
        <f>IF(ISBLANK($R309)=TRUE,"",VLOOKUP($R309,[2]TAXONOMY!$A$1:$G$706,7,FALSE))</f>
        <v>Animalia</v>
      </c>
      <c r="M309" s="7" t="str">
        <f>IF(ISBLANK($R309)=TRUE,"",VLOOKUP($R309,[2]TAXONOMY!$A$1:$G$706,6,FALSE))</f>
        <v>Arthropoda</v>
      </c>
      <c r="N309" s="7" t="str">
        <f>IF(ISBLANK($R309)=TRUE,"",VLOOKUP($R309,[2]TAXONOMY!$A$1:$G$706,5,FALSE))</f>
        <v>Insecta</v>
      </c>
      <c r="O309" s="7" t="str">
        <f>IF(ISBLANK($R309)=TRUE,"",VLOOKUP($R309,[2]TAXONOMY!$A$1:$G$706,4,FALSE))</f>
        <v>Hymenoptera</v>
      </c>
      <c r="P309" s="7" t="str">
        <f>IF(ISBLANK($R309)=TRUE,"",VLOOKUP($R309,[2]TAXONOMY!$A$1:$G$706,3,FALSE))</f>
        <v>Formicidae</v>
      </c>
      <c r="Q309" s="7" t="str">
        <f>IF(ISBLANK($R309)=TRUE,"",VLOOKUP($R309,[2]TAXONOMY!$A$1:$H$706,2,FALSE))</f>
        <v>Wasmannia</v>
      </c>
      <c r="R309" s="7" t="s">
        <v>77</v>
      </c>
      <c r="S309" s="7"/>
      <c r="T309" s="7" t="s">
        <v>78</v>
      </c>
      <c r="U309" s="7" t="s">
        <v>79</v>
      </c>
      <c r="V309" s="7" t="s">
        <v>80</v>
      </c>
      <c r="W309" s="21" t="s">
        <v>81</v>
      </c>
      <c r="X309" s="30" t="s">
        <v>69</v>
      </c>
      <c r="Y309" s="30" t="s">
        <v>69</v>
      </c>
      <c r="Z309" s="21" t="s">
        <v>69</v>
      </c>
      <c r="AA309" s="7" t="s">
        <v>123</v>
      </c>
      <c r="AB309" s="22" t="s">
        <v>338</v>
      </c>
      <c r="AC309" s="71" t="s">
        <v>339</v>
      </c>
      <c r="AD309" s="18" t="s">
        <v>339</v>
      </c>
      <c r="AE309" s="21" t="s">
        <v>111</v>
      </c>
      <c r="AF309" s="21" t="s">
        <v>999</v>
      </c>
      <c r="AG309" s="21" t="s">
        <v>88</v>
      </c>
      <c r="AH309" s="21">
        <v>2002</v>
      </c>
      <c r="AI309" s="21">
        <v>2013</v>
      </c>
      <c r="AJ309" s="70">
        <v>2002</v>
      </c>
      <c r="AK309" s="70">
        <v>2013</v>
      </c>
      <c r="AL309" s="70" t="s">
        <v>89</v>
      </c>
      <c r="AM309" s="23">
        <v>1230000</v>
      </c>
      <c r="AP309">
        <v>14159.452357696828</v>
      </c>
      <c r="AQ309">
        <v>1577033.8737663797</v>
      </c>
      <c r="AR309">
        <v>102500</v>
      </c>
      <c r="AS309">
        <v>1179.9543631414024</v>
      </c>
      <c r="AT309">
        <v>131419.48948053163</v>
      </c>
      <c r="AU309" s="21" t="s">
        <v>840</v>
      </c>
      <c r="AV309" s="22">
        <v>2014</v>
      </c>
      <c r="AW309" s="21" t="s">
        <v>91</v>
      </c>
      <c r="AX309" s="21" t="s">
        <v>92</v>
      </c>
      <c r="AY309" s="21" t="s">
        <v>93</v>
      </c>
      <c r="AZ309" s="21" t="s">
        <v>94</v>
      </c>
      <c r="BA309" s="21" t="s">
        <v>341</v>
      </c>
      <c r="BB309" s="11" t="s">
        <v>96</v>
      </c>
      <c r="BC309" s="21" t="s">
        <v>519</v>
      </c>
      <c r="BD309" s="21" t="s">
        <v>98</v>
      </c>
      <c r="BH309" s="21" t="s">
        <v>1000</v>
      </c>
      <c r="BI309" s="21" t="s">
        <v>99</v>
      </c>
      <c r="BJ309" s="21" t="s">
        <v>1001</v>
      </c>
      <c r="BK309" s="21" t="s">
        <v>521</v>
      </c>
      <c r="BL309" s="21" t="s">
        <v>135</v>
      </c>
      <c r="BM309" s="21" t="s">
        <v>1553</v>
      </c>
      <c r="BN309" s="21"/>
      <c r="BO309" s="7" t="s">
        <v>1481</v>
      </c>
      <c r="BP309" s="21" t="s">
        <v>1558</v>
      </c>
    </row>
    <row r="310" spans="1:68" ht="18.75" customHeight="1">
      <c r="A310" s="21" t="s">
        <v>1002</v>
      </c>
      <c r="B310" s="21" t="s">
        <v>64</v>
      </c>
      <c r="C310" s="21" t="s">
        <v>995</v>
      </c>
      <c r="D310" s="21" t="s">
        <v>996</v>
      </c>
      <c r="E310" s="21" t="s">
        <v>997</v>
      </c>
      <c r="F310" s="21" t="s">
        <v>998</v>
      </c>
      <c r="G310" s="21">
        <v>2014</v>
      </c>
      <c r="H310" s="21" t="s">
        <v>335</v>
      </c>
      <c r="I310" s="21" t="s">
        <v>169</v>
      </c>
      <c r="J310" s="21" t="s">
        <v>69</v>
      </c>
      <c r="K310" s="7" t="s">
        <v>70</v>
      </c>
      <c r="L310" s="7" t="str">
        <f>IF(ISBLANK($R310)=TRUE,"",VLOOKUP($R310,[2]TAXONOMY!$A$1:$G$706,7,FALSE))</f>
        <v>Animalia</v>
      </c>
      <c r="M310" s="7" t="str">
        <f>IF(ISBLANK($R310)=TRUE,"",VLOOKUP($R310,[2]TAXONOMY!$A$1:$G$706,6,FALSE))</f>
        <v>Arthropoda</v>
      </c>
      <c r="N310" s="7" t="str">
        <f>IF(ISBLANK($R310)=TRUE,"",VLOOKUP($R310,[2]TAXONOMY!$A$1:$G$706,5,FALSE))</f>
        <v>Insecta</v>
      </c>
      <c r="O310" s="7" t="str">
        <f>IF(ISBLANK($R310)=TRUE,"",VLOOKUP($R310,[2]TAXONOMY!$A$1:$G$706,4,FALSE))</f>
        <v>Hymenoptera</v>
      </c>
      <c r="P310" s="7" t="str">
        <f>IF(ISBLANK($R310)=TRUE,"",VLOOKUP($R310,[2]TAXONOMY!$A$1:$G$706,3,FALSE))</f>
        <v>Formicidae</v>
      </c>
      <c r="Q310" s="7" t="str">
        <f>IF(ISBLANK($R310)=TRUE,"",VLOOKUP($R310,[2]TAXONOMY!$A$1:$H$706,2,FALSE))</f>
        <v>Wasmannia</v>
      </c>
      <c r="R310" s="7" t="s">
        <v>77</v>
      </c>
      <c r="S310" s="7"/>
      <c r="T310" s="7" t="s">
        <v>78</v>
      </c>
      <c r="U310" s="7" t="s">
        <v>79</v>
      </c>
      <c r="V310" s="7" t="s">
        <v>80</v>
      </c>
      <c r="W310" s="21" t="s">
        <v>81</v>
      </c>
      <c r="X310" s="30" t="s">
        <v>69</v>
      </c>
      <c r="Y310" s="30" t="s">
        <v>69</v>
      </c>
      <c r="Z310" s="21" t="s">
        <v>69</v>
      </c>
      <c r="AA310" s="7" t="s">
        <v>123</v>
      </c>
      <c r="AB310" s="22" t="s">
        <v>338</v>
      </c>
      <c r="AC310" s="71" t="s">
        <v>339</v>
      </c>
      <c r="AD310" s="18" t="s">
        <v>339</v>
      </c>
      <c r="AE310" s="21" t="s">
        <v>111</v>
      </c>
      <c r="AF310" s="21" t="s">
        <v>1003</v>
      </c>
      <c r="AG310" s="21" t="s">
        <v>88</v>
      </c>
      <c r="AH310" s="21">
        <v>2011</v>
      </c>
      <c r="AI310" s="21">
        <v>2014</v>
      </c>
      <c r="AJ310" s="70">
        <v>2011</v>
      </c>
      <c r="AK310" s="70">
        <v>2014</v>
      </c>
      <c r="AL310" s="70" t="s">
        <v>89</v>
      </c>
      <c r="AM310" s="23">
        <v>10000000</v>
      </c>
      <c r="AP310">
        <v>115117.49884306364</v>
      </c>
      <c r="AQ310">
        <v>12821413.607856745</v>
      </c>
      <c r="AR310">
        <v>2500000</v>
      </c>
      <c r="AS310">
        <v>28779.374710765911</v>
      </c>
      <c r="AT310">
        <v>3205353.4019641862</v>
      </c>
      <c r="AU310" s="21" t="s">
        <v>840</v>
      </c>
      <c r="AV310" s="22">
        <v>2014</v>
      </c>
      <c r="AW310" s="21" t="s">
        <v>91</v>
      </c>
      <c r="AX310" s="21" t="s">
        <v>92</v>
      </c>
      <c r="AY310" s="21" t="s">
        <v>93</v>
      </c>
      <c r="AZ310" s="21" t="s">
        <v>94</v>
      </c>
      <c r="BA310" s="21" t="s">
        <v>341</v>
      </c>
      <c r="BB310" s="11" t="s">
        <v>96</v>
      </c>
      <c r="BC310" s="21" t="s">
        <v>519</v>
      </c>
      <c r="BD310" s="21" t="s">
        <v>98</v>
      </c>
      <c r="BH310" s="21" t="s">
        <v>1004</v>
      </c>
      <c r="BI310" s="21" t="s">
        <v>99</v>
      </c>
      <c r="BJ310" s="21" t="s">
        <v>1005</v>
      </c>
      <c r="BK310" s="21" t="s">
        <v>521</v>
      </c>
      <c r="BL310" s="21" t="s">
        <v>135</v>
      </c>
      <c r="BM310" s="21" t="s">
        <v>1554</v>
      </c>
      <c r="BN310" s="21"/>
      <c r="BO310" s="7" t="s">
        <v>1481</v>
      </c>
      <c r="BP310" s="21" t="s">
        <v>1559</v>
      </c>
    </row>
    <row r="311" spans="1:68" ht="18.75" customHeight="1">
      <c r="A311" s="21" t="s">
        <v>1006</v>
      </c>
      <c r="B311" s="21" t="s">
        <v>64</v>
      </c>
      <c r="C311" s="21" t="s">
        <v>995</v>
      </c>
      <c r="D311" s="21" t="s">
        <v>996</v>
      </c>
      <c r="E311" s="21" t="s">
        <v>997</v>
      </c>
      <c r="F311" s="21" t="s">
        <v>998</v>
      </c>
      <c r="G311" s="21">
        <v>2014</v>
      </c>
      <c r="H311" s="21" t="s">
        <v>335</v>
      </c>
      <c r="I311" s="21" t="s">
        <v>169</v>
      </c>
      <c r="J311" s="21" t="s">
        <v>69</v>
      </c>
      <c r="K311" s="7" t="s">
        <v>70</v>
      </c>
      <c r="L311" s="7" t="str">
        <f>IF(ISBLANK($R311)=TRUE,"",VLOOKUP($R311,[2]TAXONOMY!$A$1:$G$706,7,FALSE))</f>
        <v>Animalia</v>
      </c>
      <c r="M311" s="7" t="str">
        <f>IF(ISBLANK($R311)=TRUE,"",VLOOKUP($R311,[2]TAXONOMY!$A$1:$G$706,6,FALSE))</f>
        <v>Arthropoda</v>
      </c>
      <c r="N311" s="7" t="str">
        <f>IF(ISBLANK($R311)=TRUE,"",VLOOKUP($R311,[2]TAXONOMY!$A$1:$G$706,5,FALSE))</f>
        <v>Insecta</v>
      </c>
      <c r="O311" s="7" t="str">
        <f>IF(ISBLANK($R311)=TRUE,"",VLOOKUP($R311,[2]TAXONOMY!$A$1:$G$706,4,FALSE))</f>
        <v>Hymenoptera</v>
      </c>
      <c r="P311" s="7" t="str">
        <f>IF(ISBLANK($R311)=TRUE,"",VLOOKUP($R311,[2]TAXONOMY!$A$1:$G$706,3,FALSE))</f>
        <v>Formicidae</v>
      </c>
      <c r="Q311" s="7" t="str">
        <f>IF(ISBLANK($R311)=TRUE,"",VLOOKUP($R311,[2]TAXONOMY!$A$1:$H$706,2,FALSE))</f>
        <v>Wasmannia</v>
      </c>
      <c r="R311" s="7" t="s">
        <v>77</v>
      </c>
      <c r="S311" s="7"/>
      <c r="T311" s="7" t="s">
        <v>78</v>
      </c>
      <c r="U311" s="7" t="s">
        <v>79</v>
      </c>
      <c r="V311" s="7" t="s">
        <v>80</v>
      </c>
      <c r="W311" s="21" t="s">
        <v>81</v>
      </c>
      <c r="X311" s="30" t="s">
        <v>69</v>
      </c>
      <c r="Y311" s="30" t="s">
        <v>69</v>
      </c>
      <c r="Z311" s="21" t="s">
        <v>69</v>
      </c>
      <c r="AA311" s="7" t="s">
        <v>123</v>
      </c>
      <c r="AB311" s="22" t="s">
        <v>338</v>
      </c>
      <c r="AC311" s="71" t="s">
        <v>339</v>
      </c>
      <c r="AD311" s="18" t="s">
        <v>339</v>
      </c>
      <c r="AE311" s="21" t="s">
        <v>111</v>
      </c>
      <c r="AF311" s="21" t="s">
        <v>1007</v>
      </c>
      <c r="AG311" s="21" t="s">
        <v>88</v>
      </c>
      <c r="AH311" s="21">
        <v>2012</v>
      </c>
      <c r="AI311" s="21">
        <v>2013</v>
      </c>
      <c r="AJ311" s="70">
        <v>2012</v>
      </c>
      <c r="AK311" s="70">
        <v>2013</v>
      </c>
      <c r="AL311" s="70" t="s">
        <v>89</v>
      </c>
      <c r="AM311" s="23">
        <v>3310000</v>
      </c>
      <c r="AP311">
        <v>38103.892117054063</v>
      </c>
      <c r="AQ311">
        <v>4243887.9042005828</v>
      </c>
      <c r="AR311">
        <v>1655000</v>
      </c>
      <c r="AS311">
        <v>19051.946058527032</v>
      </c>
      <c r="AT311">
        <v>2121943.9521002914</v>
      </c>
      <c r="AU311" s="21" t="s">
        <v>840</v>
      </c>
      <c r="AV311" s="22">
        <v>2014</v>
      </c>
      <c r="AW311" s="21" t="s">
        <v>91</v>
      </c>
      <c r="AX311" s="21" t="s">
        <v>92</v>
      </c>
      <c r="AY311" s="21" t="s">
        <v>93</v>
      </c>
      <c r="AZ311" s="21" t="s">
        <v>94</v>
      </c>
      <c r="BA311" s="21" t="s">
        <v>341</v>
      </c>
      <c r="BB311" s="11" t="s">
        <v>96</v>
      </c>
      <c r="BC311" s="21" t="s">
        <v>519</v>
      </c>
      <c r="BD311" s="21" t="s">
        <v>98</v>
      </c>
      <c r="BH311" s="21" t="s">
        <v>1008</v>
      </c>
      <c r="BI311" s="21" t="s">
        <v>99</v>
      </c>
      <c r="BJ311" s="21" t="s">
        <v>1009</v>
      </c>
      <c r="BK311" s="21" t="s">
        <v>521</v>
      </c>
      <c r="BL311" s="21" t="s">
        <v>135</v>
      </c>
      <c r="BM311" s="21" t="s">
        <v>1555</v>
      </c>
      <c r="BN311" s="21"/>
      <c r="BO311" s="7" t="s">
        <v>1481</v>
      </c>
      <c r="BP311" s="21" t="s">
        <v>1560</v>
      </c>
    </row>
    <row r="312" spans="1:68" ht="18.75" customHeight="1">
      <c r="A312" s="21" t="s">
        <v>1010</v>
      </c>
      <c r="B312" s="21" t="s">
        <v>64</v>
      </c>
      <c r="C312" s="21" t="s">
        <v>995</v>
      </c>
      <c r="D312" s="21" t="s">
        <v>996</v>
      </c>
      <c r="E312" s="21" t="s">
        <v>997</v>
      </c>
      <c r="F312" s="21" t="s">
        <v>998</v>
      </c>
      <c r="G312" s="21">
        <v>2014</v>
      </c>
      <c r="H312" s="21" t="s">
        <v>335</v>
      </c>
      <c r="I312" s="21" t="s">
        <v>169</v>
      </c>
      <c r="J312" s="21" t="s">
        <v>69</v>
      </c>
      <c r="K312" s="7" t="s">
        <v>70</v>
      </c>
      <c r="L312" s="7" t="str">
        <f>IF(ISBLANK($R312)=TRUE,"",VLOOKUP($R312,[2]TAXONOMY!$A$1:$G$706,7,FALSE))</f>
        <v>Animalia</v>
      </c>
      <c r="M312" s="7" t="str">
        <f>IF(ISBLANK($R312)=TRUE,"",VLOOKUP($R312,[2]TAXONOMY!$A$1:$G$706,6,FALSE))</f>
        <v>Arthropoda</v>
      </c>
      <c r="N312" s="7" t="str">
        <f>IF(ISBLANK($R312)=TRUE,"",VLOOKUP($R312,[2]TAXONOMY!$A$1:$G$706,5,FALSE))</f>
        <v>Insecta</v>
      </c>
      <c r="O312" s="7" t="str">
        <f>IF(ISBLANK($R312)=TRUE,"",VLOOKUP($R312,[2]TAXONOMY!$A$1:$G$706,4,FALSE))</f>
        <v>Hymenoptera</v>
      </c>
      <c r="P312" s="7" t="str">
        <f>IF(ISBLANK($R312)=TRUE,"",VLOOKUP($R312,[2]TAXONOMY!$A$1:$G$706,3,FALSE))</f>
        <v>Formicidae</v>
      </c>
      <c r="Q312" s="7" t="str">
        <f>IF(ISBLANK($R312)=TRUE,"",VLOOKUP($R312,[2]TAXONOMY!$A$1:$H$706,2,FALSE))</f>
        <v>Anoplolepis</v>
      </c>
      <c r="R312" s="7" t="s">
        <v>279</v>
      </c>
      <c r="S312" s="7"/>
      <c r="T312" s="7" t="s">
        <v>798</v>
      </c>
      <c r="U312" s="7" t="s">
        <v>79</v>
      </c>
      <c r="V312" s="7" t="s">
        <v>80</v>
      </c>
      <c r="W312" s="21" t="s">
        <v>81</v>
      </c>
      <c r="X312" s="30" t="s">
        <v>69</v>
      </c>
      <c r="Y312" s="30" t="s">
        <v>69</v>
      </c>
      <c r="Z312" s="21" t="s">
        <v>69</v>
      </c>
      <c r="AA312" s="7" t="s">
        <v>123</v>
      </c>
      <c r="AB312" s="22" t="s">
        <v>338</v>
      </c>
      <c r="AC312" s="71" t="s">
        <v>339</v>
      </c>
      <c r="AD312" s="18" t="s">
        <v>339</v>
      </c>
      <c r="AE312" s="21" t="s">
        <v>111</v>
      </c>
      <c r="AF312" s="21" t="s">
        <v>1011</v>
      </c>
      <c r="AG312" s="21" t="s">
        <v>88</v>
      </c>
      <c r="AH312" s="21">
        <v>2012</v>
      </c>
      <c r="AI312" s="21">
        <v>2014</v>
      </c>
      <c r="AJ312" s="70">
        <v>2012</v>
      </c>
      <c r="AK312" s="70">
        <v>2014</v>
      </c>
      <c r="AL312" s="70" t="s">
        <v>89</v>
      </c>
      <c r="AM312" s="21">
        <v>3580000</v>
      </c>
      <c r="AP312">
        <v>41212.064585816777</v>
      </c>
      <c r="AQ312">
        <v>4590066.0716127148</v>
      </c>
      <c r="AR312">
        <v>1193333.3333333333</v>
      </c>
      <c r="AS312">
        <v>13737.354861938926</v>
      </c>
      <c r="AT312">
        <v>1530022.0238709049</v>
      </c>
      <c r="AU312" s="21" t="s">
        <v>840</v>
      </c>
      <c r="AV312" s="22">
        <v>2014</v>
      </c>
      <c r="AW312" s="21" t="s">
        <v>91</v>
      </c>
      <c r="AX312" s="21" t="s">
        <v>92</v>
      </c>
      <c r="AY312" s="21" t="s">
        <v>93</v>
      </c>
      <c r="AZ312" s="21" t="s">
        <v>94</v>
      </c>
      <c r="BA312" s="21" t="s">
        <v>551</v>
      </c>
      <c r="BB312" s="11" t="s">
        <v>96</v>
      </c>
      <c r="BC312" s="21" t="s">
        <v>113</v>
      </c>
      <c r="BD312" s="21" t="s">
        <v>98</v>
      </c>
      <c r="BH312" s="21" t="s">
        <v>1012</v>
      </c>
      <c r="BI312" s="21" t="s">
        <v>99</v>
      </c>
      <c r="BJ312" s="21" t="s">
        <v>1013</v>
      </c>
      <c r="BK312" s="21" t="s">
        <v>521</v>
      </c>
      <c r="BL312" s="21" t="s">
        <v>135</v>
      </c>
      <c r="BM312" s="21" t="s">
        <v>1012</v>
      </c>
      <c r="BN312" s="21"/>
      <c r="BO312" s="21" t="s">
        <v>1481</v>
      </c>
      <c r="BP312" t="s">
        <v>1482</v>
      </c>
    </row>
    <row r="313" spans="1:68" ht="18.75" customHeight="1">
      <c r="A313" s="21" t="s">
        <v>1019</v>
      </c>
      <c r="B313" s="21" t="s">
        <v>64</v>
      </c>
      <c r="C313" s="21" t="s">
        <v>1020</v>
      </c>
      <c r="D313" s="21" t="s">
        <v>1021</v>
      </c>
      <c r="E313" s="21" t="s">
        <v>1022</v>
      </c>
      <c r="G313" s="21">
        <v>2016</v>
      </c>
      <c r="H313" s="21" t="s">
        <v>67</v>
      </c>
      <c r="I313" s="21" t="s">
        <v>1023</v>
      </c>
      <c r="J313" s="21" t="s">
        <v>69</v>
      </c>
      <c r="K313" s="7" t="s">
        <v>70</v>
      </c>
      <c r="L313" s="7" t="str">
        <f>IF(ISBLANK($R313)=TRUE,"",VLOOKUP($R313,[2]TAXONOMY!$A$1:$G$706,7,FALSE))</f>
        <v>Animalia</v>
      </c>
      <c r="M313" s="7" t="str">
        <f>IF(ISBLANK($R313)=TRUE,"",VLOOKUP($R313,[2]TAXONOMY!$A$1:$G$706,6,FALSE))</f>
        <v>Arthropoda</v>
      </c>
      <c r="N313" s="7" t="str">
        <f>IF(ISBLANK($R313)=TRUE,"",VLOOKUP($R313,[2]TAXONOMY!$A$1:$G$706,5,FALSE))</f>
        <v>Insecta</v>
      </c>
      <c r="O313" s="7" t="str">
        <f>IF(ISBLANK($R313)=TRUE,"",VLOOKUP($R313,[2]TAXONOMY!$A$1:$G$706,4,FALSE))</f>
        <v>Hymenoptera</v>
      </c>
      <c r="P313" s="7" t="str">
        <f>IF(ISBLANK($R313)=TRUE,"",VLOOKUP($R313,[2]TAXONOMY!$A$1:$G$706,3,FALSE))</f>
        <v>Formicidae</v>
      </c>
      <c r="Q313" s="7" t="str">
        <f>IF(ISBLANK($R313)=TRUE,"",VLOOKUP($R313,[2]TAXONOMY!$A$1:$H$706,2,FALSE))</f>
        <v>Linepithema</v>
      </c>
      <c r="R313" s="7" t="s">
        <v>368</v>
      </c>
      <c r="S313" s="7"/>
      <c r="T313" s="7" t="s">
        <v>369</v>
      </c>
      <c r="U313" s="7" t="s">
        <v>79</v>
      </c>
      <c r="V313" s="7" t="s">
        <v>80</v>
      </c>
      <c r="W313" s="21" t="s">
        <v>81</v>
      </c>
      <c r="X313" s="33" t="s">
        <v>1024</v>
      </c>
      <c r="Y313" s="21">
        <v>3</v>
      </c>
      <c r="Z313" s="21" t="s">
        <v>81</v>
      </c>
      <c r="AA313" s="21" t="s">
        <v>136</v>
      </c>
      <c r="AB313" s="22" t="s">
        <v>124</v>
      </c>
      <c r="AC313" s="71" t="s">
        <v>1025</v>
      </c>
      <c r="AD313" s="18" t="s">
        <v>1026</v>
      </c>
      <c r="AE313" s="34" t="s">
        <v>1027</v>
      </c>
      <c r="AF313" s="21" t="s">
        <v>1028</v>
      </c>
      <c r="AG313" s="21" t="s">
        <v>88</v>
      </c>
      <c r="AH313" s="21">
        <v>2013</v>
      </c>
      <c r="AI313" s="21">
        <v>2015</v>
      </c>
      <c r="AJ313" s="70">
        <v>2013</v>
      </c>
      <c r="AK313" s="70">
        <v>2015</v>
      </c>
      <c r="AL313" s="70" t="s">
        <v>89</v>
      </c>
      <c r="AM313" s="21">
        <v>22400</v>
      </c>
      <c r="AP313">
        <v>22877.144640819792</v>
      </c>
      <c r="AQ313">
        <v>22877.144640819792</v>
      </c>
      <c r="AR313">
        <v>7466.666666666667</v>
      </c>
      <c r="AS313">
        <v>7625.7148802732636</v>
      </c>
      <c r="AT313">
        <v>7625.7148802732636</v>
      </c>
      <c r="AU313" s="21" t="s">
        <v>90</v>
      </c>
      <c r="AV313" s="22">
        <v>2016</v>
      </c>
      <c r="AW313" s="21" t="s">
        <v>91</v>
      </c>
      <c r="AX313" s="21" t="s">
        <v>92</v>
      </c>
      <c r="AY313" s="21" t="s">
        <v>93</v>
      </c>
      <c r="AZ313" s="21" t="s">
        <v>94</v>
      </c>
      <c r="BA313" s="21" t="s">
        <v>261</v>
      </c>
      <c r="BB313" s="11" t="s">
        <v>96</v>
      </c>
      <c r="BC313" s="7" t="s">
        <v>97</v>
      </c>
      <c r="BD313" s="21" t="s">
        <v>98</v>
      </c>
      <c r="BI313" s="21" t="s">
        <v>99</v>
      </c>
      <c r="BJ313" s="21" t="s">
        <v>1029</v>
      </c>
      <c r="BK313" s="21" t="s">
        <v>521</v>
      </c>
      <c r="BL313" s="21" t="s">
        <v>135</v>
      </c>
    </row>
    <row r="314" spans="1:68" ht="18.75" customHeight="1">
      <c r="A314" s="21" t="s">
        <v>1030</v>
      </c>
      <c r="B314" s="21" t="s">
        <v>64</v>
      </c>
      <c r="C314" s="21" t="s">
        <v>1020</v>
      </c>
      <c r="D314" s="21" t="s">
        <v>1021</v>
      </c>
      <c r="E314" s="21" t="s">
        <v>1022</v>
      </c>
      <c r="G314" s="21">
        <v>2016</v>
      </c>
      <c r="H314" s="21" t="s">
        <v>67</v>
      </c>
      <c r="I314" s="21" t="s">
        <v>1023</v>
      </c>
      <c r="J314" s="21" t="s">
        <v>69</v>
      </c>
      <c r="K314" s="7" t="s">
        <v>70</v>
      </c>
      <c r="L314" s="7" t="str">
        <f>IF(ISBLANK($R314)=TRUE,"",VLOOKUP($R314,[2]TAXONOMY!$A$1:$G$706,7,FALSE))</f>
        <v>Animalia</v>
      </c>
      <c r="M314" s="7" t="str">
        <f>IF(ISBLANK($R314)=TRUE,"",VLOOKUP($R314,[2]TAXONOMY!$A$1:$G$706,6,FALSE))</f>
        <v>Arthropoda</v>
      </c>
      <c r="N314" s="7" t="str">
        <f>IF(ISBLANK($R314)=TRUE,"",VLOOKUP($R314,[2]TAXONOMY!$A$1:$G$706,5,FALSE))</f>
        <v>Insecta</v>
      </c>
      <c r="O314" s="7" t="str">
        <f>IF(ISBLANK($R314)=TRUE,"",VLOOKUP($R314,[2]TAXONOMY!$A$1:$G$706,4,FALSE))</f>
        <v>Hymenoptera</v>
      </c>
      <c r="P314" s="7" t="str">
        <f>IF(ISBLANK($R314)=TRUE,"",VLOOKUP($R314,[2]TAXONOMY!$A$1:$G$706,3,FALSE))</f>
        <v>Formicidae</v>
      </c>
      <c r="Q314" s="7" t="str">
        <f>IF(ISBLANK($R314)=TRUE,"",VLOOKUP($R314,[2]TAXONOMY!$A$1:$H$706,2,FALSE))</f>
        <v>Linepithema</v>
      </c>
      <c r="R314" s="7" t="s">
        <v>368</v>
      </c>
      <c r="S314" s="7"/>
      <c r="T314" s="7" t="s">
        <v>369</v>
      </c>
      <c r="U314" s="7" t="s">
        <v>79</v>
      </c>
      <c r="V314" s="7" t="s">
        <v>80</v>
      </c>
      <c r="W314" s="21" t="s">
        <v>81</v>
      </c>
      <c r="X314" s="33" t="s">
        <v>1031</v>
      </c>
      <c r="Y314" s="21">
        <v>2</v>
      </c>
      <c r="Z314" s="21" t="s">
        <v>81</v>
      </c>
      <c r="AA314" s="21" t="s">
        <v>136</v>
      </c>
      <c r="AB314" s="22" t="s">
        <v>124</v>
      </c>
      <c r="AC314" s="22" t="s">
        <v>1025</v>
      </c>
      <c r="AD314" s="18" t="s">
        <v>1032</v>
      </c>
      <c r="AE314" s="34" t="s">
        <v>1033</v>
      </c>
      <c r="AF314" s="21" t="s">
        <v>789</v>
      </c>
      <c r="AG314" s="21" t="s">
        <v>88</v>
      </c>
      <c r="AH314" s="21">
        <v>2015</v>
      </c>
      <c r="AI314" s="21">
        <v>2016</v>
      </c>
      <c r="AJ314" s="70">
        <v>2015</v>
      </c>
      <c r="AK314" s="70">
        <v>2016</v>
      </c>
      <c r="AL314" s="70" t="s">
        <v>89</v>
      </c>
      <c r="AM314" s="21">
        <v>28000</v>
      </c>
      <c r="AP314">
        <v>28596.430801024741</v>
      </c>
      <c r="AQ314">
        <v>28596.430801024741</v>
      </c>
      <c r="AR314">
        <v>14000</v>
      </c>
      <c r="AS314">
        <v>14298.21540051237</v>
      </c>
      <c r="AT314">
        <v>14298.21540051237</v>
      </c>
      <c r="AU314" s="21" t="s">
        <v>90</v>
      </c>
      <c r="AV314" s="22">
        <v>2016</v>
      </c>
      <c r="AW314" s="21" t="s">
        <v>91</v>
      </c>
      <c r="AX314" s="21" t="s">
        <v>92</v>
      </c>
      <c r="AY314" s="21" t="s">
        <v>93</v>
      </c>
      <c r="AZ314" s="21" t="s">
        <v>94</v>
      </c>
      <c r="BA314" s="21" t="s">
        <v>261</v>
      </c>
      <c r="BB314" s="11" t="s">
        <v>96</v>
      </c>
      <c r="BC314" s="7" t="s">
        <v>97</v>
      </c>
      <c r="BD314" s="21" t="s">
        <v>98</v>
      </c>
      <c r="BI314" s="21" t="s">
        <v>99</v>
      </c>
      <c r="BJ314" s="21" t="s">
        <v>1029</v>
      </c>
      <c r="BK314" s="21" t="s">
        <v>521</v>
      </c>
      <c r="BL314" s="21" t="s">
        <v>135</v>
      </c>
    </row>
    <row r="315" spans="1:68" ht="18.75" customHeight="1">
      <c r="A315" s="21" t="s">
        <v>1034</v>
      </c>
      <c r="B315" s="21" t="s">
        <v>64</v>
      </c>
      <c r="C315" s="21" t="s">
        <v>1020</v>
      </c>
      <c r="D315" s="21" t="s">
        <v>1021</v>
      </c>
      <c r="E315" s="21" t="s">
        <v>1022</v>
      </c>
      <c r="G315" s="21">
        <v>2016</v>
      </c>
      <c r="H315" s="21" t="s">
        <v>67</v>
      </c>
      <c r="I315" s="21" t="s">
        <v>1023</v>
      </c>
      <c r="J315" s="21" t="s">
        <v>69</v>
      </c>
      <c r="K315" s="7" t="s">
        <v>70</v>
      </c>
      <c r="L315" s="7" t="str">
        <f>IF(ISBLANK($R315)=TRUE,"",VLOOKUP($R315,[2]TAXONOMY!$A$1:$G$706,7,FALSE))</f>
        <v>Animalia</v>
      </c>
      <c r="M315" s="7" t="str">
        <f>IF(ISBLANK($R315)=TRUE,"",VLOOKUP($R315,[2]TAXONOMY!$A$1:$G$706,6,FALSE))</f>
        <v>Arthropoda</v>
      </c>
      <c r="N315" s="7" t="str">
        <f>IF(ISBLANK($R315)=TRUE,"",VLOOKUP($R315,[2]TAXONOMY!$A$1:$G$706,5,FALSE))</f>
        <v>Insecta</v>
      </c>
      <c r="O315" s="7" t="str">
        <f>IF(ISBLANK($R315)=TRUE,"",VLOOKUP($R315,[2]TAXONOMY!$A$1:$G$706,4,FALSE))</f>
        <v>Hymenoptera</v>
      </c>
      <c r="P315" s="7" t="str">
        <f>IF(ISBLANK($R315)=TRUE,"",VLOOKUP($R315,[2]TAXONOMY!$A$1:$G$706,3,FALSE))</f>
        <v>Formicidae</v>
      </c>
      <c r="Q315" s="7" t="str">
        <f>IF(ISBLANK($R315)=TRUE,"",VLOOKUP($R315,[2]TAXONOMY!$A$1:$H$706,2,FALSE))</f>
        <v>Linepithema</v>
      </c>
      <c r="R315" s="7" t="s">
        <v>368</v>
      </c>
      <c r="S315" s="7"/>
      <c r="T315" s="7" t="s">
        <v>369</v>
      </c>
      <c r="U315" s="7" t="s">
        <v>79</v>
      </c>
      <c r="V315" s="7" t="s">
        <v>80</v>
      </c>
      <c r="W315" s="21" t="s">
        <v>81</v>
      </c>
      <c r="X315" s="33" t="s">
        <v>1035</v>
      </c>
      <c r="Y315" s="21">
        <v>2</v>
      </c>
      <c r="Z315" s="21" t="s">
        <v>81</v>
      </c>
      <c r="AA315" s="21" t="s">
        <v>136</v>
      </c>
      <c r="AB315" s="22" t="s">
        <v>124</v>
      </c>
      <c r="AC315" s="22" t="s">
        <v>1025</v>
      </c>
      <c r="AD315" s="18" t="s">
        <v>1036</v>
      </c>
      <c r="AE315" s="34" t="s">
        <v>1037</v>
      </c>
      <c r="AF315" s="21" t="s">
        <v>789</v>
      </c>
      <c r="AG315" s="21" t="s">
        <v>88</v>
      </c>
      <c r="AH315" s="21">
        <v>2015</v>
      </c>
      <c r="AI315" s="21">
        <v>2016</v>
      </c>
      <c r="AJ315" s="70">
        <v>2015</v>
      </c>
      <c r="AK315" s="70">
        <v>2016</v>
      </c>
      <c r="AL315" s="70" t="s">
        <v>89</v>
      </c>
      <c r="AM315" s="21">
        <v>470400</v>
      </c>
      <c r="AP315">
        <v>480420.03745721566</v>
      </c>
      <c r="AQ315">
        <v>480420.03745721566</v>
      </c>
      <c r="AR315">
        <v>235200</v>
      </c>
      <c r="AS315">
        <v>240210.01872860783</v>
      </c>
      <c r="AT315">
        <v>240210.01872860783</v>
      </c>
      <c r="AU315" s="21" t="s">
        <v>90</v>
      </c>
      <c r="AV315" s="22">
        <v>2016</v>
      </c>
      <c r="AW315" s="21" t="s">
        <v>91</v>
      </c>
      <c r="AX315" s="21" t="s">
        <v>92</v>
      </c>
      <c r="AY315" s="21" t="s">
        <v>93</v>
      </c>
      <c r="AZ315" s="21" t="s">
        <v>94</v>
      </c>
      <c r="BA315" s="21" t="s">
        <v>261</v>
      </c>
      <c r="BB315" s="11" t="s">
        <v>96</v>
      </c>
      <c r="BC315" s="7" t="s">
        <v>97</v>
      </c>
      <c r="BD315" s="21" t="s">
        <v>98</v>
      </c>
      <c r="BI315" s="21" t="s">
        <v>99</v>
      </c>
      <c r="BJ315" s="21" t="s">
        <v>1038</v>
      </c>
      <c r="BK315" s="21" t="s">
        <v>521</v>
      </c>
      <c r="BL315" s="21" t="s">
        <v>135</v>
      </c>
    </row>
    <row r="316" spans="1:68" ht="18.75" customHeight="1">
      <c r="A316" s="21" t="s">
        <v>1039</v>
      </c>
      <c r="B316" s="21" t="s">
        <v>64</v>
      </c>
      <c r="C316" s="21" t="s">
        <v>1020</v>
      </c>
      <c r="D316" s="21" t="s">
        <v>1021</v>
      </c>
      <c r="E316" s="21" t="s">
        <v>1022</v>
      </c>
      <c r="G316" s="21">
        <v>2016</v>
      </c>
      <c r="H316" s="21" t="s">
        <v>67</v>
      </c>
      <c r="I316" s="21" t="s">
        <v>1023</v>
      </c>
      <c r="J316" s="21" t="s">
        <v>69</v>
      </c>
      <c r="K316" s="7" t="s">
        <v>70</v>
      </c>
      <c r="L316" s="7" t="str">
        <f>IF(ISBLANK($R316)=TRUE,"",VLOOKUP($R316,[2]TAXONOMY!$A$1:$G$706,7,FALSE))</f>
        <v>Animalia</v>
      </c>
      <c r="M316" s="7" t="str">
        <f>IF(ISBLANK($R316)=TRUE,"",VLOOKUP($R316,[2]TAXONOMY!$A$1:$G$706,6,FALSE))</f>
        <v>Arthropoda</v>
      </c>
      <c r="N316" s="7" t="str">
        <f>IF(ISBLANK($R316)=TRUE,"",VLOOKUP($R316,[2]TAXONOMY!$A$1:$G$706,5,FALSE))</f>
        <v>Insecta</v>
      </c>
      <c r="O316" s="7" t="str">
        <f>IF(ISBLANK($R316)=TRUE,"",VLOOKUP($R316,[2]TAXONOMY!$A$1:$G$706,4,FALSE))</f>
        <v>Hymenoptera</v>
      </c>
      <c r="P316" s="7" t="str">
        <f>IF(ISBLANK($R316)=TRUE,"",VLOOKUP($R316,[2]TAXONOMY!$A$1:$G$706,3,FALSE))</f>
        <v>Formicidae</v>
      </c>
      <c r="Q316" s="7" t="str">
        <f>IF(ISBLANK($R316)=TRUE,"",VLOOKUP($R316,[2]TAXONOMY!$A$1:$H$706,2,FALSE))</f>
        <v>Linepithema</v>
      </c>
      <c r="R316" s="7" t="s">
        <v>368</v>
      </c>
      <c r="S316" s="7"/>
      <c r="T316" s="7" t="s">
        <v>369</v>
      </c>
      <c r="U316" s="7" t="s">
        <v>79</v>
      </c>
      <c r="V316" s="7" t="s">
        <v>80</v>
      </c>
      <c r="W316" s="21" t="s">
        <v>81</v>
      </c>
      <c r="X316" s="33" t="s">
        <v>1040</v>
      </c>
      <c r="Y316" s="21">
        <v>2</v>
      </c>
      <c r="Z316" s="21" t="s">
        <v>81</v>
      </c>
      <c r="AA316" s="21" t="s">
        <v>136</v>
      </c>
      <c r="AB316" s="22" t="s">
        <v>124</v>
      </c>
      <c r="AC316" s="22" t="s">
        <v>1025</v>
      </c>
      <c r="AD316" s="18" t="s">
        <v>1041</v>
      </c>
      <c r="AE316" s="34" t="s">
        <v>1042</v>
      </c>
      <c r="AF316" s="21" t="s">
        <v>1028</v>
      </c>
      <c r="AG316" s="21" t="s">
        <v>88</v>
      </c>
      <c r="AH316" s="21">
        <v>2013</v>
      </c>
      <c r="AI316" s="21">
        <v>2015</v>
      </c>
      <c r="AJ316" s="70">
        <v>2013</v>
      </c>
      <c r="AK316" s="70">
        <v>2015</v>
      </c>
      <c r="AL316" s="70" t="s">
        <v>89</v>
      </c>
      <c r="AM316" s="21">
        <v>53200</v>
      </c>
      <c r="AP316">
        <v>54333.218521947012</v>
      </c>
      <c r="AQ316">
        <v>54333.218521947012</v>
      </c>
      <c r="AR316">
        <v>17733.333333333332</v>
      </c>
      <c r="AS316">
        <v>18111.072840649005</v>
      </c>
      <c r="AT316">
        <v>18111.072840649005</v>
      </c>
      <c r="AU316" s="21" t="s">
        <v>90</v>
      </c>
      <c r="AV316" s="22">
        <v>2016</v>
      </c>
      <c r="AW316" s="21" t="s">
        <v>91</v>
      </c>
      <c r="AX316" s="21" t="s">
        <v>92</v>
      </c>
      <c r="AY316" s="21" t="s">
        <v>93</v>
      </c>
      <c r="AZ316" s="21" t="s">
        <v>94</v>
      </c>
      <c r="BA316" s="21" t="s">
        <v>261</v>
      </c>
      <c r="BB316" s="11" t="s">
        <v>96</v>
      </c>
      <c r="BC316" s="7" t="s">
        <v>97</v>
      </c>
      <c r="BD316" s="21" t="s">
        <v>98</v>
      </c>
      <c r="BI316" s="21" t="s">
        <v>99</v>
      </c>
      <c r="BJ316" s="21" t="s">
        <v>1043</v>
      </c>
      <c r="BK316" s="21" t="s">
        <v>521</v>
      </c>
      <c r="BL316" s="21" t="s">
        <v>135</v>
      </c>
    </row>
    <row r="317" spans="1:68" ht="18.75" customHeight="1">
      <c r="A317" s="21" t="s">
        <v>1044</v>
      </c>
      <c r="B317" s="21" t="s">
        <v>64</v>
      </c>
      <c r="C317" s="21" t="s">
        <v>1045</v>
      </c>
      <c r="D317" s="21" t="s">
        <v>1046</v>
      </c>
      <c r="E317" s="21" t="s">
        <v>1047</v>
      </c>
      <c r="F317" s="21" t="s">
        <v>1048</v>
      </c>
      <c r="G317" s="21">
        <v>2017</v>
      </c>
      <c r="H317" s="21" t="s">
        <v>67</v>
      </c>
      <c r="I317" s="21" t="s">
        <v>570</v>
      </c>
      <c r="J317" s="21" t="s">
        <v>69</v>
      </c>
      <c r="K317" s="7" t="s">
        <v>70</v>
      </c>
      <c r="L317" s="7" t="str">
        <f>IF(ISBLANK($R317)=TRUE,"",VLOOKUP($R317,[2]TAXONOMY!$A$1:$G$706,7,FALSE))</f>
        <v>Animalia</v>
      </c>
      <c r="M317" s="7" t="str">
        <f>IF(ISBLANK($R317)=TRUE,"",VLOOKUP($R317,[2]TAXONOMY!$A$1:$G$706,6,FALSE))</f>
        <v>Arthropoda</v>
      </c>
      <c r="N317" s="7" t="str">
        <f>IF(ISBLANK($R317)=TRUE,"",VLOOKUP($R317,[2]TAXONOMY!$A$1:$G$706,5,FALSE))</f>
        <v>Insecta</v>
      </c>
      <c r="O317" s="7" t="str">
        <f>IF(ISBLANK($R317)=TRUE,"",VLOOKUP($R317,[2]TAXONOMY!$A$1:$G$706,4,FALSE))</f>
        <v>Hymenoptera</v>
      </c>
      <c r="P317" s="7" t="str">
        <f>IF(ISBLANK($R317)=TRUE,"",VLOOKUP($R317,[2]TAXONOMY!$A$1:$G$706,3,FALSE))</f>
        <v>Formicidae</v>
      </c>
      <c r="Q317" s="7" t="str">
        <f>IF(ISBLANK($R317)=TRUE,"",VLOOKUP($R317,[2]TAXONOMY!$A$1:$H$706,2,FALSE))</f>
        <v>Linepithema</v>
      </c>
      <c r="R317" s="7" t="s">
        <v>368</v>
      </c>
      <c r="S317" s="7"/>
      <c r="T317" s="7" t="s">
        <v>369</v>
      </c>
      <c r="U317" s="7" t="s">
        <v>79</v>
      </c>
      <c r="V317" s="7" t="s">
        <v>80</v>
      </c>
      <c r="W317" s="21" t="s">
        <v>81</v>
      </c>
      <c r="X317" s="33" t="s">
        <v>69</v>
      </c>
      <c r="Y317" s="21" t="s">
        <v>69</v>
      </c>
      <c r="Z317" s="21" t="s">
        <v>69</v>
      </c>
      <c r="AA317" s="21" t="s">
        <v>371</v>
      </c>
      <c r="AB317" s="22" t="s">
        <v>372</v>
      </c>
      <c r="AC317" s="22"/>
      <c r="AD317" s="18" t="s">
        <v>1049</v>
      </c>
      <c r="AE317" s="34" t="s">
        <v>111</v>
      </c>
      <c r="AF317" s="21" t="s">
        <v>1050</v>
      </c>
      <c r="AG317" s="21" t="s">
        <v>88</v>
      </c>
      <c r="AH317" s="21">
        <v>2011</v>
      </c>
      <c r="AI317" s="21">
        <v>2013</v>
      </c>
      <c r="AJ317" s="70">
        <v>2011</v>
      </c>
      <c r="AK317" s="70">
        <v>2013</v>
      </c>
      <c r="AL317" s="70" t="s">
        <v>89</v>
      </c>
      <c r="AM317" s="21">
        <v>534000</v>
      </c>
      <c r="AP317">
        <v>4760.7949676206563</v>
      </c>
      <c r="AQ317">
        <v>5211.2627371702765</v>
      </c>
      <c r="AR317">
        <v>178000</v>
      </c>
      <c r="AS317">
        <v>1586.931655873552</v>
      </c>
      <c r="AT317">
        <v>1737.0875790567588</v>
      </c>
      <c r="AU317" s="21" t="s">
        <v>374</v>
      </c>
      <c r="AV317" s="22">
        <v>2017</v>
      </c>
      <c r="AW317" s="21" t="s">
        <v>91</v>
      </c>
      <c r="AX317" s="21" t="s">
        <v>92</v>
      </c>
      <c r="AY317" s="21" t="s">
        <v>93</v>
      </c>
      <c r="AZ317" s="21" t="s">
        <v>94</v>
      </c>
      <c r="BA317" s="21" t="s">
        <v>1051</v>
      </c>
      <c r="BB317" s="11" t="s">
        <v>129</v>
      </c>
      <c r="BC317" s="21" t="s">
        <v>69</v>
      </c>
      <c r="BD317" s="21" t="s">
        <v>98</v>
      </c>
      <c r="BI317" s="21" t="s">
        <v>99</v>
      </c>
      <c r="BJ317" s="21" t="s">
        <v>1052</v>
      </c>
      <c r="BK317" s="21" t="s">
        <v>521</v>
      </c>
      <c r="BL317" s="21" t="s">
        <v>135</v>
      </c>
      <c r="BM317" s="7" t="s">
        <v>1562</v>
      </c>
      <c r="BN317" s="7"/>
      <c r="BO317" s="21" t="s">
        <v>1481</v>
      </c>
    </row>
    <row r="318" spans="1:68" ht="18.75" customHeight="1">
      <c r="A318" s="21" t="s">
        <v>1561</v>
      </c>
      <c r="B318" s="21" t="s">
        <v>64</v>
      </c>
      <c r="C318" s="21" t="s">
        <v>1045</v>
      </c>
      <c r="D318" s="21" t="s">
        <v>1046</v>
      </c>
      <c r="E318" s="21" t="s">
        <v>1047</v>
      </c>
      <c r="F318" s="21" t="s">
        <v>1048</v>
      </c>
      <c r="G318" s="21">
        <v>2017</v>
      </c>
      <c r="H318" s="21" t="s">
        <v>67</v>
      </c>
      <c r="I318" s="21" t="s">
        <v>570</v>
      </c>
      <c r="J318" s="21" t="s">
        <v>69</v>
      </c>
      <c r="K318" s="7" t="s">
        <v>70</v>
      </c>
      <c r="L318" s="7" t="str">
        <f>IF(ISBLANK($R318)=TRUE,"",VLOOKUP($R318,[2]TAXONOMY!$A$1:$G$706,7,FALSE))</f>
        <v>Animalia</v>
      </c>
      <c r="M318" s="7" t="str">
        <f>IF(ISBLANK($R318)=TRUE,"",VLOOKUP($R318,[2]TAXONOMY!$A$1:$G$706,6,FALSE))</f>
        <v>Arthropoda</v>
      </c>
      <c r="N318" s="7" t="str">
        <f>IF(ISBLANK($R318)=TRUE,"",VLOOKUP($R318,[2]TAXONOMY!$A$1:$G$706,5,FALSE))</f>
        <v>Insecta</v>
      </c>
      <c r="O318" s="7" t="str">
        <f>IF(ISBLANK($R318)=TRUE,"",VLOOKUP($R318,[2]TAXONOMY!$A$1:$G$706,4,FALSE))</f>
        <v>Hymenoptera</v>
      </c>
      <c r="P318" s="7" t="str">
        <f>IF(ISBLANK($R318)=TRUE,"",VLOOKUP($R318,[2]TAXONOMY!$A$1:$G$706,3,FALSE))</f>
        <v>Formicidae</v>
      </c>
      <c r="Q318" s="7" t="str">
        <f>IF(ISBLANK($R318)=TRUE,"",VLOOKUP($R318,[2]TAXONOMY!$A$1:$H$706,2,FALSE))</f>
        <v>Linepithema</v>
      </c>
      <c r="R318" s="7" t="s">
        <v>368</v>
      </c>
      <c r="S318" s="7"/>
      <c r="T318" s="7" t="s">
        <v>369</v>
      </c>
      <c r="U318" s="7" t="s">
        <v>79</v>
      </c>
      <c r="V318" s="7" t="s">
        <v>80</v>
      </c>
      <c r="W318" s="21" t="s">
        <v>81</v>
      </c>
      <c r="X318" s="33" t="s">
        <v>69</v>
      </c>
      <c r="Y318" s="21" t="s">
        <v>69</v>
      </c>
      <c r="Z318" s="21" t="s">
        <v>69</v>
      </c>
      <c r="AA318" s="21" t="s">
        <v>371</v>
      </c>
      <c r="AB318" s="22" t="s">
        <v>372</v>
      </c>
      <c r="AC318" s="22"/>
      <c r="AD318" s="18" t="s">
        <v>1053</v>
      </c>
      <c r="AE318" s="34" t="s">
        <v>111</v>
      </c>
      <c r="AF318" s="21" t="s">
        <v>1054</v>
      </c>
      <c r="AG318" s="21" t="s">
        <v>88</v>
      </c>
      <c r="AH318" s="21">
        <v>2011</v>
      </c>
      <c r="AI318" s="21">
        <v>2015</v>
      </c>
      <c r="AJ318" s="70">
        <v>2011</v>
      </c>
      <c r="AK318" s="70">
        <v>2015</v>
      </c>
      <c r="AL318" s="70" t="s">
        <v>89</v>
      </c>
      <c r="AM318" s="21">
        <v>512000</v>
      </c>
      <c r="AN318" s="23"/>
      <c r="AP318">
        <v>4564.6573472317905</v>
      </c>
      <c r="AQ318">
        <v>4996.566519534048</v>
      </c>
      <c r="AR318">
        <v>102400</v>
      </c>
      <c r="AS318">
        <v>912.93146944635805</v>
      </c>
      <c r="AT318">
        <v>999.31330390680955</v>
      </c>
      <c r="AU318" s="21" t="s">
        <v>374</v>
      </c>
      <c r="AV318" s="22">
        <v>2017</v>
      </c>
      <c r="AW318" s="21" t="s">
        <v>91</v>
      </c>
      <c r="AX318" s="21" t="s">
        <v>92</v>
      </c>
      <c r="AY318" s="21" t="s">
        <v>93</v>
      </c>
      <c r="AZ318" s="21" t="s">
        <v>94</v>
      </c>
      <c r="BA318" s="21" t="s">
        <v>1051</v>
      </c>
      <c r="BB318" s="11" t="s">
        <v>129</v>
      </c>
      <c r="BC318" s="21" t="s">
        <v>69</v>
      </c>
      <c r="BD318" s="21" t="s">
        <v>98</v>
      </c>
      <c r="BI318" s="21" t="s">
        <v>99</v>
      </c>
      <c r="BJ318" s="21" t="s">
        <v>1052</v>
      </c>
      <c r="BK318" s="21" t="s">
        <v>521</v>
      </c>
      <c r="BL318" s="21" t="s">
        <v>135</v>
      </c>
      <c r="BM318" s="7" t="s">
        <v>1562</v>
      </c>
      <c r="BO318" s="7" t="s">
        <v>1481</v>
      </c>
      <c r="BP318" t="s">
        <v>1557</v>
      </c>
    </row>
    <row r="319" spans="1:68" ht="18.75" customHeight="1">
      <c r="A319" s="21" t="s">
        <v>1055</v>
      </c>
      <c r="B319" s="21"/>
      <c r="C319" s="21" t="s">
        <v>1056</v>
      </c>
      <c r="D319" s="21" t="s">
        <v>1057</v>
      </c>
      <c r="E319" s="21" t="s">
        <v>1058</v>
      </c>
      <c r="F319" s="21" t="s">
        <v>1059</v>
      </c>
      <c r="G319" s="21">
        <v>2016</v>
      </c>
      <c r="H319" s="21" t="s">
        <v>67</v>
      </c>
      <c r="I319" s="21" t="s">
        <v>169</v>
      </c>
      <c r="J319" s="21" t="s">
        <v>1060</v>
      </c>
      <c r="K319" s="7" t="s">
        <v>135</v>
      </c>
      <c r="L319" s="7" t="str">
        <f>IF(ISBLANK($R319)=TRUE,"",VLOOKUP($R319,[2]TAXONOMY!$A$1:$G$706,7,FALSE))</f>
        <v>Animalia</v>
      </c>
      <c r="M319" s="7" t="str">
        <f>IF(ISBLANK($R319)=TRUE,"",VLOOKUP($R319,[2]TAXONOMY!$A$1:$G$706,6,FALSE))</f>
        <v>Arthropoda</v>
      </c>
      <c r="N319" s="7" t="str">
        <f>IF(ISBLANK($R319)=TRUE,"",VLOOKUP($R319,[2]TAXONOMY!$A$1:$G$706,5,FALSE))</f>
        <v>Insecta</v>
      </c>
      <c r="O319" s="7" t="str">
        <f>IF(ISBLANK($R319)=TRUE,"",VLOOKUP($R319,[2]TAXONOMY!$A$1:$G$706,4,FALSE))</f>
        <v>Hymenoptera</v>
      </c>
      <c r="P319" s="7" t="str">
        <f>IF(ISBLANK($R319)=TRUE,"",VLOOKUP($R319,[2]TAXONOMY!$A$1:$G$706,3,FALSE))</f>
        <v>Formicidae</v>
      </c>
      <c r="Q319" s="7" t="str">
        <f>IF(ISBLANK($R319)=TRUE,"",VLOOKUP($R319,[2]TAXONOMY!$A$1:$H$706,2,FALSE))</f>
        <v>Anoplolepis</v>
      </c>
      <c r="R319" s="7" t="s">
        <v>279</v>
      </c>
      <c r="S319" s="7"/>
      <c r="T319" s="7" t="s">
        <v>798</v>
      </c>
      <c r="U319" s="7" t="s">
        <v>79</v>
      </c>
      <c r="V319" s="7" t="s">
        <v>80</v>
      </c>
      <c r="W319" s="21" t="s">
        <v>81</v>
      </c>
      <c r="X319" s="33" t="s">
        <v>1061</v>
      </c>
      <c r="Y319" s="21">
        <v>1</v>
      </c>
      <c r="Z319" s="21" t="s">
        <v>81</v>
      </c>
      <c r="AA319" s="21" t="s">
        <v>108</v>
      </c>
      <c r="AB319" s="22" t="s">
        <v>109</v>
      </c>
      <c r="AC319" s="22"/>
      <c r="AD319" s="18" t="s">
        <v>311</v>
      </c>
      <c r="AE319" s="21" t="s">
        <v>1062</v>
      </c>
      <c r="AF319" s="70" t="s">
        <v>1063</v>
      </c>
      <c r="AG319" s="70" t="s">
        <v>88</v>
      </c>
      <c r="AH319" s="70">
        <v>1999</v>
      </c>
      <c r="AI319" s="70">
        <v>2004</v>
      </c>
      <c r="AJ319" s="70">
        <v>1999</v>
      </c>
      <c r="AK319" s="70">
        <v>2004</v>
      </c>
      <c r="AL319" s="70" t="s">
        <v>89</v>
      </c>
      <c r="AM319" s="21">
        <v>3400000</v>
      </c>
      <c r="AP319">
        <v>3244915.7276842985</v>
      </c>
      <c r="AQ319">
        <v>3231113.2735982086</v>
      </c>
      <c r="AR319">
        <v>566666.66666666663</v>
      </c>
      <c r="AS319">
        <v>540819.28794738313</v>
      </c>
      <c r="AT319">
        <v>538518.87893303472</v>
      </c>
      <c r="AU319" s="21" t="s">
        <v>146</v>
      </c>
      <c r="AV319" s="22">
        <v>2004</v>
      </c>
      <c r="AW319" s="21" t="s">
        <v>172</v>
      </c>
      <c r="AX319" s="21" t="s">
        <v>92</v>
      </c>
      <c r="AY319" s="21" t="s">
        <v>93</v>
      </c>
      <c r="AZ319" s="21" t="s">
        <v>94</v>
      </c>
      <c r="BA319" s="21" t="s">
        <v>119</v>
      </c>
      <c r="BB319" s="11" t="s">
        <v>96</v>
      </c>
      <c r="BC319" s="7" t="s">
        <v>97</v>
      </c>
      <c r="BD319" s="21" t="s">
        <v>98</v>
      </c>
      <c r="BH319" s="21" t="s">
        <v>539</v>
      </c>
      <c r="BI319" s="21" t="s">
        <v>99</v>
      </c>
      <c r="BJ319" s="76" t="s">
        <v>1064</v>
      </c>
      <c r="BK319" s="21" t="s">
        <v>521</v>
      </c>
      <c r="BL319" s="21" t="s">
        <v>135</v>
      </c>
      <c r="BM319" t="s">
        <v>1483</v>
      </c>
      <c r="BN319" s="21"/>
      <c r="BO319" s="21" t="s">
        <v>1481</v>
      </c>
    </row>
    <row r="320" spans="1:68" ht="18.75" customHeight="1">
      <c r="A320" s="21" t="s">
        <v>1065</v>
      </c>
      <c r="B320" s="21" t="s">
        <v>64</v>
      </c>
      <c r="C320" s="21" t="s">
        <v>1066</v>
      </c>
      <c r="D320" s="21" t="s">
        <v>1067</v>
      </c>
      <c r="E320" s="21" t="s">
        <v>1068</v>
      </c>
      <c r="F320" s="21" t="s">
        <v>1069</v>
      </c>
      <c r="G320" s="21">
        <v>2006</v>
      </c>
      <c r="H320" s="21" t="s">
        <v>67</v>
      </c>
      <c r="I320" s="21" t="s">
        <v>325</v>
      </c>
      <c r="J320" s="21" t="s">
        <v>69</v>
      </c>
      <c r="K320" s="7" t="s">
        <v>70</v>
      </c>
      <c r="L320" s="7" t="s">
        <v>71</v>
      </c>
      <c r="M320" s="7" t="s">
        <v>72</v>
      </c>
      <c r="N320" s="7" t="s">
        <v>73</v>
      </c>
      <c r="O320" s="7" t="s">
        <v>74</v>
      </c>
      <c r="P320" s="7" t="s">
        <v>75</v>
      </c>
      <c r="Q320" s="7" t="s">
        <v>105</v>
      </c>
      <c r="R320" s="7" t="s">
        <v>486</v>
      </c>
      <c r="S320" s="7"/>
      <c r="T320" t="s">
        <v>314</v>
      </c>
      <c r="U320" s="7" t="s">
        <v>79</v>
      </c>
      <c r="V320" s="7" t="s">
        <v>80</v>
      </c>
      <c r="W320" s="7" t="s">
        <v>337</v>
      </c>
      <c r="X320" s="7" t="s">
        <v>69</v>
      </c>
      <c r="Y320" s="7" t="s">
        <v>69</v>
      </c>
      <c r="Z320" s="7" t="s">
        <v>69</v>
      </c>
      <c r="AA320" s="21" t="s">
        <v>136</v>
      </c>
      <c r="AB320" s="22" t="s">
        <v>124</v>
      </c>
      <c r="AC320" s="22" t="s">
        <v>1070</v>
      </c>
      <c r="AD320" s="18" t="s">
        <v>1070</v>
      </c>
      <c r="AE320" s="34" t="s">
        <v>111</v>
      </c>
      <c r="AF320" s="21">
        <v>2000</v>
      </c>
      <c r="AG320" s="21" t="s">
        <v>112</v>
      </c>
      <c r="AH320" s="21">
        <v>2000</v>
      </c>
      <c r="AI320" s="21">
        <v>2000</v>
      </c>
      <c r="AJ320" s="70">
        <v>2000</v>
      </c>
      <c r="AK320" s="70">
        <v>2000</v>
      </c>
      <c r="AL320" s="70" t="s">
        <v>114</v>
      </c>
      <c r="AM320" s="21">
        <v>42464043</v>
      </c>
      <c r="AN320" s="23"/>
      <c r="AP320">
        <v>60445810.260213576</v>
      </c>
      <c r="AQ320">
        <v>60445810.260213576</v>
      </c>
      <c r="AR320">
        <v>42464043</v>
      </c>
      <c r="AS320">
        <v>60445810.260213576</v>
      </c>
      <c r="AT320">
        <v>60445810.260213576</v>
      </c>
      <c r="AU320" s="21" t="s">
        <v>90</v>
      </c>
      <c r="AV320" s="22">
        <v>2000</v>
      </c>
      <c r="AW320" s="21" t="s">
        <v>172</v>
      </c>
      <c r="AX320" s="21" t="s">
        <v>115</v>
      </c>
      <c r="AY320" s="21" t="s">
        <v>116</v>
      </c>
      <c r="AZ320" s="21" t="s">
        <v>189</v>
      </c>
      <c r="BA320" s="21" t="s">
        <v>921</v>
      </c>
      <c r="BB320" s="11" t="s">
        <v>156</v>
      </c>
      <c r="BC320" s="21" t="s">
        <v>69</v>
      </c>
      <c r="BD320" s="21" t="s">
        <v>98</v>
      </c>
      <c r="BI320" s="21" t="s">
        <v>99</v>
      </c>
      <c r="BJ320" s="21" t="s">
        <v>1071</v>
      </c>
      <c r="BK320" s="21" t="s">
        <v>521</v>
      </c>
      <c r="BL320" s="21" t="s">
        <v>135</v>
      </c>
    </row>
    <row r="321" spans="1:64" ht="18.75" customHeight="1">
      <c r="A321" s="21" t="s">
        <v>1072</v>
      </c>
      <c r="B321" s="21" t="s">
        <v>64</v>
      </c>
      <c r="C321" s="21" t="s">
        <v>1066</v>
      </c>
      <c r="D321" s="21" t="s">
        <v>1067</v>
      </c>
      <c r="E321" s="21" t="s">
        <v>1068</v>
      </c>
      <c r="F321" s="21" t="s">
        <v>1069</v>
      </c>
      <c r="G321" s="21">
        <v>2006</v>
      </c>
      <c r="H321" s="21" t="s">
        <v>67</v>
      </c>
      <c r="I321" s="21" t="s">
        <v>325</v>
      </c>
      <c r="J321" s="21" t="s">
        <v>69</v>
      </c>
      <c r="K321" s="7" t="s">
        <v>70</v>
      </c>
      <c r="L321" s="7" t="s">
        <v>71</v>
      </c>
      <c r="M321" s="7" t="s">
        <v>72</v>
      </c>
      <c r="N321" s="7" t="s">
        <v>73</v>
      </c>
      <c r="O321" s="7" t="s">
        <v>74</v>
      </c>
      <c r="P321" s="7" t="s">
        <v>75</v>
      </c>
      <c r="Q321" s="7" t="s">
        <v>105</v>
      </c>
      <c r="R321" s="7" t="s">
        <v>486</v>
      </c>
      <c r="S321" s="7"/>
      <c r="T321" t="s">
        <v>314</v>
      </c>
      <c r="U321" s="7" t="s">
        <v>79</v>
      </c>
      <c r="V321" s="7" t="s">
        <v>80</v>
      </c>
      <c r="W321" s="7" t="s">
        <v>337</v>
      </c>
      <c r="X321" s="7" t="s">
        <v>69</v>
      </c>
      <c r="Y321" s="7" t="s">
        <v>69</v>
      </c>
      <c r="Z321" s="7" t="s">
        <v>69</v>
      </c>
      <c r="AA321" s="21" t="s">
        <v>136</v>
      </c>
      <c r="AB321" s="22" t="s">
        <v>124</v>
      </c>
      <c r="AC321" s="22" t="s">
        <v>1070</v>
      </c>
      <c r="AD321" s="18" t="s">
        <v>1070</v>
      </c>
      <c r="AE321" s="34" t="s">
        <v>111</v>
      </c>
      <c r="AF321" s="21">
        <v>2000</v>
      </c>
      <c r="AG321" s="21" t="s">
        <v>112</v>
      </c>
      <c r="AH321" s="21">
        <v>2000</v>
      </c>
      <c r="AI321" s="21">
        <v>2000</v>
      </c>
      <c r="AJ321" s="70">
        <v>2000</v>
      </c>
      <c r="AK321" s="70">
        <v>2000</v>
      </c>
      <c r="AL321" s="70" t="s">
        <v>114</v>
      </c>
      <c r="AM321" s="23">
        <v>215306847</v>
      </c>
      <c r="AP321">
        <v>306480398.52179956</v>
      </c>
      <c r="AQ321">
        <v>306480398.52179956</v>
      </c>
      <c r="AR321">
        <v>215306847</v>
      </c>
      <c r="AS321">
        <v>306480398.52179956</v>
      </c>
      <c r="AT321">
        <v>306480398.52179956</v>
      </c>
      <c r="AU321" s="21" t="s">
        <v>90</v>
      </c>
      <c r="AV321" s="22">
        <v>2000</v>
      </c>
      <c r="AW321" s="21" t="s">
        <v>172</v>
      </c>
      <c r="AX321" s="21" t="s">
        <v>115</v>
      </c>
      <c r="AY321" s="21" t="s">
        <v>116</v>
      </c>
      <c r="AZ321" s="21" t="s">
        <v>127</v>
      </c>
      <c r="BA321" s="21" t="s">
        <v>921</v>
      </c>
      <c r="BB321" s="11" t="s">
        <v>156</v>
      </c>
      <c r="BC321" s="21" t="s">
        <v>69</v>
      </c>
      <c r="BD321" s="21" t="s">
        <v>98</v>
      </c>
      <c r="BI321" s="21" t="s">
        <v>99</v>
      </c>
      <c r="BJ321" s="21" t="s">
        <v>1073</v>
      </c>
      <c r="BK321" s="21" t="s">
        <v>521</v>
      </c>
      <c r="BL321" s="21" t="s">
        <v>135</v>
      </c>
    </row>
    <row r="322" spans="1:64" ht="18.75" customHeight="1">
      <c r="A322" s="21" t="s">
        <v>1074</v>
      </c>
      <c r="B322" s="21" t="s">
        <v>64</v>
      </c>
      <c r="C322" s="21" t="s">
        <v>1066</v>
      </c>
      <c r="D322" s="21" t="s">
        <v>1067</v>
      </c>
      <c r="E322" s="21" t="s">
        <v>1068</v>
      </c>
      <c r="F322" s="21" t="s">
        <v>1069</v>
      </c>
      <c r="G322" s="21">
        <v>2006</v>
      </c>
      <c r="H322" s="21" t="s">
        <v>67</v>
      </c>
      <c r="I322" s="21" t="s">
        <v>325</v>
      </c>
      <c r="J322" s="21" t="s">
        <v>69</v>
      </c>
      <c r="K322" s="21" t="s">
        <v>70</v>
      </c>
      <c r="L322" s="7" t="s">
        <v>71</v>
      </c>
      <c r="M322" s="7" t="s">
        <v>72</v>
      </c>
      <c r="N322" s="7" t="s">
        <v>73</v>
      </c>
      <c r="O322" s="7" t="s">
        <v>74</v>
      </c>
      <c r="P322" s="7" t="s">
        <v>75</v>
      </c>
      <c r="Q322" s="7" t="s">
        <v>105</v>
      </c>
      <c r="R322" s="7" t="s">
        <v>486</v>
      </c>
      <c r="S322" s="7"/>
      <c r="T322" t="s">
        <v>314</v>
      </c>
      <c r="U322" s="7" t="s">
        <v>79</v>
      </c>
      <c r="V322" s="7" t="s">
        <v>80</v>
      </c>
      <c r="W322" s="7" t="s">
        <v>337</v>
      </c>
      <c r="X322" s="7" t="s">
        <v>69</v>
      </c>
      <c r="Y322" s="7" t="s">
        <v>69</v>
      </c>
      <c r="Z322" s="7" t="s">
        <v>69</v>
      </c>
      <c r="AA322" s="21" t="s">
        <v>136</v>
      </c>
      <c r="AB322" s="22" t="s">
        <v>124</v>
      </c>
      <c r="AC322" s="22" t="s">
        <v>1075</v>
      </c>
      <c r="AD322" s="18" t="s">
        <v>1075</v>
      </c>
      <c r="AE322" s="34" t="s">
        <v>111</v>
      </c>
      <c r="AF322" s="21">
        <v>2000</v>
      </c>
      <c r="AG322" s="21" t="s">
        <v>112</v>
      </c>
      <c r="AH322" s="21">
        <v>2000</v>
      </c>
      <c r="AI322" s="21">
        <v>2000</v>
      </c>
      <c r="AJ322" s="70">
        <v>2000</v>
      </c>
      <c r="AK322" s="70">
        <v>2000</v>
      </c>
      <c r="AL322" s="70" t="s">
        <v>114</v>
      </c>
      <c r="AM322" s="21">
        <v>10328665</v>
      </c>
      <c r="AN322" s="23"/>
      <c r="AP322">
        <v>14702427.765328629</v>
      </c>
      <c r="AQ322">
        <v>14702427.765328629</v>
      </c>
      <c r="AR322">
        <v>10328665</v>
      </c>
      <c r="AS322">
        <v>14702427.765328629</v>
      </c>
      <c r="AT322">
        <v>14702427.765328629</v>
      </c>
      <c r="AU322" s="21" t="s">
        <v>90</v>
      </c>
      <c r="AV322" s="22">
        <v>2000</v>
      </c>
      <c r="AW322" s="21" t="s">
        <v>172</v>
      </c>
      <c r="AX322" s="21" t="s">
        <v>115</v>
      </c>
      <c r="AY322" s="21" t="s">
        <v>116</v>
      </c>
      <c r="AZ322" s="21" t="s">
        <v>189</v>
      </c>
      <c r="BA322" s="21" t="s">
        <v>921</v>
      </c>
      <c r="BB322" s="11" t="s">
        <v>156</v>
      </c>
      <c r="BC322" s="21" t="s">
        <v>69</v>
      </c>
      <c r="BD322" s="21" t="s">
        <v>98</v>
      </c>
      <c r="BI322" s="21" t="s">
        <v>99</v>
      </c>
      <c r="BJ322" s="21" t="s">
        <v>1076</v>
      </c>
      <c r="BK322" s="21" t="s">
        <v>521</v>
      </c>
      <c r="BL322" s="21" t="s">
        <v>135</v>
      </c>
    </row>
    <row r="323" spans="1:64" ht="18.75" customHeight="1">
      <c r="A323" s="21" t="s">
        <v>1077</v>
      </c>
      <c r="B323" s="21" t="s">
        <v>64</v>
      </c>
      <c r="C323" s="21" t="s">
        <v>1066</v>
      </c>
      <c r="D323" s="21" t="s">
        <v>1067</v>
      </c>
      <c r="E323" s="21" t="s">
        <v>1068</v>
      </c>
      <c r="F323" s="21" t="s">
        <v>1069</v>
      </c>
      <c r="G323" s="21">
        <v>2006</v>
      </c>
      <c r="H323" s="21" t="s">
        <v>67</v>
      </c>
      <c r="I323" s="21" t="s">
        <v>325</v>
      </c>
      <c r="J323" s="21" t="s">
        <v>69</v>
      </c>
      <c r="K323" s="21" t="s">
        <v>70</v>
      </c>
      <c r="L323" s="7" t="s">
        <v>71</v>
      </c>
      <c r="M323" s="7" t="s">
        <v>72</v>
      </c>
      <c r="N323" s="7" t="s">
        <v>73</v>
      </c>
      <c r="O323" s="7" t="s">
        <v>74</v>
      </c>
      <c r="P323" s="7" t="s">
        <v>75</v>
      </c>
      <c r="Q323" s="7" t="s">
        <v>105</v>
      </c>
      <c r="R323" s="7" t="s">
        <v>486</v>
      </c>
      <c r="S323" s="7"/>
      <c r="T323" t="s">
        <v>314</v>
      </c>
      <c r="U323" s="7" t="s">
        <v>79</v>
      </c>
      <c r="V323" s="7" t="s">
        <v>80</v>
      </c>
      <c r="W323" s="7" t="s">
        <v>337</v>
      </c>
      <c r="X323" s="7" t="s">
        <v>69</v>
      </c>
      <c r="Y323" s="7" t="s">
        <v>69</v>
      </c>
      <c r="Z323" s="7" t="s">
        <v>69</v>
      </c>
      <c r="AA323" s="21" t="s">
        <v>136</v>
      </c>
      <c r="AB323" s="22" t="s">
        <v>124</v>
      </c>
      <c r="AC323" s="22" t="s">
        <v>1075</v>
      </c>
      <c r="AD323" s="18" t="s">
        <v>1075</v>
      </c>
      <c r="AE323" s="34" t="s">
        <v>111</v>
      </c>
      <c r="AF323" s="21">
        <v>2000</v>
      </c>
      <c r="AG323" s="21" t="s">
        <v>112</v>
      </c>
      <c r="AH323" s="21">
        <v>2000</v>
      </c>
      <c r="AI323" s="21">
        <v>2000</v>
      </c>
      <c r="AJ323" s="70">
        <v>2000</v>
      </c>
      <c r="AK323" s="70">
        <v>2000</v>
      </c>
      <c r="AL323" s="70" t="s">
        <v>114</v>
      </c>
      <c r="AM323" s="23">
        <v>247442225</v>
      </c>
      <c r="AP323">
        <v>352223781.01668453</v>
      </c>
      <c r="AQ323">
        <v>352223781.01668453</v>
      </c>
      <c r="AR323">
        <v>247442225</v>
      </c>
      <c r="AS323">
        <v>352223781.01668453</v>
      </c>
      <c r="AT323">
        <v>352223781.01668453</v>
      </c>
      <c r="AU323" s="21" t="s">
        <v>90</v>
      </c>
      <c r="AV323" s="22">
        <v>2000</v>
      </c>
      <c r="AW323" s="21" t="s">
        <v>172</v>
      </c>
      <c r="AX323" s="21" t="s">
        <v>115</v>
      </c>
      <c r="AY323" s="21" t="s">
        <v>116</v>
      </c>
      <c r="AZ323" s="21" t="s">
        <v>127</v>
      </c>
      <c r="BA323" s="21" t="s">
        <v>921</v>
      </c>
      <c r="BB323" s="11" t="s">
        <v>156</v>
      </c>
      <c r="BC323" s="21" t="s">
        <v>69</v>
      </c>
      <c r="BD323" s="21" t="s">
        <v>98</v>
      </c>
      <c r="BI323" s="21" t="s">
        <v>99</v>
      </c>
      <c r="BJ323" s="21" t="s">
        <v>1078</v>
      </c>
      <c r="BK323" s="21" t="s">
        <v>521</v>
      </c>
      <c r="BL323" s="21" t="s">
        <v>135</v>
      </c>
    </row>
    <row r="324" spans="1:64" ht="18.75" customHeight="1">
      <c r="A324" s="21" t="s">
        <v>1079</v>
      </c>
      <c r="B324" s="21" t="s">
        <v>64</v>
      </c>
      <c r="C324" s="21" t="s">
        <v>1066</v>
      </c>
      <c r="D324" s="21" t="s">
        <v>1067</v>
      </c>
      <c r="E324" s="21" t="s">
        <v>1068</v>
      </c>
      <c r="F324" s="21" t="s">
        <v>1069</v>
      </c>
      <c r="G324" s="21">
        <v>2006</v>
      </c>
      <c r="H324" s="21" t="s">
        <v>67</v>
      </c>
      <c r="I324" s="21" t="s">
        <v>325</v>
      </c>
      <c r="J324" s="21" t="s">
        <v>69</v>
      </c>
      <c r="K324" s="21" t="s">
        <v>70</v>
      </c>
      <c r="L324" s="7" t="s">
        <v>71</v>
      </c>
      <c r="M324" s="7" t="s">
        <v>72</v>
      </c>
      <c r="N324" s="7" t="s">
        <v>73</v>
      </c>
      <c r="O324" s="7" t="s">
        <v>74</v>
      </c>
      <c r="P324" s="7" t="s">
        <v>75</v>
      </c>
      <c r="Q324" s="7" t="s">
        <v>105</v>
      </c>
      <c r="R324" s="7" t="s">
        <v>486</v>
      </c>
      <c r="S324" s="7"/>
      <c r="T324" t="s">
        <v>314</v>
      </c>
      <c r="U324" s="7" t="s">
        <v>79</v>
      </c>
      <c r="V324" s="7" t="s">
        <v>80</v>
      </c>
      <c r="W324" s="7" t="s">
        <v>337</v>
      </c>
      <c r="X324" s="7" t="s">
        <v>69</v>
      </c>
      <c r="Y324" s="7" t="s">
        <v>69</v>
      </c>
      <c r="Z324" s="7" t="s">
        <v>69</v>
      </c>
      <c r="AA324" s="21" t="s">
        <v>136</v>
      </c>
      <c r="AB324" s="22" t="s">
        <v>124</v>
      </c>
      <c r="AC324" s="22" t="s">
        <v>1025</v>
      </c>
      <c r="AD324" s="18" t="s">
        <v>1025</v>
      </c>
      <c r="AE324" s="34" t="s">
        <v>111</v>
      </c>
      <c r="AF324" s="21">
        <v>2000</v>
      </c>
      <c r="AG324" s="21" t="s">
        <v>112</v>
      </c>
      <c r="AH324" s="21">
        <v>2000</v>
      </c>
      <c r="AI324" s="21">
        <v>2000</v>
      </c>
      <c r="AJ324" s="70">
        <v>2000</v>
      </c>
      <c r="AK324" s="70">
        <v>2000</v>
      </c>
      <c r="AL324" s="70" t="s">
        <v>114</v>
      </c>
      <c r="AM324" s="21">
        <v>81575732</v>
      </c>
      <c r="AN324" s="23"/>
      <c r="AP324">
        <v>116119683.14722253</v>
      </c>
      <c r="AQ324">
        <v>116119683.14722253</v>
      </c>
      <c r="AR324">
        <v>81575732</v>
      </c>
      <c r="AS324">
        <v>116119683.14722253</v>
      </c>
      <c r="AT324">
        <v>116119683.14722253</v>
      </c>
      <c r="AU324" s="21" t="s">
        <v>90</v>
      </c>
      <c r="AV324" s="22">
        <v>2000</v>
      </c>
      <c r="AW324" s="21" t="s">
        <v>172</v>
      </c>
      <c r="AX324" s="21" t="s">
        <v>115</v>
      </c>
      <c r="AY324" s="21" t="s">
        <v>116</v>
      </c>
      <c r="AZ324" s="21" t="s">
        <v>189</v>
      </c>
      <c r="BA324" s="21" t="s">
        <v>921</v>
      </c>
      <c r="BB324" s="11" t="s">
        <v>156</v>
      </c>
      <c r="BC324" s="21" t="s">
        <v>69</v>
      </c>
      <c r="BD324" s="21" t="s">
        <v>98</v>
      </c>
      <c r="BI324" s="21" t="s">
        <v>99</v>
      </c>
      <c r="BJ324" s="21" t="s">
        <v>1080</v>
      </c>
      <c r="BK324" s="21" t="s">
        <v>521</v>
      </c>
      <c r="BL324" s="21" t="s">
        <v>135</v>
      </c>
    </row>
    <row r="325" spans="1:64" ht="18.75" customHeight="1">
      <c r="A325" s="21" t="s">
        <v>1081</v>
      </c>
      <c r="B325" s="21" t="s">
        <v>64</v>
      </c>
      <c r="C325" s="21" t="s">
        <v>1066</v>
      </c>
      <c r="D325" s="21" t="s">
        <v>1067</v>
      </c>
      <c r="E325" s="21" t="s">
        <v>1068</v>
      </c>
      <c r="F325" s="21" t="s">
        <v>1069</v>
      </c>
      <c r="G325" s="21">
        <v>2006</v>
      </c>
      <c r="H325" s="21" t="s">
        <v>67</v>
      </c>
      <c r="I325" s="21" t="s">
        <v>325</v>
      </c>
      <c r="J325" s="21" t="s">
        <v>69</v>
      </c>
      <c r="K325" s="21" t="s">
        <v>70</v>
      </c>
      <c r="L325" s="7" t="s">
        <v>71</v>
      </c>
      <c r="M325" s="7" t="s">
        <v>72</v>
      </c>
      <c r="N325" s="7" t="s">
        <v>73</v>
      </c>
      <c r="O325" s="7" t="s">
        <v>74</v>
      </c>
      <c r="P325" s="7" t="s">
        <v>75</v>
      </c>
      <c r="Q325" s="7" t="s">
        <v>105</v>
      </c>
      <c r="R325" s="7" t="s">
        <v>486</v>
      </c>
      <c r="S325" s="7"/>
      <c r="T325" t="s">
        <v>314</v>
      </c>
      <c r="U325" s="7" t="s">
        <v>79</v>
      </c>
      <c r="V325" s="7" t="s">
        <v>80</v>
      </c>
      <c r="W325" s="7" t="s">
        <v>337</v>
      </c>
      <c r="X325" s="7" t="s">
        <v>69</v>
      </c>
      <c r="Y325" s="7" t="s">
        <v>69</v>
      </c>
      <c r="Z325" s="7" t="s">
        <v>69</v>
      </c>
      <c r="AA325" s="21" t="s">
        <v>136</v>
      </c>
      <c r="AB325" s="22" t="s">
        <v>124</v>
      </c>
      <c r="AC325" s="22" t="s">
        <v>1025</v>
      </c>
      <c r="AD325" s="18" t="s">
        <v>1025</v>
      </c>
      <c r="AE325" s="34" t="s">
        <v>111</v>
      </c>
      <c r="AF325" s="21">
        <v>2000</v>
      </c>
      <c r="AG325" s="21" t="s">
        <v>112</v>
      </c>
      <c r="AH325" s="21">
        <v>2000</v>
      </c>
      <c r="AI325" s="21">
        <v>2000</v>
      </c>
      <c r="AJ325" s="70">
        <v>2000</v>
      </c>
      <c r="AK325" s="70">
        <v>2000</v>
      </c>
      <c r="AL325" s="70" t="s">
        <v>114</v>
      </c>
      <c r="AM325" s="23">
        <v>176195158</v>
      </c>
      <c r="AP325">
        <v>250806525.63479063</v>
      </c>
      <c r="AQ325">
        <v>250806525.63479063</v>
      </c>
      <c r="AR325">
        <v>176195158</v>
      </c>
      <c r="AS325">
        <v>250806525.63479063</v>
      </c>
      <c r="AT325">
        <v>250806525.63479063</v>
      </c>
      <c r="AU325" s="21" t="s">
        <v>90</v>
      </c>
      <c r="AV325" s="22">
        <v>2000</v>
      </c>
      <c r="AW325" s="21" t="s">
        <v>172</v>
      </c>
      <c r="AX325" s="21" t="s">
        <v>115</v>
      </c>
      <c r="AY325" s="21" t="s">
        <v>116</v>
      </c>
      <c r="AZ325" s="21" t="s">
        <v>127</v>
      </c>
      <c r="BA325" s="21" t="s">
        <v>921</v>
      </c>
      <c r="BB325" s="11" t="s">
        <v>156</v>
      </c>
      <c r="BC325" s="21" t="s">
        <v>69</v>
      </c>
      <c r="BD325" s="21" t="s">
        <v>98</v>
      </c>
      <c r="BI325" s="21" t="s">
        <v>99</v>
      </c>
      <c r="BJ325" s="21" t="s">
        <v>1082</v>
      </c>
      <c r="BK325" s="21" t="s">
        <v>521</v>
      </c>
      <c r="BL325" s="21" t="s">
        <v>135</v>
      </c>
    </row>
    <row r="326" spans="1:64" ht="18.75" customHeight="1">
      <c r="A326" s="21" t="s">
        <v>1083</v>
      </c>
      <c r="B326" s="21" t="s">
        <v>64</v>
      </c>
      <c r="C326" s="21" t="s">
        <v>1066</v>
      </c>
      <c r="D326" s="21" t="s">
        <v>1067</v>
      </c>
      <c r="E326" s="21" t="s">
        <v>1068</v>
      </c>
      <c r="F326" s="21" t="s">
        <v>1069</v>
      </c>
      <c r="G326" s="21">
        <v>2006</v>
      </c>
      <c r="H326" s="21" t="s">
        <v>67</v>
      </c>
      <c r="I326" s="21" t="s">
        <v>325</v>
      </c>
      <c r="J326" s="21" t="s">
        <v>69</v>
      </c>
      <c r="K326" s="21" t="s">
        <v>70</v>
      </c>
      <c r="L326" s="7" t="s">
        <v>71</v>
      </c>
      <c r="M326" s="7" t="s">
        <v>72</v>
      </c>
      <c r="N326" s="7" t="s">
        <v>73</v>
      </c>
      <c r="O326" s="7" t="s">
        <v>74</v>
      </c>
      <c r="P326" s="7" t="s">
        <v>75</v>
      </c>
      <c r="Q326" s="7" t="s">
        <v>105</v>
      </c>
      <c r="R326" s="7" t="s">
        <v>486</v>
      </c>
      <c r="S326" s="7"/>
      <c r="T326" t="s">
        <v>314</v>
      </c>
      <c r="U326" s="7" t="s">
        <v>79</v>
      </c>
      <c r="V326" s="7" t="s">
        <v>80</v>
      </c>
      <c r="W326" s="7" t="s">
        <v>337</v>
      </c>
      <c r="X326" s="7" t="s">
        <v>69</v>
      </c>
      <c r="Y326" s="7" t="s">
        <v>69</v>
      </c>
      <c r="Z326" s="7" t="s">
        <v>69</v>
      </c>
      <c r="AA326" s="21" t="s">
        <v>136</v>
      </c>
      <c r="AB326" s="22" t="s">
        <v>124</v>
      </c>
      <c r="AC326" s="22" t="s">
        <v>315</v>
      </c>
      <c r="AD326" s="18" t="s">
        <v>315</v>
      </c>
      <c r="AE326" s="34" t="s">
        <v>111</v>
      </c>
      <c r="AF326" s="21">
        <v>2000</v>
      </c>
      <c r="AG326" s="21" t="s">
        <v>112</v>
      </c>
      <c r="AH326" s="21">
        <v>2000</v>
      </c>
      <c r="AI326" s="21">
        <v>2000</v>
      </c>
      <c r="AJ326" s="70">
        <v>2000</v>
      </c>
      <c r="AK326" s="70">
        <v>2000</v>
      </c>
      <c r="AL326" s="70" t="s">
        <v>114</v>
      </c>
      <c r="AM326" s="21">
        <v>24739378</v>
      </c>
      <c r="AN326" s="23"/>
      <c r="AP326">
        <v>35215482.156131528</v>
      </c>
      <c r="AQ326">
        <v>35215482.156131528</v>
      </c>
      <c r="AR326">
        <v>24739378</v>
      </c>
      <c r="AS326">
        <v>35215482.156131528</v>
      </c>
      <c r="AT326">
        <v>35215482.156131528</v>
      </c>
      <c r="AU326" s="21" t="s">
        <v>90</v>
      </c>
      <c r="AV326" s="22">
        <v>2000</v>
      </c>
      <c r="AW326" s="21" t="s">
        <v>172</v>
      </c>
      <c r="AX326" s="21" t="s">
        <v>115</v>
      </c>
      <c r="AY326" s="21" t="s">
        <v>116</v>
      </c>
      <c r="AZ326" s="21" t="s">
        <v>189</v>
      </c>
      <c r="BA326" s="21" t="s">
        <v>921</v>
      </c>
      <c r="BB326" s="11" t="s">
        <v>156</v>
      </c>
      <c r="BC326" s="21" t="s">
        <v>69</v>
      </c>
      <c r="BD326" s="21" t="s">
        <v>98</v>
      </c>
      <c r="BI326" s="21" t="s">
        <v>99</v>
      </c>
      <c r="BJ326" s="21" t="s">
        <v>1084</v>
      </c>
      <c r="BK326" s="21" t="s">
        <v>521</v>
      </c>
      <c r="BL326" s="21" t="s">
        <v>135</v>
      </c>
    </row>
    <row r="327" spans="1:64" ht="18.75" customHeight="1">
      <c r="A327" s="21" t="s">
        <v>1085</v>
      </c>
      <c r="B327" s="21" t="s">
        <v>64</v>
      </c>
      <c r="C327" s="21" t="s">
        <v>1066</v>
      </c>
      <c r="D327" s="21" t="s">
        <v>1067</v>
      </c>
      <c r="E327" s="21" t="s">
        <v>1068</v>
      </c>
      <c r="F327" s="21" t="s">
        <v>1069</v>
      </c>
      <c r="G327" s="21">
        <v>2006</v>
      </c>
      <c r="H327" s="21" t="s">
        <v>67</v>
      </c>
      <c r="I327" s="21" t="s">
        <v>325</v>
      </c>
      <c r="J327" s="21" t="s">
        <v>69</v>
      </c>
      <c r="K327" s="21" t="s">
        <v>70</v>
      </c>
      <c r="L327" s="7" t="s">
        <v>71</v>
      </c>
      <c r="M327" s="7" t="s">
        <v>72</v>
      </c>
      <c r="N327" s="7" t="s">
        <v>73</v>
      </c>
      <c r="O327" s="7" t="s">
        <v>74</v>
      </c>
      <c r="P327" s="7" t="s">
        <v>75</v>
      </c>
      <c r="Q327" s="7" t="s">
        <v>105</v>
      </c>
      <c r="R327" s="7" t="s">
        <v>486</v>
      </c>
      <c r="S327" s="7"/>
      <c r="T327" t="s">
        <v>314</v>
      </c>
      <c r="U327" s="7" t="s">
        <v>79</v>
      </c>
      <c r="V327" s="7" t="s">
        <v>80</v>
      </c>
      <c r="W327" s="7" t="s">
        <v>337</v>
      </c>
      <c r="X327" s="7" t="s">
        <v>69</v>
      </c>
      <c r="Y327" s="7" t="s">
        <v>69</v>
      </c>
      <c r="Z327" s="7" t="s">
        <v>69</v>
      </c>
      <c r="AA327" s="21" t="s">
        <v>136</v>
      </c>
      <c r="AB327" s="22" t="s">
        <v>124</v>
      </c>
      <c r="AC327" s="22" t="s">
        <v>315</v>
      </c>
      <c r="AD327" s="18" t="s">
        <v>315</v>
      </c>
      <c r="AE327" s="34" t="s">
        <v>111</v>
      </c>
      <c r="AF327" s="21">
        <v>2000</v>
      </c>
      <c r="AG327" s="21" t="s">
        <v>112</v>
      </c>
      <c r="AH327" s="21">
        <v>2000</v>
      </c>
      <c r="AI327" s="21">
        <v>2000</v>
      </c>
      <c r="AJ327" s="70">
        <v>2000</v>
      </c>
      <c r="AK327" s="70">
        <v>2000</v>
      </c>
      <c r="AL327" s="70" t="s">
        <v>114</v>
      </c>
      <c r="AM327" s="23">
        <v>233031512</v>
      </c>
      <c r="AP327">
        <v>331710726.62588161</v>
      </c>
      <c r="AQ327">
        <v>331710726.62588161</v>
      </c>
      <c r="AR327">
        <v>233031512</v>
      </c>
      <c r="AS327">
        <v>331710726.62588161</v>
      </c>
      <c r="AT327">
        <v>331710726.62588161</v>
      </c>
      <c r="AU327" s="21" t="s">
        <v>90</v>
      </c>
      <c r="AV327" s="22">
        <v>2000</v>
      </c>
      <c r="AW327" s="21" t="s">
        <v>172</v>
      </c>
      <c r="AX327" s="21" t="s">
        <v>115</v>
      </c>
      <c r="AY327" s="21" t="s">
        <v>116</v>
      </c>
      <c r="AZ327" s="21" t="s">
        <v>127</v>
      </c>
      <c r="BA327" s="21" t="s">
        <v>921</v>
      </c>
      <c r="BB327" s="11" t="s">
        <v>156</v>
      </c>
      <c r="BC327" s="21" t="s">
        <v>69</v>
      </c>
      <c r="BD327" s="21" t="s">
        <v>98</v>
      </c>
      <c r="BI327" s="21" t="s">
        <v>99</v>
      </c>
      <c r="BJ327" s="21" t="s">
        <v>1086</v>
      </c>
      <c r="BK327" s="21" t="s">
        <v>521</v>
      </c>
      <c r="BL327" s="21" t="s">
        <v>135</v>
      </c>
    </row>
    <row r="328" spans="1:64" ht="18.75" customHeight="1">
      <c r="A328" s="21" t="s">
        <v>1087</v>
      </c>
      <c r="B328" s="21" t="s">
        <v>64</v>
      </c>
      <c r="C328" s="21" t="s">
        <v>1066</v>
      </c>
      <c r="D328" s="21" t="s">
        <v>1067</v>
      </c>
      <c r="E328" s="21" t="s">
        <v>1068</v>
      </c>
      <c r="F328" s="21" t="s">
        <v>1069</v>
      </c>
      <c r="G328" s="21">
        <v>2006</v>
      </c>
      <c r="H328" s="21" t="s">
        <v>67</v>
      </c>
      <c r="I328" s="21" t="s">
        <v>325</v>
      </c>
      <c r="J328" s="21" t="s">
        <v>69</v>
      </c>
      <c r="K328" s="21" t="s">
        <v>70</v>
      </c>
      <c r="L328" s="7" t="s">
        <v>71</v>
      </c>
      <c r="M328" s="7" t="s">
        <v>72</v>
      </c>
      <c r="N328" s="7" t="s">
        <v>73</v>
      </c>
      <c r="O328" s="7" t="s">
        <v>74</v>
      </c>
      <c r="P328" s="7" t="s">
        <v>75</v>
      </c>
      <c r="Q328" s="7" t="s">
        <v>105</v>
      </c>
      <c r="R328" s="7" t="s">
        <v>486</v>
      </c>
      <c r="S328" s="7"/>
      <c r="T328" t="s">
        <v>314</v>
      </c>
      <c r="U328" s="7" t="s">
        <v>79</v>
      </c>
      <c r="V328" s="7" t="s">
        <v>80</v>
      </c>
      <c r="W328" s="7" t="s">
        <v>337</v>
      </c>
      <c r="X328" s="7" t="s">
        <v>69</v>
      </c>
      <c r="Y328" s="7" t="s">
        <v>69</v>
      </c>
      <c r="Z328" s="7" t="s">
        <v>69</v>
      </c>
      <c r="AA328" s="21" t="s">
        <v>136</v>
      </c>
      <c r="AB328" s="22" t="s">
        <v>124</v>
      </c>
      <c r="AC328" s="22" t="s">
        <v>1088</v>
      </c>
      <c r="AD328" s="18" t="s">
        <v>1088</v>
      </c>
      <c r="AE328" s="34" t="s">
        <v>111</v>
      </c>
      <c r="AF328" s="21">
        <v>2000</v>
      </c>
      <c r="AG328" s="21" t="s">
        <v>112</v>
      </c>
      <c r="AH328" s="21">
        <v>2000</v>
      </c>
      <c r="AI328" s="21">
        <v>2000</v>
      </c>
      <c r="AJ328" s="70">
        <v>2000</v>
      </c>
      <c r="AK328" s="70">
        <v>2000</v>
      </c>
      <c r="AL328" s="70" t="s">
        <v>114</v>
      </c>
      <c r="AM328" s="21">
        <v>49081081</v>
      </c>
      <c r="AN328" s="23"/>
      <c r="AP328">
        <v>69864890.384840965</v>
      </c>
      <c r="AQ328">
        <v>69864890.384840965</v>
      </c>
      <c r="AR328">
        <v>49081081</v>
      </c>
      <c r="AS328">
        <v>69864890.384840965</v>
      </c>
      <c r="AT328">
        <v>69864890.384840965</v>
      </c>
      <c r="AU328" s="21" t="s">
        <v>90</v>
      </c>
      <c r="AV328" s="22">
        <v>2000</v>
      </c>
      <c r="AW328" s="21" t="s">
        <v>172</v>
      </c>
      <c r="AX328" s="21" t="s">
        <v>115</v>
      </c>
      <c r="AY328" s="21" t="s">
        <v>116</v>
      </c>
      <c r="AZ328" s="21" t="s">
        <v>189</v>
      </c>
      <c r="BA328" s="21" t="s">
        <v>921</v>
      </c>
      <c r="BB328" s="11" t="s">
        <v>156</v>
      </c>
      <c r="BC328" s="21" t="s">
        <v>69</v>
      </c>
      <c r="BD328" s="21" t="s">
        <v>98</v>
      </c>
      <c r="BI328" s="21" t="s">
        <v>99</v>
      </c>
      <c r="BJ328" s="21" t="s">
        <v>1089</v>
      </c>
      <c r="BK328" s="21" t="s">
        <v>521</v>
      </c>
      <c r="BL328" s="21" t="s">
        <v>135</v>
      </c>
    </row>
    <row r="329" spans="1:64" ht="18.75" customHeight="1">
      <c r="A329" s="21" t="s">
        <v>1090</v>
      </c>
      <c r="B329" s="21" t="s">
        <v>64</v>
      </c>
      <c r="C329" s="21" t="s">
        <v>1066</v>
      </c>
      <c r="D329" s="21" t="s">
        <v>1067</v>
      </c>
      <c r="E329" s="21" t="s">
        <v>1068</v>
      </c>
      <c r="F329" s="21" t="s">
        <v>1069</v>
      </c>
      <c r="G329" s="21">
        <v>2006</v>
      </c>
      <c r="H329" s="21" t="s">
        <v>67</v>
      </c>
      <c r="I329" s="21" t="s">
        <v>325</v>
      </c>
      <c r="J329" s="21" t="s">
        <v>69</v>
      </c>
      <c r="K329" s="21" t="s">
        <v>70</v>
      </c>
      <c r="L329" s="7" t="s">
        <v>71</v>
      </c>
      <c r="M329" s="7" t="s">
        <v>72</v>
      </c>
      <c r="N329" s="7" t="s">
        <v>73</v>
      </c>
      <c r="O329" s="7" t="s">
        <v>74</v>
      </c>
      <c r="P329" s="7" t="s">
        <v>75</v>
      </c>
      <c r="Q329" s="7" t="s">
        <v>105</v>
      </c>
      <c r="R329" s="7" t="s">
        <v>486</v>
      </c>
      <c r="S329" s="7"/>
      <c r="T329" t="s">
        <v>314</v>
      </c>
      <c r="U329" s="7" t="s">
        <v>79</v>
      </c>
      <c r="V329" s="7" t="s">
        <v>80</v>
      </c>
      <c r="W329" s="7" t="s">
        <v>337</v>
      </c>
      <c r="X329" s="7" t="s">
        <v>69</v>
      </c>
      <c r="Y329" s="7" t="s">
        <v>69</v>
      </c>
      <c r="Z329" s="7" t="s">
        <v>69</v>
      </c>
      <c r="AA329" s="21" t="s">
        <v>136</v>
      </c>
      <c r="AB329" s="22" t="s">
        <v>124</v>
      </c>
      <c r="AC329" s="22" t="s">
        <v>1088</v>
      </c>
      <c r="AD329" s="18" t="s">
        <v>1088</v>
      </c>
      <c r="AE329" s="34" t="s">
        <v>111</v>
      </c>
      <c r="AF329" s="21">
        <v>2000</v>
      </c>
      <c r="AG329" s="21" t="s">
        <v>112</v>
      </c>
      <c r="AH329" s="21">
        <v>2000</v>
      </c>
      <c r="AI329" s="21">
        <v>2000</v>
      </c>
      <c r="AJ329" s="70">
        <v>2000</v>
      </c>
      <c r="AK329" s="70">
        <v>2000</v>
      </c>
      <c r="AL329" s="70" t="s">
        <v>114</v>
      </c>
      <c r="AM329" s="23">
        <v>208689809</v>
      </c>
      <c r="AP329">
        <v>297061318.39717221</v>
      </c>
      <c r="AQ329">
        <v>297061318.39717221</v>
      </c>
      <c r="AR329">
        <v>208689809</v>
      </c>
      <c r="AS329">
        <v>297061318.39717221</v>
      </c>
      <c r="AT329">
        <v>297061318.39717221</v>
      </c>
      <c r="AU329" s="21" t="s">
        <v>90</v>
      </c>
      <c r="AV329" s="22">
        <v>2000</v>
      </c>
      <c r="AW329" s="21" t="s">
        <v>172</v>
      </c>
      <c r="AX329" s="21" t="s">
        <v>115</v>
      </c>
      <c r="AY329" s="21" t="s">
        <v>116</v>
      </c>
      <c r="AZ329" s="21" t="s">
        <v>127</v>
      </c>
      <c r="BA329" s="21" t="s">
        <v>921</v>
      </c>
      <c r="BB329" s="11" t="s">
        <v>156</v>
      </c>
      <c r="BC329" s="21" t="s">
        <v>69</v>
      </c>
      <c r="BD329" s="21" t="s">
        <v>98</v>
      </c>
      <c r="BI329" s="21" t="s">
        <v>99</v>
      </c>
      <c r="BJ329" s="21" t="s">
        <v>1091</v>
      </c>
      <c r="BK329" s="21" t="s">
        <v>521</v>
      </c>
      <c r="BL329" s="21" t="s">
        <v>135</v>
      </c>
    </row>
    <row r="330" spans="1:64" ht="18.75" customHeight="1">
      <c r="A330" s="21" t="s">
        <v>1092</v>
      </c>
      <c r="B330" s="21" t="s">
        <v>64</v>
      </c>
      <c r="C330" s="21" t="s">
        <v>1066</v>
      </c>
      <c r="D330" s="21" t="s">
        <v>1067</v>
      </c>
      <c r="E330" s="21" t="s">
        <v>1068</v>
      </c>
      <c r="F330" s="21" t="s">
        <v>1069</v>
      </c>
      <c r="G330" s="21">
        <v>2006</v>
      </c>
      <c r="H330" s="21" t="s">
        <v>67</v>
      </c>
      <c r="I330" s="21" t="s">
        <v>325</v>
      </c>
      <c r="J330" s="21" t="s">
        <v>69</v>
      </c>
      <c r="K330" s="21" t="s">
        <v>70</v>
      </c>
      <c r="L330" s="7" t="s">
        <v>71</v>
      </c>
      <c r="M330" s="7" t="s">
        <v>72</v>
      </c>
      <c r="N330" s="7" t="s">
        <v>73</v>
      </c>
      <c r="O330" s="7" t="s">
        <v>74</v>
      </c>
      <c r="P330" s="7" t="s">
        <v>75</v>
      </c>
      <c r="Q330" s="7" t="s">
        <v>105</v>
      </c>
      <c r="R330" s="7" t="s">
        <v>486</v>
      </c>
      <c r="S330" s="7"/>
      <c r="T330" t="s">
        <v>314</v>
      </c>
      <c r="U330" s="7" t="s">
        <v>79</v>
      </c>
      <c r="V330" s="7" t="s">
        <v>80</v>
      </c>
      <c r="W330" s="7" t="s">
        <v>337</v>
      </c>
      <c r="X330" s="7" t="s">
        <v>69</v>
      </c>
      <c r="Y330" s="7" t="s">
        <v>69</v>
      </c>
      <c r="Z330" s="7" t="s">
        <v>69</v>
      </c>
      <c r="AA330" s="21" t="s">
        <v>136</v>
      </c>
      <c r="AB330" s="22" t="s">
        <v>124</v>
      </c>
      <c r="AC330" s="22" t="s">
        <v>1093</v>
      </c>
      <c r="AD330" s="18" t="s">
        <v>1093</v>
      </c>
      <c r="AE330" s="34" t="s">
        <v>111</v>
      </c>
      <c r="AF330" s="21">
        <v>2000</v>
      </c>
      <c r="AG330" s="21" t="s">
        <v>112</v>
      </c>
      <c r="AH330" s="21">
        <v>2000</v>
      </c>
      <c r="AI330" s="21">
        <v>2000</v>
      </c>
      <c r="AJ330" s="70">
        <v>2000</v>
      </c>
      <c r="AK330" s="70">
        <v>2000</v>
      </c>
      <c r="AL330" s="70" t="s">
        <v>114</v>
      </c>
      <c r="AM330" s="21">
        <v>31295444</v>
      </c>
      <c r="AN330" s="23"/>
      <c r="AP330">
        <v>44547771.158604451</v>
      </c>
      <c r="AQ330">
        <v>44547771.158604451</v>
      </c>
      <c r="AR330">
        <v>31295444</v>
      </c>
      <c r="AS330">
        <v>44547771.158604451</v>
      </c>
      <c r="AT330">
        <v>44547771.158604451</v>
      </c>
      <c r="AU330" s="21" t="s">
        <v>90</v>
      </c>
      <c r="AV330" s="22">
        <v>2000</v>
      </c>
      <c r="AW330" s="21" t="s">
        <v>172</v>
      </c>
      <c r="AX330" s="21" t="s">
        <v>115</v>
      </c>
      <c r="AY330" s="21" t="s">
        <v>116</v>
      </c>
      <c r="AZ330" s="21" t="s">
        <v>189</v>
      </c>
      <c r="BA330" s="21" t="s">
        <v>921</v>
      </c>
      <c r="BB330" s="11" t="s">
        <v>156</v>
      </c>
      <c r="BC330" s="21" t="s">
        <v>69</v>
      </c>
      <c r="BD330" s="21" t="s">
        <v>98</v>
      </c>
      <c r="BI330" s="21" t="s">
        <v>99</v>
      </c>
      <c r="BJ330" s="21" t="s">
        <v>1094</v>
      </c>
      <c r="BK330" s="21" t="s">
        <v>521</v>
      </c>
      <c r="BL330" s="21" t="s">
        <v>135</v>
      </c>
    </row>
    <row r="331" spans="1:64" ht="18.75" customHeight="1">
      <c r="A331" s="21" t="s">
        <v>1095</v>
      </c>
      <c r="B331" s="21" t="s">
        <v>64</v>
      </c>
      <c r="C331" s="21" t="s">
        <v>1066</v>
      </c>
      <c r="D331" s="21" t="s">
        <v>1067</v>
      </c>
      <c r="E331" s="21" t="s">
        <v>1068</v>
      </c>
      <c r="F331" s="21" t="s">
        <v>1069</v>
      </c>
      <c r="G331" s="21">
        <v>2006</v>
      </c>
      <c r="H331" s="21" t="s">
        <v>67</v>
      </c>
      <c r="I331" s="21" t="s">
        <v>325</v>
      </c>
      <c r="J331" s="21" t="s">
        <v>69</v>
      </c>
      <c r="K331" s="21" t="s">
        <v>70</v>
      </c>
      <c r="L331" s="7" t="s">
        <v>71</v>
      </c>
      <c r="M331" s="7" t="s">
        <v>72</v>
      </c>
      <c r="N331" s="7" t="s">
        <v>73</v>
      </c>
      <c r="O331" s="7" t="s">
        <v>74</v>
      </c>
      <c r="P331" s="7" t="s">
        <v>75</v>
      </c>
      <c r="Q331" s="7" t="s">
        <v>105</v>
      </c>
      <c r="R331" s="7" t="s">
        <v>486</v>
      </c>
      <c r="S331" s="7"/>
      <c r="T331" t="s">
        <v>314</v>
      </c>
      <c r="U331" s="7" t="s">
        <v>79</v>
      </c>
      <c r="V331" s="7" t="s">
        <v>80</v>
      </c>
      <c r="W331" s="7" t="s">
        <v>337</v>
      </c>
      <c r="X331" s="7" t="s">
        <v>69</v>
      </c>
      <c r="Y331" s="7" t="s">
        <v>69</v>
      </c>
      <c r="Z331" s="7" t="s">
        <v>69</v>
      </c>
      <c r="AA331" s="21" t="s">
        <v>136</v>
      </c>
      <c r="AB331" s="22" t="s">
        <v>124</v>
      </c>
      <c r="AC331" s="22" t="s">
        <v>1093</v>
      </c>
      <c r="AD331" s="18" t="s">
        <v>1093</v>
      </c>
      <c r="AE331" s="34" t="s">
        <v>111</v>
      </c>
      <c r="AF331" s="21">
        <v>2000</v>
      </c>
      <c r="AG331" s="21" t="s">
        <v>112</v>
      </c>
      <c r="AH331" s="21">
        <v>2000</v>
      </c>
      <c r="AI331" s="21">
        <v>2000</v>
      </c>
      <c r="AJ331" s="70">
        <v>2000</v>
      </c>
      <c r="AK331" s="70">
        <v>2000</v>
      </c>
      <c r="AL331" s="70" t="s">
        <v>114</v>
      </c>
      <c r="AM331" s="23">
        <v>226475446</v>
      </c>
      <c r="AP331">
        <v>322378437.62340873</v>
      </c>
      <c r="AQ331">
        <v>322378437.62340873</v>
      </c>
      <c r="AR331">
        <v>226475446</v>
      </c>
      <c r="AS331">
        <v>322378437.62340873</v>
      </c>
      <c r="AT331">
        <v>322378437.62340873</v>
      </c>
      <c r="AU331" s="21" t="s">
        <v>90</v>
      </c>
      <c r="AV331" s="22">
        <v>2000</v>
      </c>
      <c r="AW331" s="21" t="s">
        <v>172</v>
      </c>
      <c r="AX331" s="21" t="s">
        <v>115</v>
      </c>
      <c r="AY331" s="21" t="s">
        <v>116</v>
      </c>
      <c r="AZ331" s="21" t="s">
        <v>127</v>
      </c>
      <c r="BA331" s="21" t="s">
        <v>921</v>
      </c>
      <c r="BB331" s="11" t="s">
        <v>156</v>
      </c>
      <c r="BC331" s="21" t="s">
        <v>69</v>
      </c>
      <c r="BD331" s="21" t="s">
        <v>98</v>
      </c>
      <c r="BI331" s="21" t="s">
        <v>99</v>
      </c>
      <c r="BJ331" s="21" t="s">
        <v>1096</v>
      </c>
      <c r="BK331" s="21" t="s">
        <v>521</v>
      </c>
      <c r="BL331" s="21" t="s">
        <v>135</v>
      </c>
    </row>
    <row r="332" spans="1:64" ht="18.75" customHeight="1">
      <c r="A332" s="21" t="s">
        <v>1097</v>
      </c>
      <c r="B332" s="21" t="s">
        <v>64</v>
      </c>
      <c r="C332" s="21" t="s">
        <v>1066</v>
      </c>
      <c r="D332" s="21" t="s">
        <v>1067</v>
      </c>
      <c r="E332" s="21" t="s">
        <v>1068</v>
      </c>
      <c r="F332" s="21" t="s">
        <v>1069</v>
      </c>
      <c r="G332" s="21">
        <v>2006</v>
      </c>
      <c r="H332" s="21" t="s">
        <v>67</v>
      </c>
      <c r="I332" s="21" t="s">
        <v>325</v>
      </c>
      <c r="J332" s="21" t="s">
        <v>69</v>
      </c>
      <c r="K332" s="21" t="s">
        <v>70</v>
      </c>
      <c r="L332" s="7" t="s">
        <v>71</v>
      </c>
      <c r="M332" s="7" t="s">
        <v>72</v>
      </c>
      <c r="N332" s="7" t="s">
        <v>73</v>
      </c>
      <c r="O332" s="7" t="s">
        <v>74</v>
      </c>
      <c r="P332" s="7" t="s">
        <v>75</v>
      </c>
      <c r="Q332" s="7" t="s">
        <v>105</v>
      </c>
      <c r="R332" s="7" t="s">
        <v>486</v>
      </c>
      <c r="S332" s="7"/>
      <c r="T332" t="s">
        <v>314</v>
      </c>
      <c r="U332" s="7" t="s">
        <v>79</v>
      </c>
      <c r="V332" s="7" t="s">
        <v>80</v>
      </c>
      <c r="W332" s="7" t="s">
        <v>337</v>
      </c>
      <c r="X332" s="7" t="s">
        <v>69</v>
      </c>
      <c r="Y332" s="7" t="s">
        <v>69</v>
      </c>
      <c r="Z332" s="7" t="s">
        <v>69</v>
      </c>
      <c r="AA332" s="21" t="s">
        <v>136</v>
      </c>
      <c r="AB332" s="22" t="s">
        <v>124</v>
      </c>
      <c r="AC332" s="22" t="s">
        <v>1098</v>
      </c>
      <c r="AD332" s="18" t="s">
        <v>1098</v>
      </c>
      <c r="AE332" s="34" t="s">
        <v>111</v>
      </c>
      <c r="AF332" s="21">
        <v>2000</v>
      </c>
      <c r="AG332" s="21" t="s">
        <v>112</v>
      </c>
      <c r="AH332" s="21">
        <v>2000</v>
      </c>
      <c r="AI332" s="21">
        <v>2000</v>
      </c>
      <c r="AJ332" s="70">
        <v>2000</v>
      </c>
      <c r="AK332" s="70">
        <v>2000</v>
      </c>
      <c r="AL332" s="70" t="s">
        <v>114</v>
      </c>
      <c r="AM332" s="21">
        <v>38593209</v>
      </c>
      <c r="AN332" s="23"/>
      <c r="AP332">
        <v>54935838.03470543</v>
      </c>
      <c r="AQ332">
        <v>54935838.03470543</v>
      </c>
      <c r="AR332">
        <v>38593209</v>
      </c>
      <c r="AS332">
        <v>54935838.03470543</v>
      </c>
      <c r="AT332">
        <v>54935838.03470543</v>
      </c>
      <c r="AU332" s="21" t="s">
        <v>90</v>
      </c>
      <c r="AV332" s="22">
        <v>2000</v>
      </c>
      <c r="AW332" s="21" t="s">
        <v>172</v>
      </c>
      <c r="AX332" s="21" t="s">
        <v>115</v>
      </c>
      <c r="AY332" s="21" t="s">
        <v>116</v>
      </c>
      <c r="AZ332" s="21" t="s">
        <v>189</v>
      </c>
      <c r="BA332" s="21" t="s">
        <v>921</v>
      </c>
      <c r="BB332" s="11" t="s">
        <v>156</v>
      </c>
      <c r="BC332" s="21" t="s">
        <v>69</v>
      </c>
      <c r="BD332" s="21" t="s">
        <v>98</v>
      </c>
      <c r="BI332" s="21" t="s">
        <v>99</v>
      </c>
      <c r="BJ332" s="21" t="s">
        <v>1099</v>
      </c>
      <c r="BK332" s="21" t="s">
        <v>521</v>
      </c>
      <c r="BL332" s="21" t="s">
        <v>135</v>
      </c>
    </row>
    <row r="333" spans="1:64" ht="18.75" customHeight="1">
      <c r="A333" s="21" t="s">
        <v>1100</v>
      </c>
      <c r="B333" s="21" t="s">
        <v>64</v>
      </c>
      <c r="C333" s="21" t="s">
        <v>1066</v>
      </c>
      <c r="D333" s="21" t="s">
        <v>1067</v>
      </c>
      <c r="E333" s="21" t="s">
        <v>1068</v>
      </c>
      <c r="F333" s="21" t="s">
        <v>1069</v>
      </c>
      <c r="G333" s="21">
        <v>2006</v>
      </c>
      <c r="H333" s="21" t="s">
        <v>67</v>
      </c>
      <c r="I333" s="21" t="s">
        <v>325</v>
      </c>
      <c r="J333" s="21" t="s">
        <v>69</v>
      </c>
      <c r="K333" s="21" t="s">
        <v>70</v>
      </c>
      <c r="L333" s="7" t="s">
        <v>71</v>
      </c>
      <c r="M333" s="7" t="s">
        <v>72</v>
      </c>
      <c r="N333" s="7" t="s">
        <v>73</v>
      </c>
      <c r="O333" s="7" t="s">
        <v>74</v>
      </c>
      <c r="P333" s="7" t="s">
        <v>75</v>
      </c>
      <c r="Q333" s="7" t="s">
        <v>105</v>
      </c>
      <c r="R333" s="7" t="s">
        <v>486</v>
      </c>
      <c r="S333" s="7"/>
      <c r="T333" t="s">
        <v>314</v>
      </c>
      <c r="U333" s="7" t="s">
        <v>79</v>
      </c>
      <c r="V333" s="7" t="s">
        <v>80</v>
      </c>
      <c r="W333" s="7" t="s">
        <v>337</v>
      </c>
      <c r="X333" s="7" t="s">
        <v>69</v>
      </c>
      <c r="Y333" s="7" t="s">
        <v>69</v>
      </c>
      <c r="Z333" s="7" t="s">
        <v>69</v>
      </c>
      <c r="AA333" s="21" t="s">
        <v>136</v>
      </c>
      <c r="AB333" s="22" t="s">
        <v>124</v>
      </c>
      <c r="AC333" s="22" t="s">
        <v>1098</v>
      </c>
      <c r="AD333" s="18" t="s">
        <v>1098</v>
      </c>
      <c r="AE333" s="34" t="s">
        <v>111</v>
      </c>
      <c r="AF333" s="21">
        <v>2000</v>
      </c>
      <c r="AG333" s="21" t="s">
        <v>112</v>
      </c>
      <c r="AH333" s="21">
        <v>2000</v>
      </c>
      <c r="AI333" s="21">
        <v>2000</v>
      </c>
      <c r="AJ333" s="70">
        <v>2000</v>
      </c>
      <c r="AK333" s="70">
        <v>2000</v>
      </c>
      <c r="AL333" s="70" t="s">
        <v>114</v>
      </c>
      <c r="AM333" s="23">
        <v>219177681</v>
      </c>
      <c r="AP333">
        <v>311990370.74730772</v>
      </c>
      <c r="AQ333">
        <v>311990370.74730772</v>
      </c>
      <c r="AR333">
        <v>219177681</v>
      </c>
      <c r="AS333">
        <v>311990370.74730772</v>
      </c>
      <c r="AT333">
        <v>311990370.74730772</v>
      </c>
      <c r="AU333" s="21" t="s">
        <v>90</v>
      </c>
      <c r="AV333" s="22">
        <v>2000</v>
      </c>
      <c r="AW333" s="21" t="s">
        <v>172</v>
      </c>
      <c r="AX333" s="21" t="s">
        <v>115</v>
      </c>
      <c r="AY333" s="21" t="s">
        <v>116</v>
      </c>
      <c r="AZ333" s="21" t="s">
        <v>127</v>
      </c>
      <c r="BA333" s="21" t="s">
        <v>921</v>
      </c>
      <c r="BB333" s="11" t="s">
        <v>156</v>
      </c>
      <c r="BC333" s="21" t="s">
        <v>69</v>
      </c>
      <c r="BD333" s="21" t="s">
        <v>98</v>
      </c>
      <c r="BI333" s="21" t="s">
        <v>99</v>
      </c>
      <c r="BJ333" s="21" t="s">
        <v>1101</v>
      </c>
      <c r="BK333" s="21" t="s">
        <v>521</v>
      </c>
      <c r="BL333" s="21" t="s">
        <v>135</v>
      </c>
    </row>
    <row r="334" spans="1:64" ht="18.75" customHeight="1">
      <c r="A334" s="21" t="s">
        <v>1102</v>
      </c>
      <c r="B334" s="21" t="s">
        <v>64</v>
      </c>
      <c r="C334" s="21" t="s">
        <v>1066</v>
      </c>
      <c r="D334" s="21" t="s">
        <v>1067</v>
      </c>
      <c r="E334" s="21" t="s">
        <v>1068</v>
      </c>
      <c r="F334" s="21" t="s">
        <v>1069</v>
      </c>
      <c r="G334" s="21">
        <v>2006</v>
      </c>
      <c r="H334" s="21" t="s">
        <v>67</v>
      </c>
      <c r="I334" s="21" t="s">
        <v>325</v>
      </c>
      <c r="J334" s="21" t="s">
        <v>69</v>
      </c>
      <c r="K334" s="21" t="s">
        <v>70</v>
      </c>
      <c r="L334" s="7" t="s">
        <v>71</v>
      </c>
      <c r="M334" s="7" t="s">
        <v>72</v>
      </c>
      <c r="N334" s="7" t="s">
        <v>73</v>
      </c>
      <c r="O334" s="7" t="s">
        <v>74</v>
      </c>
      <c r="P334" s="7" t="s">
        <v>75</v>
      </c>
      <c r="Q334" s="7" t="s">
        <v>105</v>
      </c>
      <c r="R334" s="7" t="s">
        <v>486</v>
      </c>
      <c r="S334" s="7"/>
      <c r="T334" t="s">
        <v>314</v>
      </c>
      <c r="U334" s="7" t="s">
        <v>79</v>
      </c>
      <c r="V334" s="7" t="s">
        <v>80</v>
      </c>
      <c r="W334" s="7" t="s">
        <v>337</v>
      </c>
      <c r="X334" s="7" t="s">
        <v>69</v>
      </c>
      <c r="Y334" s="7" t="s">
        <v>69</v>
      </c>
      <c r="Z334" s="7" t="s">
        <v>69</v>
      </c>
      <c r="AA334" s="21" t="s">
        <v>136</v>
      </c>
      <c r="AB334" s="22" t="s">
        <v>124</v>
      </c>
      <c r="AC334" s="22" t="s">
        <v>1103</v>
      </c>
      <c r="AD334" s="18" t="s">
        <v>1103</v>
      </c>
      <c r="AE334" s="34" t="s">
        <v>111</v>
      </c>
      <c r="AF334" s="21">
        <v>2000</v>
      </c>
      <c r="AG334" s="21" t="s">
        <v>112</v>
      </c>
      <c r="AH334" s="21">
        <v>2000</v>
      </c>
      <c r="AI334" s="21">
        <v>2000</v>
      </c>
      <c r="AJ334" s="70">
        <v>2000</v>
      </c>
      <c r="AK334" s="70">
        <v>2000</v>
      </c>
      <c r="AL334" s="70" t="s">
        <v>114</v>
      </c>
      <c r="AM334" s="21">
        <v>35768</v>
      </c>
      <c r="AN334" s="23"/>
      <c r="AP334">
        <v>50914.269783197968</v>
      </c>
      <c r="AQ334">
        <v>50914.269783197968</v>
      </c>
      <c r="AR334">
        <v>35768</v>
      </c>
      <c r="AS334">
        <v>50914.269783197968</v>
      </c>
      <c r="AT334">
        <v>50914.269783197968</v>
      </c>
      <c r="AU334" s="21" t="s">
        <v>90</v>
      </c>
      <c r="AV334" s="22">
        <v>2000</v>
      </c>
      <c r="AW334" s="21" t="s">
        <v>172</v>
      </c>
      <c r="AX334" s="21" t="s">
        <v>115</v>
      </c>
      <c r="AY334" s="21" t="s">
        <v>116</v>
      </c>
      <c r="AZ334" s="21" t="s">
        <v>189</v>
      </c>
      <c r="BA334" s="21" t="s">
        <v>921</v>
      </c>
      <c r="BB334" s="11" t="s">
        <v>156</v>
      </c>
      <c r="BC334" s="21" t="s">
        <v>69</v>
      </c>
      <c r="BD334" s="21" t="s">
        <v>98</v>
      </c>
      <c r="BI334" s="21" t="s">
        <v>99</v>
      </c>
      <c r="BJ334" s="21" t="s">
        <v>1104</v>
      </c>
      <c r="BK334" s="21" t="s">
        <v>521</v>
      </c>
      <c r="BL334" s="21" t="s">
        <v>135</v>
      </c>
    </row>
    <row r="335" spans="1:64" ht="18.75" customHeight="1">
      <c r="A335" s="21" t="s">
        <v>1105</v>
      </c>
      <c r="B335" s="21" t="s">
        <v>64</v>
      </c>
      <c r="C335" s="21" t="s">
        <v>1066</v>
      </c>
      <c r="D335" s="21" t="s">
        <v>1067</v>
      </c>
      <c r="E335" s="21" t="s">
        <v>1068</v>
      </c>
      <c r="F335" s="21" t="s">
        <v>1069</v>
      </c>
      <c r="G335" s="21">
        <v>2006</v>
      </c>
      <c r="H335" s="21" t="s">
        <v>67</v>
      </c>
      <c r="I335" s="21" t="s">
        <v>325</v>
      </c>
      <c r="J335" s="21" t="s">
        <v>69</v>
      </c>
      <c r="K335" s="21" t="s">
        <v>70</v>
      </c>
      <c r="L335" s="7" t="s">
        <v>71</v>
      </c>
      <c r="M335" s="7" t="s">
        <v>72</v>
      </c>
      <c r="N335" s="7" t="s">
        <v>73</v>
      </c>
      <c r="O335" s="7" t="s">
        <v>74</v>
      </c>
      <c r="P335" s="7" t="s">
        <v>75</v>
      </c>
      <c r="Q335" s="7" t="s">
        <v>105</v>
      </c>
      <c r="R335" s="7" t="s">
        <v>486</v>
      </c>
      <c r="S335" s="7"/>
      <c r="T335" t="s">
        <v>314</v>
      </c>
      <c r="U335" s="7" t="s">
        <v>79</v>
      </c>
      <c r="V335" s="7" t="s">
        <v>80</v>
      </c>
      <c r="W335" s="7" t="s">
        <v>337</v>
      </c>
      <c r="X335" s="7" t="s">
        <v>69</v>
      </c>
      <c r="Y335" s="7" t="s">
        <v>69</v>
      </c>
      <c r="Z335" s="7" t="s">
        <v>69</v>
      </c>
      <c r="AA335" s="21" t="s">
        <v>136</v>
      </c>
      <c r="AB335" s="22" t="s">
        <v>124</v>
      </c>
      <c r="AC335" s="22" t="s">
        <v>1103</v>
      </c>
      <c r="AD335" s="18" t="s">
        <v>1103</v>
      </c>
      <c r="AE335" s="34" t="s">
        <v>111</v>
      </c>
      <c r="AF335" s="21">
        <v>2000</v>
      </c>
      <c r="AG335" s="21" t="s">
        <v>112</v>
      </c>
      <c r="AH335" s="21">
        <v>2000</v>
      </c>
      <c r="AI335" s="21">
        <v>2000</v>
      </c>
      <c r="AJ335" s="70">
        <v>2000</v>
      </c>
      <c r="AK335" s="70">
        <v>2000</v>
      </c>
      <c r="AL335" s="70" t="s">
        <v>114</v>
      </c>
      <c r="AM335" s="23">
        <v>257735122</v>
      </c>
      <c r="AP335">
        <v>366875294.51222998</v>
      </c>
      <c r="AQ335">
        <v>366875294.51222998</v>
      </c>
      <c r="AR335">
        <v>257735122</v>
      </c>
      <c r="AS335">
        <v>366875294.51222998</v>
      </c>
      <c r="AT335">
        <v>366875294.51222998</v>
      </c>
      <c r="AU335" s="21" t="s">
        <v>90</v>
      </c>
      <c r="AV335" s="22">
        <v>2000</v>
      </c>
      <c r="AW335" s="21" t="s">
        <v>172</v>
      </c>
      <c r="AX335" s="21" t="s">
        <v>115</v>
      </c>
      <c r="AY335" s="21" t="s">
        <v>116</v>
      </c>
      <c r="AZ335" s="21" t="s">
        <v>127</v>
      </c>
      <c r="BA335" s="21" t="s">
        <v>921</v>
      </c>
      <c r="BB335" s="11" t="s">
        <v>156</v>
      </c>
      <c r="BC335" s="21" t="s">
        <v>69</v>
      </c>
      <c r="BD335" s="21" t="s">
        <v>98</v>
      </c>
      <c r="BI335" s="21" t="s">
        <v>99</v>
      </c>
      <c r="BJ335" s="21" t="s">
        <v>1106</v>
      </c>
      <c r="BK335" s="21" t="s">
        <v>521</v>
      </c>
      <c r="BL335" s="21" t="s">
        <v>135</v>
      </c>
    </row>
    <row r="336" spans="1:64" ht="18.75" customHeight="1">
      <c r="A336" s="21" t="s">
        <v>1107</v>
      </c>
      <c r="B336" s="21" t="s">
        <v>64</v>
      </c>
      <c r="C336" s="21" t="s">
        <v>1066</v>
      </c>
      <c r="D336" s="21" t="s">
        <v>1067</v>
      </c>
      <c r="E336" s="21" t="s">
        <v>1068</v>
      </c>
      <c r="F336" s="21" t="s">
        <v>1069</v>
      </c>
      <c r="G336" s="21">
        <v>2006</v>
      </c>
      <c r="H336" s="21" t="s">
        <v>67</v>
      </c>
      <c r="I336" s="21" t="s">
        <v>325</v>
      </c>
      <c r="J336" s="21" t="s">
        <v>69</v>
      </c>
      <c r="K336" s="21" t="s">
        <v>70</v>
      </c>
      <c r="L336" s="7" t="s">
        <v>71</v>
      </c>
      <c r="M336" s="7" t="s">
        <v>72</v>
      </c>
      <c r="N336" s="7" t="s">
        <v>73</v>
      </c>
      <c r="O336" s="7" t="s">
        <v>74</v>
      </c>
      <c r="P336" s="7" t="s">
        <v>75</v>
      </c>
      <c r="Q336" s="7" t="s">
        <v>105</v>
      </c>
      <c r="R336" s="7" t="s">
        <v>486</v>
      </c>
      <c r="S336" s="7"/>
      <c r="T336" t="s">
        <v>314</v>
      </c>
      <c r="U336" s="7" t="s">
        <v>79</v>
      </c>
      <c r="V336" s="7" t="s">
        <v>80</v>
      </c>
      <c r="W336" s="7" t="s">
        <v>337</v>
      </c>
      <c r="X336" s="7" t="s">
        <v>69</v>
      </c>
      <c r="Y336" s="7" t="s">
        <v>69</v>
      </c>
      <c r="Z336" s="7" t="s">
        <v>69</v>
      </c>
      <c r="AA336" s="21" t="s">
        <v>136</v>
      </c>
      <c r="AB336" s="22" t="s">
        <v>124</v>
      </c>
      <c r="AC336" s="22" t="s">
        <v>1108</v>
      </c>
      <c r="AD336" s="18" t="s">
        <v>1108</v>
      </c>
      <c r="AE336" s="34" t="s">
        <v>111</v>
      </c>
      <c r="AF336" s="21">
        <v>2000</v>
      </c>
      <c r="AG336" s="21" t="s">
        <v>112</v>
      </c>
      <c r="AH336" s="21">
        <v>2000</v>
      </c>
      <c r="AI336" s="21">
        <v>2000</v>
      </c>
      <c r="AJ336" s="70">
        <v>2000</v>
      </c>
      <c r="AK336" s="70">
        <v>2000</v>
      </c>
      <c r="AL336" s="70" t="s">
        <v>114</v>
      </c>
      <c r="AM336" s="21">
        <v>1622069</v>
      </c>
      <c r="AN336" s="23"/>
      <c r="AP336">
        <v>2308948.1847730414</v>
      </c>
      <c r="AQ336">
        <v>2308948.1847730414</v>
      </c>
      <c r="AR336">
        <v>1622069</v>
      </c>
      <c r="AS336">
        <v>2308948.1847730414</v>
      </c>
      <c r="AT336">
        <v>2308948.1847730414</v>
      </c>
      <c r="AU336" s="21" t="s">
        <v>90</v>
      </c>
      <c r="AV336" s="22">
        <v>2000</v>
      </c>
      <c r="AW336" s="21" t="s">
        <v>172</v>
      </c>
      <c r="AX336" s="21" t="s">
        <v>115</v>
      </c>
      <c r="AY336" s="21" t="s">
        <v>116</v>
      </c>
      <c r="AZ336" s="21" t="s">
        <v>189</v>
      </c>
      <c r="BA336" s="21" t="s">
        <v>921</v>
      </c>
      <c r="BB336" s="11" t="s">
        <v>156</v>
      </c>
      <c r="BC336" s="21" t="s">
        <v>69</v>
      </c>
      <c r="BD336" s="21" t="s">
        <v>98</v>
      </c>
      <c r="BI336" s="21" t="s">
        <v>99</v>
      </c>
      <c r="BJ336" s="21" t="s">
        <v>1109</v>
      </c>
      <c r="BK336" s="21" t="s">
        <v>521</v>
      </c>
      <c r="BL336" s="21" t="s">
        <v>135</v>
      </c>
    </row>
    <row r="337" spans="1:64" ht="18.75" customHeight="1">
      <c r="A337" s="21" t="s">
        <v>1110</v>
      </c>
      <c r="B337" s="21" t="s">
        <v>64</v>
      </c>
      <c r="C337" s="21" t="s">
        <v>1066</v>
      </c>
      <c r="D337" s="21" t="s">
        <v>1067</v>
      </c>
      <c r="E337" s="21" t="s">
        <v>1068</v>
      </c>
      <c r="F337" s="21" t="s">
        <v>1069</v>
      </c>
      <c r="G337" s="21">
        <v>2006</v>
      </c>
      <c r="H337" s="21" t="s">
        <v>67</v>
      </c>
      <c r="I337" s="21" t="s">
        <v>325</v>
      </c>
      <c r="J337" s="21" t="s">
        <v>69</v>
      </c>
      <c r="K337" s="21" t="s">
        <v>70</v>
      </c>
      <c r="L337" s="7" t="s">
        <v>71</v>
      </c>
      <c r="M337" s="7" t="s">
        <v>72</v>
      </c>
      <c r="N337" s="7" t="s">
        <v>73</v>
      </c>
      <c r="O337" s="7" t="s">
        <v>74</v>
      </c>
      <c r="P337" s="7" t="s">
        <v>75</v>
      </c>
      <c r="Q337" s="7" t="s">
        <v>105</v>
      </c>
      <c r="R337" s="7" t="s">
        <v>486</v>
      </c>
      <c r="S337" s="7"/>
      <c r="T337" t="s">
        <v>314</v>
      </c>
      <c r="U337" s="7" t="s">
        <v>79</v>
      </c>
      <c r="V337" s="7" t="s">
        <v>80</v>
      </c>
      <c r="W337" s="7" t="s">
        <v>337</v>
      </c>
      <c r="X337" s="7" t="s">
        <v>69</v>
      </c>
      <c r="Y337" s="7" t="s">
        <v>69</v>
      </c>
      <c r="Z337" s="7" t="s">
        <v>69</v>
      </c>
      <c r="AA337" s="21" t="s">
        <v>136</v>
      </c>
      <c r="AB337" s="22" t="s">
        <v>124</v>
      </c>
      <c r="AC337" s="22" t="s">
        <v>1108</v>
      </c>
      <c r="AD337" s="18" t="s">
        <v>1108</v>
      </c>
      <c r="AE337" s="34" t="s">
        <v>111</v>
      </c>
      <c r="AF337" s="21">
        <v>2000</v>
      </c>
      <c r="AG337" s="21" t="s">
        <v>112</v>
      </c>
      <c r="AH337" s="21">
        <v>2000</v>
      </c>
      <c r="AI337" s="21">
        <v>2000</v>
      </c>
      <c r="AJ337" s="70">
        <v>2000</v>
      </c>
      <c r="AK337" s="70">
        <v>2000</v>
      </c>
      <c r="AL337" s="70" t="s">
        <v>114</v>
      </c>
      <c r="AM337" s="23">
        <v>256148821</v>
      </c>
      <c r="AP337">
        <v>364617260.59724009</v>
      </c>
      <c r="AQ337">
        <v>364617260.59724009</v>
      </c>
      <c r="AR337">
        <v>256148821</v>
      </c>
      <c r="AS337">
        <v>364617260.59724009</v>
      </c>
      <c r="AT337">
        <v>364617260.59724009</v>
      </c>
      <c r="AU337" s="21" t="s">
        <v>90</v>
      </c>
      <c r="AV337" s="22">
        <v>2000</v>
      </c>
      <c r="AW337" s="21" t="s">
        <v>172</v>
      </c>
      <c r="AX337" s="21" t="s">
        <v>115</v>
      </c>
      <c r="AY337" s="21" t="s">
        <v>116</v>
      </c>
      <c r="AZ337" s="21" t="s">
        <v>127</v>
      </c>
      <c r="BA337" s="21" t="s">
        <v>921</v>
      </c>
      <c r="BB337" s="11" t="s">
        <v>156</v>
      </c>
      <c r="BC337" s="21" t="s">
        <v>69</v>
      </c>
      <c r="BD337" s="21" t="s">
        <v>98</v>
      </c>
      <c r="BI337" s="21" t="s">
        <v>99</v>
      </c>
      <c r="BJ337" s="21" t="s">
        <v>1111</v>
      </c>
      <c r="BK337" s="21" t="s">
        <v>521</v>
      </c>
      <c r="BL337" s="21" t="s">
        <v>135</v>
      </c>
    </row>
    <row r="338" spans="1:64" ht="18.75" customHeight="1">
      <c r="A338" s="21" t="s">
        <v>1112</v>
      </c>
      <c r="B338" s="21" t="s">
        <v>64</v>
      </c>
      <c r="C338" s="21" t="s">
        <v>1066</v>
      </c>
      <c r="D338" s="21" t="s">
        <v>1067</v>
      </c>
      <c r="E338" s="21" t="s">
        <v>1068</v>
      </c>
      <c r="F338" s="21" t="s">
        <v>1069</v>
      </c>
      <c r="G338" s="21">
        <v>2006</v>
      </c>
      <c r="H338" s="21" t="s">
        <v>67</v>
      </c>
      <c r="I338" s="21" t="s">
        <v>325</v>
      </c>
      <c r="J338" s="21" t="s">
        <v>69</v>
      </c>
      <c r="K338" s="21" t="s">
        <v>70</v>
      </c>
      <c r="L338" s="7" t="s">
        <v>71</v>
      </c>
      <c r="M338" s="7" t="s">
        <v>72</v>
      </c>
      <c r="N338" s="7" t="s">
        <v>73</v>
      </c>
      <c r="O338" s="7" t="s">
        <v>74</v>
      </c>
      <c r="P338" s="7" t="s">
        <v>75</v>
      </c>
      <c r="Q338" s="7" t="s">
        <v>105</v>
      </c>
      <c r="R338" s="7" t="s">
        <v>486</v>
      </c>
      <c r="S338" s="7"/>
      <c r="T338" t="s">
        <v>314</v>
      </c>
      <c r="U338" s="7" t="s">
        <v>79</v>
      </c>
      <c r="V338" s="7" t="s">
        <v>80</v>
      </c>
      <c r="W338" s="7" t="s">
        <v>337</v>
      </c>
      <c r="X338" s="7" t="s">
        <v>69</v>
      </c>
      <c r="Y338" s="7" t="s">
        <v>69</v>
      </c>
      <c r="Z338" s="7" t="s">
        <v>69</v>
      </c>
      <c r="AA338" s="21" t="s">
        <v>136</v>
      </c>
      <c r="AB338" s="22" t="s">
        <v>124</v>
      </c>
      <c r="AC338" s="22" t="s">
        <v>1113</v>
      </c>
      <c r="AD338" s="18" t="s">
        <v>1113</v>
      </c>
      <c r="AE338" s="34" t="s">
        <v>111</v>
      </c>
      <c r="AF338" s="21">
        <v>2000</v>
      </c>
      <c r="AG338" s="21" t="s">
        <v>112</v>
      </c>
      <c r="AH338" s="21">
        <v>2000</v>
      </c>
      <c r="AI338" s="21">
        <v>2000</v>
      </c>
      <c r="AJ338" s="70">
        <v>2000</v>
      </c>
      <c r="AK338" s="70">
        <v>2000</v>
      </c>
      <c r="AL338" s="70" t="s">
        <v>114</v>
      </c>
      <c r="AM338" s="21">
        <v>5263309</v>
      </c>
      <c r="AN338" s="23"/>
      <c r="AP338">
        <v>7492102.8399221068</v>
      </c>
      <c r="AQ338">
        <v>7492102.8399221068</v>
      </c>
      <c r="AR338">
        <v>5263309</v>
      </c>
      <c r="AS338">
        <v>7492102.8399221068</v>
      </c>
      <c r="AT338">
        <v>7492102.8399221068</v>
      </c>
      <c r="AU338" s="21" t="s">
        <v>90</v>
      </c>
      <c r="AV338" s="22">
        <v>2000</v>
      </c>
      <c r="AW338" s="21" t="s">
        <v>172</v>
      </c>
      <c r="AX338" s="21" t="s">
        <v>115</v>
      </c>
      <c r="AY338" s="21" t="s">
        <v>116</v>
      </c>
      <c r="AZ338" s="21" t="s">
        <v>189</v>
      </c>
      <c r="BA338" s="21" t="s">
        <v>921</v>
      </c>
      <c r="BB338" s="11" t="s">
        <v>156</v>
      </c>
      <c r="BC338" s="21" t="s">
        <v>69</v>
      </c>
      <c r="BD338" s="21" t="s">
        <v>98</v>
      </c>
      <c r="BI338" s="21" t="s">
        <v>99</v>
      </c>
      <c r="BJ338" s="21" t="s">
        <v>1114</v>
      </c>
      <c r="BK338" s="21" t="s">
        <v>521</v>
      </c>
      <c r="BL338" s="21" t="s">
        <v>135</v>
      </c>
    </row>
    <row r="339" spans="1:64" ht="18.75" customHeight="1">
      <c r="A339" s="21" t="s">
        <v>1115</v>
      </c>
      <c r="B339" s="21" t="s">
        <v>64</v>
      </c>
      <c r="C339" s="21" t="s">
        <v>1066</v>
      </c>
      <c r="D339" s="21" t="s">
        <v>1067</v>
      </c>
      <c r="E339" s="21" t="s">
        <v>1068</v>
      </c>
      <c r="F339" s="21" t="s">
        <v>1069</v>
      </c>
      <c r="G339" s="21">
        <v>2006</v>
      </c>
      <c r="H339" s="21" t="s">
        <v>67</v>
      </c>
      <c r="I339" s="21" t="s">
        <v>325</v>
      </c>
      <c r="J339" s="21" t="s">
        <v>69</v>
      </c>
      <c r="K339" s="21" t="s">
        <v>70</v>
      </c>
      <c r="L339" s="7" t="s">
        <v>71</v>
      </c>
      <c r="M339" s="7" t="s">
        <v>72</v>
      </c>
      <c r="N339" s="7" t="s">
        <v>73</v>
      </c>
      <c r="O339" s="7" t="s">
        <v>74</v>
      </c>
      <c r="P339" s="7" t="s">
        <v>75</v>
      </c>
      <c r="Q339" s="7" t="s">
        <v>105</v>
      </c>
      <c r="R339" s="7" t="s">
        <v>486</v>
      </c>
      <c r="S339" s="7"/>
      <c r="T339" t="s">
        <v>314</v>
      </c>
      <c r="U339" s="7" t="s">
        <v>79</v>
      </c>
      <c r="V339" s="7" t="s">
        <v>80</v>
      </c>
      <c r="W339" s="7" t="s">
        <v>337</v>
      </c>
      <c r="X339" s="7" t="s">
        <v>69</v>
      </c>
      <c r="Y339" s="7" t="s">
        <v>69</v>
      </c>
      <c r="Z339" s="7" t="s">
        <v>69</v>
      </c>
      <c r="AA339" s="21" t="s">
        <v>136</v>
      </c>
      <c r="AB339" s="22" t="s">
        <v>124</v>
      </c>
      <c r="AC339" s="22" t="s">
        <v>1113</v>
      </c>
      <c r="AD339" s="18" t="s">
        <v>1113</v>
      </c>
      <c r="AE339" s="34" t="s">
        <v>111</v>
      </c>
      <c r="AF339" s="21">
        <v>2000</v>
      </c>
      <c r="AG339" s="21" t="s">
        <v>112</v>
      </c>
      <c r="AH339" s="21">
        <v>2000</v>
      </c>
      <c r="AI339" s="21">
        <v>2000</v>
      </c>
      <c r="AJ339" s="70">
        <v>2000</v>
      </c>
      <c r="AK339" s="70">
        <v>2000</v>
      </c>
      <c r="AL339" s="70" t="s">
        <v>114</v>
      </c>
      <c r="AM339" s="23">
        <v>252507581</v>
      </c>
      <c r="AP339">
        <v>359434105.94209105</v>
      </c>
      <c r="AQ339">
        <v>359434105.94209105</v>
      </c>
      <c r="AR339">
        <v>252507581</v>
      </c>
      <c r="AS339">
        <v>359434105.94209105</v>
      </c>
      <c r="AT339">
        <v>359434105.94209105</v>
      </c>
      <c r="AU339" s="21" t="s">
        <v>90</v>
      </c>
      <c r="AV339" s="22">
        <v>2000</v>
      </c>
      <c r="AW339" s="21" t="s">
        <v>172</v>
      </c>
      <c r="AX339" s="21" t="s">
        <v>115</v>
      </c>
      <c r="AY339" s="21" t="s">
        <v>116</v>
      </c>
      <c r="AZ339" s="21" t="s">
        <v>127</v>
      </c>
      <c r="BA339" s="21" t="s">
        <v>921</v>
      </c>
      <c r="BB339" s="11" t="s">
        <v>156</v>
      </c>
      <c r="BC339" s="21" t="s">
        <v>69</v>
      </c>
      <c r="BD339" s="21" t="s">
        <v>98</v>
      </c>
      <c r="BI339" s="21" t="s">
        <v>99</v>
      </c>
      <c r="BJ339" s="21" t="s">
        <v>1116</v>
      </c>
      <c r="BK339" s="21" t="s">
        <v>521</v>
      </c>
      <c r="BL339" s="21" t="s">
        <v>135</v>
      </c>
    </row>
    <row r="340" spans="1:64" ht="18.75" customHeight="1">
      <c r="A340" s="21" t="s">
        <v>1117</v>
      </c>
      <c r="B340" s="21" t="s">
        <v>64</v>
      </c>
      <c r="C340" s="21" t="s">
        <v>1066</v>
      </c>
      <c r="D340" s="21" t="s">
        <v>1067</v>
      </c>
      <c r="E340" s="21" t="s">
        <v>1068</v>
      </c>
      <c r="F340" s="21" t="s">
        <v>1069</v>
      </c>
      <c r="G340" s="21">
        <v>2006</v>
      </c>
      <c r="H340" s="21" t="s">
        <v>67</v>
      </c>
      <c r="I340" s="21" t="s">
        <v>325</v>
      </c>
      <c r="J340" s="21" t="s">
        <v>69</v>
      </c>
      <c r="K340" s="21" t="s">
        <v>70</v>
      </c>
      <c r="L340" s="7" t="s">
        <v>71</v>
      </c>
      <c r="M340" s="7" t="s">
        <v>72</v>
      </c>
      <c r="N340" s="7" t="s">
        <v>73</v>
      </c>
      <c r="O340" s="7" t="s">
        <v>74</v>
      </c>
      <c r="P340" s="7" t="s">
        <v>75</v>
      </c>
      <c r="Q340" s="7" t="s">
        <v>105</v>
      </c>
      <c r="R340" s="7" t="s">
        <v>486</v>
      </c>
      <c r="S340" s="7"/>
      <c r="T340" t="s">
        <v>314</v>
      </c>
      <c r="U340" s="7" t="s">
        <v>79</v>
      </c>
      <c r="V340" s="7" t="s">
        <v>80</v>
      </c>
      <c r="W340" s="7" t="s">
        <v>81</v>
      </c>
      <c r="X340" s="7" t="s">
        <v>69</v>
      </c>
      <c r="Y340" s="7" t="s">
        <v>69</v>
      </c>
      <c r="Z340" s="7" t="s">
        <v>69</v>
      </c>
      <c r="AA340" s="21" t="s">
        <v>136</v>
      </c>
      <c r="AB340" s="22" t="s">
        <v>124</v>
      </c>
      <c r="AC340" s="22" t="s">
        <v>1118</v>
      </c>
      <c r="AD340" s="18" t="s">
        <v>1118</v>
      </c>
      <c r="AE340" s="34" t="s">
        <v>111</v>
      </c>
      <c r="AF340" s="21">
        <v>2000</v>
      </c>
      <c r="AG340" s="21" t="s">
        <v>112</v>
      </c>
      <c r="AH340" s="21">
        <v>2000</v>
      </c>
      <c r="AI340" s="21">
        <v>2000</v>
      </c>
      <c r="AJ340" s="70">
        <v>2000</v>
      </c>
      <c r="AK340" s="70">
        <v>2000</v>
      </c>
      <c r="AL340" s="70" t="s">
        <v>114</v>
      </c>
      <c r="AM340" s="21">
        <v>24702703</v>
      </c>
      <c r="AN340" s="23"/>
      <c r="AP340">
        <v>35163276.809332751</v>
      </c>
      <c r="AQ340">
        <v>35163276.809332751</v>
      </c>
      <c r="AR340">
        <v>24702703</v>
      </c>
      <c r="AS340">
        <v>35163276.809332751</v>
      </c>
      <c r="AT340">
        <v>35163276.809332751</v>
      </c>
      <c r="AU340" s="21" t="s">
        <v>90</v>
      </c>
      <c r="AV340" s="22">
        <v>2000</v>
      </c>
      <c r="AW340" s="21" t="s">
        <v>172</v>
      </c>
      <c r="AX340" s="21" t="s">
        <v>115</v>
      </c>
      <c r="AY340" s="21" t="s">
        <v>116</v>
      </c>
      <c r="AZ340" s="21" t="s">
        <v>189</v>
      </c>
      <c r="BA340" s="21" t="s">
        <v>921</v>
      </c>
      <c r="BB340" s="11" t="s">
        <v>156</v>
      </c>
      <c r="BC340" s="21" t="s">
        <v>69</v>
      </c>
      <c r="BD340" s="21" t="s">
        <v>98</v>
      </c>
      <c r="BI340" s="21" t="s">
        <v>99</v>
      </c>
      <c r="BJ340" s="21" t="s">
        <v>1119</v>
      </c>
      <c r="BK340" s="21" t="s">
        <v>521</v>
      </c>
      <c r="BL340" s="21" t="s">
        <v>135</v>
      </c>
    </row>
    <row r="341" spans="1:64" ht="18.75" customHeight="1">
      <c r="A341" s="21" t="s">
        <v>1120</v>
      </c>
      <c r="B341" s="21" t="s">
        <v>64</v>
      </c>
      <c r="C341" s="21" t="s">
        <v>1066</v>
      </c>
      <c r="D341" s="21" t="s">
        <v>1067</v>
      </c>
      <c r="E341" s="21" t="s">
        <v>1068</v>
      </c>
      <c r="F341" s="21" t="s">
        <v>1069</v>
      </c>
      <c r="G341" s="21">
        <v>2006</v>
      </c>
      <c r="H341" s="21" t="s">
        <v>67</v>
      </c>
      <c r="I341" s="21" t="s">
        <v>325</v>
      </c>
      <c r="J341" s="21" t="s">
        <v>69</v>
      </c>
      <c r="K341" s="21" t="s">
        <v>70</v>
      </c>
      <c r="L341" s="7" t="s">
        <v>71</v>
      </c>
      <c r="M341" s="7" t="s">
        <v>72</v>
      </c>
      <c r="N341" s="7" t="s">
        <v>73</v>
      </c>
      <c r="O341" s="7" t="s">
        <v>74</v>
      </c>
      <c r="P341" s="7" t="s">
        <v>75</v>
      </c>
      <c r="Q341" s="7" t="s">
        <v>105</v>
      </c>
      <c r="R341" s="7" t="s">
        <v>486</v>
      </c>
      <c r="S341" s="7"/>
      <c r="T341" t="s">
        <v>314</v>
      </c>
      <c r="U341" s="7" t="s">
        <v>79</v>
      </c>
      <c r="V341" s="7" t="s">
        <v>80</v>
      </c>
      <c r="W341" s="7" t="s">
        <v>81</v>
      </c>
      <c r="X341" s="7" t="s">
        <v>69</v>
      </c>
      <c r="Y341" s="7" t="s">
        <v>69</v>
      </c>
      <c r="Z341" s="7" t="s">
        <v>69</v>
      </c>
      <c r="AA341" s="21" t="s">
        <v>136</v>
      </c>
      <c r="AB341" s="22" t="s">
        <v>124</v>
      </c>
      <c r="AC341" s="22" t="s">
        <v>1118</v>
      </c>
      <c r="AD341" s="18" t="s">
        <v>1118</v>
      </c>
      <c r="AE341" s="34" t="s">
        <v>111</v>
      </c>
      <c r="AF341" s="21">
        <v>2000</v>
      </c>
      <c r="AG341" s="21" t="s">
        <v>112</v>
      </c>
      <c r="AH341" s="21">
        <v>2000</v>
      </c>
      <c r="AI341" s="21">
        <v>2000</v>
      </c>
      <c r="AJ341" s="70">
        <v>2000</v>
      </c>
      <c r="AK341" s="70">
        <v>2000</v>
      </c>
      <c r="AL341" s="70" t="s">
        <v>114</v>
      </c>
      <c r="AM341" s="23">
        <v>233068187</v>
      </c>
      <c r="AP341">
        <v>331762931.97268039</v>
      </c>
      <c r="AQ341">
        <v>331762931.97268039</v>
      </c>
      <c r="AR341">
        <v>233068187</v>
      </c>
      <c r="AS341">
        <v>331762931.97268039</v>
      </c>
      <c r="AT341">
        <v>331762931.97268039</v>
      </c>
      <c r="AU341" s="21" t="s">
        <v>90</v>
      </c>
      <c r="AV341" s="22">
        <v>2000</v>
      </c>
      <c r="AW341" s="21" t="s">
        <v>172</v>
      </c>
      <c r="AX341" s="21" t="s">
        <v>115</v>
      </c>
      <c r="AY341" s="21" t="s">
        <v>116</v>
      </c>
      <c r="AZ341" s="21" t="s">
        <v>127</v>
      </c>
      <c r="BA341" s="21" t="s">
        <v>921</v>
      </c>
      <c r="BB341" s="11" t="s">
        <v>156</v>
      </c>
      <c r="BC341" s="21" t="s">
        <v>69</v>
      </c>
      <c r="BD341" s="21" t="s">
        <v>98</v>
      </c>
      <c r="BI341" s="21" t="s">
        <v>99</v>
      </c>
      <c r="BJ341" s="21" t="s">
        <v>1121</v>
      </c>
      <c r="BK341" s="21" t="s">
        <v>521</v>
      </c>
      <c r="BL341" s="21" t="s">
        <v>135</v>
      </c>
    </row>
    <row r="342" spans="1:64" ht="18.75" customHeight="1">
      <c r="A342" s="21" t="s">
        <v>1122</v>
      </c>
      <c r="B342" s="21" t="s">
        <v>64</v>
      </c>
      <c r="C342" s="21" t="s">
        <v>1066</v>
      </c>
      <c r="D342" s="21" t="s">
        <v>1067</v>
      </c>
      <c r="E342" s="21" t="s">
        <v>1068</v>
      </c>
      <c r="F342" s="21" t="s">
        <v>1069</v>
      </c>
      <c r="G342" s="21">
        <v>2006</v>
      </c>
      <c r="H342" s="21" t="s">
        <v>67</v>
      </c>
      <c r="I342" s="21" t="s">
        <v>325</v>
      </c>
      <c r="J342" s="21" t="s">
        <v>69</v>
      </c>
      <c r="K342" s="21" t="s">
        <v>70</v>
      </c>
      <c r="L342" s="7" t="s">
        <v>71</v>
      </c>
      <c r="M342" s="7" t="s">
        <v>72</v>
      </c>
      <c r="N342" s="7" t="s">
        <v>73</v>
      </c>
      <c r="O342" s="7" t="s">
        <v>74</v>
      </c>
      <c r="P342" s="7" t="s">
        <v>75</v>
      </c>
      <c r="Q342" s="7" t="s">
        <v>105</v>
      </c>
      <c r="R342" s="7" t="s">
        <v>486</v>
      </c>
      <c r="S342" s="7"/>
      <c r="T342" t="s">
        <v>314</v>
      </c>
      <c r="U342" s="7" t="s">
        <v>79</v>
      </c>
      <c r="V342" s="7" t="s">
        <v>80</v>
      </c>
      <c r="W342" s="7" t="s">
        <v>337</v>
      </c>
      <c r="X342" s="7" t="s">
        <v>69</v>
      </c>
      <c r="Y342" s="7" t="s">
        <v>69</v>
      </c>
      <c r="Z342" s="7" t="s">
        <v>69</v>
      </c>
      <c r="AA342" s="21" t="s">
        <v>136</v>
      </c>
      <c r="AB342" s="22" t="s">
        <v>124</v>
      </c>
      <c r="AC342" s="22" t="s">
        <v>1123</v>
      </c>
      <c r="AD342" s="18" t="s">
        <v>1123</v>
      </c>
      <c r="AE342" s="34" t="s">
        <v>111</v>
      </c>
      <c r="AF342" s="21">
        <v>2000</v>
      </c>
      <c r="AG342" s="21" t="s">
        <v>112</v>
      </c>
      <c r="AH342" s="21">
        <v>2000</v>
      </c>
      <c r="AI342" s="21">
        <v>2000</v>
      </c>
      <c r="AJ342" s="70">
        <v>2000</v>
      </c>
      <c r="AK342" s="70">
        <v>2000</v>
      </c>
      <c r="AL342" s="70" t="s">
        <v>114</v>
      </c>
      <c r="AM342" s="21">
        <v>25513542</v>
      </c>
      <c r="AN342" s="23"/>
      <c r="AP342">
        <v>36317472.615548879</v>
      </c>
      <c r="AQ342">
        <v>36317472.615548879</v>
      </c>
      <c r="AR342">
        <v>25513542</v>
      </c>
      <c r="AS342">
        <v>36317472.615548879</v>
      </c>
      <c r="AT342">
        <v>36317472.615548879</v>
      </c>
      <c r="AU342" s="21" t="s">
        <v>90</v>
      </c>
      <c r="AV342" s="22">
        <v>2000</v>
      </c>
      <c r="AW342" s="21" t="s">
        <v>172</v>
      </c>
      <c r="AX342" s="21" t="s">
        <v>115</v>
      </c>
      <c r="AY342" s="21" t="s">
        <v>116</v>
      </c>
      <c r="AZ342" s="21" t="s">
        <v>189</v>
      </c>
      <c r="BA342" s="21" t="s">
        <v>921</v>
      </c>
      <c r="BB342" s="11" t="s">
        <v>156</v>
      </c>
      <c r="BC342" s="21" t="s">
        <v>69</v>
      </c>
      <c r="BD342" s="21" t="s">
        <v>98</v>
      </c>
      <c r="BI342" s="21" t="s">
        <v>99</v>
      </c>
      <c r="BJ342" s="21" t="s">
        <v>1124</v>
      </c>
      <c r="BK342" s="21" t="s">
        <v>521</v>
      </c>
      <c r="BL342" s="21" t="s">
        <v>135</v>
      </c>
    </row>
    <row r="343" spans="1:64" ht="18.75" customHeight="1">
      <c r="A343" s="21" t="s">
        <v>1125</v>
      </c>
      <c r="B343" s="21" t="s">
        <v>64</v>
      </c>
      <c r="C343" s="21" t="s">
        <v>1066</v>
      </c>
      <c r="D343" s="21" t="s">
        <v>1067</v>
      </c>
      <c r="E343" s="21" t="s">
        <v>1068</v>
      </c>
      <c r="F343" s="21" t="s">
        <v>1069</v>
      </c>
      <c r="G343" s="21">
        <v>2006</v>
      </c>
      <c r="H343" s="21" t="s">
        <v>67</v>
      </c>
      <c r="I343" s="21" t="s">
        <v>325</v>
      </c>
      <c r="J343" s="21" t="s">
        <v>69</v>
      </c>
      <c r="K343" s="21" t="s">
        <v>70</v>
      </c>
      <c r="L343" s="7" t="s">
        <v>71</v>
      </c>
      <c r="M343" s="7" t="s">
        <v>72</v>
      </c>
      <c r="N343" s="7" t="s">
        <v>73</v>
      </c>
      <c r="O343" s="7" t="s">
        <v>74</v>
      </c>
      <c r="P343" s="7" t="s">
        <v>75</v>
      </c>
      <c r="Q343" s="7" t="s">
        <v>105</v>
      </c>
      <c r="R343" s="7" t="s">
        <v>486</v>
      </c>
      <c r="S343" s="7"/>
      <c r="T343" t="s">
        <v>314</v>
      </c>
      <c r="U343" s="7" t="s">
        <v>79</v>
      </c>
      <c r="V343" s="7" t="s">
        <v>80</v>
      </c>
      <c r="W343" s="7" t="s">
        <v>337</v>
      </c>
      <c r="X343" s="7" t="s">
        <v>69</v>
      </c>
      <c r="Y343" s="7" t="s">
        <v>69</v>
      </c>
      <c r="Z343" s="7" t="s">
        <v>69</v>
      </c>
      <c r="AA343" s="21" t="s">
        <v>136</v>
      </c>
      <c r="AB343" s="22" t="s">
        <v>124</v>
      </c>
      <c r="AC343" s="22" t="s">
        <v>1123</v>
      </c>
      <c r="AD343" s="18" t="s">
        <v>1123</v>
      </c>
      <c r="AE343" s="34" t="s">
        <v>111</v>
      </c>
      <c r="AF343" s="21">
        <v>2000</v>
      </c>
      <c r="AG343" s="21" t="s">
        <v>112</v>
      </c>
      <c r="AH343" s="21">
        <v>2000</v>
      </c>
      <c r="AI343" s="21">
        <v>2000</v>
      </c>
      <c r="AJ343" s="70">
        <v>2000</v>
      </c>
      <c r="AK343" s="70">
        <v>2000</v>
      </c>
      <c r="AL343" s="70" t="s">
        <v>114</v>
      </c>
      <c r="AM343" s="23">
        <v>232257348</v>
      </c>
      <c r="AP343">
        <v>330608736.16646427</v>
      </c>
      <c r="AQ343">
        <v>330608736.16646427</v>
      </c>
      <c r="AR343">
        <v>232257348</v>
      </c>
      <c r="AS343">
        <v>330608736.16646427</v>
      </c>
      <c r="AT343">
        <v>330608736.16646427</v>
      </c>
      <c r="AU343" s="21" t="s">
        <v>90</v>
      </c>
      <c r="AV343" s="22">
        <v>2000</v>
      </c>
      <c r="AW343" s="21" t="s">
        <v>172</v>
      </c>
      <c r="AX343" s="21" t="s">
        <v>115</v>
      </c>
      <c r="AY343" s="21" t="s">
        <v>116</v>
      </c>
      <c r="AZ343" s="21" t="s">
        <v>127</v>
      </c>
      <c r="BA343" s="21" t="s">
        <v>921</v>
      </c>
      <c r="BB343" s="11" t="s">
        <v>156</v>
      </c>
      <c r="BC343" s="21" t="s">
        <v>69</v>
      </c>
      <c r="BD343" s="21" t="s">
        <v>98</v>
      </c>
      <c r="BI343" s="21" t="s">
        <v>99</v>
      </c>
      <c r="BJ343" s="21" t="s">
        <v>1126</v>
      </c>
      <c r="BK343" s="21" t="s">
        <v>521</v>
      </c>
      <c r="BL343" s="21" t="s">
        <v>135</v>
      </c>
    </row>
    <row r="344" spans="1:64" ht="18.75" customHeight="1">
      <c r="A344" s="21" t="s">
        <v>1127</v>
      </c>
      <c r="B344" s="21" t="s">
        <v>64</v>
      </c>
      <c r="C344" s="21" t="s">
        <v>1066</v>
      </c>
      <c r="D344" s="21" t="s">
        <v>1067</v>
      </c>
      <c r="E344" s="21" t="s">
        <v>1068</v>
      </c>
      <c r="F344" s="21" t="s">
        <v>1069</v>
      </c>
      <c r="G344" s="21">
        <v>2006</v>
      </c>
      <c r="H344" s="21" t="s">
        <v>67</v>
      </c>
      <c r="I344" s="21" t="s">
        <v>325</v>
      </c>
      <c r="J344" s="21" t="s">
        <v>69</v>
      </c>
      <c r="K344" s="21" t="s">
        <v>70</v>
      </c>
      <c r="L344" s="7" t="s">
        <v>71</v>
      </c>
      <c r="M344" s="7" t="s">
        <v>72</v>
      </c>
      <c r="N344" s="7" t="s">
        <v>73</v>
      </c>
      <c r="O344" s="7" t="s">
        <v>74</v>
      </c>
      <c r="P344" s="7" t="s">
        <v>75</v>
      </c>
      <c r="Q344" s="7" t="s">
        <v>105</v>
      </c>
      <c r="R344" s="7" t="s">
        <v>486</v>
      </c>
      <c r="S344" s="7"/>
      <c r="T344" t="s">
        <v>314</v>
      </c>
      <c r="U344" s="7" t="s">
        <v>79</v>
      </c>
      <c r="V344" s="7" t="s">
        <v>80</v>
      </c>
      <c r="W344" s="7" t="s">
        <v>337</v>
      </c>
      <c r="X344" s="7" t="s">
        <v>69</v>
      </c>
      <c r="Y344" s="7" t="s">
        <v>69</v>
      </c>
      <c r="Z344" s="7" t="s">
        <v>69</v>
      </c>
      <c r="AA344" s="21" t="s">
        <v>136</v>
      </c>
      <c r="AB344" s="22" t="s">
        <v>124</v>
      </c>
      <c r="AC344" s="22" t="s">
        <v>1128</v>
      </c>
      <c r="AD344" s="18" t="s">
        <v>1128</v>
      </c>
      <c r="AE344" s="34" t="s">
        <v>111</v>
      </c>
      <c r="AF344" s="21">
        <v>2000</v>
      </c>
      <c r="AG344" s="21" t="s">
        <v>112</v>
      </c>
      <c r="AH344" s="21">
        <v>2000</v>
      </c>
      <c r="AI344" s="21">
        <v>2000</v>
      </c>
      <c r="AJ344" s="70">
        <v>2000</v>
      </c>
      <c r="AK344" s="70">
        <v>2000</v>
      </c>
      <c r="AL344" s="70" t="s">
        <v>114</v>
      </c>
      <c r="AM344" s="21">
        <v>2500000</v>
      </c>
      <c r="AN344" s="23"/>
      <c r="AP344">
        <v>3558646.6802168116</v>
      </c>
      <c r="AQ344">
        <v>3558646.6802168116</v>
      </c>
      <c r="AR344">
        <v>2500000</v>
      </c>
      <c r="AS344">
        <v>3558646.6802168116</v>
      </c>
      <c r="AT344">
        <v>3558646.6802168116</v>
      </c>
      <c r="AU344" s="21" t="s">
        <v>90</v>
      </c>
      <c r="AV344" s="22">
        <v>2000</v>
      </c>
      <c r="AW344" s="21" t="s">
        <v>172</v>
      </c>
      <c r="AX344" s="21" t="s">
        <v>115</v>
      </c>
      <c r="AY344" s="21" t="s">
        <v>116</v>
      </c>
      <c r="AZ344" s="21" t="s">
        <v>189</v>
      </c>
      <c r="BA344" s="21" t="s">
        <v>921</v>
      </c>
      <c r="BB344" s="11" t="s">
        <v>156</v>
      </c>
      <c r="BC344" s="21" t="s">
        <v>69</v>
      </c>
      <c r="BD344" s="21" t="s">
        <v>98</v>
      </c>
      <c r="BI344" s="21" t="s">
        <v>99</v>
      </c>
      <c r="BJ344" s="21" t="s">
        <v>1129</v>
      </c>
      <c r="BK344" s="21" t="s">
        <v>521</v>
      </c>
      <c r="BL344" s="21" t="s">
        <v>135</v>
      </c>
    </row>
    <row r="345" spans="1:64" ht="18.75" customHeight="1">
      <c r="A345" s="21" t="s">
        <v>1130</v>
      </c>
      <c r="B345" s="21" t="s">
        <v>64</v>
      </c>
      <c r="C345" s="21" t="s">
        <v>1066</v>
      </c>
      <c r="D345" s="21" t="s">
        <v>1067</v>
      </c>
      <c r="E345" s="21" t="s">
        <v>1068</v>
      </c>
      <c r="F345" s="21" t="s">
        <v>1069</v>
      </c>
      <c r="G345" s="21">
        <v>2006</v>
      </c>
      <c r="H345" s="21" t="s">
        <v>67</v>
      </c>
      <c r="I345" s="21" t="s">
        <v>325</v>
      </c>
      <c r="J345" s="21" t="s">
        <v>69</v>
      </c>
      <c r="K345" s="21" t="s">
        <v>70</v>
      </c>
      <c r="L345" s="7" t="s">
        <v>71</v>
      </c>
      <c r="M345" s="7" t="s">
        <v>72</v>
      </c>
      <c r="N345" s="7" t="s">
        <v>73</v>
      </c>
      <c r="O345" s="7" t="s">
        <v>74</v>
      </c>
      <c r="P345" s="7" t="s">
        <v>75</v>
      </c>
      <c r="Q345" s="7" t="s">
        <v>105</v>
      </c>
      <c r="R345" s="7" t="s">
        <v>486</v>
      </c>
      <c r="S345" s="7"/>
      <c r="T345" t="s">
        <v>314</v>
      </c>
      <c r="U345" s="7" t="s">
        <v>79</v>
      </c>
      <c r="V345" s="7" t="s">
        <v>80</v>
      </c>
      <c r="W345" s="7" t="s">
        <v>337</v>
      </c>
      <c r="X345" s="7" t="s">
        <v>69</v>
      </c>
      <c r="Y345" s="7" t="s">
        <v>69</v>
      </c>
      <c r="Z345" s="7" t="s">
        <v>69</v>
      </c>
      <c r="AA345" s="21" t="s">
        <v>136</v>
      </c>
      <c r="AB345" s="22" t="s">
        <v>124</v>
      </c>
      <c r="AC345" s="22" t="s">
        <v>1128</v>
      </c>
      <c r="AD345" s="18" t="s">
        <v>1128</v>
      </c>
      <c r="AE345" s="34" t="s">
        <v>111</v>
      </c>
      <c r="AF345" s="21">
        <v>2000</v>
      </c>
      <c r="AG345" s="21" t="s">
        <v>112</v>
      </c>
      <c r="AH345" s="21">
        <v>2000</v>
      </c>
      <c r="AI345" s="21">
        <v>2000</v>
      </c>
      <c r="AJ345" s="70">
        <v>2000</v>
      </c>
      <c r="AK345" s="70">
        <v>2000</v>
      </c>
      <c r="AL345" s="70" t="s">
        <v>114</v>
      </c>
      <c r="AM345" s="23">
        <v>255270890</v>
      </c>
      <c r="AP345">
        <v>363367562.10179633</v>
      </c>
      <c r="AQ345">
        <v>363367562.10179633</v>
      </c>
      <c r="AR345">
        <v>255270890</v>
      </c>
      <c r="AS345">
        <v>363367562.10179633</v>
      </c>
      <c r="AT345">
        <v>363367562.10179633</v>
      </c>
      <c r="AU345" s="21" t="s">
        <v>90</v>
      </c>
      <c r="AV345" s="22">
        <v>2000</v>
      </c>
      <c r="AW345" s="21" t="s">
        <v>172</v>
      </c>
      <c r="AX345" s="21" t="s">
        <v>115</v>
      </c>
      <c r="AY345" s="21" t="s">
        <v>116</v>
      </c>
      <c r="AZ345" s="21" t="s">
        <v>127</v>
      </c>
      <c r="BA345" s="21" t="s">
        <v>921</v>
      </c>
      <c r="BB345" s="11" t="s">
        <v>156</v>
      </c>
      <c r="BC345" s="21" t="s">
        <v>69</v>
      </c>
      <c r="BD345" s="21" t="s">
        <v>98</v>
      </c>
      <c r="BI345" s="21" t="s">
        <v>99</v>
      </c>
      <c r="BJ345" s="21" t="s">
        <v>1131</v>
      </c>
      <c r="BK345" s="21" t="s">
        <v>521</v>
      </c>
      <c r="BL345" s="21" t="s">
        <v>135</v>
      </c>
    </row>
    <row r="346" spans="1:64" ht="18.75" customHeight="1">
      <c r="A346" s="21" t="s">
        <v>1132</v>
      </c>
      <c r="B346" s="21" t="s">
        <v>64</v>
      </c>
      <c r="C346" s="21" t="s">
        <v>1066</v>
      </c>
      <c r="D346" s="21" t="s">
        <v>1067</v>
      </c>
      <c r="E346" s="21" t="s">
        <v>1068</v>
      </c>
      <c r="F346" s="21" t="s">
        <v>1069</v>
      </c>
      <c r="G346" s="21">
        <v>2006</v>
      </c>
      <c r="H346" s="21" t="s">
        <v>67</v>
      </c>
      <c r="I346" s="21" t="s">
        <v>325</v>
      </c>
      <c r="J346" s="21" t="s">
        <v>69</v>
      </c>
      <c r="K346" s="21" t="s">
        <v>70</v>
      </c>
      <c r="L346" s="7" t="s">
        <v>71</v>
      </c>
      <c r="M346" s="7" t="s">
        <v>72</v>
      </c>
      <c r="N346" s="7" t="s">
        <v>73</v>
      </c>
      <c r="O346" s="7" t="s">
        <v>74</v>
      </c>
      <c r="P346" s="7" t="s">
        <v>75</v>
      </c>
      <c r="Q346" s="7" t="s">
        <v>105</v>
      </c>
      <c r="R346" s="7" t="s">
        <v>486</v>
      </c>
      <c r="S346" s="7"/>
      <c r="T346" t="s">
        <v>314</v>
      </c>
      <c r="U346" s="7" t="s">
        <v>79</v>
      </c>
      <c r="V346" s="7" t="s">
        <v>80</v>
      </c>
      <c r="W346" s="7" t="s">
        <v>337</v>
      </c>
      <c r="X346" s="7" t="s">
        <v>69</v>
      </c>
      <c r="Y346" s="7" t="s">
        <v>69</v>
      </c>
      <c r="Z346" s="7" t="s">
        <v>69</v>
      </c>
      <c r="AA346" s="21" t="s">
        <v>136</v>
      </c>
      <c r="AB346" s="22" t="s">
        <v>124</v>
      </c>
      <c r="AC346" s="22" t="s">
        <v>212</v>
      </c>
      <c r="AD346" s="18" t="s">
        <v>212</v>
      </c>
      <c r="AE346" s="34" t="s">
        <v>111</v>
      </c>
      <c r="AF346" s="21">
        <v>2000</v>
      </c>
      <c r="AG346" s="21" t="s">
        <v>112</v>
      </c>
      <c r="AH346" s="21">
        <v>2000</v>
      </c>
      <c r="AI346" s="21">
        <v>2000</v>
      </c>
      <c r="AJ346" s="70">
        <v>2000</v>
      </c>
      <c r="AK346" s="70">
        <v>2000</v>
      </c>
      <c r="AL346" s="70" t="s">
        <v>114</v>
      </c>
      <c r="AM346" s="21">
        <v>90572032</v>
      </c>
      <c r="AN346" s="23"/>
      <c r="AP346">
        <v>128925544.39891633</v>
      </c>
      <c r="AQ346">
        <v>128925544.39891633</v>
      </c>
      <c r="AR346">
        <v>90572032</v>
      </c>
      <c r="AS346">
        <v>128925544.39891633</v>
      </c>
      <c r="AT346">
        <v>128925544.39891633</v>
      </c>
      <c r="AU346" s="21" t="s">
        <v>90</v>
      </c>
      <c r="AV346" s="22">
        <v>2000</v>
      </c>
      <c r="AW346" s="21" t="s">
        <v>172</v>
      </c>
      <c r="AX346" s="21" t="s">
        <v>115</v>
      </c>
      <c r="AY346" s="21" t="s">
        <v>116</v>
      </c>
      <c r="AZ346" s="21" t="s">
        <v>189</v>
      </c>
      <c r="BA346" s="21" t="s">
        <v>921</v>
      </c>
      <c r="BB346" s="11" t="s">
        <v>156</v>
      </c>
      <c r="BC346" s="21" t="s">
        <v>69</v>
      </c>
      <c r="BD346" s="21" t="s">
        <v>98</v>
      </c>
      <c r="BI346" s="21" t="s">
        <v>99</v>
      </c>
      <c r="BJ346" s="21" t="s">
        <v>1133</v>
      </c>
      <c r="BK346" s="21" t="s">
        <v>521</v>
      </c>
      <c r="BL346" s="21" t="s">
        <v>135</v>
      </c>
    </row>
    <row r="347" spans="1:64" ht="18.75" customHeight="1">
      <c r="A347" s="21" t="s">
        <v>1134</v>
      </c>
      <c r="B347" s="21" t="s">
        <v>64</v>
      </c>
      <c r="C347" s="21" t="s">
        <v>1066</v>
      </c>
      <c r="D347" s="21" t="s">
        <v>1067</v>
      </c>
      <c r="E347" s="21" t="s">
        <v>1068</v>
      </c>
      <c r="F347" s="21" t="s">
        <v>1069</v>
      </c>
      <c r="G347" s="21">
        <v>2006</v>
      </c>
      <c r="H347" s="21" t="s">
        <v>67</v>
      </c>
      <c r="I347" s="21" t="s">
        <v>325</v>
      </c>
      <c r="J347" s="21" t="s">
        <v>69</v>
      </c>
      <c r="K347" s="21" t="s">
        <v>70</v>
      </c>
      <c r="L347" s="7" t="s">
        <v>71</v>
      </c>
      <c r="M347" s="7" t="s">
        <v>72</v>
      </c>
      <c r="N347" s="7" t="s">
        <v>73</v>
      </c>
      <c r="O347" s="7" t="s">
        <v>74</v>
      </c>
      <c r="P347" s="7" t="s">
        <v>75</v>
      </c>
      <c r="Q347" s="7" t="s">
        <v>105</v>
      </c>
      <c r="R347" s="7" t="s">
        <v>486</v>
      </c>
      <c r="S347" s="7"/>
      <c r="T347" t="s">
        <v>314</v>
      </c>
      <c r="U347" s="7" t="s">
        <v>79</v>
      </c>
      <c r="V347" s="7" t="s">
        <v>80</v>
      </c>
      <c r="W347" s="7" t="s">
        <v>337</v>
      </c>
      <c r="X347" s="7" t="s">
        <v>69</v>
      </c>
      <c r="Y347" s="7" t="s">
        <v>69</v>
      </c>
      <c r="Z347" s="7" t="s">
        <v>69</v>
      </c>
      <c r="AA347" s="21" t="s">
        <v>136</v>
      </c>
      <c r="AB347" s="22" t="s">
        <v>124</v>
      </c>
      <c r="AC347" s="22" t="s">
        <v>212</v>
      </c>
      <c r="AD347" s="18" t="s">
        <v>212</v>
      </c>
      <c r="AE347" s="34" t="s">
        <v>111</v>
      </c>
      <c r="AF347" s="21">
        <v>2000</v>
      </c>
      <c r="AG347" s="21" t="s">
        <v>112</v>
      </c>
      <c r="AH347" s="21">
        <v>2000</v>
      </c>
      <c r="AI347" s="21">
        <v>2000</v>
      </c>
      <c r="AJ347" s="70">
        <v>2000</v>
      </c>
      <c r="AK347" s="70">
        <v>2000</v>
      </c>
      <c r="AL347" s="70" t="s">
        <v>114</v>
      </c>
      <c r="AM347" s="23">
        <v>167198858</v>
      </c>
      <c r="AP347">
        <v>238000664.38309684</v>
      </c>
      <c r="AQ347">
        <v>238000664.38309684</v>
      </c>
      <c r="AR347">
        <v>167198858</v>
      </c>
      <c r="AS347">
        <v>238000664.38309684</v>
      </c>
      <c r="AT347">
        <v>238000664.38309684</v>
      </c>
      <c r="AU347" s="21" t="s">
        <v>90</v>
      </c>
      <c r="AV347" s="22">
        <v>2000</v>
      </c>
      <c r="AW347" s="21" t="s">
        <v>172</v>
      </c>
      <c r="AX347" s="21" t="s">
        <v>115</v>
      </c>
      <c r="AY347" s="21" t="s">
        <v>116</v>
      </c>
      <c r="AZ347" s="21" t="s">
        <v>127</v>
      </c>
      <c r="BA347" s="21" t="s">
        <v>921</v>
      </c>
      <c r="BB347" s="11" t="s">
        <v>156</v>
      </c>
      <c r="BC347" s="21" t="s">
        <v>69</v>
      </c>
      <c r="BD347" s="21" t="s">
        <v>98</v>
      </c>
      <c r="BI347" s="21" t="s">
        <v>99</v>
      </c>
      <c r="BJ347" s="21" t="s">
        <v>1135</v>
      </c>
      <c r="BK347" s="21" t="s">
        <v>521</v>
      </c>
      <c r="BL347" s="21" t="s">
        <v>135</v>
      </c>
    </row>
    <row r="348" spans="1:64" ht="18.75" customHeight="1">
      <c r="A348" s="21" t="s">
        <v>1136</v>
      </c>
      <c r="B348" s="21" t="s">
        <v>64</v>
      </c>
      <c r="C348" s="21" t="s">
        <v>1066</v>
      </c>
      <c r="D348" s="21" t="s">
        <v>1067</v>
      </c>
      <c r="E348" s="21" t="s">
        <v>1068</v>
      </c>
      <c r="F348" s="21" t="s">
        <v>1069</v>
      </c>
      <c r="G348" s="21">
        <v>2006</v>
      </c>
      <c r="H348" s="21" t="s">
        <v>67</v>
      </c>
      <c r="I348" s="21" t="s">
        <v>325</v>
      </c>
      <c r="J348" s="21" t="s">
        <v>69</v>
      </c>
      <c r="K348" s="7" t="s">
        <v>70</v>
      </c>
      <c r="L348" s="7" t="s">
        <v>71</v>
      </c>
      <c r="M348" s="7" t="s">
        <v>72</v>
      </c>
      <c r="N348" s="7" t="s">
        <v>73</v>
      </c>
      <c r="O348" s="7" t="s">
        <v>74</v>
      </c>
      <c r="P348" s="7" t="s">
        <v>75</v>
      </c>
      <c r="Q348" s="7" t="s">
        <v>105</v>
      </c>
      <c r="R348" s="7" t="s">
        <v>486</v>
      </c>
      <c r="S348" s="7"/>
      <c r="T348" t="s">
        <v>314</v>
      </c>
      <c r="U348" s="7" t="s">
        <v>79</v>
      </c>
      <c r="V348" s="7" t="s">
        <v>80</v>
      </c>
      <c r="W348" s="7" t="s">
        <v>81</v>
      </c>
      <c r="X348" s="7" t="s">
        <v>69</v>
      </c>
      <c r="Y348" s="7" t="s">
        <v>69</v>
      </c>
      <c r="Z348" s="7" t="s">
        <v>69</v>
      </c>
      <c r="AA348" s="21" t="s">
        <v>136</v>
      </c>
      <c r="AB348" s="22" t="s">
        <v>124</v>
      </c>
      <c r="AC348" s="22" t="s">
        <v>125</v>
      </c>
      <c r="AD348" s="18" t="s">
        <v>125</v>
      </c>
      <c r="AE348" s="34" t="s">
        <v>111</v>
      </c>
      <c r="AF348" s="21">
        <v>2000</v>
      </c>
      <c r="AG348" s="21" t="s">
        <v>112</v>
      </c>
      <c r="AH348" s="21">
        <v>2000</v>
      </c>
      <c r="AI348" s="21">
        <v>2000</v>
      </c>
      <c r="AJ348" s="70">
        <v>2000</v>
      </c>
      <c r="AK348" s="70">
        <v>2000</v>
      </c>
      <c r="AL348" s="70" t="s">
        <v>114</v>
      </c>
      <c r="AM348" s="21">
        <v>1693148</v>
      </c>
      <c r="AN348" s="23"/>
      <c r="AP348">
        <v>2410126.2037262935</v>
      </c>
      <c r="AQ348">
        <v>2410126.2037262935</v>
      </c>
      <c r="AR348">
        <v>1693148</v>
      </c>
      <c r="AS348">
        <v>2410126.2037262935</v>
      </c>
      <c r="AT348">
        <v>2410126.2037262935</v>
      </c>
      <c r="AU348" s="21" t="s">
        <v>90</v>
      </c>
      <c r="AV348" s="22">
        <v>2000</v>
      </c>
      <c r="AW348" s="21" t="s">
        <v>172</v>
      </c>
      <c r="AX348" s="21" t="s">
        <v>115</v>
      </c>
      <c r="AY348" s="21" t="s">
        <v>116</v>
      </c>
      <c r="AZ348" s="21" t="s">
        <v>189</v>
      </c>
      <c r="BA348" s="21" t="s">
        <v>921</v>
      </c>
      <c r="BB348" s="11" t="s">
        <v>156</v>
      </c>
      <c r="BC348" s="21" t="s">
        <v>69</v>
      </c>
      <c r="BD348" s="21" t="s">
        <v>98</v>
      </c>
      <c r="BI348" s="21" t="s">
        <v>99</v>
      </c>
      <c r="BJ348" s="21" t="s">
        <v>1137</v>
      </c>
      <c r="BK348" s="21" t="s">
        <v>521</v>
      </c>
      <c r="BL348" s="21" t="s">
        <v>135</v>
      </c>
    </row>
    <row r="349" spans="1:64" ht="18.75" customHeight="1">
      <c r="A349" s="21" t="s">
        <v>1138</v>
      </c>
      <c r="B349" s="21" t="s">
        <v>64</v>
      </c>
      <c r="C349" s="21" t="s">
        <v>1066</v>
      </c>
      <c r="D349" s="21" t="s">
        <v>1067</v>
      </c>
      <c r="E349" s="21" t="s">
        <v>1068</v>
      </c>
      <c r="F349" s="21" t="s">
        <v>1069</v>
      </c>
      <c r="G349" s="21">
        <v>2006</v>
      </c>
      <c r="H349" s="21" t="s">
        <v>67</v>
      </c>
      <c r="I349" s="21" t="s">
        <v>325</v>
      </c>
      <c r="J349" s="21" t="s">
        <v>69</v>
      </c>
      <c r="K349" s="7" t="s">
        <v>70</v>
      </c>
      <c r="L349" s="7" t="s">
        <v>71</v>
      </c>
      <c r="M349" s="7" t="s">
        <v>72</v>
      </c>
      <c r="N349" s="7" t="s">
        <v>73</v>
      </c>
      <c r="O349" s="7" t="s">
        <v>74</v>
      </c>
      <c r="P349" s="7" t="s">
        <v>75</v>
      </c>
      <c r="Q349" s="7" t="s">
        <v>105</v>
      </c>
      <c r="R349" s="7" t="s">
        <v>486</v>
      </c>
      <c r="S349" s="7"/>
      <c r="T349" t="s">
        <v>314</v>
      </c>
      <c r="U349" s="7" t="s">
        <v>79</v>
      </c>
      <c r="V349" s="7" t="s">
        <v>80</v>
      </c>
      <c r="W349" s="7" t="s">
        <v>81</v>
      </c>
      <c r="X349" s="7" t="s">
        <v>69</v>
      </c>
      <c r="Y349" s="7" t="s">
        <v>69</v>
      </c>
      <c r="Z349" s="7" t="s">
        <v>69</v>
      </c>
      <c r="AA349" s="21" t="s">
        <v>136</v>
      </c>
      <c r="AB349" s="22" t="s">
        <v>124</v>
      </c>
      <c r="AC349" s="22" t="s">
        <v>125</v>
      </c>
      <c r="AD349" s="18" t="s">
        <v>125</v>
      </c>
      <c r="AE349" s="34" t="s">
        <v>111</v>
      </c>
      <c r="AF349" s="21">
        <v>2000</v>
      </c>
      <c r="AG349" s="21" t="s">
        <v>112</v>
      </c>
      <c r="AH349" s="21">
        <v>2000</v>
      </c>
      <c r="AI349" s="21">
        <v>2000</v>
      </c>
      <c r="AJ349" s="70">
        <v>2000</v>
      </c>
      <c r="AK349" s="70">
        <v>2000</v>
      </c>
      <c r="AL349" s="70" t="s">
        <v>114</v>
      </c>
      <c r="AM349" s="23">
        <v>256077742</v>
      </c>
      <c r="AP349">
        <v>364516082.57828689</v>
      </c>
      <c r="AQ349">
        <v>364516082.57828689</v>
      </c>
      <c r="AR349">
        <v>256077742</v>
      </c>
      <c r="AS349">
        <v>364516082.57828689</v>
      </c>
      <c r="AT349">
        <v>364516082.57828689</v>
      </c>
      <c r="AU349" s="21" t="s">
        <v>90</v>
      </c>
      <c r="AV349" s="22">
        <v>2000</v>
      </c>
      <c r="AW349" s="21" t="s">
        <v>172</v>
      </c>
      <c r="AX349" s="21" t="s">
        <v>115</v>
      </c>
      <c r="AY349" s="21" t="s">
        <v>116</v>
      </c>
      <c r="AZ349" s="21" t="s">
        <v>127</v>
      </c>
      <c r="BA349" s="21" t="s">
        <v>921</v>
      </c>
      <c r="BB349" s="11" t="s">
        <v>156</v>
      </c>
      <c r="BC349" s="21" t="s">
        <v>69</v>
      </c>
      <c r="BD349" s="21" t="s">
        <v>98</v>
      </c>
      <c r="BI349" s="21" t="s">
        <v>99</v>
      </c>
      <c r="BJ349" s="21" t="s">
        <v>1139</v>
      </c>
      <c r="BK349" s="21" t="s">
        <v>521</v>
      </c>
      <c r="BL349" s="21" t="s">
        <v>135</v>
      </c>
    </row>
    <row r="350" spans="1:64" ht="18.75" customHeight="1">
      <c r="A350" s="21" t="s">
        <v>1158</v>
      </c>
      <c r="B350" s="21" t="s">
        <v>320</v>
      </c>
      <c r="C350" s="21" t="s">
        <v>346</v>
      </c>
      <c r="D350" s="21" t="s">
        <v>347</v>
      </c>
      <c r="E350" s="21" t="s">
        <v>348</v>
      </c>
      <c r="F350" s="21" t="s">
        <v>69</v>
      </c>
      <c r="G350" s="21">
        <v>2009</v>
      </c>
      <c r="H350" s="21" t="s">
        <v>349</v>
      </c>
      <c r="I350" s="21" t="s">
        <v>169</v>
      </c>
      <c r="J350" s="21" t="s">
        <v>1159</v>
      </c>
      <c r="K350" s="7" t="s">
        <v>70</v>
      </c>
      <c r="L350" s="7" t="s">
        <v>71</v>
      </c>
      <c r="M350" s="7" t="s">
        <v>72</v>
      </c>
      <c r="N350" s="7" t="s">
        <v>73</v>
      </c>
      <c r="O350" s="7" t="s">
        <v>74</v>
      </c>
      <c r="P350" s="7" t="s">
        <v>75</v>
      </c>
      <c r="Q350" s="7" t="s">
        <v>350</v>
      </c>
      <c r="R350" s="7" t="s">
        <v>351</v>
      </c>
      <c r="S350" s="7"/>
      <c r="T350" s="7"/>
      <c r="U350" s="7" t="s">
        <v>79</v>
      </c>
      <c r="V350" s="7" t="s">
        <v>80</v>
      </c>
      <c r="W350" s="7" t="s">
        <v>337</v>
      </c>
      <c r="X350" s="21" t="s">
        <v>686</v>
      </c>
      <c r="Y350" s="21" t="s">
        <v>353</v>
      </c>
      <c r="Z350" s="21" t="s">
        <v>337</v>
      </c>
      <c r="AA350" s="21" t="s">
        <v>354</v>
      </c>
      <c r="AB350" s="22" t="s">
        <v>450</v>
      </c>
      <c r="AC350" s="22" t="s">
        <v>1160</v>
      </c>
      <c r="AD350" s="18" t="s">
        <v>1161</v>
      </c>
      <c r="AE350" s="21" t="s">
        <v>111</v>
      </c>
      <c r="AF350" s="21" t="s">
        <v>1162</v>
      </c>
      <c r="AG350" s="21" t="s">
        <v>88</v>
      </c>
      <c r="AH350" s="21">
        <v>2001</v>
      </c>
      <c r="AI350" s="21">
        <v>2002</v>
      </c>
      <c r="AJ350" s="70">
        <v>2001</v>
      </c>
      <c r="AK350" s="70">
        <v>2002</v>
      </c>
      <c r="AL350" s="70" t="s">
        <v>89</v>
      </c>
      <c r="AM350" s="21">
        <v>17500</v>
      </c>
      <c r="AP350">
        <v>22549.69372094149</v>
      </c>
      <c r="AQ350">
        <v>32126.156463899846</v>
      </c>
      <c r="AR350">
        <v>8750</v>
      </c>
      <c r="AS350">
        <v>11274.846860470745</v>
      </c>
      <c r="AT350">
        <v>16063.078231949923</v>
      </c>
      <c r="AU350" s="21" t="s">
        <v>340</v>
      </c>
      <c r="AV350" s="22">
        <v>2002</v>
      </c>
      <c r="AW350" s="21" t="s">
        <v>172</v>
      </c>
      <c r="AX350" s="21" t="s">
        <v>92</v>
      </c>
      <c r="AY350" s="21" t="s">
        <v>93</v>
      </c>
      <c r="AZ350" s="21" t="s">
        <v>94</v>
      </c>
      <c r="BA350" s="21" t="s">
        <v>119</v>
      </c>
      <c r="BB350" s="11" t="s">
        <v>96</v>
      </c>
      <c r="BC350" s="7" t="s">
        <v>97</v>
      </c>
      <c r="BD350" s="21" t="s">
        <v>98</v>
      </c>
      <c r="BI350" s="21" t="s">
        <v>99</v>
      </c>
      <c r="BJ350" s="21" t="s">
        <v>1163</v>
      </c>
      <c r="BK350" s="21" t="s">
        <v>521</v>
      </c>
      <c r="BL350" s="21" t="s">
        <v>135</v>
      </c>
    </row>
    <row r="351" spans="1:64" ht="18.75" customHeight="1">
      <c r="A351" s="21" t="s">
        <v>1164</v>
      </c>
      <c r="B351" s="21" t="s">
        <v>320</v>
      </c>
      <c r="C351" s="21" t="s">
        <v>346</v>
      </c>
      <c r="D351" s="21" t="s">
        <v>347</v>
      </c>
      <c r="E351" s="21" t="s">
        <v>348</v>
      </c>
      <c r="F351" s="21" t="s">
        <v>69</v>
      </c>
      <c r="G351" s="21">
        <v>2009</v>
      </c>
      <c r="H351" s="21" t="s">
        <v>349</v>
      </c>
      <c r="I351" s="21" t="s">
        <v>169</v>
      </c>
      <c r="J351" s="21" t="s">
        <v>1159</v>
      </c>
      <c r="K351" s="7" t="s">
        <v>70</v>
      </c>
      <c r="L351" s="7" t="s">
        <v>71</v>
      </c>
      <c r="M351" s="7" t="s">
        <v>72</v>
      </c>
      <c r="N351" s="7" t="s">
        <v>73</v>
      </c>
      <c r="O351" s="7" t="s">
        <v>74</v>
      </c>
      <c r="P351" s="7" t="s">
        <v>75</v>
      </c>
      <c r="Q351" s="7" t="s">
        <v>350</v>
      </c>
      <c r="R351" s="7" t="s">
        <v>351</v>
      </c>
      <c r="S351" s="7"/>
      <c r="T351" s="7"/>
      <c r="U351" s="7" t="s">
        <v>79</v>
      </c>
      <c r="V351" s="7" t="s">
        <v>80</v>
      </c>
      <c r="W351" s="7" t="s">
        <v>337</v>
      </c>
      <c r="X351" s="21" t="s">
        <v>1165</v>
      </c>
      <c r="Y351" s="21" t="s">
        <v>353</v>
      </c>
      <c r="Z351" s="21" t="s">
        <v>337</v>
      </c>
      <c r="AA351" s="21" t="s">
        <v>354</v>
      </c>
      <c r="AB351" s="22" t="s">
        <v>355</v>
      </c>
      <c r="AC351" s="22" t="s">
        <v>588</v>
      </c>
      <c r="AD351" s="18" t="s">
        <v>1166</v>
      </c>
      <c r="AE351" s="21" t="s">
        <v>111</v>
      </c>
      <c r="AF351" s="21">
        <v>2009</v>
      </c>
      <c r="AG351" s="21" t="s">
        <v>112</v>
      </c>
      <c r="AH351" s="21">
        <v>2009</v>
      </c>
      <c r="AI351" s="21">
        <v>2009</v>
      </c>
      <c r="AJ351" s="70">
        <v>2009</v>
      </c>
      <c r="AK351" s="70">
        <v>2009</v>
      </c>
      <c r="AL351" s="70" t="s">
        <v>89</v>
      </c>
      <c r="AM351" s="21">
        <v>1000</v>
      </c>
      <c r="AP351">
        <v>1593.6108274594062</v>
      </c>
      <c r="AQ351">
        <v>1347.0784828080796</v>
      </c>
      <c r="AR351">
        <v>1000</v>
      </c>
      <c r="AS351">
        <v>1593.6108274594062</v>
      </c>
      <c r="AT351">
        <v>1347.0784828080796</v>
      </c>
      <c r="AU351" s="21" t="s">
        <v>340</v>
      </c>
      <c r="AV351" s="22">
        <v>2009</v>
      </c>
      <c r="AW351" s="21" t="s">
        <v>172</v>
      </c>
      <c r="AX351" s="21" t="s">
        <v>92</v>
      </c>
      <c r="AY351" s="21" t="s">
        <v>93</v>
      </c>
      <c r="AZ351" s="21" t="s">
        <v>127</v>
      </c>
      <c r="BA351" s="21" t="s">
        <v>119</v>
      </c>
      <c r="BB351" s="11" t="s">
        <v>96</v>
      </c>
      <c r="BC351" s="7" t="s">
        <v>97</v>
      </c>
      <c r="BD351" s="21" t="s">
        <v>98</v>
      </c>
      <c r="BI351" s="21" t="s">
        <v>99</v>
      </c>
      <c r="BJ351" s="21" t="s">
        <v>1167</v>
      </c>
      <c r="BK351" s="21" t="s">
        <v>521</v>
      </c>
      <c r="BL351" s="21" t="s">
        <v>135</v>
      </c>
    </row>
    <row r="352" spans="1:64" ht="18.75" customHeight="1">
      <c r="A352" s="21" t="s">
        <v>1168</v>
      </c>
      <c r="B352" s="21" t="s">
        <v>64</v>
      </c>
      <c r="C352" s="21" t="s">
        <v>1169</v>
      </c>
      <c r="D352" s="21" t="s">
        <v>1170</v>
      </c>
      <c r="E352" s="21" t="s">
        <v>1171</v>
      </c>
      <c r="F352" s="21" t="s">
        <v>1172</v>
      </c>
      <c r="G352" s="21">
        <v>2012</v>
      </c>
      <c r="H352" s="21" t="s">
        <v>67</v>
      </c>
      <c r="I352" s="21" t="s">
        <v>570</v>
      </c>
      <c r="J352" s="21" t="s">
        <v>69</v>
      </c>
      <c r="K352" s="7" t="s">
        <v>70</v>
      </c>
      <c r="L352" s="7" t="str">
        <f>IF(ISBLANK($R352)=TRUE,"",VLOOKUP($R352,[2]TAXONOMY!$A$1:$G$706,7,FALSE))</f>
        <v>Animalia</v>
      </c>
      <c r="M352" s="7" t="str">
        <f>IF(ISBLANK($R352)=TRUE,"",VLOOKUP($R352,[2]TAXONOMY!$A$1:$G$706,6,FALSE))</f>
        <v>Arthropoda</v>
      </c>
      <c r="N352" s="7" t="str">
        <f>IF(ISBLANK($R352)=TRUE,"",VLOOKUP($R352,[2]TAXONOMY!$A$1:$G$706,5,FALSE))</f>
        <v>Insecta</v>
      </c>
      <c r="O352" s="7" t="str">
        <f>IF(ISBLANK($R352)=TRUE,"",VLOOKUP($R352,[2]TAXONOMY!$A$1:$G$706,4,FALSE))</f>
        <v>Hymenoptera</v>
      </c>
      <c r="P352" s="7" t="str">
        <f>IF(ISBLANK($R352)=TRUE,"",VLOOKUP($R352,[2]TAXONOMY!$A$1:$G$706,3,FALSE))</f>
        <v>Formicidae</v>
      </c>
      <c r="Q352" s="7" t="str">
        <f>IF(ISBLANK($R352)=TRUE,"",VLOOKUP($R352,[2]TAXONOMY!$A$1:$H$706,2,FALSE))</f>
        <v>Pheidole</v>
      </c>
      <c r="R352" s="7" t="s">
        <v>252</v>
      </c>
      <c r="S352" s="7"/>
      <c r="T352" s="7" t="s">
        <v>553</v>
      </c>
      <c r="U352" s="7" t="s">
        <v>79</v>
      </c>
      <c r="V352" s="7" t="s">
        <v>80</v>
      </c>
      <c r="W352" s="7" t="s">
        <v>81</v>
      </c>
      <c r="X352" s="7" t="s">
        <v>69</v>
      </c>
      <c r="Y352" s="7" t="s">
        <v>69</v>
      </c>
      <c r="Z352" s="21" t="s">
        <v>81</v>
      </c>
      <c r="AA352" s="7" t="s">
        <v>571</v>
      </c>
      <c r="AB352" s="22" t="s">
        <v>1173</v>
      </c>
      <c r="AC352" s="22" t="s">
        <v>588</v>
      </c>
      <c r="AD352" s="18" t="s">
        <v>1174</v>
      </c>
      <c r="AE352" s="34" t="s">
        <v>1175</v>
      </c>
      <c r="AF352" s="21" t="s">
        <v>1176</v>
      </c>
      <c r="AG352" s="21" t="s">
        <v>112</v>
      </c>
      <c r="AH352" s="21">
        <v>2010</v>
      </c>
      <c r="AI352" s="21">
        <v>2010</v>
      </c>
      <c r="AJ352" s="70">
        <v>2010</v>
      </c>
      <c r="AK352" s="70">
        <v>2010</v>
      </c>
      <c r="AL352" s="70" t="s">
        <v>89</v>
      </c>
      <c r="AM352" s="21">
        <v>2616.4</v>
      </c>
      <c r="AP352">
        <v>2941.135985257587</v>
      </c>
      <c r="AQ352" t="e">
        <v>#DIV/0!</v>
      </c>
      <c r="AR352">
        <v>2616.4</v>
      </c>
      <c r="AS352">
        <v>2941.135985257587</v>
      </c>
      <c r="AT352" t="e">
        <v>#DIV/0!</v>
      </c>
      <c r="AU352" s="70" t="s">
        <v>90</v>
      </c>
      <c r="AV352" s="22">
        <v>2010</v>
      </c>
      <c r="AW352" s="21" t="s">
        <v>172</v>
      </c>
      <c r="AX352" s="21" t="s">
        <v>92</v>
      </c>
      <c r="AY352" s="21" t="s">
        <v>93</v>
      </c>
      <c r="AZ352" s="21" t="s">
        <v>94</v>
      </c>
      <c r="BA352" s="21" t="s">
        <v>119</v>
      </c>
      <c r="BB352" s="11" t="s">
        <v>96</v>
      </c>
      <c r="BC352" s="7" t="s">
        <v>97</v>
      </c>
      <c r="BD352" s="21" t="s">
        <v>98</v>
      </c>
      <c r="BI352" s="21" t="s">
        <v>99</v>
      </c>
      <c r="BJ352" s="21" t="s">
        <v>1177</v>
      </c>
      <c r="BK352" s="21" t="s">
        <v>521</v>
      </c>
      <c r="BL352" s="21" t="s">
        <v>135</v>
      </c>
    </row>
    <row r="353" spans="1:67" ht="18.75" customHeight="1">
      <c r="A353" s="21" t="s">
        <v>1193</v>
      </c>
      <c r="B353" s="21" t="s">
        <v>64</v>
      </c>
      <c r="C353" s="21" t="s">
        <v>1194</v>
      </c>
      <c r="D353" s="21" t="s">
        <v>1195</v>
      </c>
      <c r="E353" s="21" t="s">
        <v>1196</v>
      </c>
      <c r="F353" s="21" t="s">
        <v>1197</v>
      </c>
      <c r="G353" s="21">
        <v>2020</v>
      </c>
      <c r="H353" s="21" t="s">
        <v>335</v>
      </c>
      <c r="I353" s="21" t="s">
        <v>1198</v>
      </c>
      <c r="J353" s="21" t="s">
        <v>69</v>
      </c>
      <c r="K353" s="7" t="s">
        <v>70</v>
      </c>
      <c r="L353" s="7" t="s">
        <v>71</v>
      </c>
      <c r="M353" s="7" t="s">
        <v>72</v>
      </c>
      <c r="N353" s="7" t="s">
        <v>73</v>
      </c>
      <c r="O353" s="7" t="s">
        <v>74</v>
      </c>
      <c r="P353" s="7" t="s">
        <v>75</v>
      </c>
      <c r="Q353" s="7" t="s">
        <v>1199</v>
      </c>
      <c r="R353" s="7" t="s">
        <v>1200</v>
      </c>
      <c r="S353" s="7"/>
      <c r="T353" s="7"/>
      <c r="U353" s="7" t="s">
        <v>79</v>
      </c>
      <c r="V353" s="7" t="s">
        <v>80</v>
      </c>
      <c r="W353" s="7" t="s">
        <v>81</v>
      </c>
      <c r="X353" s="7" t="s">
        <v>69</v>
      </c>
      <c r="Y353" s="7" t="s">
        <v>69</v>
      </c>
      <c r="Z353" s="21" t="s">
        <v>69</v>
      </c>
      <c r="AA353" s="7" t="s">
        <v>1201</v>
      </c>
      <c r="AB353" s="22" t="s">
        <v>338</v>
      </c>
      <c r="AC353" s="22" t="s">
        <v>588</v>
      </c>
      <c r="AD353" s="18" t="s">
        <v>1202</v>
      </c>
      <c r="AE353" s="34" t="s">
        <v>111</v>
      </c>
      <c r="AF353" s="21" t="s">
        <v>1203</v>
      </c>
      <c r="AG353" s="21" t="s">
        <v>88</v>
      </c>
      <c r="AH353" s="21">
        <v>2021</v>
      </c>
      <c r="AI353" s="21">
        <v>2024</v>
      </c>
      <c r="AJ353" s="70">
        <v>2021</v>
      </c>
      <c r="AK353" s="70">
        <v>2024</v>
      </c>
      <c r="AL353" s="70" t="s">
        <v>89</v>
      </c>
      <c r="AM353" s="21">
        <v>3000000</v>
      </c>
      <c r="AP353">
        <v>3396831.7581357528</v>
      </c>
      <c r="AQ353">
        <v>3712767.7430004692</v>
      </c>
      <c r="AR353">
        <v>750000</v>
      </c>
      <c r="AS353">
        <v>849207.93953393819</v>
      </c>
      <c r="AT353">
        <v>928191.93575011729</v>
      </c>
      <c r="AU353" s="21" t="s">
        <v>340</v>
      </c>
      <c r="AV353" s="22">
        <v>2020</v>
      </c>
      <c r="AW353" s="21" t="s">
        <v>91</v>
      </c>
      <c r="AX353" s="21" t="s">
        <v>115</v>
      </c>
      <c r="AY353" s="21" t="s">
        <v>93</v>
      </c>
      <c r="AZ353" s="21" t="s">
        <v>189</v>
      </c>
      <c r="BA353" s="21" t="s">
        <v>119</v>
      </c>
      <c r="BB353" s="11" t="s">
        <v>96</v>
      </c>
      <c r="BC353" s="7" t="s">
        <v>97</v>
      </c>
      <c r="BD353" s="21" t="s">
        <v>140</v>
      </c>
      <c r="BI353" s="21" t="s">
        <v>99</v>
      </c>
      <c r="BJ353" s="21" t="s">
        <v>1204</v>
      </c>
      <c r="BK353" s="21" t="s">
        <v>521</v>
      </c>
      <c r="BL353" s="21" t="s">
        <v>135</v>
      </c>
    </row>
    <row r="354" spans="1:67" ht="18.75" customHeight="1">
      <c r="A354" s="21" t="s">
        <v>1205</v>
      </c>
      <c r="B354" s="21" t="s">
        <v>64</v>
      </c>
      <c r="C354" s="21" t="s">
        <v>1206</v>
      </c>
      <c r="D354" s="21" t="s">
        <v>1207</v>
      </c>
      <c r="E354" s="21" t="s">
        <v>1208</v>
      </c>
      <c r="F354" s="21" t="s">
        <v>1209</v>
      </c>
      <c r="G354" s="21">
        <v>2016</v>
      </c>
      <c r="H354" s="21" t="s">
        <v>335</v>
      </c>
      <c r="I354" s="21" t="s">
        <v>325</v>
      </c>
      <c r="J354" s="21" t="s">
        <v>1210</v>
      </c>
      <c r="K354" s="7" t="s">
        <v>70</v>
      </c>
      <c r="L354" s="7" t="s">
        <v>71</v>
      </c>
      <c r="M354" s="7" t="s">
        <v>72</v>
      </c>
      <c r="N354" s="7" t="s">
        <v>73</v>
      </c>
      <c r="O354" s="7" t="s">
        <v>74</v>
      </c>
      <c r="P354" s="7" t="s">
        <v>75</v>
      </c>
      <c r="Q354" s="7" t="s">
        <v>1199</v>
      </c>
      <c r="R354" s="7" t="s">
        <v>1200</v>
      </c>
      <c r="S354" s="7"/>
      <c r="T354" s="7"/>
      <c r="U354" s="7" t="s">
        <v>79</v>
      </c>
      <c r="V354" s="7" t="s">
        <v>80</v>
      </c>
      <c r="W354" s="7" t="s">
        <v>81</v>
      </c>
      <c r="X354" s="7" t="s">
        <v>69</v>
      </c>
      <c r="Y354" s="7" t="s">
        <v>69</v>
      </c>
      <c r="Z354" s="21" t="s">
        <v>69</v>
      </c>
      <c r="AA354" s="7" t="s">
        <v>1201</v>
      </c>
      <c r="AB354" s="22" t="s">
        <v>338</v>
      </c>
      <c r="AC354" s="22" t="s">
        <v>588</v>
      </c>
      <c r="AD354" s="18" t="s">
        <v>1202</v>
      </c>
      <c r="AE354" s="34" t="s">
        <v>111</v>
      </c>
      <c r="AF354" s="21" t="s">
        <v>1211</v>
      </c>
      <c r="AG354" s="21" t="s">
        <v>88</v>
      </c>
      <c r="AH354" s="21">
        <v>2009</v>
      </c>
      <c r="AI354" s="21">
        <v>2014</v>
      </c>
      <c r="AJ354" s="70">
        <v>2009</v>
      </c>
      <c r="AK354" s="70">
        <v>2014</v>
      </c>
      <c r="AL354" s="70" t="s">
        <v>89</v>
      </c>
      <c r="AM354" s="21">
        <v>190000</v>
      </c>
      <c r="AP354">
        <v>214791.45968780215</v>
      </c>
      <c r="AQ354">
        <v>244175.45275593631</v>
      </c>
      <c r="AR354">
        <v>31666.666666666668</v>
      </c>
      <c r="AS354">
        <v>35798.57661463369</v>
      </c>
      <c r="AT354">
        <v>40695.908792656053</v>
      </c>
      <c r="AU354" s="21" t="s">
        <v>340</v>
      </c>
      <c r="AV354" s="22">
        <v>2016</v>
      </c>
      <c r="AW354" s="21" t="s">
        <v>91</v>
      </c>
      <c r="AX354" s="21" t="s">
        <v>92</v>
      </c>
      <c r="AY354" s="21" t="s">
        <v>93</v>
      </c>
      <c r="AZ354" s="21" t="s">
        <v>189</v>
      </c>
      <c r="BA354" s="21" t="s">
        <v>119</v>
      </c>
      <c r="BB354" s="11" t="s">
        <v>96</v>
      </c>
      <c r="BC354" s="7" t="s">
        <v>97</v>
      </c>
      <c r="BD354" s="21" t="s">
        <v>140</v>
      </c>
      <c r="BI354" s="21" t="s">
        <v>99</v>
      </c>
      <c r="BJ354" s="21" t="s">
        <v>1212</v>
      </c>
      <c r="BK354" s="21" t="s">
        <v>521</v>
      </c>
      <c r="BL354" s="21" t="s">
        <v>135</v>
      </c>
    </row>
    <row r="355" spans="1:67" ht="18.75" customHeight="1">
      <c r="A355" s="21" t="s">
        <v>1213</v>
      </c>
      <c r="B355" s="21" t="s">
        <v>64</v>
      </c>
      <c r="C355" s="21" t="s">
        <v>1214</v>
      </c>
      <c r="D355" s="21" t="s">
        <v>717</v>
      </c>
      <c r="E355" s="21" t="s">
        <v>1215</v>
      </c>
      <c r="F355" s="21" t="s">
        <v>69</v>
      </c>
      <c r="G355" s="21">
        <v>2020</v>
      </c>
      <c r="H355" s="21" t="s">
        <v>67</v>
      </c>
      <c r="I355" s="21" t="s">
        <v>336</v>
      </c>
      <c r="J355" s="21" t="s">
        <v>69</v>
      </c>
      <c r="K355" s="7" t="s">
        <v>70</v>
      </c>
      <c r="L355" s="7" t="s">
        <v>71</v>
      </c>
      <c r="M355" s="7" t="s">
        <v>72</v>
      </c>
      <c r="N355" s="7" t="s">
        <v>73</v>
      </c>
      <c r="O355" s="7" t="s">
        <v>74</v>
      </c>
      <c r="P355" s="7" t="s">
        <v>75</v>
      </c>
      <c r="Q355" s="7" t="s">
        <v>105</v>
      </c>
      <c r="R355" s="7" t="s">
        <v>106</v>
      </c>
      <c r="S355" s="7"/>
      <c r="T355" s="7" t="s">
        <v>107</v>
      </c>
      <c r="U355" s="7" t="s">
        <v>79</v>
      </c>
      <c r="V355" s="7" t="s">
        <v>80</v>
      </c>
      <c r="W355" s="7" t="s">
        <v>81</v>
      </c>
      <c r="X355" s="7" t="s">
        <v>69</v>
      </c>
      <c r="Y355" s="7" t="s">
        <v>69</v>
      </c>
      <c r="Z355" s="7" t="s">
        <v>69</v>
      </c>
      <c r="AA355" s="7" t="s">
        <v>108</v>
      </c>
      <c r="AB355" s="22" t="s">
        <v>109</v>
      </c>
      <c r="AC355" s="18" t="s">
        <v>305</v>
      </c>
      <c r="AD355" s="7" t="s">
        <v>274</v>
      </c>
      <c r="AE355" s="34" t="s">
        <v>111</v>
      </c>
      <c r="AF355" s="21" t="s">
        <v>1216</v>
      </c>
      <c r="AG355" s="21" t="s">
        <v>112</v>
      </c>
      <c r="AH355" s="21">
        <v>2001</v>
      </c>
      <c r="AI355" s="21">
        <v>2001</v>
      </c>
      <c r="AJ355" s="70">
        <v>2001</v>
      </c>
      <c r="AK355" s="70">
        <v>2001</v>
      </c>
      <c r="AL355" s="70" t="s">
        <v>89</v>
      </c>
      <c r="AM355" s="23">
        <v>28105000</v>
      </c>
      <c r="AN355" s="23"/>
      <c r="AO355" s="23"/>
      <c r="AP355">
        <v>20808473.561745856</v>
      </c>
      <c r="AQ355">
        <v>28656627.524329294</v>
      </c>
      <c r="AR355">
        <v>28105000</v>
      </c>
      <c r="AS355">
        <v>20808473.561745856</v>
      </c>
      <c r="AT355">
        <v>28656627.524329294</v>
      </c>
      <c r="AU355" s="21" t="s">
        <v>146</v>
      </c>
      <c r="AV355" s="22">
        <v>2002</v>
      </c>
      <c r="AW355" s="21" t="s">
        <v>172</v>
      </c>
      <c r="AX355" s="21" t="s">
        <v>92</v>
      </c>
      <c r="AY355" s="21" t="s">
        <v>93</v>
      </c>
      <c r="AZ355" s="21" t="s">
        <v>94</v>
      </c>
      <c r="BA355" s="21" t="s">
        <v>119</v>
      </c>
      <c r="BB355" s="11" t="s">
        <v>96</v>
      </c>
      <c r="BC355" s="7" t="s">
        <v>97</v>
      </c>
      <c r="BD355" s="21" t="s">
        <v>98</v>
      </c>
      <c r="BI355" s="21" t="s">
        <v>99</v>
      </c>
      <c r="BJ355" s="21" t="s">
        <v>69</v>
      </c>
      <c r="BK355" s="21" t="s">
        <v>521</v>
      </c>
      <c r="BL355" s="21" t="s">
        <v>135</v>
      </c>
      <c r="BO355" s="21" t="s">
        <v>1481</v>
      </c>
    </row>
    <row r="356" spans="1:67" ht="18.75" customHeight="1">
      <c r="A356" s="21" t="s">
        <v>1217</v>
      </c>
      <c r="B356" s="21" t="s">
        <v>64</v>
      </c>
      <c r="C356" s="21" t="s">
        <v>1214</v>
      </c>
      <c r="D356" s="21" t="s">
        <v>717</v>
      </c>
      <c r="E356" s="21" t="s">
        <v>1215</v>
      </c>
      <c r="F356" s="21" t="s">
        <v>69</v>
      </c>
      <c r="G356" s="21">
        <v>2020</v>
      </c>
      <c r="H356" s="21" t="s">
        <v>67</v>
      </c>
      <c r="I356" s="21" t="s">
        <v>336</v>
      </c>
      <c r="J356" s="21" t="s">
        <v>69</v>
      </c>
      <c r="K356" s="7" t="s">
        <v>70</v>
      </c>
      <c r="L356" s="7" t="s">
        <v>71</v>
      </c>
      <c r="M356" s="7" t="s">
        <v>72</v>
      </c>
      <c r="N356" s="7" t="s">
        <v>73</v>
      </c>
      <c r="O356" s="7" t="s">
        <v>74</v>
      </c>
      <c r="P356" s="7" t="s">
        <v>75</v>
      </c>
      <c r="Q356" s="7" t="s">
        <v>105</v>
      </c>
      <c r="R356" s="7" t="s">
        <v>106</v>
      </c>
      <c r="S356" s="7"/>
      <c r="T356" s="7" t="s">
        <v>107</v>
      </c>
      <c r="U356" s="7" t="s">
        <v>79</v>
      </c>
      <c r="V356" s="7" t="s">
        <v>80</v>
      </c>
      <c r="W356" s="7" t="s">
        <v>81</v>
      </c>
      <c r="X356" s="7" t="s">
        <v>69</v>
      </c>
      <c r="Y356" s="7" t="s">
        <v>69</v>
      </c>
      <c r="Z356" s="7" t="s">
        <v>69</v>
      </c>
      <c r="AA356" s="7" t="s">
        <v>108</v>
      </c>
      <c r="AB356" s="22" t="s">
        <v>109</v>
      </c>
      <c r="AC356" s="18" t="s">
        <v>305</v>
      </c>
      <c r="AD356" s="7" t="s">
        <v>274</v>
      </c>
      <c r="AE356" s="34" t="s">
        <v>111</v>
      </c>
      <c r="AF356" s="21" t="s">
        <v>1218</v>
      </c>
      <c r="AG356" s="21" t="s">
        <v>112</v>
      </c>
      <c r="AH356" s="21">
        <v>2002</v>
      </c>
      <c r="AI356" s="21">
        <v>2002</v>
      </c>
      <c r="AJ356" s="70">
        <v>2002</v>
      </c>
      <c r="AK356" s="70">
        <v>2002</v>
      </c>
      <c r="AL356" s="70" t="s">
        <v>89</v>
      </c>
      <c r="AM356" s="23">
        <v>38175000</v>
      </c>
      <c r="AO356" s="23"/>
      <c r="AP356">
        <v>32989625.893067248</v>
      </c>
      <c r="AQ356">
        <v>37518612.108523093</v>
      </c>
      <c r="AR356">
        <v>38175000</v>
      </c>
      <c r="AS356">
        <v>32989625.893067248</v>
      </c>
      <c r="AT356">
        <v>37518612.108523093</v>
      </c>
      <c r="AU356" s="21" t="s">
        <v>146</v>
      </c>
      <c r="AV356" s="22">
        <v>2003</v>
      </c>
      <c r="AW356" s="21" t="s">
        <v>172</v>
      </c>
      <c r="AX356" s="21" t="s">
        <v>92</v>
      </c>
      <c r="AY356" s="21" t="s">
        <v>93</v>
      </c>
      <c r="AZ356" s="21" t="s">
        <v>94</v>
      </c>
      <c r="BA356" s="21" t="s">
        <v>119</v>
      </c>
      <c r="BB356" s="11" t="s">
        <v>96</v>
      </c>
      <c r="BC356" s="7" t="s">
        <v>97</v>
      </c>
      <c r="BD356" s="21" t="s">
        <v>98</v>
      </c>
      <c r="BI356" s="21" t="s">
        <v>99</v>
      </c>
      <c r="BJ356" s="21" t="s">
        <v>69</v>
      </c>
      <c r="BK356" s="21" t="s">
        <v>521</v>
      </c>
      <c r="BL356" s="21" t="s">
        <v>135</v>
      </c>
      <c r="BO356" s="21" t="s">
        <v>1481</v>
      </c>
    </row>
    <row r="357" spans="1:67" ht="18.75" customHeight="1">
      <c r="A357" s="21" t="s">
        <v>1219</v>
      </c>
      <c r="B357" s="21" t="s">
        <v>64</v>
      </c>
      <c r="C357" s="21" t="s">
        <v>1214</v>
      </c>
      <c r="D357" s="21" t="s">
        <v>717</v>
      </c>
      <c r="E357" s="21" t="s">
        <v>1215</v>
      </c>
      <c r="F357" s="21" t="s">
        <v>69</v>
      </c>
      <c r="G357" s="21">
        <v>2020</v>
      </c>
      <c r="H357" s="21" t="s">
        <v>67</v>
      </c>
      <c r="I357" s="21" t="s">
        <v>336</v>
      </c>
      <c r="J357" s="21" t="s">
        <v>69</v>
      </c>
      <c r="K357" s="7" t="s">
        <v>70</v>
      </c>
      <c r="L357" s="7" t="s">
        <v>71</v>
      </c>
      <c r="M357" s="7" t="s">
        <v>72</v>
      </c>
      <c r="N357" s="7" t="s">
        <v>73</v>
      </c>
      <c r="O357" s="7" t="s">
        <v>74</v>
      </c>
      <c r="P357" s="7" t="s">
        <v>75</v>
      </c>
      <c r="Q357" s="7" t="s">
        <v>105</v>
      </c>
      <c r="R357" s="7" t="s">
        <v>106</v>
      </c>
      <c r="S357" s="7"/>
      <c r="T357" s="7" t="s">
        <v>107</v>
      </c>
      <c r="U357" s="7" t="s">
        <v>79</v>
      </c>
      <c r="V357" s="7" t="s">
        <v>80</v>
      </c>
      <c r="W357" s="7" t="s">
        <v>81</v>
      </c>
      <c r="X357" s="7" t="s">
        <v>69</v>
      </c>
      <c r="Y357" s="7" t="s">
        <v>69</v>
      </c>
      <c r="Z357" s="7" t="s">
        <v>69</v>
      </c>
      <c r="AA357" s="7" t="s">
        <v>108</v>
      </c>
      <c r="AB357" s="22" t="s">
        <v>109</v>
      </c>
      <c r="AC357" s="18" t="s">
        <v>305</v>
      </c>
      <c r="AD357" s="7" t="s">
        <v>274</v>
      </c>
      <c r="AE357" s="34" t="s">
        <v>111</v>
      </c>
      <c r="AF357" s="21" t="s">
        <v>1220</v>
      </c>
      <c r="AG357" s="21" t="s">
        <v>112</v>
      </c>
      <c r="AH357" s="21">
        <v>2003</v>
      </c>
      <c r="AI357" s="21">
        <v>2003</v>
      </c>
      <c r="AJ357" s="70">
        <v>2003</v>
      </c>
      <c r="AK357" s="70">
        <v>2003</v>
      </c>
      <c r="AL357" s="70" t="s">
        <v>89</v>
      </c>
      <c r="AM357" s="23">
        <v>42242000</v>
      </c>
      <c r="AO357" s="23"/>
      <c r="AP357">
        <v>40315214.75554122</v>
      </c>
      <c r="AQ357">
        <v>40143731.442157514</v>
      </c>
      <c r="AR357">
        <v>42242000</v>
      </c>
      <c r="AS357">
        <v>40315214.75554122</v>
      </c>
      <c r="AT357">
        <v>40143731.442157514</v>
      </c>
      <c r="AU357" s="21" t="s">
        <v>146</v>
      </c>
      <c r="AV357" s="22">
        <v>2004</v>
      </c>
      <c r="AW357" s="21" t="s">
        <v>172</v>
      </c>
      <c r="AX357" s="21" t="s">
        <v>92</v>
      </c>
      <c r="AY357" s="21" t="s">
        <v>93</v>
      </c>
      <c r="AZ357" s="21" t="s">
        <v>94</v>
      </c>
      <c r="BA357" s="21" t="s">
        <v>119</v>
      </c>
      <c r="BB357" s="11" t="s">
        <v>96</v>
      </c>
      <c r="BC357" s="7" t="s">
        <v>97</v>
      </c>
      <c r="BD357" s="21" t="s">
        <v>98</v>
      </c>
      <c r="BI357" s="21" t="s">
        <v>99</v>
      </c>
      <c r="BJ357" s="21" t="s">
        <v>69</v>
      </c>
      <c r="BK357" s="21" t="s">
        <v>521</v>
      </c>
      <c r="BL357" s="21" t="s">
        <v>135</v>
      </c>
      <c r="BO357" s="21" t="s">
        <v>1481</v>
      </c>
    </row>
    <row r="358" spans="1:67" ht="18.75" customHeight="1">
      <c r="A358" s="21" t="s">
        <v>1221</v>
      </c>
      <c r="B358" s="21" t="s">
        <v>64</v>
      </c>
      <c r="C358" s="21" t="s">
        <v>1214</v>
      </c>
      <c r="D358" s="21" t="s">
        <v>717</v>
      </c>
      <c r="E358" s="21" t="s">
        <v>1215</v>
      </c>
      <c r="F358" s="21" t="s">
        <v>69</v>
      </c>
      <c r="G358" s="21">
        <v>2020</v>
      </c>
      <c r="H358" s="21" t="s">
        <v>67</v>
      </c>
      <c r="I358" s="21" t="s">
        <v>336</v>
      </c>
      <c r="J358" s="21" t="s">
        <v>69</v>
      </c>
      <c r="K358" s="7" t="s">
        <v>70</v>
      </c>
      <c r="L358" s="7" t="s">
        <v>71</v>
      </c>
      <c r="M358" s="7" t="s">
        <v>72</v>
      </c>
      <c r="N358" s="7" t="s">
        <v>73</v>
      </c>
      <c r="O358" s="7" t="s">
        <v>74</v>
      </c>
      <c r="P358" s="7" t="s">
        <v>75</v>
      </c>
      <c r="Q358" s="7" t="s">
        <v>105</v>
      </c>
      <c r="R358" s="7" t="s">
        <v>106</v>
      </c>
      <c r="S358" s="7"/>
      <c r="T358" s="7" t="s">
        <v>107</v>
      </c>
      <c r="U358" s="7" t="s">
        <v>79</v>
      </c>
      <c r="V358" s="7" t="s">
        <v>80</v>
      </c>
      <c r="W358" s="7" t="s">
        <v>81</v>
      </c>
      <c r="X358" s="7" t="s">
        <v>69</v>
      </c>
      <c r="Y358" s="7" t="s">
        <v>69</v>
      </c>
      <c r="Z358" s="7" t="s">
        <v>69</v>
      </c>
      <c r="AA358" s="7" t="s">
        <v>108</v>
      </c>
      <c r="AB358" s="22" t="s">
        <v>109</v>
      </c>
      <c r="AC358" s="18" t="s">
        <v>305</v>
      </c>
      <c r="AD358" s="7" t="s">
        <v>274</v>
      </c>
      <c r="AE358" s="34" t="s">
        <v>111</v>
      </c>
      <c r="AF358" s="21" t="s">
        <v>1222</v>
      </c>
      <c r="AG358" s="21" t="s">
        <v>112</v>
      </c>
      <c r="AH358" s="21">
        <v>2004</v>
      </c>
      <c r="AI358" s="21">
        <v>2004</v>
      </c>
      <c r="AJ358" s="70">
        <v>2004</v>
      </c>
      <c r="AK358" s="70">
        <v>2004</v>
      </c>
      <c r="AL358" s="70" t="s">
        <v>89</v>
      </c>
      <c r="AM358" s="23">
        <v>32381000</v>
      </c>
      <c r="AO358" s="23"/>
      <c r="AP358">
        <v>31037583.136422314</v>
      </c>
      <c r="AQ358">
        <v>29274110.853600431</v>
      </c>
      <c r="AR358">
        <v>32381000</v>
      </c>
      <c r="AS358">
        <v>31037583.136422314</v>
      </c>
      <c r="AT358">
        <v>29274110.853600431</v>
      </c>
      <c r="AU358" s="21" t="s">
        <v>146</v>
      </c>
      <c r="AV358" s="22">
        <v>2005</v>
      </c>
      <c r="AW358" s="21" t="s">
        <v>172</v>
      </c>
      <c r="AX358" s="21" t="s">
        <v>92</v>
      </c>
      <c r="AY358" s="21" t="s">
        <v>93</v>
      </c>
      <c r="AZ358" s="21" t="s">
        <v>94</v>
      </c>
      <c r="BA358" s="21" t="s">
        <v>119</v>
      </c>
      <c r="BB358" s="11" t="s">
        <v>96</v>
      </c>
      <c r="BC358" s="7" t="s">
        <v>97</v>
      </c>
      <c r="BD358" s="21" t="s">
        <v>98</v>
      </c>
      <c r="BI358" s="21" t="s">
        <v>99</v>
      </c>
      <c r="BJ358" s="21" t="s">
        <v>69</v>
      </c>
      <c r="BK358" s="21" t="s">
        <v>521</v>
      </c>
      <c r="BL358" s="21" t="s">
        <v>135</v>
      </c>
      <c r="BO358" s="21" t="s">
        <v>1481</v>
      </c>
    </row>
    <row r="359" spans="1:67" ht="18.75" customHeight="1">
      <c r="A359" s="21" t="s">
        <v>1223</v>
      </c>
      <c r="B359" s="21" t="s">
        <v>64</v>
      </c>
      <c r="C359" s="21" t="s">
        <v>1214</v>
      </c>
      <c r="D359" s="21" t="s">
        <v>717</v>
      </c>
      <c r="E359" s="21" t="s">
        <v>1215</v>
      </c>
      <c r="F359" s="21" t="s">
        <v>69</v>
      </c>
      <c r="G359" s="21">
        <v>2020</v>
      </c>
      <c r="H359" s="21" t="s">
        <v>67</v>
      </c>
      <c r="I359" s="21" t="s">
        <v>336</v>
      </c>
      <c r="J359" s="21" t="s">
        <v>69</v>
      </c>
      <c r="K359" s="7" t="s">
        <v>70</v>
      </c>
      <c r="L359" s="7" t="s">
        <v>71</v>
      </c>
      <c r="M359" s="7" t="s">
        <v>72</v>
      </c>
      <c r="N359" s="7" t="s">
        <v>73</v>
      </c>
      <c r="O359" s="7" t="s">
        <v>74</v>
      </c>
      <c r="P359" s="7" t="s">
        <v>75</v>
      </c>
      <c r="Q359" s="7" t="s">
        <v>105</v>
      </c>
      <c r="R359" s="7" t="s">
        <v>106</v>
      </c>
      <c r="S359" s="7"/>
      <c r="T359" s="7" t="s">
        <v>107</v>
      </c>
      <c r="U359" s="7" t="s">
        <v>79</v>
      </c>
      <c r="V359" s="7" t="s">
        <v>80</v>
      </c>
      <c r="W359" s="7" t="s">
        <v>81</v>
      </c>
      <c r="X359" s="7" t="s">
        <v>69</v>
      </c>
      <c r="Y359" s="7" t="s">
        <v>69</v>
      </c>
      <c r="Z359" s="7" t="s">
        <v>69</v>
      </c>
      <c r="AA359" s="7" t="s">
        <v>108</v>
      </c>
      <c r="AB359" s="22" t="s">
        <v>109</v>
      </c>
      <c r="AC359" s="18" t="s">
        <v>305</v>
      </c>
      <c r="AD359" s="7" t="s">
        <v>274</v>
      </c>
      <c r="AE359" s="34" t="s">
        <v>111</v>
      </c>
      <c r="AF359" s="21" t="s">
        <v>1224</v>
      </c>
      <c r="AG359" s="21" t="s">
        <v>112</v>
      </c>
      <c r="AH359" s="21">
        <v>2005</v>
      </c>
      <c r="AI359" s="21">
        <v>2005</v>
      </c>
      <c r="AJ359" s="70">
        <v>2005</v>
      </c>
      <c r="AK359" s="70">
        <v>2005</v>
      </c>
      <c r="AL359" s="70" t="s">
        <v>89</v>
      </c>
      <c r="AM359" s="23">
        <v>24171000</v>
      </c>
      <c r="AO359" s="23"/>
      <c r="AP359">
        <v>22131490.494815174</v>
      </c>
      <c r="AQ359">
        <v>20943915.813810114</v>
      </c>
      <c r="AR359">
        <v>24171000</v>
      </c>
      <c r="AS359">
        <v>22131490.494815174</v>
      </c>
      <c r="AT359">
        <v>20943915.813810114</v>
      </c>
      <c r="AU359" s="21" t="s">
        <v>146</v>
      </c>
      <c r="AV359" s="22">
        <v>2006</v>
      </c>
      <c r="AW359" s="21" t="s">
        <v>172</v>
      </c>
      <c r="AX359" s="21" t="s">
        <v>92</v>
      </c>
      <c r="AY359" s="21" t="s">
        <v>93</v>
      </c>
      <c r="AZ359" s="21" t="s">
        <v>94</v>
      </c>
      <c r="BA359" s="21" t="s">
        <v>119</v>
      </c>
      <c r="BB359" s="11" t="s">
        <v>96</v>
      </c>
      <c r="BC359" s="7" t="s">
        <v>97</v>
      </c>
      <c r="BD359" s="21" t="s">
        <v>98</v>
      </c>
      <c r="BI359" s="21" t="s">
        <v>99</v>
      </c>
      <c r="BJ359" s="21" t="s">
        <v>69</v>
      </c>
      <c r="BK359" s="21" t="s">
        <v>521</v>
      </c>
      <c r="BL359" s="21" t="s">
        <v>135</v>
      </c>
      <c r="BO359" s="21" t="s">
        <v>1481</v>
      </c>
    </row>
    <row r="360" spans="1:67" ht="18.75" customHeight="1">
      <c r="A360" s="21" t="s">
        <v>1225</v>
      </c>
      <c r="B360" s="21" t="s">
        <v>64</v>
      </c>
      <c r="C360" s="21" t="s">
        <v>1214</v>
      </c>
      <c r="D360" s="21" t="s">
        <v>717</v>
      </c>
      <c r="E360" s="21" t="s">
        <v>1215</v>
      </c>
      <c r="F360" s="21" t="s">
        <v>69</v>
      </c>
      <c r="G360" s="21">
        <v>2020</v>
      </c>
      <c r="H360" s="21" t="s">
        <v>67</v>
      </c>
      <c r="I360" s="21" t="s">
        <v>336</v>
      </c>
      <c r="J360" s="21" t="s">
        <v>69</v>
      </c>
      <c r="K360" s="7" t="s">
        <v>70</v>
      </c>
      <c r="L360" s="7" t="s">
        <v>71</v>
      </c>
      <c r="M360" s="7" t="s">
        <v>72</v>
      </c>
      <c r="N360" s="7" t="s">
        <v>73</v>
      </c>
      <c r="O360" s="7" t="s">
        <v>74</v>
      </c>
      <c r="P360" s="7" t="s">
        <v>75</v>
      </c>
      <c r="Q360" s="7" t="s">
        <v>105</v>
      </c>
      <c r="R360" s="7" t="s">
        <v>106</v>
      </c>
      <c r="S360" s="7"/>
      <c r="T360" s="7" t="s">
        <v>107</v>
      </c>
      <c r="U360" s="7" t="s">
        <v>79</v>
      </c>
      <c r="V360" s="7" t="s">
        <v>80</v>
      </c>
      <c r="W360" s="7" t="s">
        <v>81</v>
      </c>
      <c r="X360" s="7" t="s">
        <v>69</v>
      </c>
      <c r="Y360" s="7" t="s">
        <v>69</v>
      </c>
      <c r="Z360" s="7" t="s">
        <v>69</v>
      </c>
      <c r="AA360" s="7" t="s">
        <v>108</v>
      </c>
      <c r="AB360" s="22" t="s">
        <v>109</v>
      </c>
      <c r="AC360" s="18" t="s">
        <v>305</v>
      </c>
      <c r="AD360" s="7" t="s">
        <v>274</v>
      </c>
      <c r="AE360" s="34" t="s">
        <v>111</v>
      </c>
      <c r="AF360" s="21" t="s">
        <v>1226</v>
      </c>
      <c r="AG360" s="21" t="s">
        <v>112</v>
      </c>
      <c r="AH360" s="21">
        <v>2006</v>
      </c>
      <c r="AI360" s="21">
        <v>2006</v>
      </c>
      <c r="AJ360" s="70">
        <v>2006</v>
      </c>
      <c r="AK360" s="70">
        <v>2006</v>
      </c>
      <c r="AL360" s="70" t="s">
        <v>89</v>
      </c>
      <c r="AM360" s="23">
        <v>12887000</v>
      </c>
      <c r="AO360" s="23"/>
      <c r="AP360">
        <v>12748157.758167282</v>
      </c>
      <c r="AQ360">
        <v>10676404.342082394</v>
      </c>
      <c r="AR360">
        <v>12887000</v>
      </c>
      <c r="AS360">
        <v>12748157.758167282</v>
      </c>
      <c r="AT360">
        <v>10676404.342082394</v>
      </c>
      <c r="AU360" s="21" t="s">
        <v>146</v>
      </c>
      <c r="AV360" s="22">
        <v>2007</v>
      </c>
      <c r="AW360" s="21" t="s">
        <v>172</v>
      </c>
      <c r="AX360" s="21" t="s">
        <v>92</v>
      </c>
      <c r="AY360" s="21" t="s">
        <v>93</v>
      </c>
      <c r="AZ360" s="21" t="s">
        <v>94</v>
      </c>
      <c r="BA360" s="21" t="s">
        <v>119</v>
      </c>
      <c r="BB360" s="11" t="s">
        <v>96</v>
      </c>
      <c r="BC360" s="7" t="s">
        <v>97</v>
      </c>
      <c r="BD360" s="21" t="s">
        <v>98</v>
      </c>
      <c r="BI360" s="21" t="s">
        <v>99</v>
      </c>
      <c r="BJ360" s="21" t="s">
        <v>69</v>
      </c>
      <c r="BK360" s="21" t="s">
        <v>521</v>
      </c>
      <c r="BL360" s="21" t="s">
        <v>135</v>
      </c>
      <c r="BO360" s="21" t="s">
        <v>1481</v>
      </c>
    </row>
    <row r="361" spans="1:67" ht="18.75" customHeight="1">
      <c r="A361" s="21" t="s">
        <v>1227</v>
      </c>
      <c r="B361" s="21" t="s">
        <v>64</v>
      </c>
      <c r="C361" s="21" t="s">
        <v>1214</v>
      </c>
      <c r="D361" s="21" t="s">
        <v>717</v>
      </c>
      <c r="E361" s="21" t="s">
        <v>1215</v>
      </c>
      <c r="F361" s="21" t="s">
        <v>69</v>
      </c>
      <c r="G361" s="21">
        <v>2020</v>
      </c>
      <c r="H361" s="21" t="s">
        <v>67</v>
      </c>
      <c r="I361" s="21" t="s">
        <v>336</v>
      </c>
      <c r="J361" s="21" t="s">
        <v>69</v>
      </c>
      <c r="K361" s="7" t="s">
        <v>70</v>
      </c>
      <c r="L361" s="7" t="s">
        <v>71</v>
      </c>
      <c r="M361" s="7" t="s">
        <v>72</v>
      </c>
      <c r="N361" s="7" t="s">
        <v>73</v>
      </c>
      <c r="O361" s="7" t="s">
        <v>74</v>
      </c>
      <c r="P361" s="7" t="s">
        <v>75</v>
      </c>
      <c r="Q361" s="7" t="s">
        <v>105</v>
      </c>
      <c r="R361" s="7" t="s">
        <v>106</v>
      </c>
      <c r="S361" s="7"/>
      <c r="T361" s="7" t="s">
        <v>107</v>
      </c>
      <c r="U361" s="7" t="s">
        <v>79</v>
      </c>
      <c r="V361" s="7" t="s">
        <v>80</v>
      </c>
      <c r="W361" s="7" t="s">
        <v>81</v>
      </c>
      <c r="X361" s="7" t="s">
        <v>69</v>
      </c>
      <c r="Y361" s="7" t="s">
        <v>69</v>
      </c>
      <c r="Z361" s="7" t="s">
        <v>69</v>
      </c>
      <c r="AA361" s="7" t="s">
        <v>108</v>
      </c>
      <c r="AB361" s="22" t="s">
        <v>109</v>
      </c>
      <c r="AC361" s="18" t="s">
        <v>305</v>
      </c>
      <c r="AD361" s="7" t="s">
        <v>274</v>
      </c>
      <c r="AE361" s="34" t="s">
        <v>111</v>
      </c>
      <c r="AF361" s="21" t="s">
        <v>1228</v>
      </c>
      <c r="AG361" s="21" t="s">
        <v>112</v>
      </c>
      <c r="AH361" s="21">
        <v>2007</v>
      </c>
      <c r="AI361" s="21">
        <v>2007</v>
      </c>
      <c r="AJ361" s="70">
        <v>2007</v>
      </c>
      <c r="AK361" s="70">
        <v>2007</v>
      </c>
      <c r="AL361" s="70" t="s">
        <v>89</v>
      </c>
      <c r="AM361" s="23">
        <v>12722000</v>
      </c>
      <c r="AO361" s="23"/>
      <c r="AP361">
        <v>12149071.935967403</v>
      </c>
      <c r="AQ361">
        <v>9792525.6780215371</v>
      </c>
      <c r="AR361">
        <v>12722000</v>
      </c>
      <c r="AS361">
        <v>12149071.935967403</v>
      </c>
      <c r="AT361">
        <v>9792525.6780215371</v>
      </c>
      <c r="AU361" s="21" t="s">
        <v>146</v>
      </c>
      <c r="AV361" s="22">
        <v>2008</v>
      </c>
      <c r="AW361" s="21" t="s">
        <v>172</v>
      </c>
      <c r="AX361" s="21" t="s">
        <v>92</v>
      </c>
      <c r="AY361" s="21" t="s">
        <v>93</v>
      </c>
      <c r="AZ361" s="21" t="s">
        <v>94</v>
      </c>
      <c r="BA361" s="21" t="s">
        <v>119</v>
      </c>
      <c r="BB361" s="11" t="s">
        <v>96</v>
      </c>
      <c r="BC361" s="7" t="s">
        <v>97</v>
      </c>
      <c r="BD361" s="21" t="s">
        <v>98</v>
      </c>
      <c r="BI361" s="21" t="s">
        <v>99</v>
      </c>
      <c r="BJ361" s="21" t="s">
        <v>69</v>
      </c>
      <c r="BK361" s="21" t="s">
        <v>521</v>
      </c>
      <c r="BL361" s="21" t="s">
        <v>135</v>
      </c>
      <c r="BO361" s="21" t="s">
        <v>1481</v>
      </c>
    </row>
    <row r="362" spans="1:67" ht="18.75" customHeight="1">
      <c r="A362" s="21" t="s">
        <v>1229</v>
      </c>
      <c r="B362" s="21" t="s">
        <v>64</v>
      </c>
      <c r="C362" s="21" t="s">
        <v>1214</v>
      </c>
      <c r="D362" s="21" t="s">
        <v>717</v>
      </c>
      <c r="E362" s="21" t="s">
        <v>1215</v>
      </c>
      <c r="F362" s="21" t="s">
        <v>69</v>
      </c>
      <c r="G362" s="21">
        <v>2020</v>
      </c>
      <c r="H362" s="21" t="s">
        <v>67</v>
      </c>
      <c r="I362" s="21" t="s">
        <v>336</v>
      </c>
      <c r="J362" s="21" t="s">
        <v>69</v>
      </c>
      <c r="K362" s="7" t="s">
        <v>70</v>
      </c>
      <c r="L362" s="7" t="s">
        <v>71</v>
      </c>
      <c r="M362" s="7" t="s">
        <v>72</v>
      </c>
      <c r="N362" s="7" t="s">
        <v>73</v>
      </c>
      <c r="O362" s="7" t="s">
        <v>74</v>
      </c>
      <c r="P362" s="7" t="s">
        <v>75</v>
      </c>
      <c r="Q362" s="7" t="s">
        <v>105</v>
      </c>
      <c r="R362" s="7" t="s">
        <v>106</v>
      </c>
      <c r="S362" s="7"/>
      <c r="T362" s="7" t="s">
        <v>107</v>
      </c>
      <c r="U362" s="7" t="s">
        <v>79</v>
      </c>
      <c r="V362" s="7" t="s">
        <v>80</v>
      </c>
      <c r="W362" s="7" t="s">
        <v>81</v>
      </c>
      <c r="X362" s="7" t="s">
        <v>69</v>
      </c>
      <c r="Y362" s="7" t="s">
        <v>69</v>
      </c>
      <c r="Z362" s="7" t="s">
        <v>69</v>
      </c>
      <c r="AA362" s="7" t="s">
        <v>108</v>
      </c>
      <c r="AB362" s="22" t="s">
        <v>109</v>
      </c>
      <c r="AC362" s="18" t="s">
        <v>305</v>
      </c>
      <c r="AD362" s="7" t="s">
        <v>274</v>
      </c>
      <c r="AE362" s="34" t="s">
        <v>111</v>
      </c>
      <c r="AF362" s="21" t="s">
        <v>1230</v>
      </c>
      <c r="AG362" s="21" t="s">
        <v>112</v>
      </c>
      <c r="AH362" s="21">
        <v>2008</v>
      </c>
      <c r="AI362" s="21">
        <v>2008</v>
      </c>
      <c r="AJ362" s="70">
        <v>2008</v>
      </c>
      <c r="AK362" s="70">
        <v>2008</v>
      </c>
      <c r="AL362" s="70" t="s">
        <v>89</v>
      </c>
      <c r="AM362" s="23">
        <v>12332000</v>
      </c>
      <c r="AO362" s="23"/>
      <c r="AP362">
        <v>10988978.914171448</v>
      </c>
      <c r="AQ362">
        <v>9774414.6587685086</v>
      </c>
      <c r="AR362">
        <v>12332000</v>
      </c>
      <c r="AS362">
        <v>10988978.914171448</v>
      </c>
      <c r="AT362">
        <v>9774414.6587685086</v>
      </c>
      <c r="AU362" s="21" t="s">
        <v>146</v>
      </c>
      <c r="AV362" s="22">
        <v>2009</v>
      </c>
      <c r="AW362" s="21" t="s">
        <v>172</v>
      </c>
      <c r="AX362" s="21" t="s">
        <v>92</v>
      </c>
      <c r="AY362" s="21" t="s">
        <v>93</v>
      </c>
      <c r="AZ362" s="21" t="s">
        <v>94</v>
      </c>
      <c r="BA362" s="21" t="s">
        <v>119</v>
      </c>
      <c r="BB362" s="11" t="s">
        <v>96</v>
      </c>
      <c r="BC362" s="7" t="s">
        <v>97</v>
      </c>
      <c r="BD362" s="21" t="s">
        <v>98</v>
      </c>
      <c r="BI362" s="21" t="s">
        <v>99</v>
      </c>
      <c r="BJ362" s="21" t="s">
        <v>69</v>
      </c>
      <c r="BK362" s="21" t="s">
        <v>521</v>
      </c>
      <c r="BL362" s="21" t="s">
        <v>135</v>
      </c>
      <c r="BO362" s="21" t="s">
        <v>1481</v>
      </c>
    </row>
    <row r="363" spans="1:67" ht="18.75" customHeight="1">
      <c r="A363" s="21" t="s">
        <v>1231</v>
      </c>
      <c r="B363" s="21" t="s">
        <v>64</v>
      </c>
      <c r="C363" s="21" t="s">
        <v>1214</v>
      </c>
      <c r="D363" s="21" t="s">
        <v>717</v>
      </c>
      <c r="E363" s="21" t="s">
        <v>1215</v>
      </c>
      <c r="F363" s="21" t="s">
        <v>69</v>
      </c>
      <c r="G363" s="21">
        <v>2020</v>
      </c>
      <c r="H363" s="21" t="s">
        <v>67</v>
      </c>
      <c r="I363" s="21" t="s">
        <v>336</v>
      </c>
      <c r="J363" s="21" t="s">
        <v>69</v>
      </c>
      <c r="K363" s="7" t="s">
        <v>70</v>
      </c>
      <c r="L363" s="7" t="s">
        <v>71</v>
      </c>
      <c r="M363" s="7" t="s">
        <v>72</v>
      </c>
      <c r="N363" s="7" t="s">
        <v>73</v>
      </c>
      <c r="O363" s="7" t="s">
        <v>74</v>
      </c>
      <c r="P363" s="7" t="s">
        <v>75</v>
      </c>
      <c r="Q363" s="7" t="s">
        <v>105</v>
      </c>
      <c r="R363" s="7" t="s">
        <v>106</v>
      </c>
      <c r="S363" s="7"/>
      <c r="T363" s="7" t="s">
        <v>107</v>
      </c>
      <c r="U363" s="7" t="s">
        <v>79</v>
      </c>
      <c r="V363" s="7" t="s">
        <v>80</v>
      </c>
      <c r="W363" s="7" t="s">
        <v>81</v>
      </c>
      <c r="X363" s="7" t="s">
        <v>69</v>
      </c>
      <c r="Y363" s="7" t="s">
        <v>69</v>
      </c>
      <c r="Z363" s="7" t="s">
        <v>69</v>
      </c>
      <c r="AA363" s="7" t="s">
        <v>108</v>
      </c>
      <c r="AB363" s="22" t="s">
        <v>109</v>
      </c>
      <c r="AC363" s="18" t="s">
        <v>305</v>
      </c>
      <c r="AD363" s="7" t="s">
        <v>274</v>
      </c>
      <c r="AE363" s="34" t="s">
        <v>111</v>
      </c>
      <c r="AF363" s="21" t="s">
        <v>1232</v>
      </c>
      <c r="AG363" s="21" t="s">
        <v>112</v>
      </c>
      <c r="AH363" s="21">
        <v>2009</v>
      </c>
      <c r="AI363" s="21">
        <v>2009</v>
      </c>
      <c r="AJ363" s="70">
        <v>2009</v>
      </c>
      <c r="AK363" s="70">
        <v>2009</v>
      </c>
      <c r="AL363" s="70" t="s">
        <v>89</v>
      </c>
      <c r="AM363" s="23">
        <v>14543000</v>
      </c>
      <c r="AO363" s="23"/>
      <c r="AP363">
        <v>14995982.682000581</v>
      </c>
      <c r="AQ363">
        <v>10884989.125988692</v>
      </c>
      <c r="AR363">
        <v>14543000</v>
      </c>
      <c r="AS363">
        <v>14995982.682000581</v>
      </c>
      <c r="AT363">
        <v>10884989.125988692</v>
      </c>
      <c r="AU363" s="21" t="s">
        <v>146</v>
      </c>
      <c r="AV363" s="22">
        <v>2010</v>
      </c>
      <c r="AW363" s="21" t="s">
        <v>172</v>
      </c>
      <c r="AX363" s="21" t="s">
        <v>92</v>
      </c>
      <c r="AY363" s="21" t="s">
        <v>93</v>
      </c>
      <c r="AZ363" s="21" t="s">
        <v>94</v>
      </c>
      <c r="BA363" s="21" t="s">
        <v>119</v>
      </c>
      <c r="BB363" s="11" t="s">
        <v>96</v>
      </c>
      <c r="BC363" s="7" t="s">
        <v>97</v>
      </c>
      <c r="BD363" s="21" t="s">
        <v>98</v>
      </c>
      <c r="BI363" s="21" t="s">
        <v>99</v>
      </c>
      <c r="BJ363" s="21" t="s">
        <v>69</v>
      </c>
      <c r="BK363" s="21" t="s">
        <v>521</v>
      </c>
      <c r="BL363" s="21" t="s">
        <v>135</v>
      </c>
      <c r="BO363" s="21" t="s">
        <v>1481</v>
      </c>
    </row>
    <row r="364" spans="1:67" ht="18.75" customHeight="1">
      <c r="A364" s="21" t="s">
        <v>1233</v>
      </c>
      <c r="B364" s="21" t="s">
        <v>64</v>
      </c>
      <c r="C364" s="21" t="s">
        <v>1214</v>
      </c>
      <c r="D364" s="21" t="s">
        <v>717</v>
      </c>
      <c r="E364" s="21" t="s">
        <v>1215</v>
      </c>
      <c r="F364" s="21" t="s">
        <v>69</v>
      </c>
      <c r="G364" s="21">
        <v>2020</v>
      </c>
      <c r="H364" s="21" t="s">
        <v>67</v>
      </c>
      <c r="I364" s="21" t="s">
        <v>336</v>
      </c>
      <c r="J364" s="21" t="s">
        <v>69</v>
      </c>
      <c r="K364" s="7" t="s">
        <v>70</v>
      </c>
      <c r="L364" s="7" t="s">
        <v>71</v>
      </c>
      <c r="M364" s="7" t="s">
        <v>72</v>
      </c>
      <c r="N364" s="7" t="s">
        <v>73</v>
      </c>
      <c r="O364" s="7" t="s">
        <v>74</v>
      </c>
      <c r="P364" s="7" t="s">
        <v>75</v>
      </c>
      <c r="Q364" s="7" t="s">
        <v>105</v>
      </c>
      <c r="R364" s="7" t="s">
        <v>106</v>
      </c>
      <c r="S364" s="7"/>
      <c r="T364" s="7" t="s">
        <v>107</v>
      </c>
      <c r="U364" s="7" t="s">
        <v>79</v>
      </c>
      <c r="V364" s="7" t="s">
        <v>80</v>
      </c>
      <c r="W364" s="7" t="s">
        <v>81</v>
      </c>
      <c r="X364" s="7" t="s">
        <v>69</v>
      </c>
      <c r="Y364" s="7" t="s">
        <v>69</v>
      </c>
      <c r="Z364" s="7" t="s">
        <v>69</v>
      </c>
      <c r="AA364" s="7" t="s">
        <v>108</v>
      </c>
      <c r="AB364" s="22" t="s">
        <v>109</v>
      </c>
      <c r="AC364" s="18" t="s">
        <v>305</v>
      </c>
      <c r="AD364" s="7" t="s">
        <v>274</v>
      </c>
      <c r="AE364" s="34" t="s">
        <v>111</v>
      </c>
      <c r="AF364" s="21" t="s">
        <v>1234</v>
      </c>
      <c r="AG364" s="21" t="s">
        <v>112</v>
      </c>
      <c r="AH364" s="21">
        <v>2010</v>
      </c>
      <c r="AI364" s="21">
        <v>2010</v>
      </c>
      <c r="AJ364" s="70">
        <v>2010</v>
      </c>
      <c r="AK364" s="70">
        <v>2010</v>
      </c>
      <c r="AL364" s="70" t="s">
        <v>89</v>
      </c>
      <c r="AM364" s="23">
        <v>20701000</v>
      </c>
      <c r="AO364" s="23"/>
      <c r="AP364">
        <v>23268743.071873806</v>
      </c>
      <c r="AQ364">
        <v>14928798.051465968</v>
      </c>
      <c r="AR364">
        <v>20701000</v>
      </c>
      <c r="AS364">
        <v>23268743.071873806</v>
      </c>
      <c r="AT364">
        <v>14928798.051465968</v>
      </c>
      <c r="AU364" s="21" t="s">
        <v>146</v>
      </c>
      <c r="AV364" s="22">
        <v>2011</v>
      </c>
      <c r="AW364" s="21" t="s">
        <v>172</v>
      </c>
      <c r="AX364" s="21" t="s">
        <v>92</v>
      </c>
      <c r="AY364" s="21" t="s">
        <v>93</v>
      </c>
      <c r="AZ364" s="21" t="s">
        <v>94</v>
      </c>
      <c r="BA364" s="21" t="s">
        <v>119</v>
      </c>
      <c r="BB364" s="11" t="s">
        <v>96</v>
      </c>
      <c r="BC364" s="7" t="s">
        <v>97</v>
      </c>
      <c r="BD364" s="21" t="s">
        <v>98</v>
      </c>
      <c r="BI364" s="21" t="s">
        <v>99</v>
      </c>
      <c r="BJ364" s="21" t="s">
        <v>69</v>
      </c>
      <c r="BK364" s="21" t="s">
        <v>521</v>
      </c>
      <c r="BL364" s="21" t="s">
        <v>135</v>
      </c>
      <c r="BO364" s="21" t="s">
        <v>1481</v>
      </c>
    </row>
    <row r="365" spans="1:67" ht="18.75" customHeight="1">
      <c r="A365" s="21" t="s">
        <v>1235</v>
      </c>
      <c r="B365" s="21" t="s">
        <v>64</v>
      </c>
      <c r="C365" s="21" t="s">
        <v>1214</v>
      </c>
      <c r="D365" s="21" t="s">
        <v>717</v>
      </c>
      <c r="E365" s="21" t="s">
        <v>1215</v>
      </c>
      <c r="F365" s="21" t="s">
        <v>69</v>
      </c>
      <c r="G365" s="21">
        <v>2020</v>
      </c>
      <c r="H365" s="21" t="s">
        <v>67</v>
      </c>
      <c r="I365" s="21" t="s">
        <v>336</v>
      </c>
      <c r="J365" s="21" t="s">
        <v>69</v>
      </c>
      <c r="K365" s="7" t="s">
        <v>70</v>
      </c>
      <c r="L365" s="7" t="s">
        <v>71</v>
      </c>
      <c r="M365" s="7" t="s">
        <v>72</v>
      </c>
      <c r="N365" s="7" t="s">
        <v>73</v>
      </c>
      <c r="O365" s="7" t="s">
        <v>74</v>
      </c>
      <c r="P365" s="7" t="s">
        <v>75</v>
      </c>
      <c r="Q365" s="7" t="s">
        <v>105</v>
      </c>
      <c r="R365" s="7" t="s">
        <v>106</v>
      </c>
      <c r="S365" s="7"/>
      <c r="T365" s="7" t="s">
        <v>107</v>
      </c>
      <c r="U365" s="7" t="s">
        <v>79</v>
      </c>
      <c r="V365" s="7" t="s">
        <v>80</v>
      </c>
      <c r="W365" s="7" t="s">
        <v>81</v>
      </c>
      <c r="X365" s="7" t="s">
        <v>69</v>
      </c>
      <c r="Y365" s="7" t="s">
        <v>69</v>
      </c>
      <c r="Z365" s="7" t="s">
        <v>69</v>
      </c>
      <c r="AA365" s="7" t="s">
        <v>108</v>
      </c>
      <c r="AB365" s="22" t="s">
        <v>109</v>
      </c>
      <c r="AC365" s="18" t="s">
        <v>305</v>
      </c>
      <c r="AD365" s="7" t="s">
        <v>274</v>
      </c>
      <c r="AE365" s="34" t="s">
        <v>111</v>
      </c>
      <c r="AF365" s="21" t="s">
        <v>1236</v>
      </c>
      <c r="AG365" s="21" t="s">
        <v>112</v>
      </c>
      <c r="AH365" s="21">
        <v>2011</v>
      </c>
      <c r="AI365" s="21">
        <v>2011</v>
      </c>
      <c r="AJ365" s="70">
        <v>2011</v>
      </c>
      <c r="AK365" s="70">
        <v>2011</v>
      </c>
      <c r="AL365" s="70" t="s">
        <v>89</v>
      </c>
      <c r="AM365" s="23">
        <v>21681000</v>
      </c>
      <c r="AO365" s="23"/>
      <c r="AP365">
        <v>23966757.291056022</v>
      </c>
      <c r="AQ365">
        <v>15029474.353050917</v>
      </c>
      <c r="AR365">
        <v>21681000</v>
      </c>
      <c r="AS365">
        <v>23966757.291056022</v>
      </c>
      <c r="AT365">
        <v>15029474.353050917</v>
      </c>
      <c r="AU365" s="21" t="s">
        <v>146</v>
      </c>
      <c r="AV365" s="22">
        <v>2012</v>
      </c>
      <c r="AW365" s="21" t="s">
        <v>172</v>
      </c>
      <c r="AX365" s="21" t="s">
        <v>92</v>
      </c>
      <c r="AY365" s="21" t="s">
        <v>93</v>
      </c>
      <c r="AZ365" s="21" t="s">
        <v>94</v>
      </c>
      <c r="BA365" s="21" t="s">
        <v>119</v>
      </c>
      <c r="BB365" s="11" t="s">
        <v>96</v>
      </c>
      <c r="BC365" s="7" t="s">
        <v>97</v>
      </c>
      <c r="BD365" s="21" t="s">
        <v>98</v>
      </c>
      <c r="BI365" s="21" t="s">
        <v>99</v>
      </c>
      <c r="BJ365" s="21" t="s">
        <v>69</v>
      </c>
      <c r="BK365" s="21" t="s">
        <v>521</v>
      </c>
      <c r="BL365" s="21" t="s">
        <v>135</v>
      </c>
      <c r="BO365" s="21" t="s">
        <v>1481</v>
      </c>
    </row>
    <row r="366" spans="1:67" ht="18.75" customHeight="1">
      <c r="A366" s="21" t="s">
        <v>1237</v>
      </c>
      <c r="B366" s="21" t="s">
        <v>64</v>
      </c>
      <c r="C366" s="21" t="s">
        <v>1214</v>
      </c>
      <c r="D366" s="21" t="s">
        <v>717</v>
      </c>
      <c r="E366" s="21" t="s">
        <v>1215</v>
      </c>
      <c r="F366" s="21" t="s">
        <v>69</v>
      </c>
      <c r="G366" s="21">
        <v>2020</v>
      </c>
      <c r="H366" s="21" t="s">
        <v>67</v>
      </c>
      <c r="I366" s="21" t="s">
        <v>336</v>
      </c>
      <c r="J366" s="21" t="s">
        <v>69</v>
      </c>
      <c r="K366" s="7" t="s">
        <v>70</v>
      </c>
      <c r="L366" s="7" t="s">
        <v>71</v>
      </c>
      <c r="M366" s="7" t="s">
        <v>72</v>
      </c>
      <c r="N366" s="7" t="s">
        <v>73</v>
      </c>
      <c r="O366" s="7" t="s">
        <v>74</v>
      </c>
      <c r="P366" s="7" t="s">
        <v>75</v>
      </c>
      <c r="Q366" s="7" t="s">
        <v>105</v>
      </c>
      <c r="R366" s="7" t="s">
        <v>106</v>
      </c>
      <c r="S366" s="7"/>
      <c r="T366" s="7" t="s">
        <v>107</v>
      </c>
      <c r="U366" s="7" t="s">
        <v>79</v>
      </c>
      <c r="V366" s="7" t="s">
        <v>80</v>
      </c>
      <c r="W366" s="7" t="s">
        <v>81</v>
      </c>
      <c r="X366" s="7" t="s">
        <v>69</v>
      </c>
      <c r="Y366" s="7" t="s">
        <v>69</v>
      </c>
      <c r="Z366" s="7" t="s">
        <v>69</v>
      </c>
      <c r="AA366" s="7" t="s">
        <v>108</v>
      </c>
      <c r="AB366" s="22" t="s">
        <v>109</v>
      </c>
      <c r="AC366" s="18" t="s">
        <v>305</v>
      </c>
      <c r="AD366" s="7" t="s">
        <v>274</v>
      </c>
      <c r="AE366" s="34" t="s">
        <v>111</v>
      </c>
      <c r="AF366" s="21" t="s">
        <v>749</v>
      </c>
      <c r="AG366" s="21" t="s">
        <v>112</v>
      </c>
      <c r="AH366" s="21">
        <v>2012</v>
      </c>
      <c r="AI366" s="21">
        <v>2012</v>
      </c>
      <c r="AJ366" s="70">
        <v>2012</v>
      </c>
      <c r="AK366" s="70">
        <v>2012</v>
      </c>
      <c r="AL366" s="70" t="s">
        <v>89</v>
      </c>
      <c r="AM366" s="23">
        <v>18348000</v>
      </c>
      <c r="AO366" s="23"/>
      <c r="AP366">
        <v>18637894.323664591</v>
      </c>
      <c r="AQ366">
        <v>13340907.558547081</v>
      </c>
      <c r="AR366">
        <v>18348000</v>
      </c>
      <c r="AS366">
        <v>18637894.323664591</v>
      </c>
      <c r="AT366">
        <v>13340907.558547081</v>
      </c>
      <c r="AU366" s="21" t="s">
        <v>146</v>
      </c>
      <c r="AV366" s="22">
        <v>2013</v>
      </c>
      <c r="AW366" s="21" t="s">
        <v>172</v>
      </c>
      <c r="AX366" s="21" t="s">
        <v>92</v>
      </c>
      <c r="AY366" s="21" t="s">
        <v>93</v>
      </c>
      <c r="AZ366" s="21" t="s">
        <v>94</v>
      </c>
      <c r="BA366" s="21" t="s">
        <v>119</v>
      </c>
      <c r="BB366" s="11" t="s">
        <v>96</v>
      </c>
      <c r="BC366" s="7" t="s">
        <v>97</v>
      </c>
      <c r="BD366" s="21" t="s">
        <v>98</v>
      </c>
      <c r="BI366" s="21" t="s">
        <v>99</v>
      </c>
      <c r="BJ366" s="21" t="s">
        <v>69</v>
      </c>
      <c r="BK366" s="21" t="s">
        <v>521</v>
      </c>
      <c r="BL366" s="21" t="s">
        <v>135</v>
      </c>
      <c r="BO366" s="21" t="s">
        <v>1481</v>
      </c>
    </row>
    <row r="367" spans="1:67" ht="18.75" customHeight="1">
      <c r="A367" s="21" t="s">
        <v>1238</v>
      </c>
      <c r="B367" s="21" t="s">
        <v>64</v>
      </c>
      <c r="C367" s="21" t="s">
        <v>1214</v>
      </c>
      <c r="D367" s="21" t="s">
        <v>717</v>
      </c>
      <c r="E367" s="21" t="s">
        <v>1215</v>
      </c>
      <c r="F367" s="21" t="s">
        <v>69</v>
      </c>
      <c r="G367" s="21">
        <v>2020</v>
      </c>
      <c r="H367" s="21" t="s">
        <v>67</v>
      </c>
      <c r="I367" s="21" t="s">
        <v>336</v>
      </c>
      <c r="J367" s="21" t="s">
        <v>69</v>
      </c>
      <c r="K367" s="7" t="s">
        <v>70</v>
      </c>
      <c r="L367" s="7" t="s">
        <v>71</v>
      </c>
      <c r="M367" s="7" t="s">
        <v>72</v>
      </c>
      <c r="N367" s="7" t="s">
        <v>73</v>
      </c>
      <c r="O367" s="7" t="s">
        <v>74</v>
      </c>
      <c r="P367" s="7" t="s">
        <v>75</v>
      </c>
      <c r="Q367" s="7" t="s">
        <v>105</v>
      </c>
      <c r="R367" s="7" t="s">
        <v>106</v>
      </c>
      <c r="S367" s="7"/>
      <c r="T367" s="7" t="s">
        <v>107</v>
      </c>
      <c r="U367" s="7" t="s">
        <v>79</v>
      </c>
      <c r="V367" s="7" t="s">
        <v>80</v>
      </c>
      <c r="W367" s="7" t="s">
        <v>81</v>
      </c>
      <c r="X367" s="7" t="s">
        <v>69</v>
      </c>
      <c r="Y367" s="7" t="s">
        <v>69</v>
      </c>
      <c r="Z367" s="7" t="s">
        <v>69</v>
      </c>
      <c r="AA367" s="7" t="s">
        <v>108</v>
      </c>
      <c r="AB367" s="22" t="s">
        <v>109</v>
      </c>
      <c r="AC367" s="18" t="s">
        <v>305</v>
      </c>
      <c r="AD367" s="7" t="s">
        <v>274</v>
      </c>
      <c r="AE367" s="34" t="s">
        <v>111</v>
      </c>
      <c r="AF367" s="21" t="s">
        <v>752</v>
      </c>
      <c r="AG367" s="21" t="s">
        <v>112</v>
      </c>
      <c r="AH367" s="21">
        <v>2013</v>
      </c>
      <c r="AI367" s="21">
        <v>2013</v>
      </c>
      <c r="AJ367" s="70">
        <v>2013</v>
      </c>
      <c r="AK367" s="70">
        <v>2013</v>
      </c>
      <c r="AL367" s="70" t="s">
        <v>89</v>
      </c>
      <c r="AM367" s="23">
        <v>17994000</v>
      </c>
      <c r="AO367" s="23"/>
      <c r="AP367">
        <v>16794509.454314981</v>
      </c>
      <c r="AQ367">
        <v>12827093.567995187</v>
      </c>
      <c r="AR367">
        <v>17994000</v>
      </c>
      <c r="AS367">
        <v>16794509.454314981</v>
      </c>
      <c r="AT367">
        <v>12827093.567995187</v>
      </c>
      <c r="AU367" s="21" t="s">
        <v>146</v>
      </c>
      <c r="AV367" s="22">
        <v>2014</v>
      </c>
      <c r="AW367" s="21" t="s">
        <v>172</v>
      </c>
      <c r="AX367" s="21" t="s">
        <v>92</v>
      </c>
      <c r="AY367" s="21" t="s">
        <v>93</v>
      </c>
      <c r="AZ367" s="21" t="s">
        <v>94</v>
      </c>
      <c r="BA367" s="21" t="s">
        <v>119</v>
      </c>
      <c r="BB367" s="11" t="s">
        <v>96</v>
      </c>
      <c r="BC367" s="7" t="s">
        <v>97</v>
      </c>
      <c r="BD367" s="21" t="s">
        <v>98</v>
      </c>
      <c r="BI367" s="21" t="s">
        <v>99</v>
      </c>
      <c r="BJ367" s="21" t="s">
        <v>69</v>
      </c>
      <c r="BK367" s="21" t="s">
        <v>521</v>
      </c>
      <c r="BL367" s="21" t="s">
        <v>135</v>
      </c>
      <c r="BO367" s="21" t="s">
        <v>1481</v>
      </c>
    </row>
    <row r="368" spans="1:67" ht="18.75" customHeight="1">
      <c r="A368" s="21" t="s">
        <v>1239</v>
      </c>
      <c r="B368" s="21" t="s">
        <v>64</v>
      </c>
      <c r="C368" s="21" t="s">
        <v>1214</v>
      </c>
      <c r="D368" s="21" t="s">
        <v>717</v>
      </c>
      <c r="E368" s="21" t="s">
        <v>1215</v>
      </c>
      <c r="F368" s="21" t="s">
        <v>69</v>
      </c>
      <c r="G368" s="21">
        <v>2020</v>
      </c>
      <c r="H368" s="21" t="s">
        <v>67</v>
      </c>
      <c r="I368" s="21" t="s">
        <v>336</v>
      </c>
      <c r="J368" s="21" t="s">
        <v>69</v>
      </c>
      <c r="K368" s="7" t="s">
        <v>70</v>
      </c>
      <c r="L368" s="7" t="s">
        <v>71</v>
      </c>
      <c r="M368" s="7" t="s">
        <v>72</v>
      </c>
      <c r="N368" s="7" t="s">
        <v>73</v>
      </c>
      <c r="O368" s="7" t="s">
        <v>74</v>
      </c>
      <c r="P368" s="7" t="s">
        <v>75</v>
      </c>
      <c r="Q368" s="7" t="s">
        <v>105</v>
      </c>
      <c r="R368" s="7" t="s">
        <v>106</v>
      </c>
      <c r="S368" s="7"/>
      <c r="T368" s="7" t="s">
        <v>107</v>
      </c>
      <c r="U368" s="7" t="s">
        <v>79</v>
      </c>
      <c r="V368" s="7" t="s">
        <v>80</v>
      </c>
      <c r="W368" s="7" t="s">
        <v>81</v>
      </c>
      <c r="X368" s="7" t="s">
        <v>69</v>
      </c>
      <c r="Y368" s="7" t="s">
        <v>69</v>
      </c>
      <c r="Z368" s="7" t="s">
        <v>69</v>
      </c>
      <c r="AA368" s="7" t="s">
        <v>108</v>
      </c>
      <c r="AB368" s="22" t="s">
        <v>109</v>
      </c>
      <c r="AC368" s="18" t="s">
        <v>305</v>
      </c>
      <c r="AD368" s="7" t="s">
        <v>274</v>
      </c>
      <c r="AE368" s="34" t="s">
        <v>111</v>
      </c>
      <c r="AF368" s="21" t="s">
        <v>754</v>
      </c>
      <c r="AG368" s="21" t="s">
        <v>112</v>
      </c>
      <c r="AH368" s="21">
        <v>2014</v>
      </c>
      <c r="AI368" s="21">
        <v>2014</v>
      </c>
      <c r="AJ368" s="70">
        <v>2014</v>
      </c>
      <c r="AK368" s="70">
        <v>2014</v>
      </c>
      <c r="AL368" s="70" t="s">
        <v>89</v>
      </c>
      <c r="AM368" s="23">
        <v>17432000</v>
      </c>
      <c r="AO368" s="23"/>
      <c r="AP368">
        <v>13543728.017027028</v>
      </c>
      <c r="AQ368">
        <v>12229958.150685217</v>
      </c>
      <c r="AR368">
        <v>17432000</v>
      </c>
      <c r="AS368">
        <v>13543728.017027028</v>
      </c>
      <c r="AT368">
        <v>12229958.150685217</v>
      </c>
      <c r="AU368" s="21" t="s">
        <v>146</v>
      </c>
      <c r="AV368" s="22">
        <v>2015</v>
      </c>
      <c r="AW368" s="21" t="s">
        <v>172</v>
      </c>
      <c r="AX368" s="21" t="s">
        <v>92</v>
      </c>
      <c r="AY368" s="21" t="s">
        <v>93</v>
      </c>
      <c r="AZ368" s="21" t="s">
        <v>94</v>
      </c>
      <c r="BA368" s="21" t="s">
        <v>119</v>
      </c>
      <c r="BB368" s="11" t="s">
        <v>96</v>
      </c>
      <c r="BC368" s="7" t="s">
        <v>97</v>
      </c>
      <c r="BD368" s="21" t="s">
        <v>98</v>
      </c>
      <c r="BI368" s="21" t="s">
        <v>99</v>
      </c>
      <c r="BJ368" s="21" t="s">
        <v>69</v>
      </c>
      <c r="BK368" s="21" t="s">
        <v>521</v>
      </c>
      <c r="BL368" s="21" t="s">
        <v>135</v>
      </c>
      <c r="BO368" s="21" t="s">
        <v>1481</v>
      </c>
    </row>
    <row r="369" spans="1:68" ht="18.75" customHeight="1">
      <c r="A369" s="21" t="s">
        <v>1240</v>
      </c>
      <c r="B369" s="21" t="s">
        <v>64</v>
      </c>
      <c r="C369" s="21" t="s">
        <v>1214</v>
      </c>
      <c r="D369" s="21" t="s">
        <v>717</v>
      </c>
      <c r="E369" s="21" t="s">
        <v>1215</v>
      </c>
      <c r="F369" s="21" t="s">
        <v>69</v>
      </c>
      <c r="G369" s="21">
        <v>2020</v>
      </c>
      <c r="H369" s="21" t="s">
        <v>67</v>
      </c>
      <c r="I369" s="21" t="s">
        <v>336</v>
      </c>
      <c r="J369" s="21" t="s">
        <v>69</v>
      </c>
      <c r="K369" s="7" t="s">
        <v>70</v>
      </c>
      <c r="L369" s="7" t="s">
        <v>71</v>
      </c>
      <c r="M369" s="7" t="s">
        <v>72</v>
      </c>
      <c r="N369" s="7" t="s">
        <v>73</v>
      </c>
      <c r="O369" s="7" t="s">
        <v>74</v>
      </c>
      <c r="P369" s="7" t="s">
        <v>75</v>
      </c>
      <c r="Q369" s="7" t="s">
        <v>105</v>
      </c>
      <c r="R369" s="7" t="s">
        <v>106</v>
      </c>
      <c r="S369" s="7"/>
      <c r="T369" s="7" t="s">
        <v>107</v>
      </c>
      <c r="U369" s="7" t="s">
        <v>79</v>
      </c>
      <c r="V369" s="7" t="s">
        <v>80</v>
      </c>
      <c r="W369" s="7" t="s">
        <v>81</v>
      </c>
      <c r="X369" s="7" t="s">
        <v>69</v>
      </c>
      <c r="Y369" s="7" t="s">
        <v>69</v>
      </c>
      <c r="Z369" s="7" t="s">
        <v>69</v>
      </c>
      <c r="AA369" s="7" t="s">
        <v>108</v>
      </c>
      <c r="AB369" s="22" t="s">
        <v>109</v>
      </c>
      <c r="AC369" s="18" t="s">
        <v>305</v>
      </c>
      <c r="AD369" s="7" t="s">
        <v>274</v>
      </c>
      <c r="AE369" s="34" t="s">
        <v>111</v>
      </c>
      <c r="AF369" s="21" t="s">
        <v>756</v>
      </c>
      <c r="AG369" s="21" t="s">
        <v>112</v>
      </c>
      <c r="AH369" s="21">
        <v>2015</v>
      </c>
      <c r="AI369" s="21">
        <v>2015</v>
      </c>
      <c r="AJ369" s="70">
        <v>2015</v>
      </c>
      <c r="AK369" s="70">
        <v>2015</v>
      </c>
      <c r="AL369" s="70" t="s">
        <v>89</v>
      </c>
      <c r="AM369" s="23">
        <v>18751000</v>
      </c>
      <c r="AO369" s="23"/>
      <c r="AP369">
        <v>14235963.39926004</v>
      </c>
      <c r="AQ369">
        <v>13196253.948823249</v>
      </c>
      <c r="AR369">
        <v>18751000</v>
      </c>
      <c r="AS369">
        <v>14235963.39926004</v>
      </c>
      <c r="AT369">
        <v>13196253.948823249</v>
      </c>
      <c r="AU369" s="21" t="s">
        <v>146</v>
      </c>
      <c r="AV369" s="22">
        <v>2016</v>
      </c>
      <c r="AW369" s="21" t="s">
        <v>172</v>
      </c>
      <c r="AX369" s="21" t="s">
        <v>92</v>
      </c>
      <c r="AY369" s="21" t="s">
        <v>93</v>
      </c>
      <c r="AZ369" s="21" t="s">
        <v>94</v>
      </c>
      <c r="BA369" s="21" t="s">
        <v>119</v>
      </c>
      <c r="BB369" s="11" t="s">
        <v>96</v>
      </c>
      <c r="BC369" s="7" t="s">
        <v>97</v>
      </c>
      <c r="BD369" s="21" t="s">
        <v>98</v>
      </c>
      <c r="BI369" s="21" t="s">
        <v>99</v>
      </c>
      <c r="BJ369" s="21" t="s">
        <v>69</v>
      </c>
      <c r="BK369" s="21" t="s">
        <v>521</v>
      </c>
      <c r="BL369" s="21" t="s">
        <v>135</v>
      </c>
      <c r="BO369" s="21" t="s">
        <v>1481</v>
      </c>
    </row>
    <row r="370" spans="1:68" ht="18.75" customHeight="1">
      <c r="A370" s="21" t="s">
        <v>1241</v>
      </c>
      <c r="B370" s="21" t="s">
        <v>64</v>
      </c>
      <c r="C370" s="21" t="s">
        <v>1214</v>
      </c>
      <c r="D370" s="21" t="s">
        <v>717</v>
      </c>
      <c r="E370" s="21" t="s">
        <v>1215</v>
      </c>
      <c r="F370" s="21" t="s">
        <v>69</v>
      </c>
      <c r="G370" s="21">
        <v>2020</v>
      </c>
      <c r="H370" s="21" t="s">
        <v>67</v>
      </c>
      <c r="I370" s="21" t="s">
        <v>336</v>
      </c>
      <c r="J370" s="21" t="s">
        <v>69</v>
      </c>
      <c r="K370" s="7" t="s">
        <v>70</v>
      </c>
      <c r="L370" s="7" t="s">
        <v>71</v>
      </c>
      <c r="M370" s="7" t="s">
        <v>72</v>
      </c>
      <c r="N370" s="7" t="s">
        <v>73</v>
      </c>
      <c r="O370" s="7" t="s">
        <v>74</v>
      </c>
      <c r="P370" s="7" t="s">
        <v>75</v>
      </c>
      <c r="Q370" s="7" t="s">
        <v>105</v>
      </c>
      <c r="R370" s="7" t="s">
        <v>106</v>
      </c>
      <c r="S370" s="7"/>
      <c r="T370" s="7" t="s">
        <v>107</v>
      </c>
      <c r="U370" s="7" t="s">
        <v>79</v>
      </c>
      <c r="V370" s="7" t="s">
        <v>80</v>
      </c>
      <c r="W370" s="7" t="s">
        <v>81</v>
      </c>
      <c r="X370" s="7" t="s">
        <v>69</v>
      </c>
      <c r="Y370" s="7" t="s">
        <v>69</v>
      </c>
      <c r="Z370" s="7" t="s">
        <v>69</v>
      </c>
      <c r="AA370" s="7" t="s">
        <v>108</v>
      </c>
      <c r="AB370" s="22" t="s">
        <v>109</v>
      </c>
      <c r="AC370" s="18" t="s">
        <v>305</v>
      </c>
      <c r="AD370" s="7" t="s">
        <v>274</v>
      </c>
      <c r="AE370" s="34" t="s">
        <v>111</v>
      </c>
      <c r="AF370" s="21" t="s">
        <v>758</v>
      </c>
      <c r="AG370" s="21" t="s">
        <v>112</v>
      </c>
      <c r="AH370" s="21">
        <v>2016</v>
      </c>
      <c r="AI370" s="21">
        <v>2016</v>
      </c>
      <c r="AJ370" s="70">
        <v>2016</v>
      </c>
      <c r="AK370" s="70">
        <v>2016</v>
      </c>
      <c r="AL370" s="70" t="s">
        <v>89</v>
      </c>
      <c r="AM370" s="23">
        <v>19172000</v>
      </c>
      <c r="AO370" s="23"/>
      <c r="AP370">
        <v>14693911.723662967</v>
      </c>
      <c r="AQ370">
        <v>13272798.516813919</v>
      </c>
      <c r="AR370">
        <v>19172000</v>
      </c>
      <c r="AS370">
        <v>14693911.723662967</v>
      </c>
      <c r="AT370">
        <v>13272798.516813919</v>
      </c>
      <c r="AU370" s="21" t="s">
        <v>146</v>
      </c>
      <c r="AV370" s="22">
        <v>2017</v>
      </c>
      <c r="AW370" s="21" t="s">
        <v>172</v>
      </c>
      <c r="AX370" s="21" t="s">
        <v>92</v>
      </c>
      <c r="AY370" s="21" t="s">
        <v>93</v>
      </c>
      <c r="AZ370" s="21" t="s">
        <v>94</v>
      </c>
      <c r="BA370" s="21" t="s">
        <v>119</v>
      </c>
      <c r="BB370" s="11" t="s">
        <v>96</v>
      </c>
      <c r="BC370" s="7" t="s">
        <v>97</v>
      </c>
      <c r="BD370" s="21" t="s">
        <v>98</v>
      </c>
      <c r="BI370" s="21" t="s">
        <v>99</v>
      </c>
      <c r="BJ370" s="21" t="s">
        <v>69</v>
      </c>
      <c r="BK370" s="21" t="s">
        <v>521</v>
      </c>
      <c r="BL370" s="21" t="s">
        <v>135</v>
      </c>
      <c r="BO370" s="21" t="s">
        <v>1481</v>
      </c>
    </row>
    <row r="371" spans="1:68" ht="18.75" customHeight="1">
      <c r="A371" s="35" t="s">
        <v>1242</v>
      </c>
      <c r="B371" s="36" t="s">
        <v>64</v>
      </c>
      <c r="C371" s="21" t="s">
        <v>1214</v>
      </c>
      <c r="D371" s="36" t="s">
        <v>717</v>
      </c>
      <c r="E371" s="36" t="s">
        <v>1215</v>
      </c>
      <c r="F371" s="36" t="s">
        <v>69</v>
      </c>
      <c r="G371" s="21">
        <v>2020</v>
      </c>
      <c r="H371" s="21" t="s">
        <v>67</v>
      </c>
      <c r="I371" s="21" t="s">
        <v>336</v>
      </c>
      <c r="J371" s="36" t="s">
        <v>69</v>
      </c>
      <c r="K371" s="7" t="s">
        <v>70</v>
      </c>
      <c r="L371" s="7" t="s">
        <v>71</v>
      </c>
      <c r="M371" s="7" t="s">
        <v>72</v>
      </c>
      <c r="N371" s="7" t="s">
        <v>73</v>
      </c>
      <c r="O371" s="7" t="s">
        <v>74</v>
      </c>
      <c r="P371" s="7" t="s">
        <v>75</v>
      </c>
      <c r="Q371" s="7" t="s">
        <v>105</v>
      </c>
      <c r="R371" s="7" t="s">
        <v>106</v>
      </c>
      <c r="S371" s="7"/>
      <c r="T371" s="7" t="s">
        <v>107</v>
      </c>
      <c r="U371" s="7" t="s">
        <v>79</v>
      </c>
      <c r="V371" s="7" t="s">
        <v>80</v>
      </c>
      <c r="W371" s="7" t="s">
        <v>81</v>
      </c>
      <c r="X371" s="7" t="s">
        <v>69</v>
      </c>
      <c r="Y371" s="7" t="s">
        <v>69</v>
      </c>
      <c r="Z371" s="7" t="s">
        <v>69</v>
      </c>
      <c r="AA371" s="37" t="s">
        <v>108</v>
      </c>
      <c r="AB371" s="22" t="s">
        <v>109</v>
      </c>
      <c r="AC371" s="22" t="s">
        <v>305</v>
      </c>
      <c r="AD371" s="24" t="s">
        <v>544</v>
      </c>
      <c r="AE371" s="34" t="s">
        <v>111</v>
      </c>
      <c r="AF371" s="35" t="s">
        <v>1243</v>
      </c>
      <c r="AG371" s="21" t="s">
        <v>112</v>
      </c>
      <c r="AH371" s="35">
        <v>2003</v>
      </c>
      <c r="AI371" s="35">
        <v>2006</v>
      </c>
      <c r="AJ371" s="70">
        <v>2003</v>
      </c>
      <c r="AK371" s="70">
        <v>2006</v>
      </c>
      <c r="AL371" s="70" t="s">
        <v>89</v>
      </c>
      <c r="AM371" s="38">
        <v>1500000</v>
      </c>
      <c r="AO371" s="38"/>
      <c r="AP371">
        <v>1373432.4497216814</v>
      </c>
      <c r="AQ371">
        <v>1299734.1326678735</v>
      </c>
      <c r="AR371">
        <v>1500000</v>
      </c>
      <c r="AS371">
        <v>1373432.4497216814</v>
      </c>
      <c r="AT371">
        <v>1299734.1326678735</v>
      </c>
      <c r="AU371" s="21" t="s">
        <v>146</v>
      </c>
      <c r="AV371" s="22">
        <v>2006</v>
      </c>
      <c r="AW371" s="36" t="s">
        <v>172</v>
      </c>
      <c r="AX371" s="35" t="s">
        <v>92</v>
      </c>
      <c r="AY371" s="21" t="s">
        <v>93</v>
      </c>
      <c r="AZ371" s="21" t="s">
        <v>94</v>
      </c>
      <c r="BA371" s="21" t="s">
        <v>119</v>
      </c>
      <c r="BB371" s="11" t="s">
        <v>96</v>
      </c>
      <c r="BC371" s="7" t="s">
        <v>97</v>
      </c>
      <c r="BD371" s="21" t="s">
        <v>98</v>
      </c>
      <c r="BI371" s="21" t="s">
        <v>99</v>
      </c>
      <c r="BJ371" s="35" t="s">
        <v>1244</v>
      </c>
      <c r="BK371" s="21" t="s">
        <v>521</v>
      </c>
      <c r="BL371" s="21" t="s">
        <v>135</v>
      </c>
    </row>
    <row r="372" spans="1:68" ht="18.75" customHeight="1">
      <c r="A372" s="21" t="s">
        <v>1245</v>
      </c>
      <c r="B372" s="21" t="s">
        <v>64</v>
      </c>
      <c r="C372" s="21" t="s">
        <v>1246</v>
      </c>
      <c r="D372" s="21" t="s">
        <v>1247</v>
      </c>
      <c r="E372" s="21" t="s">
        <v>1248</v>
      </c>
      <c r="F372" s="32" t="s">
        <v>1249</v>
      </c>
      <c r="G372" s="21">
        <v>2009</v>
      </c>
      <c r="H372" s="21" t="s">
        <v>335</v>
      </c>
      <c r="I372" s="21" t="s">
        <v>169</v>
      </c>
      <c r="J372" s="21" t="s">
        <v>69</v>
      </c>
      <c r="K372" s="7" t="s">
        <v>70</v>
      </c>
      <c r="L372" s="7" t="s">
        <v>71</v>
      </c>
      <c r="M372" s="7" t="s">
        <v>72</v>
      </c>
      <c r="N372" s="7" t="s">
        <v>73</v>
      </c>
      <c r="O372" s="7" t="s">
        <v>74</v>
      </c>
      <c r="P372" s="7" t="s">
        <v>75</v>
      </c>
      <c r="Q372" s="7" t="s">
        <v>137</v>
      </c>
      <c r="R372" s="7" t="s">
        <v>137</v>
      </c>
      <c r="S372" s="7"/>
      <c r="T372" s="7"/>
      <c r="U372" s="7" t="s">
        <v>79</v>
      </c>
      <c r="V372" s="7" t="s">
        <v>80</v>
      </c>
      <c r="W372" s="7" t="s">
        <v>81</v>
      </c>
      <c r="X372" s="7" t="s">
        <v>1250</v>
      </c>
      <c r="Y372" s="21" t="s">
        <v>353</v>
      </c>
      <c r="Z372" s="7" t="s">
        <v>69</v>
      </c>
      <c r="AA372" s="7" t="s">
        <v>108</v>
      </c>
      <c r="AB372" s="22" t="s">
        <v>338</v>
      </c>
      <c r="AC372" s="71" t="s">
        <v>339</v>
      </c>
      <c r="AD372" s="18" t="s">
        <v>339</v>
      </c>
      <c r="AE372" s="34" t="s">
        <v>111</v>
      </c>
      <c r="AF372" s="21">
        <v>2007</v>
      </c>
      <c r="AG372" s="21" t="s">
        <v>112</v>
      </c>
      <c r="AH372" s="21">
        <v>2007</v>
      </c>
      <c r="AI372" s="21">
        <v>2007</v>
      </c>
      <c r="AJ372" s="70">
        <v>2007</v>
      </c>
      <c r="AK372" s="70">
        <v>2007</v>
      </c>
      <c r="AL372" s="70" t="s">
        <v>89</v>
      </c>
      <c r="AM372" s="23">
        <v>400000</v>
      </c>
      <c r="AN372" s="23"/>
      <c r="AO372" s="23"/>
      <c r="AP372">
        <v>637444.33098376251</v>
      </c>
      <c r="AQ372">
        <v>529701.49446195015</v>
      </c>
      <c r="AR372">
        <v>400000</v>
      </c>
      <c r="AS372">
        <v>637444.33098376251</v>
      </c>
      <c r="AT372">
        <v>529701.49446195015</v>
      </c>
      <c r="AU372" s="21" t="s">
        <v>340</v>
      </c>
      <c r="AV372" s="22">
        <v>2009</v>
      </c>
      <c r="AW372" s="21" t="s">
        <v>91</v>
      </c>
      <c r="AX372" s="21" t="s">
        <v>92</v>
      </c>
      <c r="AY372" s="21" t="s">
        <v>93</v>
      </c>
      <c r="AZ372" s="21" t="s">
        <v>94</v>
      </c>
      <c r="BA372" s="21" t="s">
        <v>1251</v>
      </c>
      <c r="BB372" s="11" t="s">
        <v>96</v>
      </c>
      <c r="BC372" s="21" t="s">
        <v>118</v>
      </c>
      <c r="BD372" s="21" t="s">
        <v>98</v>
      </c>
      <c r="BI372" s="21" t="s">
        <v>99</v>
      </c>
      <c r="BJ372" s="21" t="s">
        <v>1252</v>
      </c>
      <c r="BK372" s="21" t="s">
        <v>521</v>
      </c>
      <c r="BL372" s="21" t="s">
        <v>135</v>
      </c>
    </row>
    <row r="373" spans="1:68" ht="18.75" customHeight="1">
      <c r="A373" s="21" t="s">
        <v>1253</v>
      </c>
      <c r="B373" s="21" t="s">
        <v>64</v>
      </c>
      <c r="C373" s="21" t="s">
        <v>1246</v>
      </c>
      <c r="D373" s="21" t="s">
        <v>1247</v>
      </c>
      <c r="E373" s="21" t="s">
        <v>1248</v>
      </c>
      <c r="F373" s="32" t="s">
        <v>1249</v>
      </c>
      <c r="G373" s="21">
        <v>2009</v>
      </c>
      <c r="H373" s="21" t="s">
        <v>335</v>
      </c>
      <c r="I373" s="21" t="s">
        <v>169</v>
      </c>
      <c r="J373" s="21" t="s">
        <v>69</v>
      </c>
      <c r="K373" s="7" t="s">
        <v>70</v>
      </c>
      <c r="L373" s="7" t="s">
        <v>71</v>
      </c>
      <c r="M373" s="7" t="s">
        <v>72</v>
      </c>
      <c r="N373" s="7" t="s">
        <v>73</v>
      </c>
      <c r="O373" s="7" t="s">
        <v>74</v>
      </c>
      <c r="P373" s="7" t="s">
        <v>75</v>
      </c>
      <c r="Q373" s="7" t="s">
        <v>76</v>
      </c>
      <c r="R373" s="7" t="s">
        <v>77</v>
      </c>
      <c r="S373" s="7"/>
      <c r="T373" s="7" t="s">
        <v>78</v>
      </c>
      <c r="U373" s="7" t="s">
        <v>79</v>
      </c>
      <c r="V373" s="7" t="s">
        <v>80</v>
      </c>
      <c r="W373" s="7" t="s">
        <v>81</v>
      </c>
      <c r="X373" s="7" t="s">
        <v>1254</v>
      </c>
      <c r="Y373" s="21">
        <v>1</v>
      </c>
      <c r="Z373" s="7" t="s">
        <v>69</v>
      </c>
      <c r="AA373" s="7" t="s">
        <v>123</v>
      </c>
      <c r="AB373" s="22" t="s">
        <v>338</v>
      </c>
      <c r="AC373" s="71" t="s">
        <v>339</v>
      </c>
      <c r="AD373" s="18" t="s">
        <v>339</v>
      </c>
      <c r="AE373" s="34" t="s">
        <v>111</v>
      </c>
      <c r="AF373" s="21" t="s">
        <v>1255</v>
      </c>
      <c r="AG373" s="21" t="s">
        <v>112</v>
      </c>
      <c r="AH373" s="21">
        <v>1998</v>
      </c>
      <c r="AI373" s="21">
        <v>2009</v>
      </c>
      <c r="AJ373" s="70">
        <v>1998</v>
      </c>
      <c r="AK373" s="70">
        <v>2009</v>
      </c>
      <c r="AL373" s="70" t="s">
        <v>89</v>
      </c>
      <c r="AM373" s="23">
        <v>1230000</v>
      </c>
      <c r="AN373" s="23"/>
      <c r="AO373" s="23"/>
      <c r="AP373">
        <v>1960141.3177750697</v>
      </c>
      <c r="AQ373">
        <v>1628832.0954704967</v>
      </c>
      <c r="AR373">
        <v>1230000</v>
      </c>
      <c r="AS373">
        <v>1960141.3177750697</v>
      </c>
      <c r="AT373">
        <v>1628832.0954704967</v>
      </c>
      <c r="AU373" s="21" t="s">
        <v>340</v>
      </c>
      <c r="AV373" s="22">
        <v>2009</v>
      </c>
      <c r="AW373" s="21" t="s">
        <v>91</v>
      </c>
      <c r="AX373" s="21" t="s">
        <v>92</v>
      </c>
      <c r="AY373" s="21" t="s">
        <v>93</v>
      </c>
      <c r="AZ373" s="21" t="s">
        <v>94</v>
      </c>
      <c r="BA373" s="21" t="s">
        <v>341</v>
      </c>
      <c r="BB373" s="11" t="s">
        <v>96</v>
      </c>
      <c r="BC373" s="21" t="s">
        <v>519</v>
      </c>
      <c r="BD373" s="21" t="s">
        <v>98</v>
      </c>
      <c r="BI373" s="21" t="s">
        <v>99</v>
      </c>
      <c r="BJ373" s="21" t="s">
        <v>1256</v>
      </c>
      <c r="BK373" s="21" t="s">
        <v>521</v>
      </c>
      <c r="BL373" s="21" t="s">
        <v>135</v>
      </c>
      <c r="BM373" s="21" t="s">
        <v>1556</v>
      </c>
      <c r="BO373" s="7" t="s">
        <v>1481</v>
      </c>
      <c r="BP373" s="7" t="s">
        <v>1557</v>
      </c>
    </row>
    <row r="374" spans="1:68" ht="18.75" customHeight="1">
      <c r="A374" s="21" t="s">
        <v>1257</v>
      </c>
      <c r="B374" s="21" t="s">
        <v>64</v>
      </c>
      <c r="C374" s="21" t="s">
        <v>1258</v>
      </c>
      <c r="D374" s="21" t="s">
        <v>1259</v>
      </c>
      <c r="E374" s="21" t="s">
        <v>1260</v>
      </c>
      <c r="G374" s="21">
        <v>2017</v>
      </c>
      <c r="H374" s="21" t="s">
        <v>67</v>
      </c>
      <c r="I374" s="21" t="s">
        <v>68</v>
      </c>
      <c r="J374" s="21"/>
      <c r="K374" s="7" t="s">
        <v>70</v>
      </c>
      <c r="L374" s="7" t="str">
        <f>IF(ISBLANK($R374)=TRUE,"",VLOOKUP($R374,[2]TAXONOMY!$A$1:$G$706,7,FALSE))</f>
        <v>Animalia</v>
      </c>
      <c r="M374" s="7" t="str">
        <f>IF(ISBLANK($R374)=TRUE,"",VLOOKUP($R374,[2]TAXONOMY!$A$1:$G$706,6,FALSE))</f>
        <v>Arthropoda</v>
      </c>
      <c r="N374" s="7" t="str">
        <f>IF(ISBLANK($R374)=TRUE,"",VLOOKUP($R374,[2]TAXONOMY!$A$1:$G$706,5,FALSE))</f>
        <v>Insecta</v>
      </c>
      <c r="O374" s="7" t="str">
        <f>IF(ISBLANK($R374)=TRUE,"",VLOOKUP($R374,[2]TAXONOMY!$A$1:$G$706,4,FALSE))</f>
        <v>Hymenoptera</v>
      </c>
      <c r="P374" s="7" t="str">
        <f>IF(ISBLANK($R374)=TRUE,"",VLOOKUP($R374,[2]TAXONOMY!$A$1:$G$706,3,FALSE))</f>
        <v>Formicidae</v>
      </c>
      <c r="Q374" s="7" t="str">
        <f>IF(ISBLANK($R374)=TRUE,"",VLOOKUP($R374,[2]TAXONOMY!$A$1:$H$706,2,FALSE))</f>
        <v>Solenopsis</v>
      </c>
      <c r="R374" s="7" t="s">
        <v>106</v>
      </c>
      <c r="S374" s="7"/>
      <c r="T374" s="7" t="s">
        <v>107</v>
      </c>
      <c r="U374" s="7" t="s">
        <v>79</v>
      </c>
      <c r="V374" s="7" t="s">
        <v>80</v>
      </c>
      <c r="W374" s="21" t="s">
        <v>81</v>
      </c>
      <c r="X374" s="21" t="s">
        <v>69</v>
      </c>
      <c r="Y374" s="21" t="s">
        <v>69</v>
      </c>
      <c r="Z374" s="21" t="s">
        <v>69</v>
      </c>
      <c r="AA374" s="21" t="s">
        <v>108</v>
      </c>
      <c r="AB374" s="22" t="s">
        <v>109</v>
      </c>
      <c r="AC374" s="18" t="s">
        <v>305</v>
      </c>
      <c r="AD374" s="18" t="s">
        <v>305</v>
      </c>
      <c r="AE374" s="21" t="s">
        <v>111</v>
      </c>
      <c r="AF374" s="21" t="s">
        <v>1261</v>
      </c>
      <c r="AG374" s="21" t="s">
        <v>88</v>
      </c>
      <c r="AH374" s="21">
        <v>2001</v>
      </c>
      <c r="AI374" s="21">
        <v>2016</v>
      </c>
      <c r="AJ374" s="70">
        <v>2001</v>
      </c>
      <c r="AK374" s="70">
        <v>2016</v>
      </c>
      <c r="AL374" s="70" t="s">
        <v>89</v>
      </c>
      <c r="AM374" s="21">
        <v>330000000</v>
      </c>
      <c r="AP374">
        <v>252920450.07348105</v>
      </c>
      <c r="AQ374">
        <v>228459394.45799047</v>
      </c>
      <c r="AR374">
        <v>20625000</v>
      </c>
      <c r="AS374">
        <v>15807528.129592566</v>
      </c>
      <c r="AT374">
        <v>14278712.153624404</v>
      </c>
      <c r="AU374" s="21" t="s">
        <v>146</v>
      </c>
      <c r="AV374" s="22">
        <v>2017</v>
      </c>
      <c r="AW374" s="21" t="s">
        <v>91</v>
      </c>
      <c r="AX374" s="21" t="s">
        <v>92</v>
      </c>
      <c r="AY374" s="21" t="s">
        <v>93</v>
      </c>
      <c r="AZ374" s="21" t="s">
        <v>94</v>
      </c>
      <c r="BA374" s="21" t="s">
        <v>95</v>
      </c>
      <c r="BB374" s="11" t="s">
        <v>96</v>
      </c>
      <c r="BC374" s="7" t="s">
        <v>97</v>
      </c>
      <c r="BD374" s="21" t="s">
        <v>98</v>
      </c>
      <c r="BH374" s="39"/>
      <c r="BI374" s="21" t="s">
        <v>99</v>
      </c>
      <c r="BJ374" s="21" t="s">
        <v>1262</v>
      </c>
      <c r="BK374" s="21" t="s">
        <v>1263</v>
      </c>
      <c r="BL374" s="21" t="s">
        <v>135</v>
      </c>
      <c r="BM374" s="57" t="s">
        <v>1523</v>
      </c>
      <c r="BN374" t="s">
        <v>1524</v>
      </c>
      <c r="BO374" t="s">
        <v>1480</v>
      </c>
      <c r="BP374" t="s">
        <v>1531</v>
      </c>
    </row>
    <row r="375" spans="1:68" ht="18.75" customHeight="1">
      <c r="A375" s="21" t="s">
        <v>1264</v>
      </c>
      <c r="B375" s="21" t="s">
        <v>64</v>
      </c>
      <c r="C375" s="21" t="s">
        <v>1265</v>
      </c>
      <c r="D375" s="21" t="s">
        <v>1266</v>
      </c>
      <c r="E375" s="21" t="s">
        <v>1267</v>
      </c>
      <c r="G375" s="21">
        <v>1983</v>
      </c>
      <c r="H375" s="21" t="s">
        <v>67</v>
      </c>
      <c r="I375" s="21" t="s">
        <v>68</v>
      </c>
      <c r="J375" s="21" t="s">
        <v>1258</v>
      </c>
      <c r="K375" s="7" t="s">
        <v>70</v>
      </c>
      <c r="L375" s="7" t="str">
        <f>IF(ISBLANK($R375)=TRUE,"",VLOOKUP($R375,[2]TAXONOMY!$A$1:$G$706,7,FALSE))</f>
        <v>Animalia</v>
      </c>
      <c r="M375" s="7" t="str">
        <f>IF(ISBLANK($R375)=TRUE,"",VLOOKUP($R375,[2]TAXONOMY!$A$1:$G$706,6,FALSE))</f>
        <v>Arthropoda</v>
      </c>
      <c r="N375" s="7" t="str">
        <f>IF(ISBLANK($R375)=TRUE,"",VLOOKUP($R375,[2]TAXONOMY!$A$1:$G$706,5,FALSE))</f>
        <v>Insecta</v>
      </c>
      <c r="O375" s="7" t="str">
        <f>IF(ISBLANK($R375)=TRUE,"",VLOOKUP($R375,[2]TAXONOMY!$A$1:$G$706,4,FALSE))</f>
        <v>Hymenoptera</v>
      </c>
      <c r="P375" s="7" t="str">
        <f>IF(ISBLANK($R375)=TRUE,"",VLOOKUP($R375,[2]TAXONOMY!$A$1:$G$706,3,FALSE))</f>
        <v>Formicidae</v>
      </c>
      <c r="Q375" s="7" t="str">
        <f>IF(ISBLANK($R375)=TRUE,"",VLOOKUP($R375,[2]TAXONOMY!$A$1:$H$706,2,FALSE))</f>
        <v>Solenopsis</v>
      </c>
      <c r="R375" s="7" t="s">
        <v>106</v>
      </c>
      <c r="S375" s="7"/>
      <c r="T375" s="7" t="s">
        <v>107</v>
      </c>
      <c r="U375" s="7" t="s">
        <v>79</v>
      </c>
      <c r="V375" s="7" t="s">
        <v>80</v>
      </c>
      <c r="W375" s="21" t="s">
        <v>337</v>
      </c>
      <c r="X375" s="21" t="s">
        <v>1268</v>
      </c>
      <c r="Y375" s="21" t="s">
        <v>488</v>
      </c>
      <c r="Z375" s="21" t="s">
        <v>337</v>
      </c>
      <c r="AA375" s="21" t="s">
        <v>136</v>
      </c>
      <c r="AB375" s="22" t="s">
        <v>124</v>
      </c>
      <c r="AC375" s="22" t="s">
        <v>315</v>
      </c>
      <c r="AD375" s="18" t="s">
        <v>1269</v>
      </c>
      <c r="AE375" s="21" t="s">
        <v>1270</v>
      </c>
      <c r="AF375" s="21">
        <v>1982</v>
      </c>
      <c r="AG375" s="21" t="s">
        <v>112</v>
      </c>
      <c r="AH375" s="21">
        <v>1982</v>
      </c>
      <c r="AI375" s="21">
        <v>1982</v>
      </c>
      <c r="AJ375" s="70">
        <v>1982</v>
      </c>
      <c r="AK375" s="70">
        <v>1982</v>
      </c>
      <c r="AL375" s="70" t="s">
        <v>89</v>
      </c>
      <c r="AM375" s="21">
        <v>55500</v>
      </c>
      <c r="AP375">
        <v>136587.71962851449</v>
      </c>
      <c r="AQ375" t="e">
        <v>#DIV/0!</v>
      </c>
      <c r="AR375">
        <v>55500</v>
      </c>
      <c r="AS375">
        <v>136587.71962851449</v>
      </c>
      <c r="AT375" t="e">
        <v>#DIV/0!</v>
      </c>
      <c r="AU375" s="21" t="s">
        <v>90</v>
      </c>
      <c r="AV375" s="22">
        <v>1983</v>
      </c>
      <c r="AW375" s="21" t="s">
        <v>91</v>
      </c>
      <c r="AX375" s="21" t="s">
        <v>115</v>
      </c>
      <c r="AY375" s="21" t="s">
        <v>93</v>
      </c>
      <c r="AZ375" s="21" t="s">
        <v>189</v>
      </c>
      <c r="BA375" s="21" t="s">
        <v>1271</v>
      </c>
      <c r="BB375" s="11" t="s">
        <v>156</v>
      </c>
      <c r="BC375" s="21" t="s">
        <v>69</v>
      </c>
      <c r="BD375" s="21" t="s">
        <v>98</v>
      </c>
      <c r="BI375" s="21" t="s">
        <v>99</v>
      </c>
      <c r="BJ375" s="21" t="s">
        <v>1272</v>
      </c>
      <c r="BK375" s="21" t="s">
        <v>1263</v>
      </c>
      <c r="BL375" s="21" t="s">
        <v>135</v>
      </c>
    </row>
    <row r="376" spans="1:68" ht="18.75" customHeight="1">
      <c r="A376" s="21" t="s">
        <v>1277</v>
      </c>
      <c r="B376" s="21" t="s">
        <v>64</v>
      </c>
      <c r="C376" s="21" t="s">
        <v>1258</v>
      </c>
      <c r="D376" s="21" t="s">
        <v>1259</v>
      </c>
      <c r="E376" s="21" t="s">
        <v>1260</v>
      </c>
      <c r="G376" s="21">
        <v>2017</v>
      </c>
      <c r="H376" s="21" t="s">
        <v>67</v>
      </c>
      <c r="I376" s="21" t="s">
        <v>68</v>
      </c>
      <c r="J376" s="21"/>
      <c r="K376" s="7" t="s">
        <v>70</v>
      </c>
      <c r="L376" s="7" t="str">
        <f>IF(ISBLANK($R376)=TRUE,"",VLOOKUP($R376,[2]TAXONOMY!$A$1:$G$706,7,FALSE))</f>
        <v>Animalia</v>
      </c>
      <c r="M376" s="7" t="str">
        <f>IF(ISBLANK($R376)=TRUE,"",VLOOKUP($R376,[2]TAXONOMY!$A$1:$G$706,6,FALSE))</f>
        <v>Arthropoda</v>
      </c>
      <c r="N376" s="7" t="str">
        <f>IF(ISBLANK($R376)=TRUE,"",VLOOKUP($R376,[2]TAXONOMY!$A$1:$G$706,5,FALSE))</f>
        <v>Insecta</v>
      </c>
      <c r="O376" s="7" t="str">
        <f>IF(ISBLANK($R376)=TRUE,"",VLOOKUP($R376,[2]TAXONOMY!$A$1:$G$706,4,FALSE))</f>
        <v>Hymenoptera</v>
      </c>
      <c r="P376" s="7" t="str">
        <f>IF(ISBLANK($R376)=TRUE,"",VLOOKUP($R376,[2]TAXONOMY!$A$1:$G$706,3,FALSE))</f>
        <v>Formicidae</v>
      </c>
      <c r="Q376" s="7" t="str">
        <f>IF(ISBLANK($R376)=TRUE,"",VLOOKUP($R376,[2]TAXONOMY!$A$1:$H$706,2,FALSE))</f>
        <v>Solenopsis</v>
      </c>
      <c r="R376" s="7" t="s">
        <v>106</v>
      </c>
      <c r="S376" s="7"/>
      <c r="T376" s="7" t="s">
        <v>107</v>
      </c>
      <c r="U376" s="7" t="s">
        <v>79</v>
      </c>
      <c r="V376" s="7" t="s">
        <v>80</v>
      </c>
      <c r="W376" s="21" t="s">
        <v>81</v>
      </c>
      <c r="X376" s="21" t="s">
        <v>69</v>
      </c>
      <c r="Y376" s="21" t="s">
        <v>69</v>
      </c>
      <c r="Z376" s="21" t="s">
        <v>69</v>
      </c>
      <c r="AA376" s="21" t="s">
        <v>108</v>
      </c>
      <c r="AB376" s="22" t="s">
        <v>109</v>
      </c>
      <c r="AC376" s="22" t="s">
        <v>305</v>
      </c>
      <c r="AD376" s="18" t="s">
        <v>305</v>
      </c>
      <c r="AE376" s="21" t="s">
        <v>111</v>
      </c>
      <c r="AF376" s="21">
        <v>2015</v>
      </c>
      <c r="AG376" s="21" t="s">
        <v>112</v>
      </c>
      <c r="AH376" s="21">
        <v>2015</v>
      </c>
      <c r="AI376" s="21">
        <v>2015</v>
      </c>
      <c r="AJ376" s="70">
        <v>2015</v>
      </c>
      <c r="AK376" s="70">
        <v>2015</v>
      </c>
      <c r="AL376" s="70" t="s">
        <v>89</v>
      </c>
      <c r="AM376" s="21">
        <v>18000000</v>
      </c>
      <c r="AP376">
        <v>13795660.913098967</v>
      </c>
      <c r="AQ376">
        <v>12461421.51589039</v>
      </c>
      <c r="AR376">
        <v>18000000</v>
      </c>
      <c r="AS376">
        <v>13795660.913098967</v>
      </c>
      <c r="AT376">
        <v>12461421.51589039</v>
      </c>
      <c r="AU376" s="21" t="s">
        <v>146</v>
      </c>
      <c r="AV376" s="22">
        <v>2017</v>
      </c>
      <c r="AW376" s="21" t="s">
        <v>91</v>
      </c>
      <c r="AX376" s="21" t="s">
        <v>92</v>
      </c>
      <c r="AY376" s="21" t="s">
        <v>93</v>
      </c>
      <c r="AZ376" s="70" t="s">
        <v>1275</v>
      </c>
      <c r="BA376" s="21" t="s">
        <v>1278</v>
      </c>
      <c r="BB376" s="11" t="s">
        <v>156</v>
      </c>
      <c r="BC376" s="21" t="s">
        <v>69</v>
      </c>
      <c r="BD376" s="21" t="s">
        <v>98</v>
      </c>
      <c r="BI376" s="21" t="s">
        <v>99</v>
      </c>
      <c r="BJ376" s="21" t="s">
        <v>1279</v>
      </c>
      <c r="BK376" s="21" t="s">
        <v>1263</v>
      </c>
      <c r="BL376" s="21" t="s">
        <v>135</v>
      </c>
      <c r="BM376" s="21" t="s">
        <v>1533</v>
      </c>
      <c r="BO376" t="s">
        <v>1480</v>
      </c>
    </row>
    <row r="377" spans="1:68" ht="18.75" customHeight="1">
      <c r="A377" s="21" t="s">
        <v>1280</v>
      </c>
      <c r="B377" s="21" t="s">
        <v>64</v>
      </c>
      <c r="C377" s="21" t="s">
        <v>1258</v>
      </c>
      <c r="D377" s="21" t="s">
        <v>1259</v>
      </c>
      <c r="E377" s="21" t="s">
        <v>1260</v>
      </c>
      <c r="G377" s="21">
        <v>2017</v>
      </c>
      <c r="H377" s="21" t="s">
        <v>67</v>
      </c>
      <c r="I377" s="21" t="s">
        <v>68</v>
      </c>
      <c r="J377" s="21"/>
      <c r="K377" s="7" t="s">
        <v>70</v>
      </c>
      <c r="L377" s="7" t="str">
        <f>IF(ISBLANK($R377)=TRUE,"",VLOOKUP($R377,[2]TAXONOMY!$A$1:$G$706,7,FALSE))</f>
        <v>Animalia</v>
      </c>
      <c r="M377" s="7" t="str">
        <f>IF(ISBLANK($R377)=TRUE,"",VLOOKUP($R377,[2]TAXONOMY!$A$1:$G$706,6,FALSE))</f>
        <v>Arthropoda</v>
      </c>
      <c r="N377" s="7" t="str">
        <f>IF(ISBLANK($R377)=TRUE,"",VLOOKUP($R377,[2]TAXONOMY!$A$1:$G$706,5,FALSE))</f>
        <v>Insecta</v>
      </c>
      <c r="O377" s="7" t="str">
        <f>IF(ISBLANK($R377)=TRUE,"",VLOOKUP($R377,[2]TAXONOMY!$A$1:$G$706,4,FALSE))</f>
        <v>Hymenoptera</v>
      </c>
      <c r="P377" s="7" t="str">
        <f>IF(ISBLANK($R377)=TRUE,"",VLOOKUP($R377,[2]TAXONOMY!$A$1:$G$706,3,FALSE))</f>
        <v>Formicidae</v>
      </c>
      <c r="Q377" s="7" t="str">
        <f>IF(ISBLANK($R377)=TRUE,"",VLOOKUP($R377,[2]TAXONOMY!$A$1:$H$706,2,FALSE))</f>
        <v>Solenopsis</v>
      </c>
      <c r="R377" s="7" t="s">
        <v>106</v>
      </c>
      <c r="S377" s="7"/>
      <c r="T377" s="7" t="s">
        <v>107</v>
      </c>
      <c r="U377" s="7" t="s">
        <v>79</v>
      </c>
      <c r="V377" s="7" t="s">
        <v>80</v>
      </c>
      <c r="W377" s="21" t="s">
        <v>81</v>
      </c>
      <c r="X377" s="21" t="s">
        <v>69</v>
      </c>
      <c r="Y377" s="21" t="s">
        <v>69</v>
      </c>
      <c r="Z377" s="21" t="s">
        <v>69</v>
      </c>
      <c r="AA377" s="21" t="s">
        <v>108</v>
      </c>
      <c r="AB377" s="22" t="s">
        <v>109</v>
      </c>
      <c r="AC377" s="22"/>
      <c r="AD377" s="22" t="s">
        <v>109</v>
      </c>
      <c r="AE377" s="21" t="s">
        <v>144</v>
      </c>
      <c r="AF377" s="21">
        <v>2015</v>
      </c>
      <c r="AG377" s="21" t="s">
        <v>112</v>
      </c>
      <c r="AH377" s="21">
        <v>2015</v>
      </c>
      <c r="AI377" s="21">
        <v>2015</v>
      </c>
      <c r="AJ377" s="70">
        <v>2015</v>
      </c>
      <c r="AK377" s="70">
        <v>2015</v>
      </c>
      <c r="AL377" s="70" t="s">
        <v>89</v>
      </c>
      <c r="AM377" s="21">
        <v>308000000</v>
      </c>
      <c r="AP377">
        <v>239299462.43944034</v>
      </c>
      <c r="AQ377">
        <v>216086915.46644372</v>
      </c>
      <c r="AR377">
        <v>308000000</v>
      </c>
      <c r="AS377">
        <v>239299462.43944034</v>
      </c>
      <c r="AT377">
        <v>216086915.46644372</v>
      </c>
      <c r="AU377" s="21" t="s">
        <v>146</v>
      </c>
      <c r="AV377" s="22">
        <v>2015</v>
      </c>
      <c r="AW377" s="21" t="s">
        <v>172</v>
      </c>
      <c r="AX377" s="21" t="s">
        <v>115</v>
      </c>
      <c r="AY377" s="21" t="s">
        <v>116</v>
      </c>
      <c r="AZ377" s="21" t="s">
        <v>189</v>
      </c>
      <c r="BA377" s="21" t="s">
        <v>1271</v>
      </c>
      <c r="BB377" s="11" t="s">
        <v>156</v>
      </c>
      <c r="BC377" s="21" t="s">
        <v>69</v>
      </c>
      <c r="BD377" s="21" t="s">
        <v>98</v>
      </c>
      <c r="BH377" s="21" t="s">
        <v>1281</v>
      </c>
      <c r="BI377" s="21" t="s">
        <v>99</v>
      </c>
      <c r="BJ377" s="21" t="s">
        <v>1282</v>
      </c>
      <c r="BK377" s="21" t="s">
        <v>1263</v>
      </c>
      <c r="BL377" s="21" t="s">
        <v>135</v>
      </c>
      <c r="BM377" s="21" t="s">
        <v>1281</v>
      </c>
      <c r="BN377" s="21"/>
      <c r="BO377" s="21" t="s">
        <v>1481</v>
      </c>
    </row>
    <row r="378" spans="1:68" ht="18.75" customHeight="1">
      <c r="A378" s="21" t="s">
        <v>1283</v>
      </c>
      <c r="B378" s="21" t="s">
        <v>64</v>
      </c>
      <c r="C378" s="21" t="s">
        <v>1258</v>
      </c>
      <c r="D378" s="21" t="s">
        <v>1259</v>
      </c>
      <c r="E378" s="21" t="s">
        <v>1260</v>
      </c>
      <c r="G378" s="21">
        <v>2017</v>
      </c>
      <c r="H378" s="21" t="s">
        <v>67</v>
      </c>
      <c r="I378" s="21" t="s">
        <v>68</v>
      </c>
      <c r="J378" s="21"/>
      <c r="K378" s="7" t="s">
        <v>70</v>
      </c>
      <c r="L378" s="7" t="str">
        <f>IF(ISBLANK($R378)=TRUE,"",VLOOKUP($R378,[2]TAXONOMY!$A$1:$G$706,7,FALSE))</f>
        <v>Animalia</v>
      </c>
      <c r="M378" s="7" t="str">
        <f>IF(ISBLANK($R378)=TRUE,"",VLOOKUP($R378,[2]TAXONOMY!$A$1:$G$706,6,FALSE))</f>
        <v>Arthropoda</v>
      </c>
      <c r="N378" s="7" t="str">
        <f>IF(ISBLANK($R378)=TRUE,"",VLOOKUP($R378,[2]TAXONOMY!$A$1:$G$706,5,FALSE))</f>
        <v>Insecta</v>
      </c>
      <c r="O378" s="7" t="str">
        <f>IF(ISBLANK($R378)=TRUE,"",VLOOKUP($R378,[2]TAXONOMY!$A$1:$G$706,4,FALSE))</f>
        <v>Hymenoptera</v>
      </c>
      <c r="P378" s="7" t="str">
        <f>IF(ISBLANK($R378)=TRUE,"",VLOOKUP($R378,[2]TAXONOMY!$A$1:$G$706,3,FALSE))</f>
        <v>Formicidae</v>
      </c>
      <c r="Q378" s="7" t="str">
        <f>IF(ISBLANK($R378)=TRUE,"",VLOOKUP($R378,[2]TAXONOMY!$A$1:$H$706,2,FALSE))</f>
        <v>Solenopsis</v>
      </c>
      <c r="R378" s="7" t="s">
        <v>106</v>
      </c>
      <c r="S378" s="7"/>
      <c r="T378" s="7" t="s">
        <v>107</v>
      </c>
      <c r="U378" s="7" t="s">
        <v>79</v>
      </c>
      <c r="V378" s="7" t="s">
        <v>80</v>
      </c>
      <c r="W378" s="21" t="s">
        <v>81</v>
      </c>
      <c r="X378" s="21" t="s">
        <v>69</v>
      </c>
      <c r="Y378" s="21" t="s">
        <v>69</v>
      </c>
      <c r="Z378" s="21" t="s">
        <v>69</v>
      </c>
      <c r="AA378" s="21" t="s">
        <v>108</v>
      </c>
      <c r="AB378" s="22" t="s">
        <v>109</v>
      </c>
      <c r="AC378" s="22" t="s">
        <v>305</v>
      </c>
      <c r="AD378" s="18" t="s">
        <v>305</v>
      </c>
      <c r="AE378" s="21" t="s">
        <v>111</v>
      </c>
      <c r="AF378" s="21">
        <v>2015</v>
      </c>
      <c r="AG378" s="21" t="s">
        <v>112</v>
      </c>
      <c r="AH378" s="21">
        <v>2015</v>
      </c>
      <c r="AI378" s="21">
        <v>2015</v>
      </c>
      <c r="AJ378" s="70">
        <v>2015</v>
      </c>
      <c r="AK378" s="70">
        <v>2015</v>
      </c>
      <c r="AL378" s="70" t="s">
        <v>89</v>
      </c>
      <c r="AM378" s="21">
        <v>127500000</v>
      </c>
      <c r="AP378">
        <v>99060654.094248846</v>
      </c>
      <c r="AQ378">
        <v>89451564.032375246</v>
      </c>
      <c r="AR378">
        <v>127500000</v>
      </c>
      <c r="AS378">
        <v>99060654.094248846</v>
      </c>
      <c r="AT378">
        <v>89451564.032375246</v>
      </c>
      <c r="AU378" s="21" t="s">
        <v>146</v>
      </c>
      <c r="AV378" s="22">
        <v>2015</v>
      </c>
      <c r="AW378" s="21" t="s">
        <v>172</v>
      </c>
      <c r="AX378" s="21" t="s">
        <v>115</v>
      </c>
      <c r="AY378" s="21" t="s">
        <v>116</v>
      </c>
      <c r="AZ378" s="21" t="s">
        <v>189</v>
      </c>
      <c r="BA378" s="21" t="s">
        <v>1271</v>
      </c>
      <c r="BB378" s="11" t="s">
        <v>156</v>
      </c>
      <c r="BC378" s="21" t="s">
        <v>69</v>
      </c>
      <c r="BD378" s="21" t="s">
        <v>98</v>
      </c>
      <c r="BH378" s="21" t="s">
        <v>1281</v>
      </c>
      <c r="BI378" s="21" t="s">
        <v>99</v>
      </c>
      <c r="BJ378" s="21" t="s">
        <v>1284</v>
      </c>
      <c r="BK378" s="21" t="s">
        <v>1263</v>
      </c>
      <c r="BL378" s="21" t="s">
        <v>135</v>
      </c>
      <c r="BM378" s="21" t="s">
        <v>1281</v>
      </c>
      <c r="BN378" s="21"/>
      <c r="BO378" s="21" t="s">
        <v>1480</v>
      </c>
    </row>
    <row r="379" spans="1:68" ht="18.75" customHeight="1">
      <c r="A379" s="21" t="s">
        <v>1285</v>
      </c>
      <c r="B379" s="21" t="s">
        <v>64</v>
      </c>
      <c r="C379" s="21" t="s">
        <v>1286</v>
      </c>
      <c r="D379" s="21" t="s">
        <v>1287</v>
      </c>
      <c r="E379" s="21" t="s">
        <v>1288</v>
      </c>
      <c r="G379" s="21">
        <v>1986</v>
      </c>
      <c r="H379" s="21" t="s">
        <v>67</v>
      </c>
      <c r="I379" s="21" t="s">
        <v>205</v>
      </c>
      <c r="J379" s="21" t="s">
        <v>1258</v>
      </c>
      <c r="K379" s="7" t="s">
        <v>70</v>
      </c>
      <c r="L379" s="7" t="str">
        <f>IF(ISBLANK($R379)=TRUE,"",VLOOKUP($R379,[2]TAXONOMY!$A$1:$G$706,7,FALSE))</f>
        <v>Animalia</v>
      </c>
      <c r="M379" s="7" t="str">
        <f>IF(ISBLANK($R379)=TRUE,"",VLOOKUP($R379,[2]TAXONOMY!$A$1:$G$706,6,FALSE))</f>
        <v>Arthropoda</v>
      </c>
      <c r="N379" s="7" t="str">
        <f>IF(ISBLANK($R379)=TRUE,"",VLOOKUP($R379,[2]TAXONOMY!$A$1:$G$706,5,FALSE))</f>
        <v>Insecta</v>
      </c>
      <c r="O379" s="7" t="str">
        <f>IF(ISBLANK($R379)=TRUE,"",VLOOKUP($R379,[2]TAXONOMY!$A$1:$G$706,4,FALSE))</f>
        <v>Hymenoptera</v>
      </c>
      <c r="P379" s="7" t="str">
        <f>IF(ISBLANK($R379)=TRUE,"",VLOOKUP($R379,[2]TAXONOMY!$A$1:$G$706,3,FALSE))</f>
        <v>Formicidae</v>
      </c>
      <c r="Q379" s="7" t="str">
        <f>IF(ISBLANK($R379)=TRUE,"",VLOOKUP($R379,[2]TAXONOMY!$A$1:$H$706,2,FALSE))</f>
        <v>Solenopsis</v>
      </c>
      <c r="R379" s="7" t="s">
        <v>106</v>
      </c>
      <c r="S379" s="7"/>
      <c r="T379" s="7" t="s">
        <v>107</v>
      </c>
      <c r="U379" s="7" t="s">
        <v>79</v>
      </c>
      <c r="V379" s="7" t="s">
        <v>80</v>
      </c>
      <c r="W379" s="21" t="s">
        <v>337</v>
      </c>
      <c r="X379" s="21" t="s">
        <v>1289</v>
      </c>
      <c r="Y379" s="21" t="s">
        <v>353</v>
      </c>
      <c r="Z379" s="21" t="s">
        <v>69</v>
      </c>
      <c r="AA379" s="21" t="s">
        <v>136</v>
      </c>
      <c r="AB379" s="22" t="s">
        <v>124</v>
      </c>
      <c r="AC379" s="22" t="s">
        <v>315</v>
      </c>
      <c r="AD379" s="18" t="s">
        <v>1290</v>
      </c>
      <c r="AE379" s="21" t="s">
        <v>1784</v>
      </c>
      <c r="AF379" s="21">
        <v>1986</v>
      </c>
      <c r="AG379" s="21" t="s">
        <v>112</v>
      </c>
      <c r="AH379" s="21">
        <v>1986</v>
      </c>
      <c r="AI379" s="21">
        <v>1986</v>
      </c>
      <c r="AJ379" s="70">
        <v>1986</v>
      </c>
      <c r="AK379" s="70">
        <v>1986</v>
      </c>
      <c r="AL379" s="70" t="s">
        <v>89</v>
      </c>
      <c r="AM379" s="21">
        <v>3</v>
      </c>
      <c r="AP379">
        <v>6.7089675359233869</v>
      </c>
      <c r="AQ379" t="e">
        <v>#DIV/0!</v>
      </c>
      <c r="AR379">
        <v>3</v>
      </c>
      <c r="AS379">
        <v>6.7089675359233869</v>
      </c>
      <c r="AT379" t="e">
        <v>#DIV/0!</v>
      </c>
      <c r="AU379" s="21" t="s">
        <v>90</v>
      </c>
      <c r="AV379" s="22">
        <v>1986</v>
      </c>
      <c r="AW379" s="21" t="s">
        <v>91</v>
      </c>
      <c r="AX379" s="21" t="s">
        <v>92</v>
      </c>
      <c r="AY379" s="21" t="s">
        <v>93</v>
      </c>
      <c r="AZ379" s="21" t="s">
        <v>127</v>
      </c>
      <c r="BA379" s="21" t="s">
        <v>956</v>
      </c>
      <c r="BB379" s="11" t="s">
        <v>156</v>
      </c>
      <c r="BC379" s="21" t="s">
        <v>69</v>
      </c>
      <c r="BD379" s="21" t="s">
        <v>98</v>
      </c>
      <c r="BI379" s="21" t="s">
        <v>99</v>
      </c>
      <c r="BJ379" s="21" t="s">
        <v>1783</v>
      </c>
      <c r="BK379" s="21" t="s">
        <v>1263</v>
      </c>
      <c r="BL379" s="21" t="s">
        <v>135</v>
      </c>
    </row>
    <row r="380" spans="1:68" ht="18.75" customHeight="1">
      <c r="A380" s="21" t="s">
        <v>1299</v>
      </c>
      <c r="B380" s="21" t="s">
        <v>64</v>
      </c>
      <c r="C380" s="21" t="s">
        <v>1258</v>
      </c>
      <c r="D380" s="21" t="s">
        <v>1259</v>
      </c>
      <c r="E380" s="21" t="s">
        <v>1260</v>
      </c>
      <c r="G380" s="21">
        <v>2017</v>
      </c>
      <c r="H380" s="21" t="s">
        <v>67</v>
      </c>
      <c r="I380" s="21" t="s">
        <v>68</v>
      </c>
      <c r="J380" s="21"/>
      <c r="K380" s="7" t="s">
        <v>70</v>
      </c>
      <c r="L380" s="7" t="str">
        <f>IF(ISBLANK($R380)=TRUE,"",VLOOKUP($R380,[2]TAXONOMY!$A$1:$G$706,7,FALSE))</f>
        <v>Animalia</v>
      </c>
      <c r="M380" s="7" t="str">
        <f>IF(ISBLANK($R380)=TRUE,"",VLOOKUP($R380,[2]TAXONOMY!$A$1:$G$706,6,FALSE))</f>
        <v>Arthropoda</v>
      </c>
      <c r="N380" s="7" t="str">
        <f>IF(ISBLANK($R380)=TRUE,"",VLOOKUP($R380,[2]TAXONOMY!$A$1:$G$706,5,FALSE))</f>
        <v>Insecta</v>
      </c>
      <c r="O380" s="7" t="str">
        <f>IF(ISBLANK($R380)=TRUE,"",VLOOKUP($R380,[2]TAXONOMY!$A$1:$G$706,4,FALSE))</f>
        <v>Hymenoptera</v>
      </c>
      <c r="P380" s="7" t="str">
        <f>IF(ISBLANK($R380)=TRUE,"",VLOOKUP($R380,[2]TAXONOMY!$A$1:$G$706,3,FALSE))</f>
        <v>Formicidae</v>
      </c>
      <c r="Q380" s="7" t="str">
        <f>IF(ISBLANK($R380)=TRUE,"",VLOOKUP($R380,[2]TAXONOMY!$A$1:$H$706,2,FALSE))</f>
        <v>Solenopsis</v>
      </c>
      <c r="R380" s="7" t="s">
        <v>106</v>
      </c>
      <c r="S380" s="7"/>
      <c r="T380" s="7" t="s">
        <v>107</v>
      </c>
      <c r="U380" s="7" t="s">
        <v>79</v>
      </c>
      <c r="V380" s="7" t="s">
        <v>80</v>
      </c>
      <c r="W380" s="21" t="s">
        <v>81</v>
      </c>
      <c r="X380" s="21" t="s">
        <v>69</v>
      </c>
      <c r="Y380" s="21" t="s">
        <v>353</v>
      </c>
      <c r="Z380" s="21" t="s">
        <v>69</v>
      </c>
      <c r="AA380" s="21" t="s">
        <v>108</v>
      </c>
      <c r="AB380" s="22" t="s">
        <v>109</v>
      </c>
      <c r="AC380" s="22"/>
      <c r="AD380" s="22" t="s">
        <v>109</v>
      </c>
      <c r="AE380" s="21" t="s">
        <v>144</v>
      </c>
      <c r="AF380" s="21">
        <v>2011</v>
      </c>
      <c r="AG380" s="21" t="s">
        <v>112</v>
      </c>
      <c r="AH380" s="21">
        <v>2011</v>
      </c>
      <c r="AI380" s="21">
        <v>2011</v>
      </c>
      <c r="AJ380" s="70">
        <v>2011</v>
      </c>
      <c r="AK380" s="70">
        <v>2011</v>
      </c>
      <c r="AL380" s="70" t="s">
        <v>89</v>
      </c>
      <c r="AM380" s="21">
        <v>114000000</v>
      </c>
      <c r="AP380">
        <v>128140510.61270536</v>
      </c>
      <c r="AQ380">
        <v>82212597.35602726</v>
      </c>
      <c r="AR380">
        <v>114000000</v>
      </c>
      <c r="AS380">
        <v>128140510.61270536</v>
      </c>
      <c r="AT380">
        <v>82212597.35602726</v>
      </c>
      <c r="AU380" s="21" t="s">
        <v>146</v>
      </c>
      <c r="AV380" s="22">
        <v>2011</v>
      </c>
      <c r="AW380" s="21" t="s">
        <v>172</v>
      </c>
      <c r="AX380" s="21" t="s">
        <v>115</v>
      </c>
      <c r="AY380" s="21" t="s">
        <v>116</v>
      </c>
      <c r="AZ380" s="21" t="s">
        <v>208</v>
      </c>
      <c r="BA380" s="21" t="s">
        <v>1300</v>
      </c>
      <c r="BB380" s="11" t="s">
        <v>156</v>
      </c>
      <c r="BC380" s="21" t="s">
        <v>69</v>
      </c>
      <c r="BD380" s="21" t="s">
        <v>98</v>
      </c>
      <c r="BI380" s="21" t="s">
        <v>99</v>
      </c>
      <c r="BJ380" s="21" t="s">
        <v>1301</v>
      </c>
      <c r="BK380" s="21" t="s">
        <v>1263</v>
      </c>
      <c r="BL380" s="21" t="s">
        <v>135</v>
      </c>
      <c r="BO380" s="21" t="s">
        <v>1481</v>
      </c>
    </row>
    <row r="381" spans="1:68" ht="18.75" customHeight="1">
      <c r="A381" s="21" t="s">
        <v>1302</v>
      </c>
      <c r="B381" s="21" t="s">
        <v>64</v>
      </c>
      <c r="C381" s="21" t="s">
        <v>1258</v>
      </c>
      <c r="D381" s="21" t="s">
        <v>1259</v>
      </c>
      <c r="E381" s="21" t="s">
        <v>1260</v>
      </c>
      <c r="G381" s="21">
        <v>2017</v>
      </c>
      <c r="H381" s="21" t="s">
        <v>67</v>
      </c>
      <c r="I381" s="21" t="s">
        <v>68</v>
      </c>
      <c r="J381" s="21"/>
      <c r="K381" s="7" t="s">
        <v>70</v>
      </c>
      <c r="L381" s="7" t="str">
        <f>IF(ISBLANK($R381)=TRUE,"",VLOOKUP($R381,[2]TAXONOMY!$A$1:$G$706,7,FALSE))</f>
        <v>Animalia</v>
      </c>
      <c r="M381" s="7" t="str">
        <f>IF(ISBLANK($R381)=TRUE,"",VLOOKUP($R381,[2]TAXONOMY!$A$1:$G$706,6,FALSE))</f>
        <v>Arthropoda</v>
      </c>
      <c r="N381" s="7" t="str">
        <f>IF(ISBLANK($R381)=TRUE,"",VLOOKUP($R381,[2]TAXONOMY!$A$1:$G$706,5,FALSE))</f>
        <v>Insecta</v>
      </c>
      <c r="O381" s="7" t="str">
        <f>IF(ISBLANK($R381)=TRUE,"",VLOOKUP($R381,[2]TAXONOMY!$A$1:$G$706,4,FALSE))</f>
        <v>Hymenoptera</v>
      </c>
      <c r="P381" s="7" t="str">
        <f>IF(ISBLANK($R381)=TRUE,"",VLOOKUP($R381,[2]TAXONOMY!$A$1:$G$706,3,FALSE))</f>
        <v>Formicidae</v>
      </c>
      <c r="Q381" s="7" t="str">
        <f>IF(ISBLANK($R381)=TRUE,"",VLOOKUP($R381,[2]TAXONOMY!$A$1:$H$706,2,FALSE))</f>
        <v>Solenopsis</v>
      </c>
      <c r="R381" s="7" t="s">
        <v>106</v>
      </c>
      <c r="S381" s="7"/>
      <c r="T381" s="7" t="s">
        <v>107</v>
      </c>
      <c r="U381" s="21" t="s">
        <v>79</v>
      </c>
      <c r="V381" s="7" t="s">
        <v>80</v>
      </c>
      <c r="W381" s="21" t="s">
        <v>81</v>
      </c>
      <c r="X381" s="21" t="s">
        <v>69</v>
      </c>
      <c r="Y381" s="21" t="s">
        <v>353</v>
      </c>
      <c r="Z381" s="21" t="s">
        <v>337</v>
      </c>
      <c r="AA381" s="21" t="s">
        <v>108</v>
      </c>
      <c r="AB381" s="22" t="s">
        <v>109</v>
      </c>
      <c r="AC381" s="22"/>
      <c r="AD381" s="22" t="s">
        <v>109</v>
      </c>
      <c r="AE381" s="21" t="s">
        <v>144</v>
      </c>
      <c r="AF381" s="21">
        <v>2015</v>
      </c>
      <c r="AG381" s="21" t="s">
        <v>112</v>
      </c>
      <c r="AH381" s="21">
        <v>2015</v>
      </c>
      <c r="AI381" s="21">
        <v>2015</v>
      </c>
      <c r="AJ381" s="70">
        <v>2015</v>
      </c>
      <c r="AK381" s="70">
        <v>2015</v>
      </c>
      <c r="AL381" s="70" t="s">
        <v>89</v>
      </c>
      <c r="AM381" s="21">
        <v>133300000</v>
      </c>
      <c r="AP381">
        <v>103566942.6726539</v>
      </c>
      <c r="AQ381">
        <v>93520733.219730347</v>
      </c>
      <c r="AR381">
        <v>133300000</v>
      </c>
      <c r="AS381">
        <v>103566942.6726539</v>
      </c>
      <c r="AT381">
        <v>93520733.219730347</v>
      </c>
      <c r="AU381" s="21" t="s">
        <v>146</v>
      </c>
      <c r="AV381" s="22">
        <v>2015</v>
      </c>
      <c r="AW381" s="21" t="s">
        <v>172</v>
      </c>
      <c r="AX381" s="21" t="s">
        <v>115</v>
      </c>
      <c r="AY381" s="21" t="s">
        <v>116</v>
      </c>
      <c r="AZ381" s="21" t="s">
        <v>127</v>
      </c>
      <c r="BA381" s="21" t="s">
        <v>956</v>
      </c>
      <c r="BB381" s="11" t="s">
        <v>156</v>
      </c>
      <c r="BC381" s="21" t="s">
        <v>69</v>
      </c>
      <c r="BD381" s="21" t="s">
        <v>98</v>
      </c>
      <c r="BI381" s="21" t="s">
        <v>99</v>
      </c>
      <c r="BJ381" s="21" t="s">
        <v>1303</v>
      </c>
      <c r="BK381" s="21" t="s">
        <v>1263</v>
      </c>
      <c r="BL381" s="21" t="s">
        <v>135</v>
      </c>
      <c r="BO381" s="21" t="s">
        <v>1481</v>
      </c>
    </row>
    <row r="382" spans="1:68" ht="18.75" customHeight="1">
      <c r="A382" s="21" t="s">
        <v>1304</v>
      </c>
      <c r="B382" s="21" t="s">
        <v>64</v>
      </c>
      <c r="C382" s="21" t="s">
        <v>1258</v>
      </c>
      <c r="D382" s="21" t="s">
        <v>1259</v>
      </c>
      <c r="E382" s="21" t="s">
        <v>1260</v>
      </c>
      <c r="G382" s="21">
        <v>2017</v>
      </c>
      <c r="H382" s="21" t="s">
        <v>67</v>
      </c>
      <c r="I382" s="21" t="s">
        <v>68</v>
      </c>
      <c r="J382" s="21"/>
      <c r="K382" s="7" t="s">
        <v>70</v>
      </c>
      <c r="L382" s="7" t="str">
        <f>IF(ISBLANK($R382)=TRUE,"",VLOOKUP($R382,[2]TAXONOMY!$A$1:$G$706,7,FALSE))</f>
        <v>Animalia</v>
      </c>
      <c r="M382" s="7" t="str">
        <f>IF(ISBLANK($R382)=TRUE,"",VLOOKUP($R382,[2]TAXONOMY!$A$1:$G$706,6,FALSE))</f>
        <v>Arthropoda</v>
      </c>
      <c r="N382" s="7" t="str">
        <f>IF(ISBLANK($R382)=TRUE,"",VLOOKUP($R382,[2]TAXONOMY!$A$1:$G$706,5,FALSE))</f>
        <v>Insecta</v>
      </c>
      <c r="O382" s="7" t="str">
        <f>IF(ISBLANK($R382)=TRUE,"",VLOOKUP($R382,[2]TAXONOMY!$A$1:$G$706,4,FALSE))</f>
        <v>Hymenoptera</v>
      </c>
      <c r="P382" s="7" t="str">
        <f>IF(ISBLANK($R382)=TRUE,"",VLOOKUP($R382,[2]TAXONOMY!$A$1:$G$706,3,FALSE))</f>
        <v>Formicidae</v>
      </c>
      <c r="Q382" s="7" t="str">
        <f>IF(ISBLANK($R382)=TRUE,"",VLOOKUP($R382,[2]TAXONOMY!$A$1:$H$706,2,FALSE))</f>
        <v>Solenopsis</v>
      </c>
      <c r="R382" s="7" t="s">
        <v>106</v>
      </c>
      <c r="S382" s="7"/>
      <c r="T382" s="7" t="s">
        <v>107</v>
      </c>
      <c r="U382" s="21" t="s">
        <v>79</v>
      </c>
      <c r="V382" s="7" t="s">
        <v>80</v>
      </c>
      <c r="W382" s="21" t="s">
        <v>81</v>
      </c>
      <c r="X382" s="21" t="s">
        <v>69</v>
      </c>
      <c r="Y382" s="21" t="s">
        <v>353</v>
      </c>
      <c r="Z382" s="21" t="s">
        <v>337</v>
      </c>
      <c r="AA382" s="21" t="s">
        <v>108</v>
      </c>
      <c r="AB382" s="22" t="s">
        <v>109</v>
      </c>
      <c r="AC382" s="22"/>
      <c r="AD382" s="22" t="s">
        <v>109</v>
      </c>
      <c r="AE382" s="21" t="s">
        <v>144</v>
      </c>
      <c r="AF382" s="21">
        <v>2009</v>
      </c>
      <c r="AG382" s="21" t="s">
        <v>112</v>
      </c>
      <c r="AH382" s="21">
        <v>2009</v>
      </c>
      <c r="AI382" s="21">
        <v>2009</v>
      </c>
      <c r="AJ382" s="70">
        <v>2009</v>
      </c>
      <c r="AK382" s="70">
        <v>2009</v>
      </c>
      <c r="AL382" s="70" t="s">
        <v>89</v>
      </c>
      <c r="AM382" s="21">
        <v>224000000</v>
      </c>
      <c r="AP382">
        <v>170063239.37039351</v>
      </c>
      <c r="AQ382">
        <v>157642839.55716538</v>
      </c>
      <c r="AR382">
        <v>224000000</v>
      </c>
      <c r="AS382">
        <v>170063239.37039351</v>
      </c>
      <c r="AT382">
        <v>157642839.55716538</v>
      </c>
      <c r="AU382" s="21" t="s">
        <v>146</v>
      </c>
      <c r="AV382" s="22">
        <v>2016</v>
      </c>
      <c r="AW382" s="21" t="s">
        <v>172</v>
      </c>
      <c r="AX382" s="21" t="s">
        <v>115</v>
      </c>
      <c r="AY382" s="21" t="s">
        <v>116</v>
      </c>
      <c r="AZ382" s="21" t="s">
        <v>127</v>
      </c>
      <c r="BA382" s="21" t="s">
        <v>956</v>
      </c>
      <c r="BB382" s="11" t="s">
        <v>156</v>
      </c>
      <c r="BC382" s="21" t="s">
        <v>69</v>
      </c>
      <c r="BD382" s="21" t="s">
        <v>98</v>
      </c>
      <c r="BI382" s="21" t="s">
        <v>99</v>
      </c>
      <c r="BJ382" s="21" t="s">
        <v>1305</v>
      </c>
      <c r="BK382" s="21" t="s">
        <v>1263</v>
      </c>
      <c r="BL382" s="21" t="s">
        <v>135</v>
      </c>
      <c r="BO382" s="21" t="s">
        <v>1481</v>
      </c>
    </row>
    <row r="383" spans="1:68" ht="18.75" customHeight="1">
      <c r="A383" s="21" t="s">
        <v>1306</v>
      </c>
      <c r="B383" s="21" t="s">
        <v>64</v>
      </c>
      <c r="C383" s="21" t="s">
        <v>1258</v>
      </c>
      <c r="D383" s="21" t="s">
        <v>1259</v>
      </c>
      <c r="E383" s="21" t="s">
        <v>1260</v>
      </c>
      <c r="G383" s="21">
        <v>2017</v>
      </c>
      <c r="H383" s="21" t="s">
        <v>67</v>
      </c>
      <c r="I383" s="21" t="s">
        <v>68</v>
      </c>
      <c r="J383" s="21"/>
      <c r="K383" s="7" t="s">
        <v>70</v>
      </c>
      <c r="L383" s="7" t="str">
        <f>IF(ISBLANK($R383)=TRUE,"",VLOOKUP($R383,[2]TAXONOMY!$A$1:$G$706,7,FALSE))</f>
        <v>Animalia</v>
      </c>
      <c r="M383" s="7" t="str">
        <f>IF(ISBLANK($R383)=TRUE,"",VLOOKUP($R383,[2]TAXONOMY!$A$1:$G$706,6,FALSE))</f>
        <v>Arthropoda</v>
      </c>
      <c r="N383" s="7" t="str">
        <f>IF(ISBLANK($R383)=TRUE,"",VLOOKUP($R383,[2]TAXONOMY!$A$1:$G$706,5,FALSE))</f>
        <v>Insecta</v>
      </c>
      <c r="O383" s="7" t="str">
        <f>IF(ISBLANK($R383)=TRUE,"",VLOOKUP($R383,[2]TAXONOMY!$A$1:$G$706,4,FALSE))</f>
        <v>Hymenoptera</v>
      </c>
      <c r="P383" s="7" t="str">
        <f>IF(ISBLANK($R383)=TRUE,"",VLOOKUP($R383,[2]TAXONOMY!$A$1:$G$706,3,FALSE))</f>
        <v>Formicidae</v>
      </c>
      <c r="Q383" s="7" t="str">
        <f>IF(ISBLANK($R383)=TRUE,"",VLOOKUP($R383,[2]TAXONOMY!$A$1:$H$706,2,FALSE))</f>
        <v>Solenopsis</v>
      </c>
      <c r="R383" s="7" t="s">
        <v>106</v>
      </c>
      <c r="S383" s="7"/>
      <c r="T383" s="7" t="s">
        <v>107</v>
      </c>
      <c r="U383" s="21" t="s">
        <v>79</v>
      </c>
      <c r="V383" s="7" t="s">
        <v>80</v>
      </c>
      <c r="W383" s="21" t="s">
        <v>81</v>
      </c>
      <c r="X383" s="21" t="s">
        <v>69</v>
      </c>
      <c r="Y383" s="21" t="s">
        <v>488</v>
      </c>
      <c r="Z383" s="21" t="s">
        <v>337</v>
      </c>
      <c r="AA383" s="21" t="s">
        <v>108</v>
      </c>
      <c r="AB383" s="22" t="s">
        <v>109</v>
      </c>
      <c r="AC383" s="22"/>
      <c r="AD383" s="22" t="s">
        <v>109</v>
      </c>
      <c r="AE383" s="21" t="s">
        <v>144</v>
      </c>
      <c r="AF383" s="21">
        <v>2015</v>
      </c>
      <c r="AG383" s="21" t="s">
        <v>112</v>
      </c>
      <c r="AH383" s="21">
        <v>2015</v>
      </c>
      <c r="AI383" s="21">
        <v>2015</v>
      </c>
      <c r="AJ383" s="70">
        <v>2015</v>
      </c>
      <c r="AK383" s="70">
        <v>2015</v>
      </c>
      <c r="AL383" s="70" t="s">
        <v>89</v>
      </c>
      <c r="AM383" s="21">
        <v>333780000</v>
      </c>
      <c r="AP383">
        <v>253409410.87968728</v>
      </c>
      <c r="AQ383">
        <v>234901906.19370827</v>
      </c>
      <c r="AR383">
        <v>333780000</v>
      </c>
      <c r="AS383">
        <v>253409410.87968728</v>
      </c>
      <c r="AT383">
        <v>234901906.19370827</v>
      </c>
      <c r="AU383" s="21" t="s">
        <v>146</v>
      </c>
      <c r="AV383" s="22">
        <v>2016</v>
      </c>
      <c r="AW383" s="21" t="s">
        <v>172</v>
      </c>
      <c r="AX383" s="21" t="s">
        <v>115</v>
      </c>
      <c r="AY383" s="21" t="s">
        <v>116</v>
      </c>
      <c r="AZ383" s="21" t="s">
        <v>189</v>
      </c>
      <c r="BA383" s="24" t="s">
        <v>1271</v>
      </c>
      <c r="BB383" s="11" t="s">
        <v>156</v>
      </c>
      <c r="BC383" s="21" t="s">
        <v>69</v>
      </c>
      <c r="BD383" s="21" t="s">
        <v>98</v>
      </c>
      <c r="BI383" s="21" t="s">
        <v>99</v>
      </c>
      <c r="BJ383" s="21" t="s">
        <v>1307</v>
      </c>
      <c r="BK383" s="21" t="s">
        <v>1263</v>
      </c>
      <c r="BL383" s="21" t="s">
        <v>135</v>
      </c>
      <c r="BO383" s="21" t="s">
        <v>1481</v>
      </c>
    </row>
    <row r="384" spans="1:68" ht="18.75" customHeight="1">
      <c r="A384" s="21" t="s">
        <v>1308</v>
      </c>
      <c r="B384" s="21" t="s">
        <v>64</v>
      </c>
      <c r="C384" s="21" t="s">
        <v>1258</v>
      </c>
      <c r="D384" s="21" t="s">
        <v>1259</v>
      </c>
      <c r="E384" s="21" t="s">
        <v>1260</v>
      </c>
      <c r="G384" s="21">
        <v>2017</v>
      </c>
      <c r="H384" s="21" t="s">
        <v>67</v>
      </c>
      <c r="I384" s="21" t="s">
        <v>68</v>
      </c>
      <c r="J384" s="21"/>
      <c r="K384" s="7" t="s">
        <v>70</v>
      </c>
      <c r="L384" s="7" t="str">
        <f>IF(ISBLANK($R384)=TRUE,"",VLOOKUP($R384,[2]TAXONOMY!$A$1:$G$706,7,FALSE))</f>
        <v>Animalia</v>
      </c>
      <c r="M384" s="7" t="str">
        <f>IF(ISBLANK($R384)=TRUE,"",VLOOKUP($R384,[2]TAXONOMY!$A$1:$G$706,6,FALSE))</f>
        <v>Arthropoda</v>
      </c>
      <c r="N384" s="7" t="str">
        <f>IF(ISBLANK($R384)=TRUE,"",VLOOKUP($R384,[2]TAXONOMY!$A$1:$G$706,5,FALSE))</f>
        <v>Insecta</v>
      </c>
      <c r="O384" s="7" t="str">
        <f>IF(ISBLANK($R384)=TRUE,"",VLOOKUP($R384,[2]TAXONOMY!$A$1:$G$706,4,FALSE))</f>
        <v>Hymenoptera</v>
      </c>
      <c r="P384" s="7" t="str">
        <f>IF(ISBLANK($R384)=TRUE,"",VLOOKUP($R384,[2]TAXONOMY!$A$1:$G$706,3,FALSE))</f>
        <v>Formicidae</v>
      </c>
      <c r="Q384" s="7" t="str">
        <f>IF(ISBLANK($R384)=TRUE,"",VLOOKUP($R384,[2]TAXONOMY!$A$1:$H$706,2,FALSE))</f>
        <v>Solenopsis</v>
      </c>
      <c r="R384" s="7" t="s">
        <v>106</v>
      </c>
      <c r="S384" s="7"/>
      <c r="T384" s="7" t="s">
        <v>107</v>
      </c>
      <c r="U384" s="21" t="s">
        <v>79</v>
      </c>
      <c r="V384" s="7" t="s">
        <v>80</v>
      </c>
      <c r="W384" s="21" t="s">
        <v>81</v>
      </c>
      <c r="X384" s="21" t="s">
        <v>69</v>
      </c>
      <c r="Y384" s="21" t="s">
        <v>488</v>
      </c>
      <c r="Z384" s="21" t="s">
        <v>337</v>
      </c>
      <c r="AA384" s="21" t="s">
        <v>108</v>
      </c>
      <c r="AB384" s="22" t="s">
        <v>109</v>
      </c>
      <c r="AC384" s="22"/>
      <c r="AD384" s="22" t="s">
        <v>109</v>
      </c>
      <c r="AE384" s="21" t="s">
        <v>144</v>
      </c>
      <c r="AF384" s="21">
        <v>2014</v>
      </c>
      <c r="AG384" s="21" t="s">
        <v>112</v>
      </c>
      <c r="AH384" s="21">
        <v>2014</v>
      </c>
      <c r="AI384" s="21">
        <v>2014</v>
      </c>
      <c r="AJ384" s="70">
        <v>2014</v>
      </c>
      <c r="AK384" s="70">
        <v>2014</v>
      </c>
      <c r="AL384" s="70" t="s">
        <v>89</v>
      </c>
      <c r="AM384" s="21">
        <v>8437440</v>
      </c>
      <c r="AP384">
        <v>6405796.3321130946</v>
      </c>
      <c r="AQ384">
        <v>5937955.3580053989</v>
      </c>
      <c r="AR384">
        <v>8437440</v>
      </c>
      <c r="AS384">
        <v>6405796.3321130946</v>
      </c>
      <c r="AT384">
        <v>5937955.3580053989</v>
      </c>
      <c r="AU384" s="21" t="s">
        <v>146</v>
      </c>
      <c r="AV384" s="22">
        <v>2016</v>
      </c>
      <c r="AW384" s="21" t="s">
        <v>172</v>
      </c>
      <c r="AX384" s="21" t="s">
        <v>115</v>
      </c>
      <c r="AY384" s="21" t="s">
        <v>116</v>
      </c>
      <c r="AZ384" s="21" t="s">
        <v>189</v>
      </c>
      <c r="BA384" s="21" t="s">
        <v>119</v>
      </c>
      <c r="BB384" s="11" t="s">
        <v>96</v>
      </c>
      <c r="BC384" s="7" t="s">
        <v>97</v>
      </c>
      <c r="BD384" s="21" t="s">
        <v>98</v>
      </c>
      <c r="BI384" s="21" t="s">
        <v>99</v>
      </c>
      <c r="BJ384" s="21" t="s">
        <v>1309</v>
      </c>
      <c r="BK384" s="21" t="s">
        <v>1263</v>
      </c>
      <c r="BL384" s="21" t="s">
        <v>135</v>
      </c>
      <c r="BO384" s="21" t="s">
        <v>1481</v>
      </c>
    </row>
    <row r="385" spans="1:64" ht="18.75" customHeight="1">
      <c r="A385" s="21" t="s">
        <v>1315</v>
      </c>
      <c r="B385" s="21" t="s">
        <v>64</v>
      </c>
      <c r="C385" s="21" t="s">
        <v>1316</v>
      </c>
      <c r="D385" s="21" t="s">
        <v>1317</v>
      </c>
      <c r="E385" s="21" t="s">
        <v>1318</v>
      </c>
      <c r="F385" s="21" t="s">
        <v>1319</v>
      </c>
      <c r="G385" s="21">
        <v>2021</v>
      </c>
      <c r="H385" s="21" t="s">
        <v>67</v>
      </c>
      <c r="I385" s="21" t="s">
        <v>570</v>
      </c>
      <c r="J385" s="21" t="s">
        <v>69</v>
      </c>
      <c r="K385" s="7" t="s">
        <v>70</v>
      </c>
      <c r="L385" s="7" t="str">
        <f>IF(ISBLANK($R385)=TRUE,"",VLOOKUP($R385,[2]TAXONOMY!$A$1:$G$706,7,FALSE))</f>
        <v>Animalia</v>
      </c>
      <c r="M385" s="7" t="str">
        <f>IF(ISBLANK($R385)=TRUE,"",VLOOKUP($R385,[2]TAXONOMY!$A$1:$G$706,6,FALSE))</f>
        <v>Arthropoda</v>
      </c>
      <c r="N385" s="7" t="str">
        <f>IF(ISBLANK($R385)=TRUE,"",VLOOKUP($R385,[2]TAXONOMY!$A$1:$G$706,5,FALSE))</f>
        <v>Insecta</v>
      </c>
      <c r="O385" s="7" t="str">
        <f>IF(ISBLANK($R385)=TRUE,"",VLOOKUP($R385,[2]TAXONOMY!$A$1:$G$706,4,FALSE))</f>
        <v>Hymenoptera</v>
      </c>
      <c r="P385" s="7" t="str">
        <f>IF(ISBLANK($R385)=TRUE,"",VLOOKUP($R385,[2]TAXONOMY!$A$1:$G$706,3,FALSE))</f>
        <v>Formicidae</v>
      </c>
      <c r="Q385" s="7" t="str">
        <f>IF(ISBLANK($R385)=TRUE,"",VLOOKUP($R385,[2]TAXONOMY!$A$1:$H$706,2,FALSE))</f>
        <v>Solenopsis</v>
      </c>
      <c r="R385" s="7" t="s">
        <v>106</v>
      </c>
      <c r="S385" s="7"/>
      <c r="T385" s="7" t="s">
        <v>107</v>
      </c>
      <c r="U385" s="21" t="s">
        <v>79</v>
      </c>
      <c r="V385" s="7" t="s">
        <v>80</v>
      </c>
      <c r="W385" s="21" t="s">
        <v>81</v>
      </c>
      <c r="X385" s="21" t="s">
        <v>69</v>
      </c>
      <c r="Y385" s="21" t="s">
        <v>69</v>
      </c>
      <c r="Z385" s="21" t="s">
        <v>69</v>
      </c>
      <c r="AA385" s="7" t="s">
        <v>123</v>
      </c>
      <c r="AB385" s="71" t="s">
        <v>124</v>
      </c>
      <c r="AC385" s="22"/>
      <c r="AD385" s="18" t="s">
        <v>1320</v>
      </c>
      <c r="AE385" s="21" t="s">
        <v>111</v>
      </c>
      <c r="AF385" s="21" t="s">
        <v>113</v>
      </c>
      <c r="AG385" s="21" t="s">
        <v>112</v>
      </c>
      <c r="AH385" s="21">
        <v>2017</v>
      </c>
      <c r="AI385" s="21">
        <v>2017</v>
      </c>
      <c r="AJ385" s="70">
        <v>2017</v>
      </c>
      <c r="AK385" s="70">
        <v>2017</v>
      </c>
      <c r="AL385" s="70" t="s">
        <v>89</v>
      </c>
      <c r="AM385" s="40">
        <v>138606</v>
      </c>
      <c r="AP385">
        <v>138606</v>
      </c>
      <c r="AQ385" t="e">
        <v>#DIV/0!</v>
      </c>
      <c r="AR385">
        <v>138606</v>
      </c>
      <c r="AS385">
        <v>138606</v>
      </c>
      <c r="AT385" t="e">
        <v>#DIV/0!</v>
      </c>
      <c r="AU385" s="21" t="s">
        <v>90</v>
      </c>
      <c r="AV385" s="22">
        <v>2017</v>
      </c>
      <c r="AW385" s="21" t="s">
        <v>172</v>
      </c>
      <c r="AX385" s="21" t="s">
        <v>115</v>
      </c>
      <c r="AY385" s="21" t="s">
        <v>116</v>
      </c>
      <c r="AZ385" s="21" t="s">
        <v>208</v>
      </c>
      <c r="BA385" s="21" t="s">
        <v>1300</v>
      </c>
      <c r="BB385" s="11" t="s">
        <v>156</v>
      </c>
      <c r="BC385" s="21" t="s">
        <v>69</v>
      </c>
      <c r="BD385" s="21" t="s">
        <v>98</v>
      </c>
      <c r="BI385" s="21" t="s">
        <v>99</v>
      </c>
      <c r="BJ385" s="21" t="s">
        <v>1321</v>
      </c>
      <c r="BK385" s="21" t="s">
        <v>521</v>
      </c>
      <c r="BL385" s="24" t="s">
        <v>135</v>
      </c>
    </row>
    <row r="386" spans="1:64" ht="18.75" customHeight="1">
      <c r="A386" s="21" t="s">
        <v>1322</v>
      </c>
      <c r="B386" s="21" t="s">
        <v>64</v>
      </c>
      <c r="C386" s="21" t="s">
        <v>1316</v>
      </c>
      <c r="D386" s="21" t="s">
        <v>1317</v>
      </c>
      <c r="E386" s="21" t="s">
        <v>1318</v>
      </c>
      <c r="F386" s="21" t="s">
        <v>1319</v>
      </c>
      <c r="G386" s="21">
        <v>2021</v>
      </c>
      <c r="H386" s="21" t="s">
        <v>67</v>
      </c>
      <c r="I386" s="21" t="s">
        <v>570</v>
      </c>
      <c r="J386" s="21" t="s">
        <v>69</v>
      </c>
      <c r="K386" s="7" t="s">
        <v>70</v>
      </c>
      <c r="L386" s="7" t="str">
        <f>IF(ISBLANK($R386)=TRUE,"",VLOOKUP($R386,[2]TAXONOMY!$A$1:$G$706,7,FALSE))</f>
        <v>Animalia</v>
      </c>
      <c r="M386" s="7" t="str">
        <f>IF(ISBLANK($R386)=TRUE,"",VLOOKUP($R386,[2]TAXONOMY!$A$1:$G$706,6,FALSE))</f>
        <v>Arthropoda</v>
      </c>
      <c r="N386" s="7" t="str">
        <f>IF(ISBLANK($R386)=TRUE,"",VLOOKUP($R386,[2]TAXONOMY!$A$1:$G$706,5,FALSE))</f>
        <v>Insecta</v>
      </c>
      <c r="O386" s="7" t="str">
        <f>IF(ISBLANK($R386)=TRUE,"",VLOOKUP($R386,[2]TAXONOMY!$A$1:$G$706,4,FALSE))</f>
        <v>Hymenoptera</v>
      </c>
      <c r="P386" s="7" t="str">
        <f>IF(ISBLANK($R386)=TRUE,"",VLOOKUP($R386,[2]TAXONOMY!$A$1:$G$706,3,FALSE))</f>
        <v>Formicidae</v>
      </c>
      <c r="Q386" s="7" t="str">
        <f>IF(ISBLANK($R386)=TRUE,"",VLOOKUP($R386,[2]TAXONOMY!$A$1:$H$706,2,FALSE))</f>
        <v>Solenopsis</v>
      </c>
      <c r="R386" s="7" t="s">
        <v>106</v>
      </c>
      <c r="S386" s="7"/>
      <c r="T386" s="7" t="s">
        <v>107</v>
      </c>
      <c r="U386" s="21" t="s">
        <v>79</v>
      </c>
      <c r="V386" s="7" t="s">
        <v>80</v>
      </c>
      <c r="W386" s="21" t="s">
        <v>81</v>
      </c>
      <c r="X386" s="21" t="s">
        <v>69</v>
      </c>
      <c r="Y386" s="21" t="s">
        <v>69</v>
      </c>
      <c r="Z386" s="21" t="s">
        <v>69</v>
      </c>
      <c r="AA386" s="7" t="s">
        <v>123</v>
      </c>
      <c r="AB386" s="72" t="s">
        <v>1323</v>
      </c>
      <c r="AC386" s="22"/>
      <c r="AD386" s="41" t="s">
        <v>1323</v>
      </c>
      <c r="AE386" s="21" t="s">
        <v>144</v>
      </c>
      <c r="AF386" s="21" t="s">
        <v>113</v>
      </c>
      <c r="AG386" s="21" t="s">
        <v>112</v>
      </c>
      <c r="AH386" s="21">
        <v>2017</v>
      </c>
      <c r="AI386" s="21">
        <v>2017</v>
      </c>
      <c r="AJ386" s="70">
        <v>2017</v>
      </c>
      <c r="AK386" s="70">
        <v>2017</v>
      </c>
      <c r="AL386" s="70" t="s">
        <v>89</v>
      </c>
      <c r="AM386" s="40">
        <v>72808</v>
      </c>
      <c r="AP386">
        <v>72808</v>
      </c>
      <c r="AQ386" t="e">
        <v>#DIV/0!</v>
      </c>
      <c r="AR386">
        <v>72808</v>
      </c>
      <c r="AS386">
        <v>72808</v>
      </c>
      <c r="AT386" t="e">
        <v>#DIV/0!</v>
      </c>
      <c r="AU386" s="21" t="s">
        <v>90</v>
      </c>
      <c r="AV386" s="22">
        <v>2017</v>
      </c>
      <c r="AW386" s="21" t="s">
        <v>172</v>
      </c>
      <c r="AX386" s="21" t="s">
        <v>115</v>
      </c>
      <c r="AY386" s="21" t="s">
        <v>116</v>
      </c>
      <c r="AZ386" s="21" t="s">
        <v>208</v>
      </c>
      <c r="BA386" s="21" t="s">
        <v>1300</v>
      </c>
      <c r="BB386" s="11" t="s">
        <v>156</v>
      </c>
      <c r="BC386" s="21" t="s">
        <v>69</v>
      </c>
      <c r="BD386" s="21" t="s">
        <v>98</v>
      </c>
      <c r="BI386" s="21" t="s">
        <v>99</v>
      </c>
      <c r="BJ386" s="21" t="s">
        <v>1321</v>
      </c>
      <c r="BK386" s="21" t="s">
        <v>521</v>
      </c>
      <c r="BL386" s="24" t="s">
        <v>135</v>
      </c>
    </row>
    <row r="387" spans="1:64" ht="18.75" customHeight="1">
      <c r="A387" s="21" t="s">
        <v>1324</v>
      </c>
      <c r="B387" s="21" t="s">
        <v>64</v>
      </c>
      <c r="C387" s="21" t="s">
        <v>1316</v>
      </c>
      <c r="D387" s="21" t="s">
        <v>1317</v>
      </c>
      <c r="E387" s="21" t="s">
        <v>1318</v>
      </c>
      <c r="F387" s="21" t="s">
        <v>1319</v>
      </c>
      <c r="G387" s="21">
        <v>2021</v>
      </c>
      <c r="H387" s="21" t="s">
        <v>67</v>
      </c>
      <c r="I387" s="21" t="s">
        <v>570</v>
      </c>
      <c r="J387" s="21" t="s">
        <v>69</v>
      </c>
      <c r="K387" s="7" t="s">
        <v>70</v>
      </c>
      <c r="L387" s="7" t="str">
        <f>IF(ISBLANK($R387)=TRUE,"",VLOOKUP($R387,[2]TAXONOMY!$A$1:$G$706,7,FALSE))</f>
        <v>Animalia</v>
      </c>
      <c r="M387" s="7" t="str">
        <f>IF(ISBLANK($R387)=TRUE,"",VLOOKUP($R387,[2]TAXONOMY!$A$1:$G$706,6,FALSE))</f>
        <v>Arthropoda</v>
      </c>
      <c r="N387" s="7" t="str">
        <f>IF(ISBLANK($R387)=TRUE,"",VLOOKUP($R387,[2]TAXONOMY!$A$1:$G$706,5,FALSE))</f>
        <v>Insecta</v>
      </c>
      <c r="O387" s="7" t="str">
        <f>IF(ISBLANK($R387)=TRUE,"",VLOOKUP($R387,[2]TAXONOMY!$A$1:$G$706,4,FALSE))</f>
        <v>Hymenoptera</v>
      </c>
      <c r="P387" s="7" t="str">
        <f>IF(ISBLANK($R387)=TRUE,"",VLOOKUP($R387,[2]TAXONOMY!$A$1:$G$706,3,FALSE))</f>
        <v>Formicidae</v>
      </c>
      <c r="Q387" s="7" t="str">
        <f>IF(ISBLANK($R387)=TRUE,"",VLOOKUP($R387,[2]TAXONOMY!$A$1:$H$706,2,FALSE))</f>
        <v>Solenopsis</v>
      </c>
      <c r="R387" s="7" t="s">
        <v>106</v>
      </c>
      <c r="S387" s="7"/>
      <c r="T387" s="7" t="s">
        <v>107</v>
      </c>
      <c r="U387" s="21" t="s">
        <v>79</v>
      </c>
      <c r="V387" s="7" t="s">
        <v>80</v>
      </c>
      <c r="W387" s="21" t="s">
        <v>81</v>
      </c>
      <c r="X387" s="21" t="s">
        <v>69</v>
      </c>
      <c r="Y387" s="21" t="s">
        <v>69</v>
      </c>
      <c r="Z387" s="21" t="s">
        <v>69</v>
      </c>
      <c r="AA387" s="7" t="s">
        <v>123</v>
      </c>
      <c r="AB387" s="73" t="s">
        <v>1325</v>
      </c>
      <c r="AC387" s="22"/>
      <c r="AD387" s="18" t="s">
        <v>1325</v>
      </c>
      <c r="AE387" s="21" t="s">
        <v>144</v>
      </c>
      <c r="AF387" s="21" t="s">
        <v>113</v>
      </c>
      <c r="AG387" s="21" t="s">
        <v>112</v>
      </c>
      <c r="AH387" s="21">
        <v>2017</v>
      </c>
      <c r="AI387" s="21">
        <v>2017</v>
      </c>
      <c r="AJ387" s="70">
        <v>2017</v>
      </c>
      <c r="AK387" s="70">
        <v>2017</v>
      </c>
      <c r="AL387" s="70" t="s">
        <v>89</v>
      </c>
      <c r="AM387" s="40">
        <v>245390</v>
      </c>
      <c r="AP387">
        <v>245390</v>
      </c>
      <c r="AQ387" t="e">
        <v>#DIV/0!</v>
      </c>
      <c r="AR387">
        <v>245390</v>
      </c>
      <c r="AS387">
        <v>245390</v>
      </c>
      <c r="AT387" t="e">
        <v>#DIV/0!</v>
      </c>
      <c r="AU387" s="21" t="s">
        <v>90</v>
      </c>
      <c r="AV387" s="22">
        <v>2017</v>
      </c>
      <c r="AW387" s="21" t="s">
        <v>172</v>
      </c>
      <c r="AX387" s="21" t="s">
        <v>115</v>
      </c>
      <c r="AY387" s="21" t="s">
        <v>116</v>
      </c>
      <c r="AZ387" s="21" t="s">
        <v>208</v>
      </c>
      <c r="BA387" s="21" t="s">
        <v>1300</v>
      </c>
      <c r="BB387" s="11" t="s">
        <v>156</v>
      </c>
      <c r="BC387" s="21" t="s">
        <v>69</v>
      </c>
      <c r="BD387" s="21" t="s">
        <v>98</v>
      </c>
      <c r="BI387" s="21" t="s">
        <v>99</v>
      </c>
      <c r="BJ387" s="21" t="s">
        <v>1321</v>
      </c>
      <c r="BK387" s="21" t="s">
        <v>521</v>
      </c>
      <c r="BL387" s="24" t="s">
        <v>135</v>
      </c>
    </row>
    <row r="388" spans="1:64" ht="18.75" customHeight="1">
      <c r="A388" s="21" t="s">
        <v>1326</v>
      </c>
      <c r="B388" s="21" t="s">
        <v>64</v>
      </c>
      <c r="C388" s="21" t="s">
        <v>1316</v>
      </c>
      <c r="D388" s="21" t="s">
        <v>1317</v>
      </c>
      <c r="E388" s="21" t="s">
        <v>1318</v>
      </c>
      <c r="F388" s="21" t="s">
        <v>1319</v>
      </c>
      <c r="G388" s="21">
        <v>2021</v>
      </c>
      <c r="H388" s="21" t="s">
        <v>67</v>
      </c>
      <c r="I388" s="21" t="s">
        <v>570</v>
      </c>
      <c r="J388" s="21" t="s">
        <v>69</v>
      </c>
      <c r="K388" s="7" t="s">
        <v>70</v>
      </c>
      <c r="L388" s="7" t="str">
        <f>IF(ISBLANK($R388)=TRUE,"",VLOOKUP($R388,[2]TAXONOMY!$A$1:$G$706,7,FALSE))</f>
        <v>Animalia</v>
      </c>
      <c r="M388" s="7" t="str">
        <f>IF(ISBLANK($R388)=TRUE,"",VLOOKUP($R388,[2]TAXONOMY!$A$1:$G$706,6,FALSE))</f>
        <v>Arthropoda</v>
      </c>
      <c r="N388" s="7" t="str">
        <f>IF(ISBLANK($R388)=TRUE,"",VLOOKUP($R388,[2]TAXONOMY!$A$1:$G$706,5,FALSE))</f>
        <v>Insecta</v>
      </c>
      <c r="O388" s="7" t="str">
        <f>IF(ISBLANK($R388)=TRUE,"",VLOOKUP($R388,[2]TAXONOMY!$A$1:$G$706,4,FALSE))</f>
        <v>Hymenoptera</v>
      </c>
      <c r="P388" s="7" t="str">
        <f>IF(ISBLANK($R388)=TRUE,"",VLOOKUP($R388,[2]TAXONOMY!$A$1:$G$706,3,FALSE))</f>
        <v>Formicidae</v>
      </c>
      <c r="Q388" s="7" t="str">
        <f>IF(ISBLANK($R388)=TRUE,"",VLOOKUP($R388,[2]TAXONOMY!$A$1:$H$706,2,FALSE))</f>
        <v>Solenopsis</v>
      </c>
      <c r="R388" s="7" t="s">
        <v>106</v>
      </c>
      <c r="S388" s="7"/>
      <c r="T388" s="7" t="s">
        <v>107</v>
      </c>
      <c r="U388" s="21" t="s">
        <v>79</v>
      </c>
      <c r="V388" s="7" t="s">
        <v>80</v>
      </c>
      <c r="W388" s="21" t="s">
        <v>81</v>
      </c>
      <c r="X388" s="21" t="s">
        <v>69</v>
      </c>
      <c r="Y388" s="21" t="s">
        <v>69</v>
      </c>
      <c r="Z388" s="21" t="s">
        <v>69</v>
      </c>
      <c r="AA388" s="7" t="s">
        <v>123</v>
      </c>
      <c r="AB388" s="71" t="s">
        <v>1327</v>
      </c>
      <c r="AC388" s="22"/>
      <c r="AD388" s="18" t="s">
        <v>1328</v>
      </c>
      <c r="AE388" s="21" t="s">
        <v>144</v>
      </c>
      <c r="AF388" s="21" t="s">
        <v>113</v>
      </c>
      <c r="AG388" s="21" t="s">
        <v>112</v>
      </c>
      <c r="AH388" s="21">
        <v>2017</v>
      </c>
      <c r="AI388" s="21">
        <v>2017</v>
      </c>
      <c r="AJ388" s="70">
        <v>2017</v>
      </c>
      <c r="AK388" s="70">
        <v>2017</v>
      </c>
      <c r="AL388" s="70" t="s">
        <v>89</v>
      </c>
      <c r="AM388" s="40">
        <v>2631615</v>
      </c>
      <c r="AP388">
        <v>2631615</v>
      </c>
      <c r="AQ388" t="e">
        <v>#DIV/0!</v>
      </c>
      <c r="AR388">
        <v>2631615</v>
      </c>
      <c r="AS388">
        <v>2631615</v>
      </c>
      <c r="AT388" t="e">
        <v>#DIV/0!</v>
      </c>
      <c r="AU388" s="21" t="s">
        <v>90</v>
      </c>
      <c r="AV388" s="22">
        <v>2017</v>
      </c>
      <c r="AW388" s="21" t="s">
        <v>172</v>
      </c>
      <c r="AX388" s="21" t="s">
        <v>115</v>
      </c>
      <c r="AY388" s="21" t="s">
        <v>116</v>
      </c>
      <c r="AZ388" s="21" t="s">
        <v>208</v>
      </c>
      <c r="BA388" s="21" t="s">
        <v>1300</v>
      </c>
      <c r="BB388" s="11" t="s">
        <v>156</v>
      </c>
      <c r="BC388" s="21" t="s">
        <v>69</v>
      </c>
      <c r="BD388" s="21" t="s">
        <v>98</v>
      </c>
      <c r="BI388" s="21" t="s">
        <v>99</v>
      </c>
      <c r="BJ388" s="21" t="s">
        <v>1321</v>
      </c>
      <c r="BK388" s="21" t="s">
        <v>521</v>
      </c>
      <c r="BL388" s="24" t="s">
        <v>135</v>
      </c>
    </row>
    <row r="389" spans="1:64" ht="18.75" customHeight="1">
      <c r="A389" s="21" t="s">
        <v>1329</v>
      </c>
      <c r="B389" s="21" t="s">
        <v>64</v>
      </c>
      <c r="C389" s="21" t="s">
        <v>1316</v>
      </c>
      <c r="D389" s="21" t="s">
        <v>1317</v>
      </c>
      <c r="E389" s="21" t="s">
        <v>1318</v>
      </c>
      <c r="F389" s="21" t="s">
        <v>1319</v>
      </c>
      <c r="G389" s="21">
        <v>2021</v>
      </c>
      <c r="H389" s="21" t="s">
        <v>67</v>
      </c>
      <c r="I389" s="21" t="s">
        <v>570</v>
      </c>
      <c r="J389" s="21" t="s">
        <v>69</v>
      </c>
      <c r="K389" s="7" t="s">
        <v>70</v>
      </c>
      <c r="L389" s="7" t="str">
        <f>IF(ISBLANK($R389)=TRUE,"",VLOOKUP($R389,[2]TAXONOMY!$A$1:$G$706,7,FALSE))</f>
        <v>Animalia</v>
      </c>
      <c r="M389" s="7" t="str">
        <f>IF(ISBLANK($R389)=TRUE,"",VLOOKUP($R389,[2]TAXONOMY!$A$1:$G$706,6,FALSE))</f>
        <v>Arthropoda</v>
      </c>
      <c r="N389" s="7" t="str">
        <f>IF(ISBLANK($R389)=TRUE,"",VLOOKUP($R389,[2]TAXONOMY!$A$1:$G$706,5,FALSE))</f>
        <v>Insecta</v>
      </c>
      <c r="O389" s="7" t="str">
        <f>IF(ISBLANK($R389)=TRUE,"",VLOOKUP($R389,[2]TAXONOMY!$A$1:$G$706,4,FALSE))</f>
        <v>Hymenoptera</v>
      </c>
      <c r="P389" s="7" t="str">
        <f>IF(ISBLANK($R389)=TRUE,"",VLOOKUP($R389,[2]TAXONOMY!$A$1:$G$706,3,FALSE))</f>
        <v>Formicidae</v>
      </c>
      <c r="Q389" s="7" t="str">
        <f>IF(ISBLANK($R389)=TRUE,"",VLOOKUP($R389,[2]TAXONOMY!$A$1:$H$706,2,FALSE))</f>
        <v>Solenopsis</v>
      </c>
      <c r="R389" s="7" t="s">
        <v>106</v>
      </c>
      <c r="S389" s="7"/>
      <c r="T389" s="7" t="s">
        <v>107</v>
      </c>
      <c r="U389" s="21" t="s">
        <v>79</v>
      </c>
      <c r="V389" s="7" t="s">
        <v>80</v>
      </c>
      <c r="W389" s="21" t="s">
        <v>81</v>
      </c>
      <c r="X389" s="21" t="s">
        <v>69</v>
      </c>
      <c r="Y389" s="21" t="s">
        <v>69</v>
      </c>
      <c r="Z389" s="21" t="s">
        <v>69</v>
      </c>
      <c r="AA389" s="7" t="s">
        <v>123</v>
      </c>
      <c r="AB389" s="71" t="s">
        <v>338</v>
      </c>
      <c r="AC389" s="22"/>
      <c r="AD389" s="41" t="s">
        <v>1330</v>
      </c>
      <c r="AE389" s="21" t="s">
        <v>111</v>
      </c>
      <c r="AF389" s="21" t="s">
        <v>113</v>
      </c>
      <c r="AG389" s="21" t="s">
        <v>112</v>
      </c>
      <c r="AH389" s="21">
        <v>2017</v>
      </c>
      <c r="AI389" s="21">
        <v>2017</v>
      </c>
      <c r="AJ389" s="70">
        <v>2017</v>
      </c>
      <c r="AK389" s="70">
        <v>2017</v>
      </c>
      <c r="AL389" s="70" t="s">
        <v>89</v>
      </c>
      <c r="AM389" s="40">
        <v>1116817</v>
      </c>
      <c r="AP389">
        <v>1116817</v>
      </c>
      <c r="AQ389" t="e">
        <v>#DIV/0!</v>
      </c>
      <c r="AR389">
        <v>1116817</v>
      </c>
      <c r="AS389">
        <v>1116817</v>
      </c>
      <c r="AT389" t="e">
        <v>#DIV/0!</v>
      </c>
      <c r="AU389" s="21" t="s">
        <v>90</v>
      </c>
      <c r="AV389" s="22">
        <v>2017</v>
      </c>
      <c r="AW389" s="21" t="s">
        <v>172</v>
      </c>
      <c r="AX389" s="21" t="s">
        <v>115</v>
      </c>
      <c r="AY389" s="21" t="s">
        <v>116</v>
      </c>
      <c r="AZ389" s="21" t="s">
        <v>208</v>
      </c>
      <c r="BA389" s="21" t="s">
        <v>1300</v>
      </c>
      <c r="BB389" s="11" t="s">
        <v>156</v>
      </c>
      <c r="BC389" s="21" t="s">
        <v>69</v>
      </c>
      <c r="BD389" s="21" t="s">
        <v>98</v>
      </c>
      <c r="BI389" s="21" t="s">
        <v>99</v>
      </c>
      <c r="BJ389" s="21" t="s">
        <v>1321</v>
      </c>
      <c r="BK389" s="21" t="s">
        <v>521</v>
      </c>
      <c r="BL389" s="24" t="s">
        <v>135</v>
      </c>
    </row>
    <row r="390" spans="1:64" ht="18.75" customHeight="1">
      <c r="A390" s="21" t="s">
        <v>1331</v>
      </c>
      <c r="B390" s="21" t="s">
        <v>64</v>
      </c>
      <c r="C390" s="21" t="s">
        <v>1316</v>
      </c>
      <c r="D390" s="21" t="s">
        <v>1317</v>
      </c>
      <c r="E390" s="21" t="s">
        <v>1318</v>
      </c>
      <c r="F390" s="21" t="s">
        <v>1319</v>
      </c>
      <c r="G390" s="21">
        <v>2021</v>
      </c>
      <c r="H390" s="21" t="s">
        <v>67</v>
      </c>
      <c r="I390" s="21" t="s">
        <v>570</v>
      </c>
      <c r="J390" s="21" t="s">
        <v>69</v>
      </c>
      <c r="K390" s="7" t="s">
        <v>70</v>
      </c>
      <c r="L390" s="7" t="str">
        <f>IF(ISBLANK($R390)=TRUE,"",VLOOKUP($R390,[2]TAXONOMY!$A$1:$G$706,7,FALSE))</f>
        <v>Animalia</v>
      </c>
      <c r="M390" s="7" t="str">
        <f>IF(ISBLANK($R390)=TRUE,"",VLOOKUP($R390,[2]TAXONOMY!$A$1:$G$706,6,FALSE))</f>
        <v>Arthropoda</v>
      </c>
      <c r="N390" s="7" t="str">
        <f>IF(ISBLANK($R390)=TRUE,"",VLOOKUP($R390,[2]TAXONOMY!$A$1:$G$706,5,FALSE))</f>
        <v>Insecta</v>
      </c>
      <c r="O390" s="7" t="str">
        <f>IF(ISBLANK($R390)=TRUE,"",VLOOKUP($R390,[2]TAXONOMY!$A$1:$G$706,4,FALSE))</f>
        <v>Hymenoptera</v>
      </c>
      <c r="P390" s="7" t="str">
        <f>IF(ISBLANK($R390)=TRUE,"",VLOOKUP($R390,[2]TAXONOMY!$A$1:$G$706,3,FALSE))</f>
        <v>Formicidae</v>
      </c>
      <c r="Q390" s="7" t="str">
        <f>IF(ISBLANK($R390)=TRUE,"",VLOOKUP($R390,[2]TAXONOMY!$A$1:$H$706,2,FALSE))</f>
        <v>Solenopsis</v>
      </c>
      <c r="R390" s="7" t="s">
        <v>106</v>
      </c>
      <c r="S390" s="7"/>
      <c r="T390" s="7" t="s">
        <v>107</v>
      </c>
      <c r="U390" s="21" t="s">
        <v>79</v>
      </c>
      <c r="V390" s="7" t="s">
        <v>80</v>
      </c>
      <c r="W390" s="21" t="s">
        <v>81</v>
      </c>
      <c r="X390" s="21" t="s">
        <v>69</v>
      </c>
      <c r="Y390" s="21" t="s">
        <v>69</v>
      </c>
      <c r="Z390" s="21" t="s">
        <v>69</v>
      </c>
      <c r="AA390" s="7" t="s">
        <v>123</v>
      </c>
      <c r="AB390" s="71" t="s">
        <v>124</v>
      </c>
      <c r="AC390" s="22"/>
      <c r="AD390" s="41" t="s">
        <v>831</v>
      </c>
      <c r="AE390" s="21" t="s">
        <v>111</v>
      </c>
      <c r="AF390" s="21" t="s">
        <v>113</v>
      </c>
      <c r="AG390" s="21" t="s">
        <v>112</v>
      </c>
      <c r="AH390" s="21">
        <v>2017</v>
      </c>
      <c r="AI390" s="21">
        <v>2017</v>
      </c>
      <c r="AJ390" s="70">
        <v>2017</v>
      </c>
      <c r="AK390" s="70">
        <v>2017</v>
      </c>
      <c r="AL390" s="70" t="s">
        <v>89</v>
      </c>
      <c r="AM390" s="40">
        <v>619188</v>
      </c>
      <c r="AP390">
        <v>619188</v>
      </c>
      <c r="AQ390" t="e">
        <v>#DIV/0!</v>
      </c>
      <c r="AR390">
        <v>619188</v>
      </c>
      <c r="AS390">
        <v>619188</v>
      </c>
      <c r="AT390" t="e">
        <v>#DIV/0!</v>
      </c>
      <c r="AU390" s="21" t="s">
        <v>90</v>
      </c>
      <c r="AV390" s="22">
        <v>2017</v>
      </c>
      <c r="AW390" s="21" t="s">
        <v>172</v>
      </c>
      <c r="AX390" s="21" t="s">
        <v>115</v>
      </c>
      <c r="AY390" s="21" t="s">
        <v>116</v>
      </c>
      <c r="AZ390" s="21" t="s">
        <v>208</v>
      </c>
      <c r="BA390" s="21" t="s">
        <v>1300</v>
      </c>
      <c r="BB390" s="11" t="s">
        <v>156</v>
      </c>
      <c r="BC390" s="21" t="s">
        <v>69</v>
      </c>
      <c r="BD390" s="21" t="s">
        <v>98</v>
      </c>
      <c r="BI390" s="21" t="s">
        <v>99</v>
      </c>
      <c r="BJ390" s="21" t="s">
        <v>1321</v>
      </c>
      <c r="BK390" s="21" t="s">
        <v>521</v>
      </c>
      <c r="BL390" s="24" t="s">
        <v>135</v>
      </c>
    </row>
    <row r="391" spans="1:64" ht="18.75" customHeight="1">
      <c r="A391" s="21" t="s">
        <v>1332</v>
      </c>
      <c r="B391" s="21" t="s">
        <v>64</v>
      </c>
      <c r="C391" s="21" t="s">
        <v>1316</v>
      </c>
      <c r="D391" s="21" t="s">
        <v>1317</v>
      </c>
      <c r="E391" s="21" t="s">
        <v>1318</v>
      </c>
      <c r="F391" s="21" t="s">
        <v>1319</v>
      </c>
      <c r="G391" s="21">
        <v>2021</v>
      </c>
      <c r="H391" s="21" t="s">
        <v>67</v>
      </c>
      <c r="I391" s="21" t="s">
        <v>570</v>
      </c>
      <c r="J391" s="21" t="s">
        <v>69</v>
      </c>
      <c r="K391" s="7" t="s">
        <v>70</v>
      </c>
      <c r="L391" s="7" t="str">
        <f>IF(ISBLANK($R391)=TRUE,"",VLOOKUP($R391,[2]TAXONOMY!$A$1:$G$706,7,FALSE))</f>
        <v>Animalia</v>
      </c>
      <c r="M391" s="7" t="str">
        <f>IF(ISBLANK($R391)=TRUE,"",VLOOKUP($R391,[2]TAXONOMY!$A$1:$G$706,6,FALSE))</f>
        <v>Arthropoda</v>
      </c>
      <c r="N391" s="7" t="str">
        <f>IF(ISBLANK($R391)=TRUE,"",VLOOKUP($R391,[2]TAXONOMY!$A$1:$G$706,5,FALSE))</f>
        <v>Insecta</v>
      </c>
      <c r="O391" s="7" t="str">
        <f>IF(ISBLANK($R391)=TRUE,"",VLOOKUP($R391,[2]TAXONOMY!$A$1:$G$706,4,FALSE))</f>
        <v>Hymenoptera</v>
      </c>
      <c r="P391" s="7" t="str">
        <f>IF(ISBLANK($R391)=TRUE,"",VLOOKUP($R391,[2]TAXONOMY!$A$1:$G$706,3,FALSE))</f>
        <v>Formicidae</v>
      </c>
      <c r="Q391" s="7" t="str">
        <f>IF(ISBLANK($R391)=TRUE,"",VLOOKUP($R391,[2]TAXONOMY!$A$1:$H$706,2,FALSE))</f>
        <v>Solenopsis</v>
      </c>
      <c r="R391" s="7" t="s">
        <v>106</v>
      </c>
      <c r="S391" s="7"/>
      <c r="T391" s="7" t="s">
        <v>107</v>
      </c>
      <c r="U391" s="21" t="s">
        <v>79</v>
      </c>
      <c r="V391" s="7" t="s">
        <v>80</v>
      </c>
      <c r="W391" s="21" t="s">
        <v>81</v>
      </c>
      <c r="X391" s="21" t="s">
        <v>69</v>
      </c>
      <c r="Y391" s="21" t="s">
        <v>69</v>
      </c>
      <c r="Z391" s="21" t="s">
        <v>69</v>
      </c>
      <c r="AA391" s="7" t="s">
        <v>123</v>
      </c>
      <c r="AB391" s="71" t="s">
        <v>1333</v>
      </c>
      <c r="AC391" s="22"/>
      <c r="AD391" s="41" t="s">
        <v>1334</v>
      </c>
      <c r="AE391" s="21" t="s">
        <v>144</v>
      </c>
      <c r="AF391" s="21" t="s">
        <v>113</v>
      </c>
      <c r="AG391" s="21" t="s">
        <v>112</v>
      </c>
      <c r="AH391" s="21">
        <v>2017</v>
      </c>
      <c r="AI391" s="21">
        <v>2017</v>
      </c>
      <c r="AJ391" s="70">
        <v>2017</v>
      </c>
      <c r="AK391" s="70">
        <v>2017</v>
      </c>
      <c r="AL391" s="70" t="s">
        <v>89</v>
      </c>
      <c r="AM391" s="40">
        <v>270625</v>
      </c>
      <c r="AP391">
        <v>270625</v>
      </c>
      <c r="AQ391" t="e">
        <v>#DIV/0!</v>
      </c>
      <c r="AR391">
        <v>270625</v>
      </c>
      <c r="AS391">
        <v>270625</v>
      </c>
      <c r="AT391" t="e">
        <v>#DIV/0!</v>
      </c>
      <c r="AU391" s="21" t="s">
        <v>90</v>
      </c>
      <c r="AV391" s="22">
        <v>2017</v>
      </c>
      <c r="AW391" s="21" t="s">
        <v>172</v>
      </c>
      <c r="AX391" s="21" t="s">
        <v>115</v>
      </c>
      <c r="AY391" s="21" t="s">
        <v>116</v>
      </c>
      <c r="AZ391" s="21" t="s">
        <v>208</v>
      </c>
      <c r="BA391" s="21" t="s">
        <v>1300</v>
      </c>
      <c r="BB391" s="11" t="s">
        <v>156</v>
      </c>
      <c r="BC391" s="21" t="s">
        <v>69</v>
      </c>
      <c r="BD391" s="21" t="s">
        <v>98</v>
      </c>
      <c r="BI391" s="21" t="s">
        <v>99</v>
      </c>
      <c r="BJ391" s="21" t="s">
        <v>1321</v>
      </c>
      <c r="BK391" s="21" t="s">
        <v>521</v>
      </c>
      <c r="BL391" s="24" t="s">
        <v>135</v>
      </c>
    </row>
    <row r="392" spans="1:64" ht="18.75" customHeight="1">
      <c r="A392" s="21" t="s">
        <v>1335</v>
      </c>
      <c r="B392" s="21" t="s">
        <v>64</v>
      </c>
      <c r="C392" s="21" t="s">
        <v>1316</v>
      </c>
      <c r="D392" s="21" t="s">
        <v>1317</v>
      </c>
      <c r="E392" s="21" t="s">
        <v>1318</v>
      </c>
      <c r="F392" s="21" t="s">
        <v>1319</v>
      </c>
      <c r="G392" s="21">
        <v>2021</v>
      </c>
      <c r="H392" s="21" t="s">
        <v>67</v>
      </c>
      <c r="I392" s="21" t="s">
        <v>570</v>
      </c>
      <c r="J392" s="21" t="s">
        <v>69</v>
      </c>
      <c r="K392" s="7" t="s">
        <v>70</v>
      </c>
      <c r="L392" s="7" t="str">
        <f>IF(ISBLANK($R392)=TRUE,"",VLOOKUP($R392,[2]TAXONOMY!$A$1:$G$706,7,FALSE))</f>
        <v>Animalia</v>
      </c>
      <c r="M392" s="7" t="str">
        <f>IF(ISBLANK($R392)=TRUE,"",VLOOKUP($R392,[2]TAXONOMY!$A$1:$G$706,6,FALSE))</f>
        <v>Arthropoda</v>
      </c>
      <c r="N392" s="7" t="str">
        <f>IF(ISBLANK($R392)=TRUE,"",VLOOKUP($R392,[2]TAXONOMY!$A$1:$G$706,5,FALSE))</f>
        <v>Insecta</v>
      </c>
      <c r="O392" s="7" t="str">
        <f>IF(ISBLANK($R392)=TRUE,"",VLOOKUP($R392,[2]TAXONOMY!$A$1:$G$706,4,FALSE))</f>
        <v>Hymenoptera</v>
      </c>
      <c r="P392" s="7" t="str">
        <f>IF(ISBLANK($R392)=TRUE,"",VLOOKUP($R392,[2]TAXONOMY!$A$1:$G$706,3,FALSE))</f>
        <v>Formicidae</v>
      </c>
      <c r="Q392" s="7" t="str">
        <f>IF(ISBLANK($R392)=TRUE,"",VLOOKUP($R392,[2]TAXONOMY!$A$1:$H$706,2,FALSE))</f>
        <v>Solenopsis</v>
      </c>
      <c r="R392" s="7" t="s">
        <v>106</v>
      </c>
      <c r="S392" s="7"/>
      <c r="T392" s="7" t="s">
        <v>107</v>
      </c>
      <c r="U392" s="21" t="s">
        <v>79</v>
      </c>
      <c r="V392" s="7" t="s">
        <v>80</v>
      </c>
      <c r="W392" s="21" t="s">
        <v>81</v>
      </c>
      <c r="X392" s="21" t="s">
        <v>69</v>
      </c>
      <c r="Y392" s="21" t="s">
        <v>69</v>
      </c>
      <c r="Z392" s="21" t="s">
        <v>69</v>
      </c>
      <c r="AA392" s="7" t="s">
        <v>123</v>
      </c>
      <c r="AB392" s="71" t="s">
        <v>1336</v>
      </c>
      <c r="AC392" s="22"/>
      <c r="AD392" s="41" t="s">
        <v>1337</v>
      </c>
      <c r="AE392" s="21" t="s">
        <v>144</v>
      </c>
      <c r="AF392" s="21" t="s">
        <v>113</v>
      </c>
      <c r="AG392" s="21" t="s">
        <v>112</v>
      </c>
      <c r="AH392" s="21">
        <v>2017</v>
      </c>
      <c r="AI392" s="21">
        <v>2017</v>
      </c>
      <c r="AJ392" s="70">
        <v>2017</v>
      </c>
      <c r="AK392" s="70">
        <v>2017</v>
      </c>
      <c r="AL392" s="70" t="s">
        <v>89</v>
      </c>
      <c r="AM392" s="40">
        <v>26410</v>
      </c>
      <c r="AP392">
        <v>26410</v>
      </c>
      <c r="AQ392" t="e">
        <v>#DIV/0!</v>
      </c>
      <c r="AR392">
        <v>26410</v>
      </c>
      <c r="AS392">
        <v>26410</v>
      </c>
      <c r="AT392" t="e">
        <v>#DIV/0!</v>
      </c>
      <c r="AU392" s="21" t="s">
        <v>90</v>
      </c>
      <c r="AV392" s="22">
        <v>2017</v>
      </c>
      <c r="AW392" s="21" t="s">
        <v>172</v>
      </c>
      <c r="AX392" s="21" t="s">
        <v>115</v>
      </c>
      <c r="AY392" s="21" t="s">
        <v>116</v>
      </c>
      <c r="AZ392" s="21" t="s">
        <v>208</v>
      </c>
      <c r="BA392" s="21" t="s">
        <v>1300</v>
      </c>
      <c r="BB392" s="11" t="s">
        <v>156</v>
      </c>
      <c r="BC392" s="21" t="s">
        <v>69</v>
      </c>
      <c r="BD392" s="21" t="s">
        <v>98</v>
      </c>
      <c r="BI392" s="21" t="s">
        <v>99</v>
      </c>
      <c r="BJ392" s="21" t="s">
        <v>1321</v>
      </c>
      <c r="BK392" s="21" t="s">
        <v>521</v>
      </c>
      <c r="BL392" s="24" t="s">
        <v>135</v>
      </c>
    </row>
    <row r="393" spans="1:64" ht="18.75" customHeight="1">
      <c r="A393" s="21" t="s">
        <v>1338</v>
      </c>
      <c r="B393" s="21" t="s">
        <v>64</v>
      </c>
      <c r="C393" s="21" t="s">
        <v>1316</v>
      </c>
      <c r="D393" s="21" t="s">
        <v>1317</v>
      </c>
      <c r="E393" s="21" t="s">
        <v>1318</v>
      </c>
      <c r="F393" s="21" t="s">
        <v>1319</v>
      </c>
      <c r="G393" s="21">
        <v>2021</v>
      </c>
      <c r="H393" s="21" t="s">
        <v>67</v>
      </c>
      <c r="I393" s="21" t="s">
        <v>570</v>
      </c>
      <c r="J393" s="21" t="s">
        <v>69</v>
      </c>
      <c r="K393" s="7" t="s">
        <v>70</v>
      </c>
      <c r="L393" s="7" t="str">
        <f>IF(ISBLANK($R393)=TRUE,"",VLOOKUP($R393,[2]TAXONOMY!$A$1:$G$706,7,FALSE))</f>
        <v>Animalia</v>
      </c>
      <c r="M393" s="7" t="str">
        <f>IF(ISBLANK($R393)=TRUE,"",VLOOKUP($R393,[2]TAXONOMY!$A$1:$G$706,6,FALSE))</f>
        <v>Arthropoda</v>
      </c>
      <c r="N393" s="7" t="str">
        <f>IF(ISBLANK($R393)=TRUE,"",VLOOKUP($R393,[2]TAXONOMY!$A$1:$G$706,5,FALSE))</f>
        <v>Insecta</v>
      </c>
      <c r="O393" s="7" t="str">
        <f>IF(ISBLANK($R393)=TRUE,"",VLOOKUP($R393,[2]TAXONOMY!$A$1:$G$706,4,FALSE))</f>
        <v>Hymenoptera</v>
      </c>
      <c r="P393" s="7" t="str">
        <f>IF(ISBLANK($R393)=TRUE,"",VLOOKUP($R393,[2]TAXONOMY!$A$1:$G$706,3,FALSE))</f>
        <v>Formicidae</v>
      </c>
      <c r="Q393" s="7" t="str">
        <f>IF(ISBLANK($R393)=TRUE,"",VLOOKUP($R393,[2]TAXONOMY!$A$1:$H$706,2,FALSE))</f>
        <v>Solenopsis</v>
      </c>
      <c r="R393" s="7" t="s">
        <v>106</v>
      </c>
      <c r="S393" s="7"/>
      <c r="T393" s="7" t="s">
        <v>107</v>
      </c>
      <c r="U393" s="21" t="s">
        <v>79</v>
      </c>
      <c r="V393" s="7" t="s">
        <v>80</v>
      </c>
      <c r="W393" s="21" t="s">
        <v>81</v>
      </c>
      <c r="X393" s="21" t="s">
        <v>69</v>
      </c>
      <c r="Y393" s="21" t="s">
        <v>69</v>
      </c>
      <c r="Z393" s="21" t="s">
        <v>69</v>
      </c>
      <c r="AA393" s="7" t="s">
        <v>123</v>
      </c>
      <c r="AB393" s="71" t="s">
        <v>338</v>
      </c>
      <c r="AC393" s="71" t="s">
        <v>339</v>
      </c>
      <c r="AD393" s="41" t="s">
        <v>339</v>
      </c>
      <c r="AE393" s="21" t="s">
        <v>111</v>
      </c>
      <c r="AF393" s="21" t="s">
        <v>113</v>
      </c>
      <c r="AG393" s="21" t="s">
        <v>112</v>
      </c>
      <c r="AH393" s="21">
        <v>2017</v>
      </c>
      <c r="AI393" s="21">
        <v>2017</v>
      </c>
      <c r="AJ393" s="70">
        <v>2017</v>
      </c>
      <c r="AK393" s="70">
        <v>2017</v>
      </c>
      <c r="AL393" s="70" t="s">
        <v>89</v>
      </c>
      <c r="AM393" s="40">
        <v>1159025</v>
      </c>
      <c r="AP393">
        <v>1159025</v>
      </c>
      <c r="AQ393" t="e">
        <v>#DIV/0!</v>
      </c>
      <c r="AR393">
        <v>1159025</v>
      </c>
      <c r="AS393">
        <v>1159025</v>
      </c>
      <c r="AT393" t="e">
        <v>#DIV/0!</v>
      </c>
      <c r="AU393" s="21" t="s">
        <v>90</v>
      </c>
      <c r="AV393" s="22">
        <v>2017</v>
      </c>
      <c r="AW393" s="21" t="s">
        <v>172</v>
      </c>
      <c r="AX393" s="21" t="s">
        <v>115</v>
      </c>
      <c r="AY393" s="21" t="s">
        <v>116</v>
      </c>
      <c r="AZ393" s="21" t="s">
        <v>208</v>
      </c>
      <c r="BA393" s="21" t="s">
        <v>1300</v>
      </c>
      <c r="BB393" s="11" t="s">
        <v>156</v>
      </c>
      <c r="BC393" s="21" t="s">
        <v>69</v>
      </c>
      <c r="BD393" s="21" t="s">
        <v>98</v>
      </c>
      <c r="BI393" s="21" t="s">
        <v>99</v>
      </c>
      <c r="BJ393" s="21" t="s">
        <v>1321</v>
      </c>
      <c r="BK393" s="21" t="s">
        <v>521</v>
      </c>
      <c r="BL393" s="24" t="s">
        <v>135</v>
      </c>
    </row>
    <row r="394" spans="1:64" ht="18.75" customHeight="1">
      <c r="A394" s="21" t="s">
        <v>1339</v>
      </c>
      <c r="B394" s="21" t="s">
        <v>64</v>
      </c>
      <c r="C394" s="21" t="s">
        <v>1316</v>
      </c>
      <c r="D394" s="21" t="s">
        <v>1317</v>
      </c>
      <c r="E394" s="21" t="s">
        <v>1318</v>
      </c>
      <c r="F394" s="21" t="s">
        <v>1319</v>
      </c>
      <c r="G394" s="21">
        <v>2021</v>
      </c>
      <c r="H394" s="21" t="s">
        <v>67</v>
      </c>
      <c r="I394" s="21" t="s">
        <v>570</v>
      </c>
      <c r="J394" s="21" t="s">
        <v>69</v>
      </c>
      <c r="K394" s="7" t="s">
        <v>70</v>
      </c>
      <c r="L394" s="7" t="str">
        <f>IF(ISBLANK($R394)=TRUE,"",VLOOKUP($R394,[2]TAXONOMY!$A$1:$G$706,7,FALSE))</f>
        <v>Animalia</v>
      </c>
      <c r="M394" s="7" t="str">
        <f>IF(ISBLANK($R394)=TRUE,"",VLOOKUP($R394,[2]TAXONOMY!$A$1:$G$706,6,FALSE))</f>
        <v>Arthropoda</v>
      </c>
      <c r="N394" s="7" t="str">
        <f>IF(ISBLANK($R394)=TRUE,"",VLOOKUP($R394,[2]TAXONOMY!$A$1:$G$706,5,FALSE))</f>
        <v>Insecta</v>
      </c>
      <c r="O394" s="7" t="str">
        <f>IF(ISBLANK($R394)=TRUE,"",VLOOKUP($R394,[2]TAXONOMY!$A$1:$G$706,4,FALSE))</f>
        <v>Hymenoptera</v>
      </c>
      <c r="P394" s="7" t="str">
        <f>IF(ISBLANK($R394)=TRUE,"",VLOOKUP($R394,[2]TAXONOMY!$A$1:$G$706,3,FALSE))</f>
        <v>Formicidae</v>
      </c>
      <c r="Q394" s="7" t="str">
        <f>IF(ISBLANK($R394)=TRUE,"",VLOOKUP($R394,[2]TAXONOMY!$A$1:$H$706,2,FALSE))</f>
        <v>Solenopsis</v>
      </c>
      <c r="R394" s="7" t="s">
        <v>106</v>
      </c>
      <c r="S394" s="7"/>
      <c r="T394" s="7" t="s">
        <v>107</v>
      </c>
      <c r="U394" s="21" t="s">
        <v>79</v>
      </c>
      <c r="V394" s="7" t="s">
        <v>80</v>
      </c>
      <c r="W394" s="21" t="s">
        <v>81</v>
      </c>
      <c r="X394" s="21" t="s">
        <v>69</v>
      </c>
      <c r="Y394" s="21" t="s">
        <v>69</v>
      </c>
      <c r="Z394" s="21" t="s">
        <v>69</v>
      </c>
      <c r="AA394" s="7" t="s">
        <v>123</v>
      </c>
      <c r="AB394" s="73" t="s">
        <v>1340</v>
      </c>
      <c r="AC394" s="18"/>
      <c r="AD394" s="18" t="s">
        <v>1340</v>
      </c>
      <c r="AE394" s="21" t="s">
        <v>144</v>
      </c>
      <c r="AF394" s="21" t="s">
        <v>113</v>
      </c>
      <c r="AG394" s="21" t="s">
        <v>112</v>
      </c>
      <c r="AH394" s="21">
        <v>2017</v>
      </c>
      <c r="AI394" s="21">
        <v>2017</v>
      </c>
      <c r="AJ394" s="21">
        <v>2017</v>
      </c>
      <c r="AK394" s="21">
        <v>2017</v>
      </c>
      <c r="AL394" s="21" t="s">
        <v>89</v>
      </c>
      <c r="AM394" s="40">
        <v>7281</v>
      </c>
      <c r="AP394">
        <v>7281</v>
      </c>
      <c r="AQ394" t="e">
        <v>#DIV/0!</v>
      </c>
      <c r="AR394">
        <v>7281</v>
      </c>
      <c r="AS394">
        <v>7281</v>
      </c>
      <c r="AT394" t="e">
        <v>#DIV/0!</v>
      </c>
      <c r="AU394" s="21" t="s">
        <v>90</v>
      </c>
      <c r="AV394" s="22">
        <v>2017</v>
      </c>
      <c r="AW394" s="21" t="s">
        <v>172</v>
      </c>
      <c r="AX394" s="21" t="s">
        <v>115</v>
      </c>
      <c r="AY394" s="21" t="s">
        <v>116</v>
      </c>
      <c r="AZ394" s="21" t="s">
        <v>208</v>
      </c>
      <c r="BA394" s="21" t="s">
        <v>1300</v>
      </c>
      <c r="BB394" s="11" t="s">
        <v>156</v>
      </c>
      <c r="BC394" s="21" t="s">
        <v>69</v>
      </c>
      <c r="BD394" s="21" t="s">
        <v>98</v>
      </c>
      <c r="BI394" s="21" t="s">
        <v>99</v>
      </c>
      <c r="BJ394" s="21" t="s">
        <v>1321</v>
      </c>
      <c r="BK394" s="21" t="s">
        <v>521</v>
      </c>
      <c r="BL394" s="24" t="s">
        <v>135</v>
      </c>
    </row>
    <row r="395" spans="1:64" ht="18.75" customHeight="1">
      <c r="A395" s="21" t="s">
        <v>1341</v>
      </c>
      <c r="B395" s="21" t="s">
        <v>64</v>
      </c>
      <c r="C395" s="21" t="s">
        <v>1316</v>
      </c>
      <c r="D395" s="21" t="s">
        <v>1317</v>
      </c>
      <c r="E395" s="21" t="s">
        <v>1318</v>
      </c>
      <c r="F395" s="21" t="s">
        <v>1319</v>
      </c>
      <c r="G395" s="21">
        <v>2021</v>
      </c>
      <c r="H395" s="21" t="s">
        <v>67</v>
      </c>
      <c r="I395" s="21" t="s">
        <v>570</v>
      </c>
      <c r="J395" s="21" t="s">
        <v>69</v>
      </c>
      <c r="K395" s="7" t="s">
        <v>70</v>
      </c>
      <c r="L395" s="7" t="str">
        <f>IF(ISBLANK($R395)=TRUE,"",VLOOKUP($R395,[2]TAXONOMY!$A$1:$G$706,7,FALSE))</f>
        <v>Animalia</v>
      </c>
      <c r="M395" s="7" t="str">
        <f>IF(ISBLANK($R395)=TRUE,"",VLOOKUP($R395,[2]TAXONOMY!$A$1:$G$706,6,FALSE))</f>
        <v>Arthropoda</v>
      </c>
      <c r="N395" s="7" t="str">
        <f>IF(ISBLANK($R395)=TRUE,"",VLOOKUP($R395,[2]TAXONOMY!$A$1:$G$706,5,FALSE))</f>
        <v>Insecta</v>
      </c>
      <c r="O395" s="7" t="str">
        <f>IF(ISBLANK($R395)=TRUE,"",VLOOKUP($R395,[2]TAXONOMY!$A$1:$G$706,4,FALSE))</f>
        <v>Hymenoptera</v>
      </c>
      <c r="P395" s="7" t="str">
        <f>IF(ISBLANK($R395)=TRUE,"",VLOOKUP($R395,[2]TAXONOMY!$A$1:$G$706,3,FALSE))</f>
        <v>Formicidae</v>
      </c>
      <c r="Q395" s="7" t="str">
        <f>IF(ISBLANK($R395)=TRUE,"",VLOOKUP($R395,[2]TAXONOMY!$A$1:$H$706,2,FALSE))</f>
        <v>Solenopsis</v>
      </c>
      <c r="R395" s="7" t="s">
        <v>106</v>
      </c>
      <c r="S395" s="7"/>
      <c r="T395" s="7" t="s">
        <v>107</v>
      </c>
      <c r="U395" s="21" t="s">
        <v>79</v>
      </c>
      <c r="V395" s="7" t="s">
        <v>80</v>
      </c>
      <c r="W395" s="21" t="s">
        <v>81</v>
      </c>
      <c r="X395" s="21" t="s">
        <v>69</v>
      </c>
      <c r="Y395" s="21" t="s">
        <v>69</v>
      </c>
      <c r="Z395" s="21" t="s">
        <v>69</v>
      </c>
      <c r="AA395" s="7" t="s">
        <v>123</v>
      </c>
      <c r="AB395" s="71" t="s">
        <v>124</v>
      </c>
      <c r="AC395" s="22"/>
      <c r="AD395" s="18" t="s">
        <v>1342</v>
      </c>
      <c r="AE395" s="21" t="s">
        <v>111</v>
      </c>
      <c r="AF395" s="21" t="s">
        <v>113</v>
      </c>
      <c r="AG395" s="21" t="s">
        <v>112</v>
      </c>
      <c r="AH395" s="21">
        <v>2017</v>
      </c>
      <c r="AI395" s="21">
        <v>2017</v>
      </c>
      <c r="AJ395" s="21">
        <v>2017</v>
      </c>
      <c r="AK395" s="21">
        <v>2017</v>
      </c>
      <c r="AL395" s="21" t="s">
        <v>89</v>
      </c>
      <c r="AM395" s="40">
        <v>233109</v>
      </c>
      <c r="AP395">
        <v>233109</v>
      </c>
      <c r="AQ395" t="e">
        <v>#DIV/0!</v>
      </c>
      <c r="AR395">
        <v>233109</v>
      </c>
      <c r="AS395">
        <v>233109</v>
      </c>
      <c r="AT395" t="e">
        <v>#DIV/0!</v>
      </c>
      <c r="AU395" s="21" t="s">
        <v>90</v>
      </c>
      <c r="AV395" s="22">
        <v>2017</v>
      </c>
      <c r="AW395" s="21" t="s">
        <v>172</v>
      </c>
      <c r="AX395" s="21" t="s">
        <v>115</v>
      </c>
      <c r="AY395" s="21" t="s">
        <v>116</v>
      </c>
      <c r="AZ395" s="21" t="s">
        <v>208</v>
      </c>
      <c r="BA395" s="21" t="s">
        <v>1300</v>
      </c>
      <c r="BB395" s="11" t="s">
        <v>156</v>
      </c>
      <c r="BC395" s="21" t="s">
        <v>69</v>
      </c>
      <c r="BD395" s="21" t="s">
        <v>98</v>
      </c>
      <c r="BI395" s="21" t="s">
        <v>99</v>
      </c>
      <c r="BJ395" s="21" t="s">
        <v>1321</v>
      </c>
      <c r="BK395" s="21" t="s">
        <v>521</v>
      </c>
      <c r="BL395" s="24" t="s">
        <v>135</v>
      </c>
    </row>
    <row r="396" spans="1:64" ht="18.75" customHeight="1">
      <c r="A396" s="21" t="s">
        <v>1343</v>
      </c>
      <c r="B396" s="21" t="s">
        <v>64</v>
      </c>
      <c r="C396" s="21" t="s">
        <v>1316</v>
      </c>
      <c r="D396" s="21" t="s">
        <v>1317</v>
      </c>
      <c r="E396" s="21" t="s">
        <v>1318</v>
      </c>
      <c r="F396" s="21" t="s">
        <v>1319</v>
      </c>
      <c r="G396" s="21">
        <v>2021</v>
      </c>
      <c r="H396" s="21" t="s">
        <v>67</v>
      </c>
      <c r="I396" s="21" t="s">
        <v>570</v>
      </c>
      <c r="J396" s="21" t="s">
        <v>69</v>
      </c>
      <c r="K396" s="7" t="s">
        <v>70</v>
      </c>
      <c r="L396" s="7" t="str">
        <f>IF(ISBLANK($R396)=TRUE,"",VLOOKUP($R396,[2]TAXONOMY!$A$1:$G$706,7,FALSE))</f>
        <v>Animalia</v>
      </c>
      <c r="M396" s="7" t="str">
        <f>IF(ISBLANK($R396)=TRUE,"",VLOOKUP($R396,[2]TAXONOMY!$A$1:$G$706,6,FALSE))</f>
        <v>Arthropoda</v>
      </c>
      <c r="N396" s="7" t="str">
        <f>IF(ISBLANK($R396)=TRUE,"",VLOOKUP($R396,[2]TAXONOMY!$A$1:$G$706,5,FALSE))</f>
        <v>Insecta</v>
      </c>
      <c r="O396" s="7" t="str">
        <f>IF(ISBLANK($R396)=TRUE,"",VLOOKUP($R396,[2]TAXONOMY!$A$1:$G$706,4,FALSE))</f>
        <v>Hymenoptera</v>
      </c>
      <c r="P396" s="7" t="str">
        <f>IF(ISBLANK($R396)=TRUE,"",VLOOKUP($R396,[2]TAXONOMY!$A$1:$G$706,3,FALSE))</f>
        <v>Formicidae</v>
      </c>
      <c r="Q396" s="7" t="str">
        <f>IF(ISBLANK($R396)=TRUE,"",VLOOKUP($R396,[2]TAXONOMY!$A$1:$H$706,2,FALSE))</f>
        <v>Solenopsis</v>
      </c>
      <c r="R396" s="7" t="s">
        <v>106</v>
      </c>
      <c r="S396" s="7"/>
      <c r="T396" s="7" t="s">
        <v>107</v>
      </c>
      <c r="U396" s="21" t="s">
        <v>79</v>
      </c>
      <c r="V396" s="7" t="s">
        <v>80</v>
      </c>
      <c r="W396" s="21" t="s">
        <v>81</v>
      </c>
      <c r="X396" s="21" t="s">
        <v>69</v>
      </c>
      <c r="Y396" s="21" t="s">
        <v>69</v>
      </c>
      <c r="Z396" s="21" t="s">
        <v>69</v>
      </c>
      <c r="AA396" s="7" t="s">
        <v>123</v>
      </c>
      <c r="AB396" s="71" t="s">
        <v>1344</v>
      </c>
      <c r="AC396" s="22"/>
      <c r="AD396" s="41" t="s">
        <v>1345</v>
      </c>
      <c r="AE396" s="21" t="s">
        <v>144</v>
      </c>
      <c r="AF396" s="21" t="s">
        <v>113</v>
      </c>
      <c r="AG396" s="21" t="s">
        <v>112</v>
      </c>
      <c r="AH396" s="21">
        <v>2017</v>
      </c>
      <c r="AI396" s="21">
        <v>2017</v>
      </c>
      <c r="AJ396" s="21">
        <v>2017</v>
      </c>
      <c r="AK396" s="21">
        <v>2017</v>
      </c>
      <c r="AL396" s="21" t="s">
        <v>89</v>
      </c>
      <c r="AM396" s="40">
        <v>85748</v>
      </c>
      <c r="AP396">
        <v>85748</v>
      </c>
      <c r="AQ396" t="e">
        <v>#DIV/0!</v>
      </c>
      <c r="AR396">
        <v>85748</v>
      </c>
      <c r="AS396">
        <v>85748</v>
      </c>
      <c r="AT396" t="e">
        <v>#DIV/0!</v>
      </c>
      <c r="AU396" s="21" t="s">
        <v>90</v>
      </c>
      <c r="AV396" s="22">
        <v>2017</v>
      </c>
      <c r="AW396" s="21" t="s">
        <v>172</v>
      </c>
      <c r="AX396" s="21" t="s">
        <v>115</v>
      </c>
      <c r="AY396" s="21" t="s">
        <v>116</v>
      </c>
      <c r="AZ396" s="21" t="s">
        <v>208</v>
      </c>
      <c r="BA396" s="21" t="s">
        <v>1300</v>
      </c>
      <c r="BB396" s="11" t="s">
        <v>156</v>
      </c>
      <c r="BC396" s="21" t="s">
        <v>69</v>
      </c>
      <c r="BD396" s="21" t="s">
        <v>98</v>
      </c>
      <c r="BI396" s="21" t="s">
        <v>99</v>
      </c>
      <c r="BJ396" s="21" t="s">
        <v>1321</v>
      </c>
      <c r="BK396" s="21" t="s">
        <v>521</v>
      </c>
      <c r="BL396" s="24" t="s">
        <v>135</v>
      </c>
    </row>
    <row r="397" spans="1:64" ht="18.75" customHeight="1">
      <c r="A397" s="21" t="s">
        <v>1346</v>
      </c>
      <c r="B397" s="21" t="s">
        <v>64</v>
      </c>
      <c r="C397" s="21" t="s">
        <v>1316</v>
      </c>
      <c r="D397" s="21" t="s">
        <v>1317</v>
      </c>
      <c r="E397" s="21" t="s">
        <v>1318</v>
      </c>
      <c r="F397" s="21" t="s">
        <v>1319</v>
      </c>
      <c r="G397" s="21">
        <v>2021</v>
      </c>
      <c r="H397" s="21" t="s">
        <v>67</v>
      </c>
      <c r="I397" s="21" t="s">
        <v>570</v>
      </c>
      <c r="J397" s="21" t="s">
        <v>69</v>
      </c>
      <c r="K397" s="7" t="s">
        <v>70</v>
      </c>
      <c r="L397" s="7" t="str">
        <f>IF(ISBLANK($R397)=TRUE,"",VLOOKUP($R397,[2]TAXONOMY!$A$1:$G$706,7,FALSE))</f>
        <v>Animalia</v>
      </c>
      <c r="M397" s="7" t="str">
        <f>IF(ISBLANK($R397)=TRUE,"",VLOOKUP($R397,[2]TAXONOMY!$A$1:$G$706,6,FALSE))</f>
        <v>Arthropoda</v>
      </c>
      <c r="N397" s="7" t="str">
        <f>IF(ISBLANK($R397)=TRUE,"",VLOOKUP($R397,[2]TAXONOMY!$A$1:$G$706,5,FALSE))</f>
        <v>Insecta</v>
      </c>
      <c r="O397" s="7" t="str">
        <f>IF(ISBLANK($R397)=TRUE,"",VLOOKUP($R397,[2]TAXONOMY!$A$1:$G$706,4,FALSE))</f>
        <v>Hymenoptera</v>
      </c>
      <c r="P397" s="7" t="str">
        <f>IF(ISBLANK($R397)=TRUE,"",VLOOKUP($R397,[2]TAXONOMY!$A$1:$G$706,3,FALSE))</f>
        <v>Formicidae</v>
      </c>
      <c r="Q397" s="7" t="str">
        <f>IF(ISBLANK($R397)=TRUE,"",VLOOKUP($R397,[2]TAXONOMY!$A$1:$H$706,2,FALSE))</f>
        <v>Solenopsis</v>
      </c>
      <c r="R397" s="7" t="s">
        <v>106</v>
      </c>
      <c r="S397" s="7"/>
      <c r="T397" s="7" t="s">
        <v>107</v>
      </c>
      <c r="U397" s="21" t="s">
        <v>79</v>
      </c>
      <c r="V397" s="7" t="s">
        <v>80</v>
      </c>
      <c r="W397" s="21" t="s">
        <v>81</v>
      </c>
      <c r="X397" s="21" t="s">
        <v>69</v>
      </c>
      <c r="Y397" s="21" t="s">
        <v>69</v>
      </c>
      <c r="Z397" s="21" t="s">
        <v>69</v>
      </c>
      <c r="AA397" s="7" t="s">
        <v>123</v>
      </c>
      <c r="AB397" s="71" t="s">
        <v>1347</v>
      </c>
      <c r="AC397" s="22"/>
      <c r="AD397" s="18" t="s">
        <v>1348</v>
      </c>
      <c r="AE397" s="21" t="s">
        <v>144</v>
      </c>
      <c r="AF397" s="21" t="s">
        <v>113</v>
      </c>
      <c r="AG397" s="21" t="s">
        <v>112</v>
      </c>
      <c r="AH397" s="21">
        <v>2017</v>
      </c>
      <c r="AI397" s="21">
        <v>2017</v>
      </c>
      <c r="AJ397" s="21">
        <v>2017</v>
      </c>
      <c r="AK397" s="21">
        <v>2017</v>
      </c>
      <c r="AL397" s="21" t="s">
        <v>89</v>
      </c>
      <c r="AM397" s="40">
        <v>21717681</v>
      </c>
      <c r="AP397">
        <v>21717681</v>
      </c>
      <c r="AQ397" t="e">
        <v>#DIV/0!</v>
      </c>
      <c r="AR397">
        <v>21717681</v>
      </c>
      <c r="AS397">
        <v>21717681</v>
      </c>
      <c r="AT397" t="e">
        <v>#DIV/0!</v>
      </c>
      <c r="AU397" s="21" t="s">
        <v>90</v>
      </c>
      <c r="AV397" s="22">
        <v>2017</v>
      </c>
      <c r="AW397" s="21" t="s">
        <v>172</v>
      </c>
      <c r="AX397" s="21" t="s">
        <v>115</v>
      </c>
      <c r="AY397" s="21" t="s">
        <v>116</v>
      </c>
      <c r="AZ397" s="21" t="s">
        <v>208</v>
      </c>
      <c r="BA397" s="21" t="s">
        <v>1300</v>
      </c>
      <c r="BB397" s="11" t="s">
        <v>156</v>
      </c>
      <c r="BC397" s="21" t="s">
        <v>69</v>
      </c>
      <c r="BD397" s="21" t="s">
        <v>98</v>
      </c>
      <c r="BI397" s="21" t="s">
        <v>99</v>
      </c>
      <c r="BJ397" s="21" t="s">
        <v>1321</v>
      </c>
      <c r="BK397" s="21" t="s">
        <v>521</v>
      </c>
      <c r="BL397" s="24" t="s">
        <v>135</v>
      </c>
    </row>
    <row r="398" spans="1:64" ht="18.75" customHeight="1">
      <c r="A398" s="21" t="s">
        <v>1349</v>
      </c>
      <c r="B398" s="21" t="s">
        <v>64</v>
      </c>
      <c r="C398" s="21" t="s">
        <v>1316</v>
      </c>
      <c r="D398" s="21" t="s">
        <v>1317</v>
      </c>
      <c r="E398" s="21" t="s">
        <v>1318</v>
      </c>
      <c r="F398" s="21" t="s">
        <v>1319</v>
      </c>
      <c r="G398" s="21">
        <v>2021</v>
      </c>
      <c r="H398" s="21" t="s">
        <v>67</v>
      </c>
      <c r="I398" s="21" t="s">
        <v>570</v>
      </c>
      <c r="J398" s="21" t="s">
        <v>69</v>
      </c>
      <c r="K398" s="7" t="s">
        <v>70</v>
      </c>
      <c r="L398" s="7" t="str">
        <f>IF(ISBLANK($R398)=TRUE,"",VLOOKUP($R398,[2]TAXONOMY!$A$1:$G$706,7,FALSE))</f>
        <v>Animalia</v>
      </c>
      <c r="M398" s="7" t="str">
        <f>IF(ISBLANK($R398)=TRUE,"",VLOOKUP($R398,[2]TAXONOMY!$A$1:$G$706,6,FALSE))</f>
        <v>Arthropoda</v>
      </c>
      <c r="N398" s="7" t="str">
        <f>IF(ISBLANK($R398)=TRUE,"",VLOOKUP($R398,[2]TAXONOMY!$A$1:$G$706,5,FALSE))</f>
        <v>Insecta</v>
      </c>
      <c r="O398" s="7" t="str">
        <f>IF(ISBLANK($R398)=TRUE,"",VLOOKUP($R398,[2]TAXONOMY!$A$1:$G$706,4,FALSE))</f>
        <v>Hymenoptera</v>
      </c>
      <c r="P398" s="7" t="str">
        <f>IF(ISBLANK($R398)=TRUE,"",VLOOKUP($R398,[2]TAXONOMY!$A$1:$G$706,3,FALSE))</f>
        <v>Formicidae</v>
      </c>
      <c r="Q398" s="7" t="str">
        <f>IF(ISBLANK($R398)=TRUE,"",VLOOKUP($R398,[2]TAXONOMY!$A$1:$H$706,2,FALSE))</f>
        <v>Solenopsis</v>
      </c>
      <c r="R398" s="7" t="s">
        <v>106</v>
      </c>
      <c r="S398" s="7"/>
      <c r="T398" s="7" t="s">
        <v>107</v>
      </c>
      <c r="U398" s="21" t="s">
        <v>79</v>
      </c>
      <c r="V398" s="7" t="s">
        <v>80</v>
      </c>
      <c r="W398" s="21" t="s">
        <v>81</v>
      </c>
      <c r="X398" s="21" t="s">
        <v>69</v>
      </c>
      <c r="Y398" s="21" t="s">
        <v>69</v>
      </c>
      <c r="Z398" s="21" t="s">
        <v>69</v>
      </c>
      <c r="AA398" s="7" t="s">
        <v>123</v>
      </c>
      <c r="AB398" s="73" t="s">
        <v>1350</v>
      </c>
      <c r="AC398" s="22"/>
      <c r="AD398" s="18" t="s">
        <v>1350</v>
      </c>
      <c r="AE398" s="21" t="s">
        <v>144</v>
      </c>
      <c r="AF398" s="21" t="s">
        <v>113</v>
      </c>
      <c r="AG398" s="21" t="s">
        <v>112</v>
      </c>
      <c r="AH398" s="21">
        <v>2017</v>
      </c>
      <c r="AI398" s="21">
        <v>2017</v>
      </c>
      <c r="AJ398" s="21">
        <v>2017</v>
      </c>
      <c r="AK398" s="21">
        <v>2017</v>
      </c>
      <c r="AL398" s="21" t="s">
        <v>89</v>
      </c>
      <c r="AM398" s="40">
        <v>397150</v>
      </c>
      <c r="AP398">
        <v>397150</v>
      </c>
      <c r="AQ398" t="e">
        <v>#DIV/0!</v>
      </c>
      <c r="AR398">
        <v>397150</v>
      </c>
      <c r="AS398">
        <v>397150</v>
      </c>
      <c r="AT398" t="e">
        <v>#DIV/0!</v>
      </c>
      <c r="AU398" s="21" t="s">
        <v>90</v>
      </c>
      <c r="AV398" s="22">
        <v>2017</v>
      </c>
      <c r="AW398" s="21" t="s">
        <v>172</v>
      </c>
      <c r="AX398" s="21" t="s">
        <v>115</v>
      </c>
      <c r="AY398" s="21" t="s">
        <v>116</v>
      </c>
      <c r="AZ398" s="21" t="s">
        <v>208</v>
      </c>
      <c r="BA398" s="21" t="s">
        <v>1300</v>
      </c>
      <c r="BB398" s="11" t="s">
        <v>156</v>
      </c>
      <c r="BC398" s="21" t="s">
        <v>69</v>
      </c>
      <c r="BD398" s="21" t="s">
        <v>98</v>
      </c>
      <c r="BI398" s="21" t="s">
        <v>99</v>
      </c>
      <c r="BJ398" s="21" t="s">
        <v>1321</v>
      </c>
      <c r="BK398" s="21" t="s">
        <v>521</v>
      </c>
      <c r="BL398" s="24" t="s">
        <v>135</v>
      </c>
    </row>
    <row r="399" spans="1:64" ht="18.75" customHeight="1">
      <c r="A399" s="21" t="s">
        <v>1351</v>
      </c>
      <c r="B399" s="21" t="s">
        <v>64</v>
      </c>
      <c r="C399" s="21" t="s">
        <v>1316</v>
      </c>
      <c r="D399" s="21" t="s">
        <v>1317</v>
      </c>
      <c r="E399" s="21" t="s">
        <v>1318</v>
      </c>
      <c r="F399" s="21" t="s">
        <v>1319</v>
      </c>
      <c r="G399" s="21">
        <v>2021</v>
      </c>
      <c r="H399" s="21" t="s">
        <v>67</v>
      </c>
      <c r="I399" s="21" t="s">
        <v>570</v>
      </c>
      <c r="J399" s="21" t="s">
        <v>69</v>
      </c>
      <c r="K399" s="7" t="s">
        <v>70</v>
      </c>
      <c r="L399" s="7" t="str">
        <f>IF(ISBLANK($R399)=TRUE,"",VLOOKUP($R399,[2]TAXONOMY!$A$1:$G$706,7,FALSE))</f>
        <v>Animalia</v>
      </c>
      <c r="M399" s="7" t="str">
        <f>IF(ISBLANK($R399)=TRUE,"",VLOOKUP($R399,[2]TAXONOMY!$A$1:$G$706,6,FALSE))</f>
        <v>Arthropoda</v>
      </c>
      <c r="N399" s="7" t="str">
        <f>IF(ISBLANK($R399)=TRUE,"",VLOOKUP($R399,[2]TAXONOMY!$A$1:$G$706,5,FALSE))</f>
        <v>Insecta</v>
      </c>
      <c r="O399" s="7" t="str">
        <f>IF(ISBLANK($R399)=TRUE,"",VLOOKUP($R399,[2]TAXONOMY!$A$1:$G$706,4,FALSE))</f>
        <v>Hymenoptera</v>
      </c>
      <c r="P399" s="7" t="str">
        <f>IF(ISBLANK($R399)=TRUE,"",VLOOKUP($R399,[2]TAXONOMY!$A$1:$G$706,3,FALSE))</f>
        <v>Formicidae</v>
      </c>
      <c r="Q399" s="7" t="str">
        <f>IF(ISBLANK($R399)=TRUE,"",VLOOKUP($R399,[2]TAXONOMY!$A$1:$H$706,2,FALSE))</f>
        <v>Solenopsis</v>
      </c>
      <c r="R399" s="7" t="s">
        <v>106</v>
      </c>
      <c r="S399" s="7"/>
      <c r="T399" s="7" t="s">
        <v>107</v>
      </c>
      <c r="U399" s="21" t="s">
        <v>79</v>
      </c>
      <c r="V399" s="7" t="s">
        <v>80</v>
      </c>
      <c r="W399" s="21" t="s">
        <v>81</v>
      </c>
      <c r="X399" s="21" t="s">
        <v>69</v>
      </c>
      <c r="Y399" s="21" t="s">
        <v>69</v>
      </c>
      <c r="Z399" s="21" t="s">
        <v>69</v>
      </c>
      <c r="AA399" s="7" t="s">
        <v>123</v>
      </c>
      <c r="AB399" s="71" t="s">
        <v>1352</v>
      </c>
      <c r="AC399" s="22"/>
      <c r="AD399" s="18" t="s">
        <v>1353</v>
      </c>
      <c r="AE399" s="21" t="s">
        <v>144</v>
      </c>
      <c r="AF399" s="21" t="s">
        <v>113</v>
      </c>
      <c r="AG399" s="21" t="s">
        <v>112</v>
      </c>
      <c r="AH399" s="21">
        <v>2017</v>
      </c>
      <c r="AI399" s="21">
        <v>2017</v>
      </c>
      <c r="AJ399" s="21">
        <v>2017</v>
      </c>
      <c r="AK399" s="21">
        <v>2017</v>
      </c>
      <c r="AL399" s="21" t="s">
        <v>89</v>
      </c>
      <c r="AM399" s="40">
        <v>595494</v>
      </c>
      <c r="AP399">
        <v>595494</v>
      </c>
      <c r="AQ399" t="e">
        <v>#DIV/0!</v>
      </c>
      <c r="AR399">
        <v>595494</v>
      </c>
      <c r="AS399">
        <v>595494</v>
      </c>
      <c r="AT399" t="e">
        <v>#DIV/0!</v>
      </c>
      <c r="AU399" s="21" t="s">
        <v>90</v>
      </c>
      <c r="AV399" s="22">
        <v>2017</v>
      </c>
      <c r="AW399" s="21" t="s">
        <v>172</v>
      </c>
      <c r="AX399" s="21" t="s">
        <v>115</v>
      </c>
      <c r="AY399" s="21" t="s">
        <v>116</v>
      </c>
      <c r="AZ399" s="21" t="s">
        <v>208</v>
      </c>
      <c r="BA399" s="21" t="s">
        <v>1300</v>
      </c>
      <c r="BB399" s="11" t="s">
        <v>156</v>
      </c>
      <c r="BC399" s="21" t="s">
        <v>69</v>
      </c>
      <c r="BD399" s="21" t="s">
        <v>98</v>
      </c>
      <c r="BI399" s="21" t="s">
        <v>99</v>
      </c>
      <c r="BJ399" s="21" t="s">
        <v>1321</v>
      </c>
      <c r="BK399" s="21" t="s">
        <v>521</v>
      </c>
      <c r="BL399" s="24" t="s">
        <v>135</v>
      </c>
    </row>
    <row r="400" spans="1:64" ht="18.75" customHeight="1">
      <c r="A400" s="21" t="s">
        <v>1354</v>
      </c>
      <c r="B400" s="21" t="s">
        <v>64</v>
      </c>
      <c r="C400" s="21" t="s">
        <v>1316</v>
      </c>
      <c r="D400" s="21" t="s">
        <v>1317</v>
      </c>
      <c r="E400" s="21" t="s">
        <v>1318</v>
      </c>
      <c r="F400" s="21" t="s">
        <v>1319</v>
      </c>
      <c r="G400" s="21">
        <v>2021</v>
      </c>
      <c r="H400" s="21" t="s">
        <v>67</v>
      </c>
      <c r="I400" s="21" t="s">
        <v>570</v>
      </c>
      <c r="J400" s="21" t="s">
        <v>69</v>
      </c>
      <c r="K400" s="7" t="s">
        <v>70</v>
      </c>
      <c r="L400" s="7" t="str">
        <f>IF(ISBLANK($R400)=TRUE,"",VLOOKUP($R400,[2]TAXONOMY!$A$1:$G$706,7,FALSE))</f>
        <v>Animalia</v>
      </c>
      <c r="M400" s="7" t="str">
        <f>IF(ISBLANK($R400)=TRUE,"",VLOOKUP($R400,[2]TAXONOMY!$A$1:$G$706,6,FALSE))</f>
        <v>Arthropoda</v>
      </c>
      <c r="N400" s="7" t="str">
        <f>IF(ISBLANK($R400)=TRUE,"",VLOOKUP($R400,[2]TAXONOMY!$A$1:$G$706,5,FALSE))</f>
        <v>Insecta</v>
      </c>
      <c r="O400" s="7" t="str">
        <f>IF(ISBLANK($R400)=TRUE,"",VLOOKUP($R400,[2]TAXONOMY!$A$1:$G$706,4,FALSE))</f>
        <v>Hymenoptera</v>
      </c>
      <c r="P400" s="7" t="str">
        <f>IF(ISBLANK($R400)=TRUE,"",VLOOKUP($R400,[2]TAXONOMY!$A$1:$G$706,3,FALSE))</f>
        <v>Formicidae</v>
      </c>
      <c r="Q400" s="7" t="str">
        <f>IF(ISBLANK($R400)=TRUE,"",VLOOKUP($R400,[2]TAXONOMY!$A$1:$H$706,2,FALSE))</f>
        <v>Solenopsis</v>
      </c>
      <c r="R400" s="7" t="s">
        <v>106</v>
      </c>
      <c r="S400" s="7"/>
      <c r="T400" s="7" t="s">
        <v>107</v>
      </c>
      <c r="U400" s="21" t="s">
        <v>79</v>
      </c>
      <c r="V400" s="7" t="s">
        <v>80</v>
      </c>
      <c r="W400" s="21" t="s">
        <v>81</v>
      </c>
      <c r="X400" s="21" t="s">
        <v>69</v>
      </c>
      <c r="Y400" s="21" t="s">
        <v>69</v>
      </c>
      <c r="Z400" s="21" t="s">
        <v>69</v>
      </c>
      <c r="AA400" s="7" t="s">
        <v>123</v>
      </c>
      <c r="AB400" s="73" t="s">
        <v>1355</v>
      </c>
      <c r="AC400" s="22"/>
      <c r="AD400" s="18" t="s">
        <v>1355</v>
      </c>
      <c r="AE400" s="21" t="s">
        <v>144</v>
      </c>
      <c r="AF400" s="21" t="s">
        <v>113</v>
      </c>
      <c r="AG400" s="21" t="s">
        <v>112</v>
      </c>
      <c r="AH400" s="21">
        <v>2017</v>
      </c>
      <c r="AI400" s="21">
        <v>2017</v>
      </c>
      <c r="AJ400" s="21">
        <v>2017</v>
      </c>
      <c r="AK400" s="21">
        <v>2017</v>
      </c>
      <c r="AL400" s="21" t="s">
        <v>89</v>
      </c>
      <c r="AM400" s="40">
        <v>1550588</v>
      </c>
      <c r="AP400">
        <v>1550588</v>
      </c>
      <c r="AQ400" t="e">
        <v>#DIV/0!</v>
      </c>
      <c r="AR400">
        <v>1550588</v>
      </c>
      <c r="AS400">
        <v>1550588</v>
      </c>
      <c r="AT400" t="e">
        <v>#DIV/0!</v>
      </c>
      <c r="AU400" s="21" t="s">
        <v>90</v>
      </c>
      <c r="AV400" s="22">
        <v>2017</v>
      </c>
      <c r="AW400" s="21" t="s">
        <v>172</v>
      </c>
      <c r="AX400" s="21" t="s">
        <v>115</v>
      </c>
      <c r="AY400" s="21" t="s">
        <v>116</v>
      </c>
      <c r="AZ400" s="21" t="s">
        <v>208</v>
      </c>
      <c r="BA400" s="21" t="s">
        <v>1300</v>
      </c>
      <c r="BB400" s="11" t="s">
        <v>156</v>
      </c>
      <c r="BC400" s="21" t="s">
        <v>69</v>
      </c>
      <c r="BD400" s="21" t="s">
        <v>98</v>
      </c>
      <c r="BI400" s="21" t="s">
        <v>99</v>
      </c>
      <c r="BJ400" s="21" t="s">
        <v>1321</v>
      </c>
      <c r="BK400" s="21" t="s">
        <v>521</v>
      </c>
      <c r="BL400" s="24" t="s">
        <v>135</v>
      </c>
    </row>
    <row r="401" spans="1:64" ht="18.75" customHeight="1">
      <c r="A401" s="21" t="s">
        <v>1356</v>
      </c>
      <c r="B401" s="21" t="s">
        <v>64</v>
      </c>
      <c r="C401" s="21" t="s">
        <v>1316</v>
      </c>
      <c r="D401" s="21" t="s">
        <v>1317</v>
      </c>
      <c r="E401" s="21" t="s">
        <v>1318</v>
      </c>
      <c r="F401" s="21" t="s">
        <v>1319</v>
      </c>
      <c r="G401" s="21">
        <v>2021</v>
      </c>
      <c r="H401" s="21" t="s">
        <v>67</v>
      </c>
      <c r="I401" s="21" t="s">
        <v>570</v>
      </c>
      <c r="J401" s="21" t="s">
        <v>69</v>
      </c>
      <c r="K401" s="7" t="s">
        <v>70</v>
      </c>
      <c r="L401" s="7" t="str">
        <f>IF(ISBLANK($R401)=TRUE,"",VLOOKUP($R401,[2]TAXONOMY!$A$1:$G$706,7,FALSE))</f>
        <v>Animalia</v>
      </c>
      <c r="M401" s="7" t="str">
        <f>IF(ISBLANK($R401)=TRUE,"",VLOOKUP($R401,[2]TAXONOMY!$A$1:$G$706,6,FALSE))</f>
        <v>Arthropoda</v>
      </c>
      <c r="N401" s="7" t="str">
        <f>IF(ISBLANK($R401)=TRUE,"",VLOOKUP($R401,[2]TAXONOMY!$A$1:$G$706,5,FALSE))</f>
        <v>Insecta</v>
      </c>
      <c r="O401" s="7" t="str">
        <f>IF(ISBLANK($R401)=TRUE,"",VLOOKUP($R401,[2]TAXONOMY!$A$1:$G$706,4,FALSE))</f>
        <v>Hymenoptera</v>
      </c>
      <c r="P401" s="7" t="str">
        <f>IF(ISBLANK($R401)=TRUE,"",VLOOKUP($R401,[2]TAXONOMY!$A$1:$G$706,3,FALSE))</f>
        <v>Formicidae</v>
      </c>
      <c r="Q401" s="7" t="str">
        <f>IF(ISBLANK($R401)=TRUE,"",VLOOKUP($R401,[2]TAXONOMY!$A$1:$H$706,2,FALSE))</f>
        <v>Solenopsis</v>
      </c>
      <c r="R401" s="7" t="s">
        <v>106</v>
      </c>
      <c r="S401" s="7"/>
      <c r="T401" s="7" t="s">
        <v>107</v>
      </c>
      <c r="U401" s="21" t="s">
        <v>79</v>
      </c>
      <c r="V401" s="7" t="s">
        <v>80</v>
      </c>
      <c r="W401" s="21" t="s">
        <v>81</v>
      </c>
      <c r="X401" s="21" t="s">
        <v>69</v>
      </c>
      <c r="Y401" s="21" t="s">
        <v>69</v>
      </c>
      <c r="Z401" s="21" t="s">
        <v>69</v>
      </c>
      <c r="AA401" s="7" t="s">
        <v>123</v>
      </c>
      <c r="AB401" s="71" t="s">
        <v>1357</v>
      </c>
      <c r="AC401" s="22"/>
      <c r="AD401" s="18" t="s">
        <v>1358</v>
      </c>
      <c r="AE401" s="21" t="s">
        <v>144</v>
      </c>
      <c r="AF401" s="21" t="s">
        <v>113</v>
      </c>
      <c r="AG401" s="21" t="s">
        <v>112</v>
      </c>
      <c r="AH401" s="21">
        <v>2017</v>
      </c>
      <c r="AI401" s="21">
        <v>2017</v>
      </c>
      <c r="AJ401" s="21">
        <v>2017</v>
      </c>
      <c r="AK401" s="21">
        <v>2017</v>
      </c>
      <c r="AL401" s="21" t="s">
        <v>89</v>
      </c>
      <c r="AM401" s="40">
        <v>3117851</v>
      </c>
      <c r="AP401">
        <v>3117851</v>
      </c>
      <c r="AQ401" t="e">
        <v>#DIV/0!</v>
      </c>
      <c r="AR401">
        <v>3117851</v>
      </c>
      <c r="AS401">
        <v>3117851</v>
      </c>
      <c r="AT401" t="e">
        <v>#DIV/0!</v>
      </c>
      <c r="AU401" s="21" t="s">
        <v>90</v>
      </c>
      <c r="AV401" s="22">
        <v>2017</v>
      </c>
      <c r="AW401" s="21" t="s">
        <v>172</v>
      </c>
      <c r="AX401" s="21" t="s">
        <v>115</v>
      </c>
      <c r="AY401" s="21" t="s">
        <v>116</v>
      </c>
      <c r="AZ401" s="21" t="s">
        <v>208</v>
      </c>
      <c r="BA401" s="21" t="s">
        <v>1300</v>
      </c>
      <c r="BB401" s="11" t="s">
        <v>156</v>
      </c>
      <c r="BC401" s="21" t="s">
        <v>69</v>
      </c>
      <c r="BD401" s="21" t="s">
        <v>98</v>
      </c>
      <c r="BI401" s="21" t="s">
        <v>99</v>
      </c>
      <c r="BJ401" s="21" t="s">
        <v>1321</v>
      </c>
      <c r="BK401" s="21" t="s">
        <v>521</v>
      </c>
      <c r="BL401" s="24" t="s">
        <v>135</v>
      </c>
    </row>
    <row r="402" spans="1:64" ht="18.75" customHeight="1">
      <c r="A402" s="21" t="s">
        <v>1359</v>
      </c>
      <c r="B402" s="21" t="s">
        <v>64</v>
      </c>
      <c r="C402" s="21" t="s">
        <v>1316</v>
      </c>
      <c r="D402" s="21" t="s">
        <v>1317</v>
      </c>
      <c r="E402" s="21" t="s">
        <v>1318</v>
      </c>
      <c r="F402" s="21" t="s">
        <v>1319</v>
      </c>
      <c r="G402" s="21">
        <v>2021</v>
      </c>
      <c r="H402" s="21" t="s">
        <v>67</v>
      </c>
      <c r="I402" s="21" t="s">
        <v>570</v>
      </c>
      <c r="J402" s="21" t="s">
        <v>69</v>
      </c>
      <c r="K402" s="7" t="s">
        <v>70</v>
      </c>
      <c r="L402" s="7" t="str">
        <f>IF(ISBLANK($R402)=TRUE,"",VLOOKUP($R402,[2]TAXONOMY!$A$1:$G$706,7,FALSE))</f>
        <v>Animalia</v>
      </c>
      <c r="M402" s="7" t="str">
        <f>IF(ISBLANK($R402)=TRUE,"",VLOOKUP($R402,[2]TAXONOMY!$A$1:$G$706,6,FALSE))</f>
        <v>Arthropoda</v>
      </c>
      <c r="N402" s="7" t="str">
        <f>IF(ISBLANK($R402)=TRUE,"",VLOOKUP($R402,[2]TAXONOMY!$A$1:$G$706,5,FALSE))</f>
        <v>Insecta</v>
      </c>
      <c r="O402" s="7" t="str">
        <f>IF(ISBLANK($R402)=TRUE,"",VLOOKUP($R402,[2]TAXONOMY!$A$1:$G$706,4,FALSE))</f>
        <v>Hymenoptera</v>
      </c>
      <c r="P402" s="7" t="str">
        <f>IF(ISBLANK($R402)=TRUE,"",VLOOKUP($R402,[2]TAXONOMY!$A$1:$G$706,3,FALSE))</f>
        <v>Formicidae</v>
      </c>
      <c r="Q402" s="7" t="str">
        <f>IF(ISBLANK($R402)=TRUE,"",VLOOKUP($R402,[2]TAXONOMY!$A$1:$H$706,2,FALSE))</f>
        <v>Solenopsis</v>
      </c>
      <c r="R402" s="7" t="s">
        <v>106</v>
      </c>
      <c r="S402" s="7"/>
      <c r="T402" s="7" t="s">
        <v>107</v>
      </c>
      <c r="U402" s="21" t="s">
        <v>79</v>
      </c>
      <c r="V402" s="7" t="s">
        <v>80</v>
      </c>
      <c r="W402" s="21" t="s">
        <v>81</v>
      </c>
      <c r="X402" s="21" t="s">
        <v>69</v>
      </c>
      <c r="Y402" s="21" t="s">
        <v>69</v>
      </c>
      <c r="Z402" s="21" t="s">
        <v>69</v>
      </c>
      <c r="AA402" s="7" t="s">
        <v>123</v>
      </c>
      <c r="AB402" s="71" t="s">
        <v>165</v>
      </c>
      <c r="AC402" s="22"/>
      <c r="AD402" s="18" t="s">
        <v>1360</v>
      </c>
      <c r="AE402" s="21" t="s">
        <v>111</v>
      </c>
      <c r="AF402" s="21" t="s">
        <v>113</v>
      </c>
      <c r="AG402" s="21" t="s">
        <v>112</v>
      </c>
      <c r="AH402" s="21">
        <v>2017</v>
      </c>
      <c r="AI402" s="21">
        <v>2017</v>
      </c>
      <c r="AJ402" s="21">
        <v>2017</v>
      </c>
      <c r="AK402" s="21">
        <v>2017</v>
      </c>
      <c r="AL402" s="21" t="s">
        <v>89</v>
      </c>
      <c r="AM402" s="40">
        <v>3488</v>
      </c>
      <c r="AP402">
        <v>3488</v>
      </c>
      <c r="AQ402" t="e">
        <v>#DIV/0!</v>
      </c>
      <c r="AR402">
        <v>3488</v>
      </c>
      <c r="AS402">
        <v>3488</v>
      </c>
      <c r="AT402" t="e">
        <v>#DIV/0!</v>
      </c>
      <c r="AU402" s="21" t="s">
        <v>90</v>
      </c>
      <c r="AV402" s="22">
        <v>2017</v>
      </c>
      <c r="AW402" s="21" t="s">
        <v>172</v>
      </c>
      <c r="AX402" s="21" t="s">
        <v>115</v>
      </c>
      <c r="AY402" s="21" t="s">
        <v>116</v>
      </c>
      <c r="AZ402" s="21" t="s">
        <v>208</v>
      </c>
      <c r="BA402" s="21" t="s">
        <v>1300</v>
      </c>
      <c r="BB402" s="11" t="s">
        <v>156</v>
      </c>
      <c r="BC402" s="21" t="s">
        <v>69</v>
      </c>
      <c r="BD402" s="21" t="s">
        <v>98</v>
      </c>
      <c r="BI402" s="21" t="s">
        <v>99</v>
      </c>
      <c r="BJ402" s="21" t="s">
        <v>1321</v>
      </c>
      <c r="BK402" s="21" t="s">
        <v>521</v>
      </c>
      <c r="BL402" s="24" t="s">
        <v>135</v>
      </c>
    </row>
    <row r="403" spans="1:64" ht="18.75" customHeight="1">
      <c r="A403" s="21" t="s">
        <v>1361</v>
      </c>
      <c r="B403" s="21" t="s">
        <v>64</v>
      </c>
      <c r="C403" s="21" t="s">
        <v>1316</v>
      </c>
      <c r="D403" s="21" t="s">
        <v>1317</v>
      </c>
      <c r="E403" s="21" t="s">
        <v>1318</v>
      </c>
      <c r="F403" s="21" t="s">
        <v>1319</v>
      </c>
      <c r="G403" s="21">
        <v>2021</v>
      </c>
      <c r="H403" s="21" t="s">
        <v>67</v>
      </c>
      <c r="I403" s="21" t="s">
        <v>570</v>
      </c>
      <c r="J403" s="21" t="s">
        <v>69</v>
      </c>
      <c r="K403" s="7" t="s">
        <v>70</v>
      </c>
      <c r="L403" s="7" t="str">
        <f>IF(ISBLANK($R403)=TRUE,"",VLOOKUP($R403,[2]TAXONOMY!$A$1:$G$706,7,FALSE))</f>
        <v>Animalia</v>
      </c>
      <c r="M403" s="7" t="str">
        <f>IF(ISBLANK($R403)=TRUE,"",VLOOKUP($R403,[2]TAXONOMY!$A$1:$G$706,6,FALSE))</f>
        <v>Arthropoda</v>
      </c>
      <c r="N403" s="7" t="str">
        <f>IF(ISBLANK($R403)=TRUE,"",VLOOKUP($R403,[2]TAXONOMY!$A$1:$G$706,5,FALSE))</f>
        <v>Insecta</v>
      </c>
      <c r="O403" s="7" t="str">
        <f>IF(ISBLANK($R403)=TRUE,"",VLOOKUP($R403,[2]TAXONOMY!$A$1:$G$706,4,FALSE))</f>
        <v>Hymenoptera</v>
      </c>
      <c r="P403" s="7" t="str">
        <f>IF(ISBLANK($R403)=TRUE,"",VLOOKUP($R403,[2]TAXONOMY!$A$1:$G$706,3,FALSE))</f>
        <v>Formicidae</v>
      </c>
      <c r="Q403" s="7" t="str">
        <f>IF(ISBLANK($R403)=TRUE,"",VLOOKUP($R403,[2]TAXONOMY!$A$1:$H$706,2,FALSE))</f>
        <v>Solenopsis</v>
      </c>
      <c r="R403" s="7" t="s">
        <v>106</v>
      </c>
      <c r="S403" s="7"/>
      <c r="T403" s="7" t="s">
        <v>107</v>
      </c>
      <c r="U403" s="21" t="s">
        <v>79</v>
      </c>
      <c r="V403" s="7" t="s">
        <v>80</v>
      </c>
      <c r="W403" s="21" t="s">
        <v>81</v>
      </c>
      <c r="X403" s="21" t="s">
        <v>69</v>
      </c>
      <c r="Y403" s="21" t="s">
        <v>69</v>
      </c>
      <c r="Z403" s="21" t="s">
        <v>69</v>
      </c>
      <c r="AA403" s="7" t="s">
        <v>123</v>
      </c>
      <c r="AB403" s="71" t="s">
        <v>1362</v>
      </c>
      <c r="AC403" s="22"/>
      <c r="AD403" s="18" t="s">
        <v>1363</v>
      </c>
      <c r="AE403" s="21" t="s">
        <v>144</v>
      </c>
      <c r="AF403" s="21" t="s">
        <v>113</v>
      </c>
      <c r="AG403" s="21" t="s">
        <v>112</v>
      </c>
      <c r="AH403" s="21">
        <v>2017</v>
      </c>
      <c r="AI403" s="21">
        <v>2017</v>
      </c>
      <c r="AJ403" s="21">
        <v>2017</v>
      </c>
      <c r="AK403" s="21">
        <v>2017</v>
      </c>
      <c r="AL403" s="21" t="s">
        <v>89</v>
      </c>
      <c r="AM403" s="40">
        <v>264365</v>
      </c>
      <c r="AP403">
        <v>264365</v>
      </c>
      <c r="AQ403" t="e">
        <v>#DIV/0!</v>
      </c>
      <c r="AR403">
        <v>264365</v>
      </c>
      <c r="AS403">
        <v>264365</v>
      </c>
      <c r="AT403" t="e">
        <v>#DIV/0!</v>
      </c>
      <c r="AU403" s="21" t="s">
        <v>90</v>
      </c>
      <c r="AV403" s="22">
        <v>2017</v>
      </c>
      <c r="AW403" s="21" t="s">
        <v>172</v>
      </c>
      <c r="AX403" s="21" t="s">
        <v>115</v>
      </c>
      <c r="AY403" s="21" t="s">
        <v>116</v>
      </c>
      <c r="AZ403" s="21" t="s">
        <v>208</v>
      </c>
      <c r="BA403" s="21" t="s">
        <v>1300</v>
      </c>
      <c r="BB403" s="11" t="s">
        <v>156</v>
      </c>
      <c r="BC403" s="21" t="s">
        <v>69</v>
      </c>
      <c r="BD403" s="21" t="s">
        <v>98</v>
      </c>
      <c r="BI403" s="21" t="s">
        <v>99</v>
      </c>
      <c r="BJ403" s="21" t="s">
        <v>1321</v>
      </c>
      <c r="BK403" s="21" t="s">
        <v>521</v>
      </c>
      <c r="BL403" s="24" t="s">
        <v>135</v>
      </c>
    </row>
    <row r="404" spans="1:64" ht="18.75" customHeight="1">
      <c r="A404" s="21" t="s">
        <v>1364</v>
      </c>
      <c r="B404" s="21" t="s">
        <v>64</v>
      </c>
      <c r="C404" s="21" t="s">
        <v>1316</v>
      </c>
      <c r="D404" s="21" t="s">
        <v>1317</v>
      </c>
      <c r="E404" s="21" t="s">
        <v>1318</v>
      </c>
      <c r="F404" s="21" t="s">
        <v>1319</v>
      </c>
      <c r="G404" s="21">
        <v>2021</v>
      </c>
      <c r="H404" s="21" t="s">
        <v>67</v>
      </c>
      <c r="I404" s="21" t="s">
        <v>570</v>
      </c>
      <c r="J404" s="21" t="s">
        <v>69</v>
      </c>
      <c r="K404" s="7" t="s">
        <v>70</v>
      </c>
      <c r="L404" s="7" t="str">
        <f>IF(ISBLANK($R404)=TRUE,"",VLOOKUP($R404,[2]TAXONOMY!$A$1:$G$706,7,FALSE))</f>
        <v>Animalia</v>
      </c>
      <c r="M404" s="7" t="str">
        <f>IF(ISBLANK($R404)=TRUE,"",VLOOKUP($R404,[2]TAXONOMY!$A$1:$G$706,6,FALSE))</f>
        <v>Arthropoda</v>
      </c>
      <c r="N404" s="7" t="str">
        <f>IF(ISBLANK($R404)=TRUE,"",VLOOKUP($R404,[2]TAXONOMY!$A$1:$G$706,5,FALSE))</f>
        <v>Insecta</v>
      </c>
      <c r="O404" s="7" t="str">
        <f>IF(ISBLANK($R404)=TRUE,"",VLOOKUP($R404,[2]TAXONOMY!$A$1:$G$706,4,FALSE))</f>
        <v>Hymenoptera</v>
      </c>
      <c r="P404" s="7" t="str">
        <f>IF(ISBLANK($R404)=TRUE,"",VLOOKUP($R404,[2]TAXONOMY!$A$1:$G$706,3,FALSE))</f>
        <v>Formicidae</v>
      </c>
      <c r="Q404" s="7" t="str">
        <f>IF(ISBLANK($R404)=TRUE,"",VLOOKUP($R404,[2]TAXONOMY!$A$1:$H$706,2,FALSE))</f>
        <v>Solenopsis</v>
      </c>
      <c r="R404" s="7" t="s">
        <v>106</v>
      </c>
      <c r="S404" s="7"/>
      <c r="T404" s="7" t="s">
        <v>107</v>
      </c>
      <c r="U404" s="21" t="s">
        <v>79</v>
      </c>
      <c r="V404" s="7" t="s">
        <v>80</v>
      </c>
      <c r="W404" s="21" t="s">
        <v>81</v>
      </c>
      <c r="X404" s="21" t="s">
        <v>69</v>
      </c>
      <c r="Y404" s="21" t="s">
        <v>69</v>
      </c>
      <c r="Z404" s="21" t="s">
        <v>69</v>
      </c>
      <c r="AA404" s="7" t="s">
        <v>123</v>
      </c>
      <c r="AB404" s="73" t="s">
        <v>1365</v>
      </c>
      <c r="AC404" s="22"/>
      <c r="AD404" s="18" t="s">
        <v>1365</v>
      </c>
      <c r="AE404" s="21" t="s">
        <v>144</v>
      </c>
      <c r="AF404" s="21" t="s">
        <v>113</v>
      </c>
      <c r="AG404" s="21" t="s">
        <v>112</v>
      </c>
      <c r="AH404" s="21">
        <v>2017</v>
      </c>
      <c r="AI404" s="21">
        <v>2017</v>
      </c>
      <c r="AJ404" s="21">
        <v>2017</v>
      </c>
      <c r="AK404" s="21">
        <v>2017</v>
      </c>
      <c r="AL404" s="21" t="s">
        <v>89</v>
      </c>
      <c r="AM404" s="40">
        <v>26021</v>
      </c>
      <c r="AP404">
        <v>26021</v>
      </c>
      <c r="AQ404" t="e">
        <v>#DIV/0!</v>
      </c>
      <c r="AR404">
        <v>26021</v>
      </c>
      <c r="AS404">
        <v>26021</v>
      </c>
      <c r="AT404" t="e">
        <v>#DIV/0!</v>
      </c>
      <c r="AU404" s="21" t="s">
        <v>90</v>
      </c>
      <c r="AV404" s="22">
        <v>2017</v>
      </c>
      <c r="AW404" s="21" t="s">
        <v>172</v>
      </c>
      <c r="AX404" s="21" t="s">
        <v>115</v>
      </c>
      <c r="AY404" s="21" t="s">
        <v>116</v>
      </c>
      <c r="AZ404" s="21" t="s">
        <v>208</v>
      </c>
      <c r="BA404" s="21" t="s">
        <v>1300</v>
      </c>
      <c r="BB404" s="11" t="s">
        <v>156</v>
      </c>
      <c r="BC404" s="21" t="s">
        <v>69</v>
      </c>
      <c r="BD404" s="21" t="s">
        <v>98</v>
      </c>
      <c r="BI404" s="21" t="s">
        <v>99</v>
      </c>
      <c r="BJ404" s="21" t="s">
        <v>1321</v>
      </c>
      <c r="BK404" s="21" t="s">
        <v>521</v>
      </c>
      <c r="BL404" s="24" t="s">
        <v>135</v>
      </c>
    </row>
    <row r="405" spans="1:64" ht="18.75" customHeight="1">
      <c r="A405" s="21" t="s">
        <v>1366</v>
      </c>
      <c r="B405" s="21" t="s">
        <v>64</v>
      </c>
      <c r="C405" s="21" t="s">
        <v>1316</v>
      </c>
      <c r="D405" s="21" t="s">
        <v>1317</v>
      </c>
      <c r="E405" s="21" t="s">
        <v>1318</v>
      </c>
      <c r="F405" s="21" t="s">
        <v>1319</v>
      </c>
      <c r="G405" s="21">
        <v>2021</v>
      </c>
      <c r="H405" s="21" t="s">
        <v>67</v>
      </c>
      <c r="I405" s="21" t="s">
        <v>570</v>
      </c>
      <c r="J405" s="21" t="s">
        <v>69</v>
      </c>
      <c r="K405" s="7" t="s">
        <v>70</v>
      </c>
      <c r="L405" s="7" t="str">
        <f>IF(ISBLANK($R405)=TRUE,"",VLOOKUP($R405,[2]TAXONOMY!$A$1:$G$706,7,FALSE))</f>
        <v>Animalia</v>
      </c>
      <c r="M405" s="7" t="str">
        <f>IF(ISBLANK($R405)=TRUE,"",VLOOKUP($R405,[2]TAXONOMY!$A$1:$G$706,6,FALSE))</f>
        <v>Arthropoda</v>
      </c>
      <c r="N405" s="7" t="str">
        <f>IF(ISBLANK($R405)=TRUE,"",VLOOKUP($R405,[2]TAXONOMY!$A$1:$G$706,5,FALSE))</f>
        <v>Insecta</v>
      </c>
      <c r="O405" s="7" t="str">
        <f>IF(ISBLANK($R405)=TRUE,"",VLOOKUP($R405,[2]TAXONOMY!$A$1:$G$706,4,FALSE))</f>
        <v>Hymenoptera</v>
      </c>
      <c r="P405" s="7" t="str">
        <f>IF(ISBLANK($R405)=TRUE,"",VLOOKUP($R405,[2]TAXONOMY!$A$1:$G$706,3,FALSE))</f>
        <v>Formicidae</v>
      </c>
      <c r="Q405" s="7" t="str">
        <f>IF(ISBLANK($R405)=TRUE,"",VLOOKUP($R405,[2]TAXONOMY!$A$1:$H$706,2,FALSE))</f>
        <v>Solenopsis</v>
      </c>
      <c r="R405" s="7" t="s">
        <v>106</v>
      </c>
      <c r="S405" s="7"/>
      <c r="T405" s="7" t="s">
        <v>107</v>
      </c>
      <c r="U405" s="21" t="s">
        <v>79</v>
      </c>
      <c r="V405" s="7" t="s">
        <v>80</v>
      </c>
      <c r="W405" s="21" t="s">
        <v>81</v>
      </c>
      <c r="X405" s="21" t="s">
        <v>69</v>
      </c>
      <c r="Y405" s="21" t="s">
        <v>69</v>
      </c>
      <c r="Z405" s="21" t="s">
        <v>69</v>
      </c>
      <c r="AA405" s="7" t="s">
        <v>123</v>
      </c>
      <c r="AB405" s="71" t="s">
        <v>1153</v>
      </c>
      <c r="AC405" s="22"/>
      <c r="AD405" s="18" t="s">
        <v>1367</v>
      </c>
      <c r="AE405" s="21" t="s">
        <v>144</v>
      </c>
      <c r="AF405" s="21" t="s">
        <v>113</v>
      </c>
      <c r="AG405" s="21" t="s">
        <v>112</v>
      </c>
      <c r="AH405" s="21">
        <v>2017</v>
      </c>
      <c r="AI405" s="21">
        <v>2017</v>
      </c>
      <c r="AJ405" s="21">
        <v>2017</v>
      </c>
      <c r="AK405" s="21">
        <v>2017</v>
      </c>
      <c r="AL405" s="21" t="s">
        <v>89</v>
      </c>
      <c r="AM405" s="21">
        <v>802834</v>
      </c>
      <c r="AP405">
        <v>802834</v>
      </c>
      <c r="AQ405" t="e">
        <v>#DIV/0!</v>
      </c>
      <c r="AR405">
        <v>802834</v>
      </c>
      <c r="AS405">
        <v>802834</v>
      </c>
      <c r="AT405" t="e">
        <v>#DIV/0!</v>
      </c>
      <c r="AU405" s="21" t="s">
        <v>90</v>
      </c>
      <c r="AV405" s="22">
        <v>2017</v>
      </c>
      <c r="AW405" s="21" t="s">
        <v>172</v>
      </c>
      <c r="AX405" s="21" t="s">
        <v>115</v>
      </c>
      <c r="AY405" s="21" t="s">
        <v>116</v>
      </c>
      <c r="AZ405" s="21" t="s">
        <v>208</v>
      </c>
      <c r="BA405" s="21" t="s">
        <v>1300</v>
      </c>
      <c r="BB405" s="11" t="s">
        <v>156</v>
      </c>
      <c r="BC405" s="21" t="s">
        <v>69</v>
      </c>
      <c r="BD405" s="21" t="s">
        <v>98</v>
      </c>
      <c r="BI405" s="21" t="s">
        <v>99</v>
      </c>
      <c r="BJ405" s="21" t="s">
        <v>1321</v>
      </c>
      <c r="BK405" s="21" t="s">
        <v>521</v>
      </c>
      <c r="BL405" s="24" t="s">
        <v>135</v>
      </c>
    </row>
    <row r="406" spans="1:64" ht="18.75" customHeight="1">
      <c r="A406" s="35" t="s">
        <v>1368</v>
      </c>
      <c r="B406" s="36" t="s">
        <v>64</v>
      </c>
      <c r="C406" s="21" t="s">
        <v>1316</v>
      </c>
      <c r="D406" s="21" t="s">
        <v>1317</v>
      </c>
      <c r="E406" s="21" t="s">
        <v>1318</v>
      </c>
      <c r="F406" s="21" t="s">
        <v>1319</v>
      </c>
      <c r="G406" s="21">
        <v>2021</v>
      </c>
      <c r="H406" s="21" t="s">
        <v>67</v>
      </c>
      <c r="I406" s="21" t="s">
        <v>570</v>
      </c>
      <c r="J406" s="36" t="s">
        <v>69</v>
      </c>
      <c r="K406" s="7" t="s">
        <v>70</v>
      </c>
      <c r="L406" s="7" t="str">
        <f>IF(ISBLANK($R406)=TRUE,"",VLOOKUP($R406,[2]TAXONOMY!$A$1:$G$706,7,FALSE))</f>
        <v>Animalia</v>
      </c>
      <c r="M406" s="7" t="str">
        <f>IF(ISBLANK($R406)=TRUE,"",VLOOKUP($R406,[2]TAXONOMY!$A$1:$G$706,6,FALSE))</f>
        <v>Arthropoda</v>
      </c>
      <c r="N406" s="7" t="str">
        <f>IF(ISBLANK($R406)=TRUE,"",VLOOKUP($R406,[2]TAXONOMY!$A$1:$G$706,5,FALSE))</f>
        <v>Insecta</v>
      </c>
      <c r="O406" s="7" t="str">
        <f>IF(ISBLANK($R406)=TRUE,"",VLOOKUP($R406,[2]TAXONOMY!$A$1:$G$706,4,FALSE))</f>
        <v>Hymenoptera</v>
      </c>
      <c r="P406" s="7" t="str">
        <f>IF(ISBLANK($R406)=TRUE,"",VLOOKUP($R406,[2]TAXONOMY!$A$1:$G$706,3,FALSE))</f>
        <v>Formicidae</v>
      </c>
      <c r="Q406" s="7" t="str">
        <f>IF(ISBLANK($R406)=TRUE,"",VLOOKUP($R406,[2]TAXONOMY!$A$1:$H$706,2,FALSE))</f>
        <v>Solenopsis</v>
      </c>
      <c r="R406" s="7" t="s">
        <v>106</v>
      </c>
      <c r="S406" s="7"/>
      <c r="T406" s="7" t="s">
        <v>107</v>
      </c>
      <c r="U406" s="21" t="s">
        <v>79</v>
      </c>
      <c r="V406" s="7" t="s">
        <v>80</v>
      </c>
      <c r="W406" s="21" t="s">
        <v>81</v>
      </c>
      <c r="X406" s="21" t="s">
        <v>69</v>
      </c>
      <c r="Y406" s="21" t="s">
        <v>69</v>
      </c>
      <c r="Z406" s="21" t="s">
        <v>69</v>
      </c>
      <c r="AA406" s="7" t="s">
        <v>123</v>
      </c>
      <c r="AB406" s="71" t="s">
        <v>338</v>
      </c>
      <c r="AC406" s="22"/>
      <c r="AD406" s="18" t="s">
        <v>1369</v>
      </c>
      <c r="AE406" s="21" t="s">
        <v>111</v>
      </c>
      <c r="AF406" s="21" t="s">
        <v>113</v>
      </c>
      <c r="AG406" s="21" t="s">
        <v>112</v>
      </c>
      <c r="AH406" s="21">
        <v>2017</v>
      </c>
      <c r="AI406" s="21">
        <v>2017</v>
      </c>
      <c r="AJ406" s="21">
        <v>2017</v>
      </c>
      <c r="AK406" s="21">
        <v>2017</v>
      </c>
      <c r="AL406" s="21" t="s">
        <v>89</v>
      </c>
      <c r="AM406" s="21">
        <v>35689</v>
      </c>
      <c r="AP406">
        <v>35689</v>
      </c>
      <c r="AQ406" t="e">
        <v>#DIV/0!</v>
      </c>
      <c r="AR406">
        <v>35689</v>
      </c>
      <c r="AS406">
        <v>35689</v>
      </c>
      <c r="AT406" t="e">
        <v>#DIV/0!</v>
      </c>
      <c r="AU406" s="21" t="s">
        <v>90</v>
      </c>
      <c r="AV406" s="22">
        <v>2017</v>
      </c>
      <c r="AW406" s="21" t="s">
        <v>172</v>
      </c>
      <c r="AX406" s="21" t="s">
        <v>115</v>
      </c>
      <c r="AY406" s="21" t="s">
        <v>116</v>
      </c>
      <c r="AZ406" s="21" t="s">
        <v>208</v>
      </c>
      <c r="BA406" s="21" t="s">
        <v>1300</v>
      </c>
      <c r="BB406" s="11" t="s">
        <v>156</v>
      </c>
      <c r="BC406" s="21" t="s">
        <v>69</v>
      </c>
      <c r="BD406" s="21" t="s">
        <v>98</v>
      </c>
      <c r="BI406" s="21" t="s">
        <v>99</v>
      </c>
      <c r="BJ406" s="21" t="s">
        <v>1321</v>
      </c>
      <c r="BK406" s="21" t="s">
        <v>521</v>
      </c>
      <c r="BL406" s="24" t="s">
        <v>135</v>
      </c>
    </row>
    <row r="407" spans="1:64" ht="18.75" customHeight="1">
      <c r="A407" s="35" t="s">
        <v>1370</v>
      </c>
      <c r="B407" s="36" t="s">
        <v>64</v>
      </c>
      <c r="C407" s="21" t="s">
        <v>1316</v>
      </c>
      <c r="D407" s="21" t="s">
        <v>1317</v>
      </c>
      <c r="E407" s="21" t="s">
        <v>1318</v>
      </c>
      <c r="F407" s="21" t="s">
        <v>1319</v>
      </c>
      <c r="G407" s="21">
        <v>2021</v>
      </c>
      <c r="H407" s="21" t="s">
        <v>67</v>
      </c>
      <c r="I407" s="21" t="s">
        <v>570</v>
      </c>
      <c r="J407" s="36" t="s">
        <v>69</v>
      </c>
      <c r="K407" s="7" t="s">
        <v>70</v>
      </c>
      <c r="L407" s="7" t="str">
        <f>IF(ISBLANK($R407)=TRUE,"",VLOOKUP($R407,[2]TAXONOMY!$A$1:$G$706,7,FALSE))</f>
        <v>Animalia</v>
      </c>
      <c r="M407" s="7" t="str">
        <f>IF(ISBLANK($R407)=TRUE,"",VLOOKUP($R407,[2]TAXONOMY!$A$1:$G$706,6,FALSE))</f>
        <v>Arthropoda</v>
      </c>
      <c r="N407" s="7" t="str">
        <f>IF(ISBLANK($R407)=TRUE,"",VLOOKUP($R407,[2]TAXONOMY!$A$1:$G$706,5,FALSE))</f>
        <v>Insecta</v>
      </c>
      <c r="O407" s="7" t="str">
        <f>IF(ISBLANK($R407)=TRUE,"",VLOOKUP($R407,[2]TAXONOMY!$A$1:$G$706,4,FALSE))</f>
        <v>Hymenoptera</v>
      </c>
      <c r="P407" s="7" t="str">
        <f>IF(ISBLANK($R407)=TRUE,"",VLOOKUP($R407,[2]TAXONOMY!$A$1:$G$706,3,FALSE))</f>
        <v>Formicidae</v>
      </c>
      <c r="Q407" s="7" t="str">
        <f>IF(ISBLANK($R407)=TRUE,"",VLOOKUP($R407,[2]TAXONOMY!$A$1:$H$706,2,FALSE))</f>
        <v>Solenopsis</v>
      </c>
      <c r="R407" s="7" t="s">
        <v>106</v>
      </c>
      <c r="S407" s="7"/>
      <c r="T407" s="7" t="s">
        <v>107</v>
      </c>
      <c r="U407" s="21" t="s">
        <v>79</v>
      </c>
      <c r="V407" s="7" t="s">
        <v>80</v>
      </c>
      <c r="W407" s="21" t="s">
        <v>81</v>
      </c>
      <c r="X407" s="21" t="s">
        <v>69</v>
      </c>
      <c r="Y407" s="21" t="s">
        <v>69</v>
      </c>
      <c r="Z407" s="21" t="s">
        <v>69</v>
      </c>
      <c r="AA407" s="7" t="s">
        <v>123</v>
      </c>
      <c r="AB407" s="71" t="s">
        <v>124</v>
      </c>
      <c r="AC407" s="22"/>
      <c r="AD407" s="18" t="s">
        <v>1320</v>
      </c>
      <c r="AE407" s="21" t="s">
        <v>111</v>
      </c>
      <c r="AF407" s="21" t="s">
        <v>113</v>
      </c>
      <c r="AG407" s="21" t="s">
        <v>112</v>
      </c>
      <c r="AH407" s="21">
        <v>2017</v>
      </c>
      <c r="AI407" s="21">
        <v>2017</v>
      </c>
      <c r="AJ407" s="21">
        <v>2017</v>
      </c>
      <c r="AK407" s="21">
        <v>2017</v>
      </c>
      <c r="AL407" s="21" t="s">
        <v>89</v>
      </c>
      <c r="AM407" s="21">
        <v>1566681</v>
      </c>
      <c r="AP407">
        <v>1566681</v>
      </c>
      <c r="AQ407" t="e">
        <v>#DIV/0!</v>
      </c>
      <c r="AR407">
        <v>1566681</v>
      </c>
      <c r="AS407">
        <v>1566681</v>
      </c>
      <c r="AT407" t="e">
        <v>#DIV/0!</v>
      </c>
      <c r="AU407" s="21" t="s">
        <v>90</v>
      </c>
      <c r="AV407" s="22">
        <v>2017</v>
      </c>
      <c r="AW407" s="21" t="s">
        <v>172</v>
      </c>
      <c r="AX407" s="21" t="s">
        <v>115</v>
      </c>
      <c r="AY407" s="21" t="s">
        <v>116</v>
      </c>
      <c r="AZ407" s="35" t="s">
        <v>127</v>
      </c>
      <c r="BA407" s="35" t="s">
        <v>956</v>
      </c>
      <c r="BB407" s="11" t="s">
        <v>156</v>
      </c>
      <c r="BC407" s="21" t="s">
        <v>69</v>
      </c>
      <c r="BD407" s="21" t="s">
        <v>98</v>
      </c>
      <c r="BI407" s="21" t="s">
        <v>99</v>
      </c>
      <c r="BJ407" s="35" t="s">
        <v>1371</v>
      </c>
      <c r="BK407" s="21" t="s">
        <v>521</v>
      </c>
      <c r="BL407" s="24" t="s">
        <v>135</v>
      </c>
    </row>
    <row r="408" spans="1:64" ht="18.75" customHeight="1">
      <c r="A408" s="35" t="s">
        <v>1372</v>
      </c>
      <c r="B408" s="36" t="s">
        <v>64</v>
      </c>
      <c r="C408" s="21" t="s">
        <v>1316</v>
      </c>
      <c r="D408" s="21" t="s">
        <v>1317</v>
      </c>
      <c r="E408" s="21" t="s">
        <v>1318</v>
      </c>
      <c r="F408" s="21" t="s">
        <v>1319</v>
      </c>
      <c r="G408" s="21">
        <v>2021</v>
      </c>
      <c r="H408" s="21" t="s">
        <v>67</v>
      </c>
      <c r="I408" s="21" t="s">
        <v>570</v>
      </c>
      <c r="J408" s="36" t="s">
        <v>69</v>
      </c>
      <c r="K408" s="7" t="s">
        <v>70</v>
      </c>
      <c r="L408" s="7" t="str">
        <f>IF(ISBLANK($R408)=TRUE,"",VLOOKUP($R408,[2]TAXONOMY!$A$1:$G$706,7,FALSE))</f>
        <v>Animalia</v>
      </c>
      <c r="M408" s="7" t="str">
        <f>IF(ISBLANK($R408)=TRUE,"",VLOOKUP($R408,[2]TAXONOMY!$A$1:$G$706,6,FALSE))</f>
        <v>Arthropoda</v>
      </c>
      <c r="N408" s="7" t="str">
        <f>IF(ISBLANK($R408)=TRUE,"",VLOOKUP($R408,[2]TAXONOMY!$A$1:$G$706,5,FALSE))</f>
        <v>Insecta</v>
      </c>
      <c r="O408" s="7" t="str">
        <f>IF(ISBLANK($R408)=TRUE,"",VLOOKUP($R408,[2]TAXONOMY!$A$1:$G$706,4,FALSE))</f>
        <v>Hymenoptera</v>
      </c>
      <c r="P408" s="7" t="str">
        <f>IF(ISBLANK($R408)=TRUE,"",VLOOKUP($R408,[2]TAXONOMY!$A$1:$G$706,3,FALSE))</f>
        <v>Formicidae</v>
      </c>
      <c r="Q408" s="7" t="str">
        <f>IF(ISBLANK($R408)=TRUE,"",VLOOKUP($R408,[2]TAXONOMY!$A$1:$H$706,2,FALSE))</f>
        <v>Solenopsis</v>
      </c>
      <c r="R408" s="7" t="s">
        <v>106</v>
      </c>
      <c r="S408" s="7"/>
      <c r="T408" s="7" t="s">
        <v>107</v>
      </c>
      <c r="U408" s="21" t="s">
        <v>79</v>
      </c>
      <c r="V408" s="7" t="s">
        <v>80</v>
      </c>
      <c r="W408" s="21" t="s">
        <v>81</v>
      </c>
      <c r="X408" s="21" t="s">
        <v>69</v>
      </c>
      <c r="Y408" s="21" t="s">
        <v>69</v>
      </c>
      <c r="Z408" s="21" t="s">
        <v>69</v>
      </c>
      <c r="AA408" s="7" t="s">
        <v>123</v>
      </c>
      <c r="AB408" s="72" t="s">
        <v>1323</v>
      </c>
      <c r="AC408" s="22"/>
      <c r="AD408" s="41" t="s">
        <v>1323</v>
      </c>
      <c r="AE408" s="21" t="s">
        <v>144</v>
      </c>
      <c r="AF408" s="21" t="s">
        <v>113</v>
      </c>
      <c r="AG408" s="21" t="s">
        <v>112</v>
      </c>
      <c r="AH408" s="21">
        <v>2017</v>
      </c>
      <c r="AI408" s="21">
        <v>2017</v>
      </c>
      <c r="AJ408" s="21">
        <v>2017</v>
      </c>
      <c r="AK408" s="21">
        <v>2017</v>
      </c>
      <c r="AL408" s="21" t="s">
        <v>89</v>
      </c>
      <c r="AM408" s="21">
        <v>451221</v>
      </c>
      <c r="AP408">
        <v>451221</v>
      </c>
      <c r="AQ408" t="e">
        <v>#DIV/0!</v>
      </c>
      <c r="AR408">
        <v>451221</v>
      </c>
      <c r="AS408">
        <v>451221</v>
      </c>
      <c r="AT408" t="e">
        <v>#DIV/0!</v>
      </c>
      <c r="AU408" s="21" t="s">
        <v>90</v>
      </c>
      <c r="AV408" s="22">
        <v>2017</v>
      </c>
      <c r="AW408" s="21" t="s">
        <v>172</v>
      </c>
      <c r="AX408" s="21" t="s">
        <v>115</v>
      </c>
      <c r="AY408" s="21" t="s">
        <v>116</v>
      </c>
      <c r="AZ408" s="21" t="s">
        <v>127</v>
      </c>
      <c r="BA408" s="21" t="s">
        <v>956</v>
      </c>
      <c r="BB408" s="11" t="s">
        <v>156</v>
      </c>
      <c r="BC408" s="21" t="s">
        <v>69</v>
      </c>
      <c r="BD408" s="21" t="s">
        <v>98</v>
      </c>
      <c r="BI408" s="21" t="s">
        <v>99</v>
      </c>
      <c r="BJ408" s="21" t="s">
        <v>1371</v>
      </c>
      <c r="BK408" s="21" t="s">
        <v>521</v>
      </c>
      <c r="BL408" s="24" t="s">
        <v>135</v>
      </c>
    </row>
    <row r="409" spans="1:64" ht="18.75" customHeight="1">
      <c r="A409" s="35" t="s">
        <v>1373</v>
      </c>
      <c r="B409" s="36" t="s">
        <v>64</v>
      </c>
      <c r="C409" s="21" t="s">
        <v>1316</v>
      </c>
      <c r="D409" s="21" t="s">
        <v>1317</v>
      </c>
      <c r="E409" s="21" t="s">
        <v>1318</v>
      </c>
      <c r="F409" s="21" t="s">
        <v>1319</v>
      </c>
      <c r="G409" s="21">
        <v>2021</v>
      </c>
      <c r="H409" s="21" t="s">
        <v>67</v>
      </c>
      <c r="I409" s="21" t="s">
        <v>570</v>
      </c>
      <c r="J409" s="36" t="s">
        <v>69</v>
      </c>
      <c r="K409" s="7" t="s">
        <v>70</v>
      </c>
      <c r="L409" s="7" t="str">
        <f>IF(ISBLANK($R409)=TRUE,"",VLOOKUP($R409,[2]TAXONOMY!$A$1:$G$706,7,FALSE))</f>
        <v>Animalia</v>
      </c>
      <c r="M409" s="7" t="str">
        <f>IF(ISBLANK($R409)=TRUE,"",VLOOKUP($R409,[2]TAXONOMY!$A$1:$G$706,6,FALSE))</f>
        <v>Arthropoda</v>
      </c>
      <c r="N409" s="7" t="str">
        <f>IF(ISBLANK($R409)=TRUE,"",VLOOKUP($R409,[2]TAXONOMY!$A$1:$G$706,5,FALSE))</f>
        <v>Insecta</v>
      </c>
      <c r="O409" s="7" t="str">
        <f>IF(ISBLANK($R409)=TRUE,"",VLOOKUP($R409,[2]TAXONOMY!$A$1:$G$706,4,FALSE))</f>
        <v>Hymenoptera</v>
      </c>
      <c r="P409" s="7" t="str">
        <f>IF(ISBLANK($R409)=TRUE,"",VLOOKUP($R409,[2]TAXONOMY!$A$1:$G$706,3,FALSE))</f>
        <v>Formicidae</v>
      </c>
      <c r="Q409" s="7" t="str">
        <f>IF(ISBLANK($R409)=TRUE,"",VLOOKUP($R409,[2]TAXONOMY!$A$1:$H$706,2,FALSE))</f>
        <v>Solenopsis</v>
      </c>
      <c r="R409" s="7" t="s">
        <v>106</v>
      </c>
      <c r="S409" s="7"/>
      <c r="T409" s="7" t="s">
        <v>107</v>
      </c>
      <c r="U409" s="21" t="s">
        <v>79</v>
      </c>
      <c r="V409" s="7" t="s">
        <v>80</v>
      </c>
      <c r="W409" s="21" t="s">
        <v>81</v>
      </c>
      <c r="X409" s="21" t="s">
        <v>69</v>
      </c>
      <c r="Y409" s="21" t="s">
        <v>69</v>
      </c>
      <c r="Z409" s="21" t="s">
        <v>69</v>
      </c>
      <c r="AA409" s="7" t="s">
        <v>123</v>
      </c>
      <c r="AB409" s="73" t="s">
        <v>1325</v>
      </c>
      <c r="AC409" s="22"/>
      <c r="AD409" s="18" t="s">
        <v>1325</v>
      </c>
      <c r="AE409" s="21" t="s">
        <v>144</v>
      </c>
      <c r="AF409" s="21" t="s">
        <v>113</v>
      </c>
      <c r="AG409" s="21" t="s">
        <v>112</v>
      </c>
      <c r="AH409" s="21">
        <v>2017</v>
      </c>
      <c r="AI409" s="21">
        <v>2017</v>
      </c>
      <c r="AJ409" s="21">
        <v>2017</v>
      </c>
      <c r="AK409" s="21">
        <v>2017</v>
      </c>
      <c r="AL409" s="21" t="s">
        <v>89</v>
      </c>
      <c r="AM409" s="21">
        <v>2261194</v>
      </c>
      <c r="AP409">
        <v>2261194</v>
      </c>
      <c r="AQ409" t="e">
        <v>#DIV/0!</v>
      </c>
      <c r="AR409">
        <v>2261194</v>
      </c>
      <c r="AS409">
        <v>2261194</v>
      </c>
      <c r="AT409" t="e">
        <v>#DIV/0!</v>
      </c>
      <c r="AU409" s="21" t="s">
        <v>90</v>
      </c>
      <c r="AV409" s="22">
        <v>2017</v>
      </c>
      <c r="AW409" s="21" t="s">
        <v>172</v>
      </c>
      <c r="AX409" s="21" t="s">
        <v>115</v>
      </c>
      <c r="AY409" s="21" t="s">
        <v>116</v>
      </c>
      <c r="AZ409" s="21" t="s">
        <v>127</v>
      </c>
      <c r="BA409" s="21" t="s">
        <v>956</v>
      </c>
      <c r="BB409" s="11" t="s">
        <v>156</v>
      </c>
      <c r="BC409" s="21" t="s">
        <v>69</v>
      </c>
      <c r="BD409" s="21" t="s">
        <v>98</v>
      </c>
      <c r="BI409" s="21" t="s">
        <v>99</v>
      </c>
      <c r="BJ409" s="21" t="s">
        <v>1371</v>
      </c>
      <c r="BK409" s="21" t="s">
        <v>521</v>
      </c>
      <c r="BL409" s="24" t="s">
        <v>135</v>
      </c>
    </row>
    <row r="410" spans="1:64" ht="18.75" customHeight="1">
      <c r="A410" s="35" t="s">
        <v>1374</v>
      </c>
      <c r="B410" s="36" t="s">
        <v>64</v>
      </c>
      <c r="C410" s="21" t="s">
        <v>1316</v>
      </c>
      <c r="D410" s="21" t="s">
        <v>1317</v>
      </c>
      <c r="E410" s="21" t="s">
        <v>1318</v>
      </c>
      <c r="F410" s="21" t="s">
        <v>1319</v>
      </c>
      <c r="G410" s="21">
        <v>2021</v>
      </c>
      <c r="H410" s="21" t="s">
        <v>67</v>
      </c>
      <c r="I410" s="21" t="s">
        <v>570</v>
      </c>
      <c r="J410" s="36" t="s">
        <v>69</v>
      </c>
      <c r="K410" s="7" t="s">
        <v>70</v>
      </c>
      <c r="L410" s="7" t="str">
        <f>IF(ISBLANK($R410)=TRUE,"",VLOOKUP($R410,[2]TAXONOMY!$A$1:$G$706,7,FALSE))</f>
        <v>Animalia</v>
      </c>
      <c r="M410" s="7" t="str">
        <f>IF(ISBLANK($R410)=TRUE,"",VLOOKUP($R410,[2]TAXONOMY!$A$1:$G$706,6,FALSE))</f>
        <v>Arthropoda</v>
      </c>
      <c r="N410" s="7" t="str">
        <f>IF(ISBLANK($R410)=TRUE,"",VLOOKUP($R410,[2]TAXONOMY!$A$1:$G$706,5,FALSE))</f>
        <v>Insecta</v>
      </c>
      <c r="O410" s="7" t="str">
        <f>IF(ISBLANK($R410)=TRUE,"",VLOOKUP($R410,[2]TAXONOMY!$A$1:$G$706,4,FALSE))</f>
        <v>Hymenoptera</v>
      </c>
      <c r="P410" s="7" t="str">
        <f>IF(ISBLANK($R410)=TRUE,"",VLOOKUP($R410,[2]TAXONOMY!$A$1:$G$706,3,FALSE))</f>
        <v>Formicidae</v>
      </c>
      <c r="Q410" s="7" t="str">
        <f>IF(ISBLANK($R410)=TRUE,"",VLOOKUP($R410,[2]TAXONOMY!$A$1:$H$706,2,FALSE))</f>
        <v>Solenopsis</v>
      </c>
      <c r="R410" s="7" t="s">
        <v>106</v>
      </c>
      <c r="S410" s="7"/>
      <c r="T410" s="7" t="s">
        <v>107</v>
      </c>
      <c r="U410" s="21" t="s">
        <v>79</v>
      </c>
      <c r="V410" s="7" t="s">
        <v>80</v>
      </c>
      <c r="W410" s="21" t="s">
        <v>81</v>
      </c>
      <c r="X410" s="21" t="s">
        <v>69</v>
      </c>
      <c r="Y410" s="21" t="s">
        <v>69</v>
      </c>
      <c r="Z410" s="21" t="s">
        <v>69</v>
      </c>
      <c r="AA410" s="7" t="s">
        <v>123</v>
      </c>
      <c r="AB410" s="71" t="s">
        <v>1327</v>
      </c>
      <c r="AC410" s="22"/>
      <c r="AD410" s="18" t="s">
        <v>1328</v>
      </c>
      <c r="AE410" s="21" t="s">
        <v>144</v>
      </c>
      <c r="AF410" s="21" t="s">
        <v>113</v>
      </c>
      <c r="AG410" s="21" t="s">
        <v>112</v>
      </c>
      <c r="AH410" s="21">
        <v>2017</v>
      </c>
      <c r="AI410" s="21">
        <v>2017</v>
      </c>
      <c r="AJ410" s="21">
        <v>2017</v>
      </c>
      <c r="AK410" s="21">
        <v>2017</v>
      </c>
      <c r="AL410" s="21" t="s">
        <v>89</v>
      </c>
      <c r="AM410" s="21">
        <v>17566180</v>
      </c>
      <c r="AP410">
        <v>17566180</v>
      </c>
      <c r="AQ410" t="e">
        <v>#DIV/0!</v>
      </c>
      <c r="AR410">
        <v>17566180</v>
      </c>
      <c r="AS410">
        <v>17566180</v>
      </c>
      <c r="AT410" t="e">
        <v>#DIV/0!</v>
      </c>
      <c r="AU410" s="21" t="s">
        <v>90</v>
      </c>
      <c r="AV410" s="22">
        <v>2017</v>
      </c>
      <c r="AW410" s="21" t="s">
        <v>172</v>
      </c>
      <c r="AX410" s="21" t="s">
        <v>115</v>
      </c>
      <c r="AY410" s="21" t="s">
        <v>116</v>
      </c>
      <c r="AZ410" s="21" t="s">
        <v>127</v>
      </c>
      <c r="BA410" s="21" t="s">
        <v>956</v>
      </c>
      <c r="BB410" s="11" t="s">
        <v>156</v>
      </c>
      <c r="BC410" s="21" t="s">
        <v>69</v>
      </c>
      <c r="BD410" s="21" t="s">
        <v>98</v>
      </c>
      <c r="BI410" s="21" t="s">
        <v>99</v>
      </c>
      <c r="BJ410" s="21" t="s">
        <v>1371</v>
      </c>
      <c r="BK410" s="21" t="s">
        <v>521</v>
      </c>
      <c r="BL410" s="24" t="s">
        <v>135</v>
      </c>
    </row>
    <row r="411" spans="1:64" ht="18.75" customHeight="1">
      <c r="A411" s="35" t="s">
        <v>1375</v>
      </c>
      <c r="B411" s="36" t="s">
        <v>64</v>
      </c>
      <c r="C411" s="21" t="s">
        <v>1316</v>
      </c>
      <c r="D411" s="21" t="s">
        <v>1317</v>
      </c>
      <c r="E411" s="21" t="s">
        <v>1318</v>
      </c>
      <c r="F411" s="21" t="s">
        <v>1319</v>
      </c>
      <c r="G411" s="21">
        <v>2021</v>
      </c>
      <c r="H411" s="21" t="s">
        <v>67</v>
      </c>
      <c r="I411" s="21" t="s">
        <v>570</v>
      </c>
      <c r="J411" s="36" t="s">
        <v>69</v>
      </c>
      <c r="K411" s="7" t="s">
        <v>70</v>
      </c>
      <c r="L411" s="7" t="str">
        <f>IF(ISBLANK($R411)=TRUE,"",VLOOKUP($R411,[2]TAXONOMY!$A$1:$G$706,7,FALSE))</f>
        <v>Animalia</v>
      </c>
      <c r="M411" s="7" t="str">
        <f>IF(ISBLANK($R411)=TRUE,"",VLOOKUP($R411,[2]TAXONOMY!$A$1:$G$706,6,FALSE))</f>
        <v>Arthropoda</v>
      </c>
      <c r="N411" s="7" t="str">
        <f>IF(ISBLANK($R411)=TRUE,"",VLOOKUP($R411,[2]TAXONOMY!$A$1:$G$706,5,FALSE))</f>
        <v>Insecta</v>
      </c>
      <c r="O411" s="7" t="str">
        <f>IF(ISBLANK($R411)=TRUE,"",VLOOKUP($R411,[2]TAXONOMY!$A$1:$G$706,4,FALSE))</f>
        <v>Hymenoptera</v>
      </c>
      <c r="P411" s="7" t="str">
        <f>IF(ISBLANK($R411)=TRUE,"",VLOOKUP($R411,[2]TAXONOMY!$A$1:$G$706,3,FALSE))</f>
        <v>Formicidae</v>
      </c>
      <c r="Q411" s="7" t="str">
        <f>IF(ISBLANK($R411)=TRUE,"",VLOOKUP($R411,[2]TAXONOMY!$A$1:$H$706,2,FALSE))</f>
        <v>Solenopsis</v>
      </c>
      <c r="R411" s="7" t="s">
        <v>106</v>
      </c>
      <c r="S411" s="7"/>
      <c r="T411" s="7" t="s">
        <v>107</v>
      </c>
      <c r="U411" s="21" t="s">
        <v>79</v>
      </c>
      <c r="V411" s="7" t="s">
        <v>80</v>
      </c>
      <c r="W411" s="21" t="s">
        <v>81</v>
      </c>
      <c r="X411" s="21" t="s">
        <v>69</v>
      </c>
      <c r="Y411" s="21" t="s">
        <v>69</v>
      </c>
      <c r="Z411" s="21" t="s">
        <v>69</v>
      </c>
      <c r="AA411" s="7" t="s">
        <v>123</v>
      </c>
      <c r="AB411" s="71" t="s">
        <v>338</v>
      </c>
      <c r="AC411" s="22"/>
      <c r="AD411" s="41" t="s">
        <v>1330</v>
      </c>
      <c r="AE411" s="21" t="s">
        <v>111</v>
      </c>
      <c r="AF411" s="21" t="s">
        <v>113</v>
      </c>
      <c r="AG411" s="21" t="s">
        <v>112</v>
      </c>
      <c r="AH411" s="21">
        <v>2017</v>
      </c>
      <c r="AI411" s="21">
        <v>2017</v>
      </c>
      <c r="AJ411" s="21">
        <v>2017</v>
      </c>
      <c r="AK411" s="21">
        <v>2017</v>
      </c>
      <c r="AL411" s="21" t="s">
        <v>89</v>
      </c>
      <c r="AM411" s="21">
        <v>3519844</v>
      </c>
      <c r="AP411">
        <v>3519844</v>
      </c>
      <c r="AQ411" t="e">
        <v>#DIV/0!</v>
      </c>
      <c r="AR411">
        <v>3519844</v>
      </c>
      <c r="AS411">
        <v>3519844</v>
      </c>
      <c r="AT411" t="e">
        <v>#DIV/0!</v>
      </c>
      <c r="AU411" s="21" t="s">
        <v>90</v>
      </c>
      <c r="AV411" s="22">
        <v>2017</v>
      </c>
      <c r="AW411" s="21" t="s">
        <v>172</v>
      </c>
      <c r="AX411" s="21" t="s">
        <v>115</v>
      </c>
      <c r="AY411" s="21" t="s">
        <v>116</v>
      </c>
      <c r="AZ411" s="21" t="s">
        <v>127</v>
      </c>
      <c r="BA411" s="21" t="s">
        <v>956</v>
      </c>
      <c r="BB411" s="11" t="s">
        <v>156</v>
      </c>
      <c r="BC411" s="21" t="s">
        <v>69</v>
      </c>
      <c r="BD411" s="21" t="s">
        <v>98</v>
      </c>
      <c r="BI411" s="21" t="s">
        <v>99</v>
      </c>
      <c r="BJ411" s="21" t="s">
        <v>1371</v>
      </c>
      <c r="BK411" s="21" t="s">
        <v>521</v>
      </c>
      <c r="BL411" s="24" t="s">
        <v>135</v>
      </c>
    </row>
    <row r="412" spans="1:64" ht="18.75" customHeight="1">
      <c r="A412" s="35" t="s">
        <v>1376</v>
      </c>
      <c r="B412" s="36" t="s">
        <v>64</v>
      </c>
      <c r="C412" s="21" t="s">
        <v>1316</v>
      </c>
      <c r="D412" s="21" t="s">
        <v>1317</v>
      </c>
      <c r="E412" s="21" t="s">
        <v>1318</v>
      </c>
      <c r="F412" s="21" t="s">
        <v>1319</v>
      </c>
      <c r="G412" s="21">
        <v>2021</v>
      </c>
      <c r="H412" s="21" t="s">
        <v>67</v>
      </c>
      <c r="I412" s="21" t="s">
        <v>570</v>
      </c>
      <c r="J412" s="36" t="s">
        <v>69</v>
      </c>
      <c r="K412" s="7" t="s">
        <v>70</v>
      </c>
      <c r="L412" s="7" t="str">
        <f>IF(ISBLANK($R412)=TRUE,"",VLOOKUP($R412,[2]TAXONOMY!$A$1:$G$706,7,FALSE))</f>
        <v>Animalia</v>
      </c>
      <c r="M412" s="7" t="str">
        <f>IF(ISBLANK($R412)=TRUE,"",VLOOKUP($R412,[2]TAXONOMY!$A$1:$G$706,6,FALSE))</f>
        <v>Arthropoda</v>
      </c>
      <c r="N412" s="7" t="str">
        <f>IF(ISBLANK($R412)=TRUE,"",VLOOKUP($R412,[2]TAXONOMY!$A$1:$G$706,5,FALSE))</f>
        <v>Insecta</v>
      </c>
      <c r="O412" s="7" t="str">
        <f>IF(ISBLANK($R412)=TRUE,"",VLOOKUP($R412,[2]TAXONOMY!$A$1:$G$706,4,FALSE))</f>
        <v>Hymenoptera</v>
      </c>
      <c r="P412" s="7" t="str">
        <f>IF(ISBLANK($R412)=TRUE,"",VLOOKUP($R412,[2]TAXONOMY!$A$1:$G$706,3,FALSE))</f>
        <v>Formicidae</v>
      </c>
      <c r="Q412" s="7" t="str">
        <f>IF(ISBLANK($R412)=TRUE,"",VLOOKUP($R412,[2]TAXONOMY!$A$1:$H$706,2,FALSE))</f>
        <v>Solenopsis</v>
      </c>
      <c r="R412" s="7" t="s">
        <v>106</v>
      </c>
      <c r="S412" s="7"/>
      <c r="T412" s="7" t="s">
        <v>107</v>
      </c>
      <c r="U412" s="21" t="s">
        <v>79</v>
      </c>
      <c r="V412" s="7" t="s">
        <v>80</v>
      </c>
      <c r="W412" s="21" t="s">
        <v>81</v>
      </c>
      <c r="X412" s="21" t="s">
        <v>69</v>
      </c>
      <c r="Y412" s="21" t="s">
        <v>69</v>
      </c>
      <c r="Z412" s="21" t="s">
        <v>69</v>
      </c>
      <c r="AA412" s="7" t="s">
        <v>123</v>
      </c>
      <c r="AB412" s="71" t="s">
        <v>124</v>
      </c>
      <c r="AC412" s="22"/>
      <c r="AD412" s="41" t="s">
        <v>831</v>
      </c>
      <c r="AE412" s="21" t="s">
        <v>111</v>
      </c>
      <c r="AF412" s="21" t="s">
        <v>113</v>
      </c>
      <c r="AG412" s="21" t="s">
        <v>112</v>
      </c>
      <c r="AH412" s="21">
        <v>2017</v>
      </c>
      <c r="AI412" s="21">
        <v>2017</v>
      </c>
      <c r="AJ412" s="21">
        <v>2017</v>
      </c>
      <c r="AK412" s="21">
        <v>2017</v>
      </c>
      <c r="AL412" s="21" t="s">
        <v>89</v>
      </c>
      <c r="AM412" s="21">
        <v>2448919</v>
      </c>
      <c r="AP412">
        <v>2448919</v>
      </c>
      <c r="AQ412" t="e">
        <v>#DIV/0!</v>
      </c>
      <c r="AR412">
        <v>2448919</v>
      </c>
      <c r="AS412">
        <v>2448919</v>
      </c>
      <c r="AT412" t="e">
        <v>#DIV/0!</v>
      </c>
      <c r="AU412" s="21" t="s">
        <v>90</v>
      </c>
      <c r="AV412" s="22">
        <v>2017</v>
      </c>
      <c r="AW412" s="21" t="s">
        <v>172</v>
      </c>
      <c r="AX412" s="21" t="s">
        <v>115</v>
      </c>
      <c r="AY412" s="21" t="s">
        <v>116</v>
      </c>
      <c r="AZ412" s="21" t="s">
        <v>127</v>
      </c>
      <c r="BA412" s="21" t="s">
        <v>956</v>
      </c>
      <c r="BB412" s="11" t="s">
        <v>156</v>
      </c>
      <c r="BC412" s="21" t="s">
        <v>69</v>
      </c>
      <c r="BD412" s="21" t="s">
        <v>98</v>
      </c>
      <c r="BI412" s="21" t="s">
        <v>99</v>
      </c>
      <c r="BJ412" s="21" t="s">
        <v>1371</v>
      </c>
      <c r="BK412" s="21" t="s">
        <v>521</v>
      </c>
      <c r="BL412" s="24" t="s">
        <v>135</v>
      </c>
    </row>
    <row r="413" spans="1:64" ht="18.75" customHeight="1">
      <c r="A413" s="35" t="s">
        <v>1377</v>
      </c>
      <c r="B413" s="36" t="s">
        <v>64</v>
      </c>
      <c r="C413" s="21" t="s">
        <v>1316</v>
      </c>
      <c r="D413" s="21" t="s">
        <v>1317</v>
      </c>
      <c r="E413" s="21" t="s">
        <v>1318</v>
      </c>
      <c r="F413" s="21" t="s">
        <v>1319</v>
      </c>
      <c r="G413" s="21">
        <v>2021</v>
      </c>
      <c r="H413" s="21" t="s">
        <v>67</v>
      </c>
      <c r="I413" s="21" t="s">
        <v>570</v>
      </c>
      <c r="J413" s="36" t="s">
        <v>69</v>
      </c>
      <c r="K413" s="7" t="s">
        <v>70</v>
      </c>
      <c r="L413" s="7" t="str">
        <f>IF(ISBLANK($R413)=TRUE,"",VLOOKUP($R413,[2]TAXONOMY!$A$1:$G$706,7,FALSE))</f>
        <v>Animalia</v>
      </c>
      <c r="M413" s="7" t="str">
        <f>IF(ISBLANK($R413)=TRUE,"",VLOOKUP($R413,[2]TAXONOMY!$A$1:$G$706,6,FALSE))</f>
        <v>Arthropoda</v>
      </c>
      <c r="N413" s="7" t="str">
        <f>IF(ISBLANK($R413)=TRUE,"",VLOOKUP($R413,[2]TAXONOMY!$A$1:$G$706,5,FALSE))</f>
        <v>Insecta</v>
      </c>
      <c r="O413" s="7" t="str">
        <f>IF(ISBLANK($R413)=TRUE,"",VLOOKUP($R413,[2]TAXONOMY!$A$1:$G$706,4,FALSE))</f>
        <v>Hymenoptera</v>
      </c>
      <c r="P413" s="7" t="str">
        <f>IF(ISBLANK($R413)=TRUE,"",VLOOKUP($R413,[2]TAXONOMY!$A$1:$G$706,3,FALSE))</f>
        <v>Formicidae</v>
      </c>
      <c r="Q413" s="7" t="str">
        <f>IF(ISBLANK($R413)=TRUE,"",VLOOKUP($R413,[2]TAXONOMY!$A$1:$H$706,2,FALSE))</f>
        <v>Solenopsis</v>
      </c>
      <c r="R413" s="7" t="s">
        <v>106</v>
      </c>
      <c r="S413" s="7"/>
      <c r="T413" s="7" t="s">
        <v>107</v>
      </c>
      <c r="U413" s="21" t="s">
        <v>79</v>
      </c>
      <c r="V413" s="7" t="s">
        <v>80</v>
      </c>
      <c r="W413" s="21" t="s">
        <v>81</v>
      </c>
      <c r="X413" s="21" t="s">
        <v>69</v>
      </c>
      <c r="Y413" s="21" t="s">
        <v>69</v>
      </c>
      <c r="Z413" s="21" t="s">
        <v>69</v>
      </c>
      <c r="AA413" s="7" t="s">
        <v>123</v>
      </c>
      <c r="AB413" s="71" t="s">
        <v>1333</v>
      </c>
      <c r="AC413" s="22"/>
      <c r="AD413" s="41" t="s">
        <v>1334</v>
      </c>
      <c r="AE413" s="21" t="s">
        <v>144</v>
      </c>
      <c r="AF413" s="21" t="s">
        <v>113</v>
      </c>
      <c r="AG413" s="21" t="s">
        <v>112</v>
      </c>
      <c r="AH413" s="21">
        <v>2017</v>
      </c>
      <c r="AI413" s="21">
        <v>2017</v>
      </c>
      <c r="AJ413" s="21">
        <v>2017</v>
      </c>
      <c r="AK413" s="21">
        <v>2017</v>
      </c>
      <c r="AL413" s="21" t="s">
        <v>89</v>
      </c>
      <c r="AM413" s="21">
        <v>1690260</v>
      </c>
      <c r="AP413">
        <v>1690260</v>
      </c>
      <c r="AQ413" t="e">
        <v>#DIV/0!</v>
      </c>
      <c r="AR413">
        <v>1690260</v>
      </c>
      <c r="AS413">
        <v>1690260</v>
      </c>
      <c r="AT413" t="e">
        <v>#DIV/0!</v>
      </c>
      <c r="AU413" s="21" t="s">
        <v>90</v>
      </c>
      <c r="AV413" s="22">
        <v>2017</v>
      </c>
      <c r="AW413" s="21" t="s">
        <v>172</v>
      </c>
      <c r="AX413" s="21" t="s">
        <v>115</v>
      </c>
      <c r="AY413" s="21" t="s">
        <v>116</v>
      </c>
      <c r="AZ413" s="21" t="s">
        <v>127</v>
      </c>
      <c r="BA413" s="21" t="s">
        <v>956</v>
      </c>
      <c r="BB413" s="11" t="s">
        <v>156</v>
      </c>
      <c r="BC413" s="21" t="s">
        <v>69</v>
      </c>
      <c r="BD413" s="21" t="s">
        <v>98</v>
      </c>
      <c r="BI413" s="21" t="s">
        <v>99</v>
      </c>
      <c r="BJ413" s="21" t="s">
        <v>1371</v>
      </c>
      <c r="BK413" s="21" t="s">
        <v>521</v>
      </c>
      <c r="BL413" s="24" t="s">
        <v>135</v>
      </c>
    </row>
    <row r="414" spans="1:64" ht="18.75" customHeight="1">
      <c r="A414" s="35" t="s">
        <v>1378</v>
      </c>
      <c r="B414" s="36" t="s">
        <v>64</v>
      </c>
      <c r="C414" s="21" t="s">
        <v>1316</v>
      </c>
      <c r="D414" s="21" t="s">
        <v>1317</v>
      </c>
      <c r="E414" s="21" t="s">
        <v>1318</v>
      </c>
      <c r="F414" s="21" t="s">
        <v>1319</v>
      </c>
      <c r="G414" s="21">
        <v>2021</v>
      </c>
      <c r="H414" s="21" t="s">
        <v>67</v>
      </c>
      <c r="I414" s="21" t="s">
        <v>570</v>
      </c>
      <c r="J414" s="36" t="s">
        <v>69</v>
      </c>
      <c r="K414" s="7" t="s">
        <v>70</v>
      </c>
      <c r="L414" s="7" t="str">
        <f>IF(ISBLANK($R414)=TRUE,"",VLOOKUP($R414,[2]TAXONOMY!$A$1:$G$706,7,FALSE))</f>
        <v>Animalia</v>
      </c>
      <c r="M414" s="7" t="str">
        <f>IF(ISBLANK($R414)=TRUE,"",VLOOKUP($R414,[2]TAXONOMY!$A$1:$G$706,6,FALSE))</f>
        <v>Arthropoda</v>
      </c>
      <c r="N414" s="7" t="str">
        <f>IF(ISBLANK($R414)=TRUE,"",VLOOKUP($R414,[2]TAXONOMY!$A$1:$G$706,5,FALSE))</f>
        <v>Insecta</v>
      </c>
      <c r="O414" s="7" t="str">
        <f>IF(ISBLANK($R414)=TRUE,"",VLOOKUP($R414,[2]TAXONOMY!$A$1:$G$706,4,FALSE))</f>
        <v>Hymenoptera</v>
      </c>
      <c r="P414" s="7" t="str">
        <f>IF(ISBLANK($R414)=TRUE,"",VLOOKUP($R414,[2]TAXONOMY!$A$1:$G$706,3,FALSE))</f>
        <v>Formicidae</v>
      </c>
      <c r="Q414" s="7" t="str">
        <f>IF(ISBLANK($R414)=TRUE,"",VLOOKUP($R414,[2]TAXONOMY!$A$1:$H$706,2,FALSE))</f>
        <v>Solenopsis</v>
      </c>
      <c r="R414" s="7" t="s">
        <v>106</v>
      </c>
      <c r="S414" s="7"/>
      <c r="T414" s="7" t="s">
        <v>107</v>
      </c>
      <c r="U414" s="21" t="s">
        <v>79</v>
      </c>
      <c r="V414" s="7" t="s">
        <v>80</v>
      </c>
      <c r="W414" s="21" t="s">
        <v>81</v>
      </c>
      <c r="X414" s="21" t="s">
        <v>69</v>
      </c>
      <c r="Y414" s="21" t="s">
        <v>69</v>
      </c>
      <c r="Z414" s="21" t="s">
        <v>69</v>
      </c>
      <c r="AA414" s="7" t="s">
        <v>123</v>
      </c>
      <c r="AB414" s="71" t="s">
        <v>1336</v>
      </c>
      <c r="AC414" s="22"/>
      <c r="AD414" s="41" t="s">
        <v>1337</v>
      </c>
      <c r="AE414" s="21" t="s">
        <v>144</v>
      </c>
      <c r="AF414" s="21" t="s">
        <v>113</v>
      </c>
      <c r="AG414" s="21" t="s">
        <v>112</v>
      </c>
      <c r="AH414" s="21">
        <v>2017</v>
      </c>
      <c r="AI414" s="21">
        <v>2017</v>
      </c>
      <c r="AJ414" s="21">
        <v>2017</v>
      </c>
      <c r="AK414" s="21">
        <v>2017</v>
      </c>
      <c r="AL414" s="21" t="s">
        <v>89</v>
      </c>
      <c r="AM414" s="21">
        <v>214312</v>
      </c>
      <c r="AP414">
        <v>214312</v>
      </c>
      <c r="AQ414" t="e">
        <v>#DIV/0!</v>
      </c>
      <c r="AR414">
        <v>214312</v>
      </c>
      <c r="AS414">
        <v>214312</v>
      </c>
      <c r="AT414" t="e">
        <v>#DIV/0!</v>
      </c>
      <c r="AU414" s="21" t="s">
        <v>90</v>
      </c>
      <c r="AV414" s="22">
        <v>2017</v>
      </c>
      <c r="AW414" s="21" t="s">
        <v>172</v>
      </c>
      <c r="AX414" s="21" t="s">
        <v>115</v>
      </c>
      <c r="AY414" s="21" t="s">
        <v>116</v>
      </c>
      <c r="AZ414" s="21" t="s">
        <v>127</v>
      </c>
      <c r="BA414" s="21" t="s">
        <v>956</v>
      </c>
      <c r="BB414" s="11" t="s">
        <v>156</v>
      </c>
      <c r="BC414" s="21" t="s">
        <v>69</v>
      </c>
      <c r="BD414" s="21" t="s">
        <v>98</v>
      </c>
      <c r="BI414" s="21" t="s">
        <v>99</v>
      </c>
      <c r="BJ414" s="21" t="s">
        <v>1371</v>
      </c>
      <c r="BK414" s="21" t="s">
        <v>521</v>
      </c>
      <c r="BL414" s="24" t="s">
        <v>135</v>
      </c>
    </row>
    <row r="415" spans="1:64" ht="18.75" customHeight="1">
      <c r="A415" s="35" t="s">
        <v>1379</v>
      </c>
      <c r="B415" s="36" t="s">
        <v>64</v>
      </c>
      <c r="C415" s="21" t="s">
        <v>1316</v>
      </c>
      <c r="D415" s="21" t="s">
        <v>1317</v>
      </c>
      <c r="E415" s="21" t="s">
        <v>1318</v>
      </c>
      <c r="F415" s="21" t="s">
        <v>1319</v>
      </c>
      <c r="G415" s="21">
        <v>2021</v>
      </c>
      <c r="H415" s="21" t="s">
        <v>67</v>
      </c>
      <c r="I415" s="21" t="s">
        <v>570</v>
      </c>
      <c r="J415" s="36" t="s">
        <v>69</v>
      </c>
      <c r="K415" s="7" t="s">
        <v>70</v>
      </c>
      <c r="L415" s="7" t="str">
        <f>IF(ISBLANK($R415)=TRUE,"",VLOOKUP($R415,[2]TAXONOMY!$A$1:$G$706,7,FALSE))</f>
        <v>Animalia</v>
      </c>
      <c r="M415" s="7" t="str">
        <f>IF(ISBLANK($R415)=TRUE,"",VLOOKUP($R415,[2]TAXONOMY!$A$1:$G$706,6,FALSE))</f>
        <v>Arthropoda</v>
      </c>
      <c r="N415" s="7" t="str">
        <f>IF(ISBLANK($R415)=TRUE,"",VLOOKUP($R415,[2]TAXONOMY!$A$1:$G$706,5,FALSE))</f>
        <v>Insecta</v>
      </c>
      <c r="O415" s="7" t="str">
        <f>IF(ISBLANK($R415)=TRUE,"",VLOOKUP($R415,[2]TAXONOMY!$A$1:$G$706,4,FALSE))</f>
        <v>Hymenoptera</v>
      </c>
      <c r="P415" s="7" t="str">
        <f>IF(ISBLANK($R415)=TRUE,"",VLOOKUP($R415,[2]TAXONOMY!$A$1:$G$706,3,FALSE))</f>
        <v>Formicidae</v>
      </c>
      <c r="Q415" s="7" t="str">
        <f>IF(ISBLANK($R415)=TRUE,"",VLOOKUP($R415,[2]TAXONOMY!$A$1:$H$706,2,FALSE))</f>
        <v>Solenopsis</v>
      </c>
      <c r="R415" s="7" t="s">
        <v>106</v>
      </c>
      <c r="S415" s="7"/>
      <c r="T415" s="7" t="s">
        <v>107</v>
      </c>
      <c r="U415" s="21" t="s">
        <v>79</v>
      </c>
      <c r="V415" s="7" t="s">
        <v>80</v>
      </c>
      <c r="W415" s="21" t="s">
        <v>81</v>
      </c>
      <c r="X415" s="21" t="s">
        <v>69</v>
      </c>
      <c r="Y415" s="21" t="s">
        <v>69</v>
      </c>
      <c r="Z415" s="21" t="s">
        <v>69</v>
      </c>
      <c r="AA415" s="7" t="s">
        <v>123</v>
      </c>
      <c r="AB415" s="71" t="s">
        <v>338</v>
      </c>
      <c r="AC415" s="71" t="s">
        <v>339</v>
      </c>
      <c r="AD415" s="41" t="s">
        <v>339</v>
      </c>
      <c r="AE415" s="21" t="s">
        <v>111</v>
      </c>
      <c r="AF415" s="21" t="s">
        <v>113</v>
      </c>
      <c r="AG415" s="21" t="s">
        <v>112</v>
      </c>
      <c r="AH415" s="21">
        <v>2017</v>
      </c>
      <c r="AI415" s="21">
        <v>2017</v>
      </c>
      <c r="AJ415" s="21">
        <v>2017</v>
      </c>
      <c r="AK415" s="21">
        <v>2017</v>
      </c>
      <c r="AL415" s="21" t="s">
        <v>89</v>
      </c>
      <c r="AM415" s="21">
        <v>3435868</v>
      </c>
      <c r="AP415">
        <v>3435868</v>
      </c>
      <c r="AQ415" t="e">
        <v>#DIV/0!</v>
      </c>
      <c r="AR415">
        <v>3435868</v>
      </c>
      <c r="AS415">
        <v>3435868</v>
      </c>
      <c r="AT415" t="e">
        <v>#DIV/0!</v>
      </c>
      <c r="AU415" s="21" t="s">
        <v>90</v>
      </c>
      <c r="AV415" s="22">
        <v>2017</v>
      </c>
      <c r="AW415" s="21" t="s">
        <v>172</v>
      </c>
      <c r="AX415" s="21" t="s">
        <v>115</v>
      </c>
      <c r="AY415" s="21" t="s">
        <v>116</v>
      </c>
      <c r="AZ415" s="21" t="s">
        <v>127</v>
      </c>
      <c r="BA415" s="21" t="s">
        <v>956</v>
      </c>
      <c r="BB415" s="11" t="s">
        <v>156</v>
      </c>
      <c r="BC415" s="21" t="s">
        <v>69</v>
      </c>
      <c r="BD415" s="21" t="s">
        <v>98</v>
      </c>
      <c r="BI415" s="21" t="s">
        <v>99</v>
      </c>
      <c r="BJ415" s="21" t="s">
        <v>1371</v>
      </c>
      <c r="BK415" s="21" t="s">
        <v>521</v>
      </c>
      <c r="BL415" s="24" t="s">
        <v>135</v>
      </c>
    </row>
    <row r="416" spans="1:64" ht="18.75" customHeight="1">
      <c r="A416" s="35" t="s">
        <v>1380</v>
      </c>
      <c r="B416" s="36" t="s">
        <v>64</v>
      </c>
      <c r="C416" s="21" t="s">
        <v>1316</v>
      </c>
      <c r="D416" s="21" t="s">
        <v>1317</v>
      </c>
      <c r="E416" s="21" t="s">
        <v>1318</v>
      </c>
      <c r="F416" s="21" t="s">
        <v>1319</v>
      </c>
      <c r="G416" s="21">
        <v>2021</v>
      </c>
      <c r="H416" s="21" t="s">
        <v>67</v>
      </c>
      <c r="I416" s="21" t="s">
        <v>570</v>
      </c>
      <c r="J416" s="36" t="s">
        <v>69</v>
      </c>
      <c r="K416" s="7" t="s">
        <v>70</v>
      </c>
      <c r="L416" s="7" t="str">
        <f>IF(ISBLANK($R416)=TRUE,"",VLOOKUP($R416,[2]TAXONOMY!$A$1:$G$706,7,FALSE))</f>
        <v>Animalia</v>
      </c>
      <c r="M416" s="7" t="str">
        <f>IF(ISBLANK($R416)=TRUE,"",VLOOKUP($R416,[2]TAXONOMY!$A$1:$G$706,6,FALSE))</f>
        <v>Arthropoda</v>
      </c>
      <c r="N416" s="7" t="str">
        <f>IF(ISBLANK($R416)=TRUE,"",VLOOKUP($R416,[2]TAXONOMY!$A$1:$G$706,5,FALSE))</f>
        <v>Insecta</v>
      </c>
      <c r="O416" s="7" t="str">
        <f>IF(ISBLANK($R416)=TRUE,"",VLOOKUP($R416,[2]TAXONOMY!$A$1:$G$706,4,FALSE))</f>
        <v>Hymenoptera</v>
      </c>
      <c r="P416" s="7" t="str">
        <f>IF(ISBLANK($R416)=TRUE,"",VLOOKUP($R416,[2]TAXONOMY!$A$1:$G$706,3,FALSE))</f>
        <v>Formicidae</v>
      </c>
      <c r="Q416" s="7" t="str">
        <f>IF(ISBLANK($R416)=TRUE,"",VLOOKUP($R416,[2]TAXONOMY!$A$1:$H$706,2,FALSE))</f>
        <v>Solenopsis</v>
      </c>
      <c r="R416" s="7" t="s">
        <v>106</v>
      </c>
      <c r="S416" s="7"/>
      <c r="T416" s="7" t="s">
        <v>107</v>
      </c>
      <c r="U416" s="21" t="s">
        <v>79</v>
      </c>
      <c r="V416" s="7" t="s">
        <v>80</v>
      </c>
      <c r="W416" s="21" t="s">
        <v>81</v>
      </c>
      <c r="X416" s="21" t="s">
        <v>69</v>
      </c>
      <c r="Y416" s="21" t="s">
        <v>69</v>
      </c>
      <c r="Z416" s="21" t="s">
        <v>69</v>
      </c>
      <c r="AA416" s="7" t="s">
        <v>123</v>
      </c>
      <c r="AB416" s="73" t="s">
        <v>1340</v>
      </c>
      <c r="AC416" s="22"/>
      <c r="AD416" s="18" t="s">
        <v>1340</v>
      </c>
      <c r="AE416" s="21" t="s">
        <v>144</v>
      </c>
      <c r="AF416" s="21" t="s">
        <v>113</v>
      </c>
      <c r="AG416" s="21" t="s">
        <v>112</v>
      </c>
      <c r="AH416" s="21">
        <v>2017</v>
      </c>
      <c r="AI416" s="21">
        <v>2017</v>
      </c>
      <c r="AJ416" s="21">
        <v>2017</v>
      </c>
      <c r="AK416" s="21">
        <v>2017</v>
      </c>
      <c r="AL416" s="21" t="s">
        <v>89</v>
      </c>
      <c r="AM416" s="21">
        <v>35549</v>
      </c>
      <c r="AP416">
        <v>35549</v>
      </c>
      <c r="AQ416" t="e">
        <v>#DIV/0!</v>
      </c>
      <c r="AR416">
        <v>35549</v>
      </c>
      <c r="AS416">
        <v>35549</v>
      </c>
      <c r="AT416" t="e">
        <v>#DIV/0!</v>
      </c>
      <c r="AU416" s="21" t="s">
        <v>90</v>
      </c>
      <c r="AV416" s="22">
        <v>2017</v>
      </c>
      <c r="AW416" s="21" t="s">
        <v>172</v>
      </c>
      <c r="AX416" s="21" t="s">
        <v>115</v>
      </c>
      <c r="AY416" s="21" t="s">
        <v>116</v>
      </c>
      <c r="AZ416" s="21" t="s">
        <v>127</v>
      </c>
      <c r="BA416" s="21" t="s">
        <v>956</v>
      </c>
      <c r="BB416" s="11" t="s">
        <v>156</v>
      </c>
      <c r="BC416" s="21" t="s">
        <v>69</v>
      </c>
      <c r="BD416" s="21" t="s">
        <v>98</v>
      </c>
      <c r="BI416" s="21" t="s">
        <v>99</v>
      </c>
      <c r="BJ416" s="21" t="s">
        <v>1371</v>
      </c>
      <c r="BK416" s="21" t="s">
        <v>521</v>
      </c>
      <c r="BL416" s="24" t="s">
        <v>135</v>
      </c>
    </row>
    <row r="417" spans="1:64" ht="18.75" customHeight="1">
      <c r="A417" s="35" t="s">
        <v>1381</v>
      </c>
      <c r="B417" s="36" t="s">
        <v>64</v>
      </c>
      <c r="C417" s="21" t="s">
        <v>1316</v>
      </c>
      <c r="D417" s="21" t="s">
        <v>1317</v>
      </c>
      <c r="E417" s="21" t="s">
        <v>1318</v>
      </c>
      <c r="F417" s="21" t="s">
        <v>1319</v>
      </c>
      <c r="G417" s="21">
        <v>2021</v>
      </c>
      <c r="H417" s="21" t="s">
        <v>67</v>
      </c>
      <c r="I417" s="21" t="s">
        <v>570</v>
      </c>
      <c r="J417" s="36" t="s">
        <v>69</v>
      </c>
      <c r="K417" s="7" t="s">
        <v>70</v>
      </c>
      <c r="L417" s="7" t="str">
        <f>IF(ISBLANK($R417)=TRUE,"",VLOOKUP($R417,[2]TAXONOMY!$A$1:$G$706,7,FALSE))</f>
        <v>Animalia</v>
      </c>
      <c r="M417" s="7" t="str">
        <f>IF(ISBLANK($R417)=TRUE,"",VLOOKUP($R417,[2]TAXONOMY!$A$1:$G$706,6,FALSE))</f>
        <v>Arthropoda</v>
      </c>
      <c r="N417" s="7" t="str">
        <f>IF(ISBLANK($R417)=TRUE,"",VLOOKUP($R417,[2]TAXONOMY!$A$1:$G$706,5,FALSE))</f>
        <v>Insecta</v>
      </c>
      <c r="O417" s="7" t="str">
        <f>IF(ISBLANK($R417)=TRUE,"",VLOOKUP($R417,[2]TAXONOMY!$A$1:$G$706,4,FALSE))</f>
        <v>Hymenoptera</v>
      </c>
      <c r="P417" s="7" t="str">
        <f>IF(ISBLANK($R417)=TRUE,"",VLOOKUP($R417,[2]TAXONOMY!$A$1:$G$706,3,FALSE))</f>
        <v>Formicidae</v>
      </c>
      <c r="Q417" s="7" t="str">
        <f>IF(ISBLANK($R417)=TRUE,"",VLOOKUP($R417,[2]TAXONOMY!$A$1:$H$706,2,FALSE))</f>
        <v>Solenopsis</v>
      </c>
      <c r="R417" s="7" t="s">
        <v>106</v>
      </c>
      <c r="S417" s="7"/>
      <c r="T417" s="7" t="s">
        <v>107</v>
      </c>
      <c r="U417" s="21" t="s">
        <v>79</v>
      </c>
      <c r="V417" s="7" t="s">
        <v>80</v>
      </c>
      <c r="W417" s="21" t="s">
        <v>81</v>
      </c>
      <c r="X417" s="21" t="s">
        <v>69</v>
      </c>
      <c r="Y417" s="21" t="s">
        <v>69</v>
      </c>
      <c r="Z417" s="21" t="s">
        <v>69</v>
      </c>
      <c r="AA417" s="7" t="s">
        <v>123</v>
      </c>
      <c r="AB417" s="71" t="s">
        <v>124</v>
      </c>
      <c r="AC417" s="22"/>
      <c r="AD417" s="18" t="s">
        <v>1342</v>
      </c>
      <c r="AE417" s="21" t="s">
        <v>111</v>
      </c>
      <c r="AF417" s="21" t="s">
        <v>113</v>
      </c>
      <c r="AG417" s="21" t="s">
        <v>112</v>
      </c>
      <c r="AH417" s="21">
        <v>2017</v>
      </c>
      <c r="AI417" s="21">
        <v>2017</v>
      </c>
      <c r="AJ417" s="21">
        <v>2017</v>
      </c>
      <c r="AK417" s="21">
        <v>2017</v>
      </c>
      <c r="AL417" s="21" t="s">
        <v>89</v>
      </c>
      <c r="AM417" s="21">
        <v>955188</v>
      </c>
      <c r="AP417">
        <v>955188</v>
      </c>
      <c r="AQ417" t="e">
        <v>#DIV/0!</v>
      </c>
      <c r="AR417">
        <v>955188</v>
      </c>
      <c r="AS417">
        <v>955188</v>
      </c>
      <c r="AT417" t="e">
        <v>#DIV/0!</v>
      </c>
      <c r="AU417" s="21" t="s">
        <v>90</v>
      </c>
      <c r="AV417" s="22">
        <v>2017</v>
      </c>
      <c r="AW417" s="21" t="s">
        <v>172</v>
      </c>
      <c r="AX417" s="21" t="s">
        <v>115</v>
      </c>
      <c r="AY417" s="21" t="s">
        <v>116</v>
      </c>
      <c r="AZ417" s="21" t="s">
        <v>127</v>
      </c>
      <c r="BA417" s="21" t="s">
        <v>956</v>
      </c>
      <c r="BB417" s="11" t="s">
        <v>156</v>
      </c>
      <c r="BC417" s="21" t="s">
        <v>69</v>
      </c>
      <c r="BD417" s="21" t="s">
        <v>98</v>
      </c>
      <c r="BI417" s="21" t="s">
        <v>99</v>
      </c>
      <c r="BJ417" s="21" t="s">
        <v>1371</v>
      </c>
      <c r="BK417" s="21" t="s">
        <v>521</v>
      </c>
      <c r="BL417" s="24" t="s">
        <v>135</v>
      </c>
    </row>
    <row r="418" spans="1:64" ht="18.75" customHeight="1">
      <c r="A418" s="35" t="s">
        <v>1382</v>
      </c>
      <c r="B418" s="36" t="s">
        <v>64</v>
      </c>
      <c r="C418" s="21" t="s">
        <v>1316</v>
      </c>
      <c r="D418" s="21" t="s">
        <v>1317</v>
      </c>
      <c r="E418" s="21" t="s">
        <v>1318</v>
      </c>
      <c r="F418" s="21" t="s">
        <v>1319</v>
      </c>
      <c r="G418" s="21">
        <v>2021</v>
      </c>
      <c r="H418" s="21" t="s">
        <v>67</v>
      </c>
      <c r="I418" s="21" t="s">
        <v>570</v>
      </c>
      <c r="J418" s="36" t="s">
        <v>69</v>
      </c>
      <c r="K418" s="7" t="s">
        <v>70</v>
      </c>
      <c r="L418" s="7" t="str">
        <f>IF(ISBLANK($R418)=TRUE,"",VLOOKUP($R418,[2]TAXONOMY!$A$1:$G$706,7,FALSE))</f>
        <v>Animalia</v>
      </c>
      <c r="M418" s="7" t="str">
        <f>IF(ISBLANK($R418)=TRUE,"",VLOOKUP($R418,[2]TAXONOMY!$A$1:$G$706,6,FALSE))</f>
        <v>Arthropoda</v>
      </c>
      <c r="N418" s="7" t="str">
        <f>IF(ISBLANK($R418)=TRUE,"",VLOOKUP($R418,[2]TAXONOMY!$A$1:$G$706,5,FALSE))</f>
        <v>Insecta</v>
      </c>
      <c r="O418" s="7" t="str">
        <f>IF(ISBLANK($R418)=TRUE,"",VLOOKUP($R418,[2]TAXONOMY!$A$1:$G$706,4,FALSE))</f>
        <v>Hymenoptera</v>
      </c>
      <c r="P418" s="7" t="str">
        <f>IF(ISBLANK($R418)=TRUE,"",VLOOKUP($R418,[2]TAXONOMY!$A$1:$G$706,3,FALSE))</f>
        <v>Formicidae</v>
      </c>
      <c r="Q418" s="7" t="str">
        <f>IF(ISBLANK($R418)=TRUE,"",VLOOKUP($R418,[2]TAXONOMY!$A$1:$H$706,2,FALSE))</f>
        <v>Solenopsis</v>
      </c>
      <c r="R418" s="7" t="s">
        <v>106</v>
      </c>
      <c r="S418" s="7"/>
      <c r="T418" s="7" t="s">
        <v>107</v>
      </c>
      <c r="U418" s="21" t="s">
        <v>79</v>
      </c>
      <c r="V418" s="7" t="s">
        <v>80</v>
      </c>
      <c r="W418" s="21" t="s">
        <v>81</v>
      </c>
      <c r="X418" s="21" t="s">
        <v>69</v>
      </c>
      <c r="Y418" s="21" t="s">
        <v>69</v>
      </c>
      <c r="Z418" s="21" t="s">
        <v>69</v>
      </c>
      <c r="AA418" s="7" t="s">
        <v>123</v>
      </c>
      <c r="AB418" s="71" t="s">
        <v>1344</v>
      </c>
      <c r="AC418" s="22"/>
      <c r="AD418" s="41" t="s">
        <v>1345</v>
      </c>
      <c r="AE418" s="21" t="s">
        <v>144</v>
      </c>
      <c r="AF418" s="21" t="s">
        <v>113</v>
      </c>
      <c r="AG418" s="21" t="s">
        <v>112</v>
      </c>
      <c r="AH418" s="21">
        <v>2017</v>
      </c>
      <c r="AI418" s="21">
        <v>2017</v>
      </c>
      <c r="AJ418" s="21">
        <v>2017</v>
      </c>
      <c r="AK418" s="21">
        <v>2017</v>
      </c>
      <c r="AL418" s="21" t="s">
        <v>89</v>
      </c>
      <c r="AM418" s="21">
        <v>461009</v>
      </c>
      <c r="AP418">
        <v>461009</v>
      </c>
      <c r="AQ418" t="e">
        <v>#DIV/0!</v>
      </c>
      <c r="AR418">
        <v>461009</v>
      </c>
      <c r="AS418">
        <v>461009</v>
      </c>
      <c r="AT418" t="e">
        <v>#DIV/0!</v>
      </c>
      <c r="AU418" s="21" t="s">
        <v>90</v>
      </c>
      <c r="AV418" s="22">
        <v>2017</v>
      </c>
      <c r="AW418" s="21" t="s">
        <v>172</v>
      </c>
      <c r="AX418" s="21" t="s">
        <v>115</v>
      </c>
      <c r="AY418" s="21" t="s">
        <v>116</v>
      </c>
      <c r="AZ418" s="21" t="s">
        <v>127</v>
      </c>
      <c r="BA418" s="21" t="s">
        <v>956</v>
      </c>
      <c r="BB418" s="11" t="s">
        <v>156</v>
      </c>
      <c r="BC418" s="21" t="s">
        <v>69</v>
      </c>
      <c r="BD418" s="21" t="s">
        <v>98</v>
      </c>
      <c r="BI418" s="21" t="s">
        <v>99</v>
      </c>
      <c r="BJ418" s="21" t="s">
        <v>1371</v>
      </c>
      <c r="BK418" s="21" t="s">
        <v>521</v>
      </c>
      <c r="BL418" s="24" t="s">
        <v>135</v>
      </c>
    </row>
    <row r="419" spans="1:64" ht="18.75" customHeight="1">
      <c r="A419" s="35" t="s">
        <v>1383</v>
      </c>
      <c r="B419" s="36" t="s">
        <v>64</v>
      </c>
      <c r="C419" s="21" t="s">
        <v>1316</v>
      </c>
      <c r="D419" s="21" t="s">
        <v>1317</v>
      </c>
      <c r="E419" s="21" t="s">
        <v>1318</v>
      </c>
      <c r="F419" s="21" t="s">
        <v>1319</v>
      </c>
      <c r="G419" s="21">
        <v>2021</v>
      </c>
      <c r="H419" s="21" t="s">
        <v>67</v>
      </c>
      <c r="I419" s="21" t="s">
        <v>570</v>
      </c>
      <c r="J419" s="36" t="s">
        <v>69</v>
      </c>
      <c r="K419" s="7" t="s">
        <v>70</v>
      </c>
      <c r="L419" s="7" t="str">
        <f>IF(ISBLANK($R419)=TRUE,"",VLOOKUP($R419,[2]TAXONOMY!$A$1:$G$706,7,FALSE))</f>
        <v>Animalia</v>
      </c>
      <c r="M419" s="7" t="str">
        <f>IF(ISBLANK($R419)=TRUE,"",VLOOKUP($R419,[2]TAXONOMY!$A$1:$G$706,6,FALSE))</f>
        <v>Arthropoda</v>
      </c>
      <c r="N419" s="7" t="str">
        <f>IF(ISBLANK($R419)=TRUE,"",VLOOKUP($R419,[2]TAXONOMY!$A$1:$G$706,5,FALSE))</f>
        <v>Insecta</v>
      </c>
      <c r="O419" s="7" t="str">
        <f>IF(ISBLANK($R419)=TRUE,"",VLOOKUP($R419,[2]TAXONOMY!$A$1:$G$706,4,FALSE))</f>
        <v>Hymenoptera</v>
      </c>
      <c r="P419" s="7" t="str">
        <f>IF(ISBLANK($R419)=TRUE,"",VLOOKUP($R419,[2]TAXONOMY!$A$1:$G$706,3,FALSE))</f>
        <v>Formicidae</v>
      </c>
      <c r="Q419" s="7" t="str">
        <f>IF(ISBLANK($R419)=TRUE,"",VLOOKUP($R419,[2]TAXONOMY!$A$1:$H$706,2,FALSE))</f>
        <v>Solenopsis</v>
      </c>
      <c r="R419" s="7" t="s">
        <v>106</v>
      </c>
      <c r="S419" s="7"/>
      <c r="T419" s="7" t="s">
        <v>107</v>
      </c>
      <c r="U419" s="21" t="s">
        <v>79</v>
      </c>
      <c r="V419" s="7" t="s">
        <v>80</v>
      </c>
      <c r="W419" s="21" t="s">
        <v>81</v>
      </c>
      <c r="X419" s="21" t="s">
        <v>69</v>
      </c>
      <c r="Y419" s="21" t="s">
        <v>69</v>
      </c>
      <c r="Z419" s="21" t="s">
        <v>69</v>
      </c>
      <c r="AA419" s="7" t="s">
        <v>123</v>
      </c>
      <c r="AB419" s="71" t="s">
        <v>1347</v>
      </c>
      <c r="AC419" s="22"/>
      <c r="AD419" s="18" t="s">
        <v>1348</v>
      </c>
      <c r="AE419" s="21" t="s">
        <v>144</v>
      </c>
      <c r="AF419" s="21" t="s">
        <v>113</v>
      </c>
      <c r="AG419" s="21" t="s">
        <v>112</v>
      </c>
      <c r="AH419" s="21">
        <v>2017</v>
      </c>
      <c r="AI419" s="21">
        <v>2017</v>
      </c>
      <c r="AJ419" s="21">
        <v>2017</v>
      </c>
      <c r="AK419" s="21">
        <v>2017</v>
      </c>
      <c r="AL419" s="21" t="s">
        <v>89</v>
      </c>
      <c r="AM419" s="21">
        <v>15273420</v>
      </c>
      <c r="AP419">
        <v>15273420</v>
      </c>
      <c r="AQ419" t="e">
        <v>#DIV/0!</v>
      </c>
      <c r="AR419">
        <v>15273420</v>
      </c>
      <c r="AS419">
        <v>15273420</v>
      </c>
      <c r="AT419" t="e">
        <v>#DIV/0!</v>
      </c>
      <c r="AU419" s="21" t="s">
        <v>90</v>
      </c>
      <c r="AV419" s="22">
        <v>2017</v>
      </c>
      <c r="AW419" s="21" t="s">
        <v>172</v>
      </c>
      <c r="AX419" s="21" t="s">
        <v>115</v>
      </c>
      <c r="AY419" s="21" t="s">
        <v>116</v>
      </c>
      <c r="AZ419" s="21" t="s">
        <v>127</v>
      </c>
      <c r="BA419" s="21" t="s">
        <v>956</v>
      </c>
      <c r="BB419" s="11" t="s">
        <v>156</v>
      </c>
      <c r="BC419" s="21" t="s">
        <v>69</v>
      </c>
      <c r="BD419" s="21" t="s">
        <v>98</v>
      </c>
      <c r="BI419" s="21" t="s">
        <v>99</v>
      </c>
      <c r="BJ419" s="21" t="s">
        <v>1371</v>
      </c>
      <c r="BK419" s="21" t="s">
        <v>521</v>
      </c>
      <c r="BL419" s="24" t="s">
        <v>135</v>
      </c>
    </row>
    <row r="420" spans="1:64" ht="18.75" customHeight="1">
      <c r="A420" s="35" t="s">
        <v>1384</v>
      </c>
      <c r="B420" s="36" t="s">
        <v>64</v>
      </c>
      <c r="C420" s="21" t="s">
        <v>1316</v>
      </c>
      <c r="D420" s="21" t="s">
        <v>1317</v>
      </c>
      <c r="E420" s="21" t="s">
        <v>1318</v>
      </c>
      <c r="F420" s="21" t="s">
        <v>1319</v>
      </c>
      <c r="G420" s="21">
        <v>2021</v>
      </c>
      <c r="H420" s="21" t="s">
        <v>67</v>
      </c>
      <c r="I420" s="21" t="s">
        <v>570</v>
      </c>
      <c r="J420" s="36" t="s">
        <v>69</v>
      </c>
      <c r="K420" s="7" t="s">
        <v>70</v>
      </c>
      <c r="L420" s="7" t="str">
        <f>IF(ISBLANK($R420)=TRUE,"",VLOOKUP($R420,[2]TAXONOMY!$A$1:$G$706,7,FALSE))</f>
        <v>Animalia</v>
      </c>
      <c r="M420" s="7" t="str">
        <f>IF(ISBLANK($R420)=TRUE,"",VLOOKUP($R420,[2]TAXONOMY!$A$1:$G$706,6,FALSE))</f>
        <v>Arthropoda</v>
      </c>
      <c r="N420" s="7" t="str">
        <f>IF(ISBLANK($R420)=TRUE,"",VLOOKUP($R420,[2]TAXONOMY!$A$1:$G$706,5,FALSE))</f>
        <v>Insecta</v>
      </c>
      <c r="O420" s="7" t="str">
        <f>IF(ISBLANK($R420)=TRUE,"",VLOOKUP($R420,[2]TAXONOMY!$A$1:$G$706,4,FALSE))</f>
        <v>Hymenoptera</v>
      </c>
      <c r="P420" s="7" t="str">
        <f>IF(ISBLANK($R420)=TRUE,"",VLOOKUP($R420,[2]TAXONOMY!$A$1:$G$706,3,FALSE))</f>
        <v>Formicidae</v>
      </c>
      <c r="Q420" s="7" t="str">
        <f>IF(ISBLANK($R420)=TRUE,"",VLOOKUP($R420,[2]TAXONOMY!$A$1:$H$706,2,FALSE))</f>
        <v>Solenopsis</v>
      </c>
      <c r="R420" s="7" t="s">
        <v>106</v>
      </c>
      <c r="S420" s="7"/>
      <c r="T420" s="7" t="s">
        <v>107</v>
      </c>
      <c r="U420" s="21" t="s">
        <v>79</v>
      </c>
      <c r="V420" s="7" t="s">
        <v>80</v>
      </c>
      <c r="W420" s="21" t="s">
        <v>81</v>
      </c>
      <c r="X420" s="21" t="s">
        <v>69</v>
      </c>
      <c r="Y420" s="21" t="s">
        <v>69</v>
      </c>
      <c r="Z420" s="21" t="s">
        <v>69</v>
      </c>
      <c r="AA420" s="7" t="s">
        <v>123</v>
      </c>
      <c r="AB420" s="73" t="s">
        <v>1350</v>
      </c>
      <c r="AC420" s="22"/>
      <c r="AD420" s="18" t="s">
        <v>1350</v>
      </c>
      <c r="AE420" s="21" t="s">
        <v>144</v>
      </c>
      <c r="AF420" s="21" t="s">
        <v>113</v>
      </c>
      <c r="AG420" s="21" t="s">
        <v>112</v>
      </c>
      <c r="AH420" s="21">
        <v>2017</v>
      </c>
      <c r="AI420" s="21">
        <v>2017</v>
      </c>
      <c r="AJ420" s="21">
        <v>2017</v>
      </c>
      <c r="AK420" s="21">
        <v>2017</v>
      </c>
      <c r="AL420" s="21" t="s">
        <v>89</v>
      </c>
      <c r="AM420" s="21">
        <v>3039232</v>
      </c>
      <c r="AP420">
        <v>3039232</v>
      </c>
      <c r="AQ420" t="e">
        <v>#DIV/0!</v>
      </c>
      <c r="AR420">
        <v>3039232</v>
      </c>
      <c r="AS420">
        <v>3039232</v>
      </c>
      <c r="AT420" t="e">
        <v>#DIV/0!</v>
      </c>
      <c r="AU420" s="21" t="s">
        <v>90</v>
      </c>
      <c r="AV420" s="22">
        <v>2017</v>
      </c>
      <c r="AW420" s="21" t="s">
        <v>172</v>
      </c>
      <c r="AX420" s="21" t="s">
        <v>115</v>
      </c>
      <c r="AY420" s="21" t="s">
        <v>116</v>
      </c>
      <c r="AZ420" s="21" t="s">
        <v>127</v>
      </c>
      <c r="BA420" s="21" t="s">
        <v>956</v>
      </c>
      <c r="BB420" s="11" t="s">
        <v>156</v>
      </c>
      <c r="BC420" s="21" t="s">
        <v>69</v>
      </c>
      <c r="BD420" s="21" t="s">
        <v>98</v>
      </c>
      <c r="BI420" s="21" t="s">
        <v>99</v>
      </c>
      <c r="BJ420" s="21" t="s">
        <v>1371</v>
      </c>
      <c r="BK420" s="21" t="s">
        <v>521</v>
      </c>
      <c r="BL420" s="24" t="s">
        <v>135</v>
      </c>
    </row>
    <row r="421" spans="1:64" ht="18.75" customHeight="1">
      <c r="A421" s="35" t="s">
        <v>1385</v>
      </c>
      <c r="B421" s="36" t="s">
        <v>64</v>
      </c>
      <c r="C421" s="21" t="s">
        <v>1316</v>
      </c>
      <c r="D421" s="21" t="s">
        <v>1317</v>
      </c>
      <c r="E421" s="21" t="s">
        <v>1318</v>
      </c>
      <c r="F421" s="21" t="s">
        <v>1319</v>
      </c>
      <c r="G421" s="21">
        <v>2021</v>
      </c>
      <c r="H421" s="21" t="s">
        <v>67</v>
      </c>
      <c r="I421" s="21" t="s">
        <v>570</v>
      </c>
      <c r="J421" s="36" t="s">
        <v>69</v>
      </c>
      <c r="K421" s="7" t="s">
        <v>70</v>
      </c>
      <c r="L421" s="7" t="str">
        <f>IF(ISBLANK($R421)=TRUE,"",VLOOKUP($R421,[2]TAXONOMY!$A$1:$G$706,7,FALSE))</f>
        <v>Animalia</v>
      </c>
      <c r="M421" s="7" t="str">
        <f>IF(ISBLANK($R421)=TRUE,"",VLOOKUP($R421,[2]TAXONOMY!$A$1:$G$706,6,FALSE))</f>
        <v>Arthropoda</v>
      </c>
      <c r="N421" s="7" t="str">
        <f>IF(ISBLANK($R421)=TRUE,"",VLOOKUP($R421,[2]TAXONOMY!$A$1:$G$706,5,FALSE))</f>
        <v>Insecta</v>
      </c>
      <c r="O421" s="7" t="str">
        <f>IF(ISBLANK($R421)=TRUE,"",VLOOKUP($R421,[2]TAXONOMY!$A$1:$G$706,4,FALSE))</f>
        <v>Hymenoptera</v>
      </c>
      <c r="P421" s="7" t="str">
        <f>IF(ISBLANK($R421)=TRUE,"",VLOOKUP($R421,[2]TAXONOMY!$A$1:$G$706,3,FALSE))</f>
        <v>Formicidae</v>
      </c>
      <c r="Q421" s="7" t="str">
        <f>IF(ISBLANK($R421)=TRUE,"",VLOOKUP($R421,[2]TAXONOMY!$A$1:$H$706,2,FALSE))</f>
        <v>Solenopsis</v>
      </c>
      <c r="R421" s="7" t="s">
        <v>106</v>
      </c>
      <c r="S421" s="7"/>
      <c r="T421" s="7" t="s">
        <v>107</v>
      </c>
      <c r="U421" s="21" t="s">
        <v>79</v>
      </c>
      <c r="V421" s="7" t="s">
        <v>80</v>
      </c>
      <c r="W421" s="21" t="s">
        <v>81</v>
      </c>
      <c r="X421" s="21" t="s">
        <v>69</v>
      </c>
      <c r="Y421" s="21" t="s">
        <v>69</v>
      </c>
      <c r="Z421" s="21" t="s">
        <v>69</v>
      </c>
      <c r="AA421" s="7" t="s">
        <v>123</v>
      </c>
      <c r="AB421" s="71" t="s">
        <v>1352</v>
      </c>
      <c r="AC421" s="22"/>
      <c r="AD421" s="18" t="s">
        <v>1353</v>
      </c>
      <c r="AE421" s="21" t="s">
        <v>144</v>
      </c>
      <c r="AF421" s="21" t="s">
        <v>113</v>
      </c>
      <c r="AG421" s="21" t="s">
        <v>112</v>
      </c>
      <c r="AH421" s="21">
        <v>2017</v>
      </c>
      <c r="AI421" s="21">
        <v>2017</v>
      </c>
      <c r="AJ421" s="21">
        <v>2017</v>
      </c>
      <c r="AK421" s="21">
        <v>2017</v>
      </c>
      <c r="AL421" s="21" t="s">
        <v>89</v>
      </c>
      <c r="AM421" s="21">
        <v>4904253</v>
      </c>
      <c r="AP421">
        <v>4904253</v>
      </c>
      <c r="AQ421" t="e">
        <v>#DIV/0!</v>
      </c>
      <c r="AR421">
        <v>4904253</v>
      </c>
      <c r="AS421">
        <v>4904253</v>
      </c>
      <c r="AT421" t="e">
        <v>#DIV/0!</v>
      </c>
      <c r="AU421" s="21" t="s">
        <v>90</v>
      </c>
      <c r="AV421" s="22">
        <v>2017</v>
      </c>
      <c r="AW421" s="21" t="s">
        <v>172</v>
      </c>
      <c r="AX421" s="21" t="s">
        <v>115</v>
      </c>
      <c r="AY421" s="21" t="s">
        <v>116</v>
      </c>
      <c r="AZ421" s="21" t="s">
        <v>127</v>
      </c>
      <c r="BA421" s="21" t="s">
        <v>956</v>
      </c>
      <c r="BB421" s="11" t="s">
        <v>156</v>
      </c>
      <c r="BC421" s="21" t="s">
        <v>69</v>
      </c>
      <c r="BD421" s="21" t="s">
        <v>98</v>
      </c>
      <c r="BI421" s="21" t="s">
        <v>99</v>
      </c>
      <c r="BJ421" s="21" t="s">
        <v>1371</v>
      </c>
      <c r="BK421" s="21" t="s">
        <v>521</v>
      </c>
      <c r="BL421" s="24" t="s">
        <v>135</v>
      </c>
    </row>
    <row r="422" spans="1:64" ht="18.75" customHeight="1">
      <c r="A422" s="35" t="s">
        <v>1386</v>
      </c>
      <c r="B422" s="36" t="s">
        <v>64</v>
      </c>
      <c r="C422" s="21" t="s">
        <v>1316</v>
      </c>
      <c r="D422" s="21" t="s">
        <v>1317</v>
      </c>
      <c r="E422" s="21" t="s">
        <v>1318</v>
      </c>
      <c r="F422" s="21" t="s">
        <v>1319</v>
      </c>
      <c r="G422" s="21">
        <v>2021</v>
      </c>
      <c r="H422" s="21" t="s">
        <v>67</v>
      </c>
      <c r="I422" s="21" t="s">
        <v>570</v>
      </c>
      <c r="J422" s="36" t="s">
        <v>69</v>
      </c>
      <c r="K422" s="7" t="s">
        <v>70</v>
      </c>
      <c r="L422" s="7" t="str">
        <f>IF(ISBLANK($R422)=TRUE,"",VLOOKUP($R422,[2]TAXONOMY!$A$1:$G$706,7,FALSE))</f>
        <v>Animalia</v>
      </c>
      <c r="M422" s="7" t="str">
        <f>IF(ISBLANK($R422)=TRUE,"",VLOOKUP($R422,[2]TAXONOMY!$A$1:$G$706,6,FALSE))</f>
        <v>Arthropoda</v>
      </c>
      <c r="N422" s="7" t="str">
        <f>IF(ISBLANK($R422)=TRUE,"",VLOOKUP($R422,[2]TAXONOMY!$A$1:$G$706,5,FALSE))</f>
        <v>Insecta</v>
      </c>
      <c r="O422" s="7" t="str">
        <f>IF(ISBLANK($R422)=TRUE,"",VLOOKUP($R422,[2]TAXONOMY!$A$1:$G$706,4,FALSE))</f>
        <v>Hymenoptera</v>
      </c>
      <c r="P422" s="7" t="str">
        <f>IF(ISBLANK($R422)=TRUE,"",VLOOKUP($R422,[2]TAXONOMY!$A$1:$G$706,3,FALSE))</f>
        <v>Formicidae</v>
      </c>
      <c r="Q422" s="7" t="str">
        <f>IF(ISBLANK($R422)=TRUE,"",VLOOKUP($R422,[2]TAXONOMY!$A$1:$H$706,2,FALSE))</f>
        <v>Solenopsis</v>
      </c>
      <c r="R422" s="7" t="s">
        <v>106</v>
      </c>
      <c r="S422" s="7"/>
      <c r="T422" s="7" t="s">
        <v>107</v>
      </c>
      <c r="U422" s="21" t="s">
        <v>79</v>
      </c>
      <c r="V422" s="7" t="s">
        <v>80</v>
      </c>
      <c r="W422" s="21" t="s">
        <v>81</v>
      </c>
      <c r="X422" s="21" t="s">
        <v>69</v>
      </c>
      <c r="Y422" s="21" t="s">
        <v>69</v>
      </c>
      <c r="Z422" s="21" t="s">
        <v>69</v>
      </c>
      <c r="AA422" s="7" t="s">
        <v>123</v>
      </c>
      <c r="AB422" s="73" t="s">
        <v>1355</v>
      </c>
      <c r="AC422" s="22"/>
      <c r="AD422" s="18" t="s">
        <v>1355</v>
      </c>
      <c r="AE422" s="21" t="s">
        <v>144</v>
      </c>
      <c r="AF422" s="21" t="s">
        <v>113</v>
      </c>
      <c r="AG422" s="21" t="s">
        <v>112</v>
      </c>
      <c r="AH422" s="21">
        <v>2017</v>
      </c>
      <c r="AI422" s="21">
        <v>2017</v>
      </c>
      <c r="AJ422" s="21">
        <v>2017</v>
      </c>
      <c r="AK422" s="21">
        <v>2017</v>
      </c>
      <c r="AL422" s="21" t="s">
        <v>89</v>
      </c>
      <c r="AM422" s="21">
        <v>11061423</v>
      </c>
      <c r="AP422">
        <v>11061423</v>
      </c>
      <c r="AQ422" t="e">
        <v>#DIV/0!</v>
      </c>
      <c r="AR422">
        <v>11061423</v>
      </c>
      <c r="AS422">
        <v>11061423</v>
      </c>
      <c r="AT422" t="e">
        <v>#DIV/0!</v>
      </c>
      <c r="AU422" s="21" t="s">
        <v>90</v>
      </c>
      <c r="AV422" s="22">
        <v>2017</v>
      </c>
      <c r="AW422" s="21" t="s">
        <v>172</v>
      </c>
      <c r="AX422" s="21" t="s">
        <v>115</v>
      </c>
      <c r="AY422" s="21" t="s">
        <v>116</v>
      </c>
      <c r="AZ422" s="21" t="s">
        <v>127</v>
      </c>
      <c r="BA422" s="21" t="s">
        <v>956</v>
      </c>
      <c r="BB422" s="11" t="s">
        <v>156</v>
      </c>
      <c r="BC422" s="21" t="s">
        <v>69</v>
      </c>
      <c r="BD422" s="21" t="s">
        <v>98</v>
      </c>
      <c r="BI422" s="21" t="s">
        <v>99</v>
      </c>
      <c r="BJ422" s="21" t="s">
        <v>1371</v>
      </c>
      <c r="BK422" s="21" t="s">
        <v>521</v>
      </c>
      <c r="BL422" s="24" t="s">
        <v>135</v>
      </c>
    </row>
    <row r="423" spans="1:64" ht="18.75" customHeight="1">
      <c r="A423" s="35" t="s">
        <v>1387</v>
      </c>
      <c r="B423" s="36" t="s">
        <v>64</v>
      </c>
      <c r="C423" s="21" t="s">
        <v>1316</v>
      </c>
      <c r="D423" s="21" t="s">
        <v>1317</v>
      </c>
      <c r="E423" s="21" t="s">
        <v>1318</v>
      </c>
      <c r="F423" s="21" t="s">
        <v>1319</v>
      </c>
      <c r="G423" s="21">
        <v>2021</v>
      </c>
      <c r="H423" s="21" t="s">
        <v>67</v>
      </c>
      <c r="I423" s="21" t="s">
        <v>570</v>
      </c>
      <c r="J423" s="36" t="s">
        <v>69</v>
      </c>
      <c r="K423" s="7" t="s">
        <v>70</v>
      </c>
      <c r="L423" s="7" t="str">
        <f>IF(ISBLANK($R423)=TRUE,"",VLOOKUP($R423,[2]TAXONOMY!$A$1:$G$706,7,FALSE))</f>
        <v>Animalia</v>
      </c>
      <c r="M423" s="7" t="str">
        <f>IF(ISBLANK($R423)=TRUE,"",VLOOKUP($R423,[2]TAXONOMY!$A$1:$G$706,6,FALSE))</f>
        <v>Arthropoda</v>
      </c>
      <c r="N423" s="7" t="str">
        <f>IF(ISBLANK($R423)=TRUE,"",VLOOKUP($R423,[2]TAXONOMY!$A$1:$G$706,5,FALSE))</f>
        <v>Insecta</v>
      </c>
      <c r="O423" s="7" t="str">
        <f>IF(ISBLANK($R423)=TRUE,"",VLOOKUP($R423,[2]TAXONOMY!$A$1:$G$706,4,FALSE))</f>
        <v>Hymenoptera</v>
      </c>
      <c r="P423" s="7" t="str">
        <f>IF(ISBLANK($R423)=TRUE,"",VLOOKUP($R423,[2]TAXONOMY!$A$1:$G$706,3,FALSE))</f>
        <v>Formicidae</v>
      </c>
      <c r="Q423" s="7" t="str">
        <f>IF(ISBLANK($R423)=TRUE,"",VLOOKUP($R423,[2]TAXONOMY!$A$1:$H$706,2,FALSE))</f>
        <v>Solenopsis</v>
      </c>
      <c r="R423" s="7" t="s">
        <v>106</v>
      </c>
      <c r="S423" s="7"/>
      <c r="T423" s="7" t="s">
        <v>107</v>
      </c>
      <c r="U423" s="21" t="s">
        <v>79</v>
      </c>
      <c r="V423" s="7" t="s">
        <v>80</v>
      </c>
      <c r="W423" s="21" t="s">
        <v>81</v>
      </c>
      <c r="X423" s="21" t="s">
        <v>69</v>
      </c>
      <c r="Y423" s="21" t="s">
        <v>69</v>
      </c>
      <c r="Z423" s="21" t="s">
        <v>69</v>
      </c>
      <c r="AA423" s="7" t="s">
        <v>123</v>
      </c>
      <c r="AB423" s="71" t="s">
        <v>1357</v>
      </c>
      <c r="AC423" s="22"/>
      <c r="AD423" s="18" t="s">
        <v>1358</v>
      </c>
      <c r="AE423" s="21" t="s">
        <v>144</v>
      </c>
      <c r="AF423" s="21" t="s">
        <v>113</v>
      </c>
      <c r="AG423" s="21" t="s">
        <v>112</v>
      </c>
      <c r="AH423" s="21">
        <v>2017</v>
      </c>
      <c r="AI423" s="21">
        <v>2017</v>
      </c>
      <c r="AJ423" s="21">
        <v>2017</v>
      </c>
      <c r="AK423" s="21">
        <v>2017</v>
      </c>
      <c r="AL423" s="21" t="s">
        <v>89</v>
      </c>
      <c r="AM423" s="21">
        <v>10691840</v>
      </c>
      <c r="AP423">
        <v>10691840</v>
      </c>
      <c r="AQ423" t="e">
        <v>#DIV/0!</v>
      </c>
      <c r="AR423">
        <v>10691840</v>
      </c>
      <c r="AS423">
        <v>10691840</v>
      </c>
      <c r="AT423" t="e">
        <v>#DIV/0!</v>
      </c>
      <c r="AU423" s="21" t="s">
        <v>90</v>
      </c>
      <c r="AV423" s="22">
        <v>2017</v>
      </c>
      <c r="AW423" s="21" t="s">
        <v>172</v>
      </c>
      <c r="AX423" s="21" t="s">
        <v>115</v>
      </c>
      <c r="AY423" s="21" t="s">
        <v>116</v>
      </c>
      <c r="AZ423" s="21" t="s">
        <v>127</v>
      </c>
      <c r="BA423" s="21" t="s">
        <v>956</v>
      </c>
      <c r="BB423" s="11" t="s">
        <v>156</v>
      </c>
      <c r="BC423" s="21" t="s">
        <v>69</v>
      </c>
      <c r="BD423" s="21" t="s">
        <v>98</v>
      </c>
      <c r="BI423" s="21" t="s">
        <v>99</v>
      </c>
      <c r="BJ423" s="21" t="s">
        <v>1371</v>
      </c>
      <c r="BK423" s="21" t="s">
        <v>521</v>
      </c>
      <c r="BL423" s="24" t="s">
        <v>135</v>
      </c>
    </row>
    <row r="424" spans="1:64" ht="18.75" customHeight="1">
      <c r="A424" s="35" t="s">
        <v>1388</v>
      </c>
      <c r="B424" s="36" t="s">
        <v>64</v>
      </c>
      <c r="C424" s="21" t="s">
        <v>1316</v>
      </c>
      <c r="D424" s="21" t="s">
        <v>1317</v>
      </c>
      <c r="E424" s="21" t="s">
        <v>1318</v>
      </c>
      <c r="F424" s="21" t="s">
        <v>1319</v>
      </c>
      <c r="G424" s="21">
        <v>2021</v>
      </c>
      <c r="H424" s="21" t="s">
        <v>67</v>
      </c>
      <c r="I424" s="21" t="s">
        <v>570</v>
      </c>
      <c r="J424" s="36" t="s">
        <v>69</v>
      </c>
      <c r="K424" s="7" t="s">
        <v>70</v>
      </c>
      <c r="L424" s="7" t="str">
        <f>IF(ISBLANK($R424)=TRUE,"",VLOOKUP($R424,[2]TAXONOMY!$A$1:$G$706,7,FALSE))</f>
        <v>Animalia</v>
      </c>
      <c r="M424" s="7" t="str">
        <f>IF(ISBLANK($R424)=TRUE,"",VLOOKUP($R424,[2]TAXONOMY!$A$1:$G$706,6,FALSE))</f>
        <v>Arthropoda</v>
      </c>
      <c r="N424" s="7" t="str">
        <f>IF(ISBLANK($R424)=TRUE,"",VLOOKUP($R424,[2]TAXONOMY!$A$1:$G$706,5,FALSE))</f>
        <v>Insecta</v>
      </c>
      <c r="O424" s="7" t="str">
        <f>IF(ISBLANK($R424)=TRUE,"",VLOOKUP($R424,[2]TAXONOMY!$A$1:$G$706,4,FALSE))</f>
        <v>Hymenoptera</v>
      </c>
      <c r="P424" s="7" t="str">
        <f>IF(ISBLANK($R424)=TRUE,"",VLOOKUP($R424,[2]TAXONOMY!$A$1:$G$706,3,FALSE))</f>
        <v>Formicidae</v>
      </c>
      <c r="Q424" s="7" t="str">
        <f>IF(ISBLANK($R424)=TRUE,"",VLOOKUP($R424,[2]TAXONOMY!$A$1:$H$706,2,FALSE))</f>
        <v>Solenopsis</v>
      </c>
      <c r="R424" s="7" t="s">
        <v>106</v>
      </c>
      <c r="S424" s="7"/>
      <c r="T424" s="7" t="s">
        <v>107</v>
      </c>
      <c r="U424" s="21" t="s">
        <v>79</v>
      </c>
      <c r="V424" s="7" t="s">
        <v>80</v>
      </c>
      <c r="W424" s="21" t="s">
        <v>81</v>
      </c>
      <c r="X424" s="21" t="s">
        <v>69</v>
      </c>
      <c r="Y424" s="21" t="s">
        <v>69</v>
      </c>
      <c r="Z424" s="21" t="s">
        <v>69</v>
      </c>
      <c r="AA424" s="7" t="s">
        <v>123</v>
      </c>
      <c r="AB424" s="71" t="s">
        <v>165</v>
      </c>
      <c r="AC424" s="22"/>
      <c r="AD424" s="18" t="s">
        <v>1360</v>
      </c>
      <c r="AE424" s="21" t="s">
        <v>111</v>
      </c>
      <c r="AF424" s="21" t="s">
        <v>113</v>
      </c>
      <c r="AG424" s="21" t="s">
        <v>112</v>
      </c>
      <c r="AH424" s="21">
        <v>2017</v>
      </c>
      <c r="AI424" s="21">
        <v>2017</v>
      </c>
      <c r="AJ424" s="21">
        <v>2017</v>
      </c>
      <c r="AK424" s="21">
        <v>2017</v>
      </c>
      <c r="AL424" s="21" t="s">
        <v>89</v>
      </c>
      <c r="AM424" s="21">
        <v>38886</v>
      </c>
      <c r="AP424">
        <v>38886</v>
      </c>
      <c r="AQ424" t="e">
        <v>#DIV/0!</v>
      </c>
      <c r="AR424">
        <v>38886</v>
      </c>
      <c r="AS424">
        <v>38886</v>
      </c>
      <c r="AT424" t="e">
        <v>#DIV/0!</v>
      </c>
      <c r="AU424" s="21" t="s">
        <v>90</v>
      </c>
      <c r="AV424" s="22">
        <v>2017</v>
      </c>
      <c r="AW424" s="21" t="s">
        <v>172</v>
      </c>
      <c r="AX424" s="21" t="s">
        <v>115</v>
      </c>
      <c r="AY424" s="21" t="s">
        <v>116</v>
      </c>
      <c r="AZ424" s="21" t="s">
        <v>127</v>
      </c>
      <c r="BA424" s="21" t="s">
        <v>956</v>
      </c>
      <c r="BB424" s="11" t="s">
        <v>156</v>
      </c>
      <c r="BC424" s="21" t="s">
        <v>69</v>
      </c>
      <c r="BD424" s="21" t="s">
        <v>98</v>
      </c>
      <c r="BI424" s="21" t="s">
        <v>99</v>
      </c>
      <c r="BJ424" s="21" t="s">
        <v>1371</v>
      </c>
      <c r="BK424" s="21" t="s">
        <v>521</v>
      </c>
      <c r="BL424" s="24" t="s">
        <v>135</v>
      </c>
    </row>
    <row r="425" spans="1:64" ht="18.75" customHeight="1">
      <c r="A425" s="35" t="s">
        <v>1389</v>
      </c>
      <c r="B425" s="36" t="s">
        <v>64</v>
      </c>
      <c r="C425" s="21" t="s">
        <v>1316</v>
      </c>
      <c r="D425" s="21" t="s">
        <v>1317</v>
      </c>
      <c r="E425" s="21" t="s">
        <v>1318</v>
      </c>
      <c r="F425" s="21" t="s">
        <v>1319</v>
      </c>
      <c r="G425" s="21">
        <v>2021</v>
      </c>
      <c r="H425" s="21" t="s">
        <v>67</v>
      </c>
      <c r="I425" s="21" t="s">
        <v>570</v>
      </c>
      <c r="J425" s="36" t="s">
        <v>69</v>
      </c>
      <c r="K425" s="7" t="s">
        <v>70</v>
      </c>
      <c r="L425" s="7" t="str">
        <f>IF(ISBLANK($R425)=TRUE,"",VLOOKUP($R425,[2]TAXONOMY!$A$1:$G$706,7,FALSE))</f>
        <v>Animalia</v>
      </c>
      <c r="M425" s="7" t="str">
        <f>IF(ISBLANK($R425)=TRUE,"",VLOOKUP($R425,[2]TAXONOMY!$A$1:$G$706,6,FALSE))</f>
        <v>Arthropoda</v>
      </c>
      <c r="N425" s="7" t="str">
        <f>IF(ISBLANK($R425)=TRUE,"",VLOOKUP($R425,[2]TAXONOMY!$A$1:$G$706,5,FALSE))</f>
        <v>Insecta</v>
      </c>
      <c r="O425" s="7" t="str">
        <f>IF(ISBLANK($R425)=TRUE,"",VLOOKUP($R425,[2]TAXONOMY!$A$1:$G$706,4,FALSE))</f>
        <v>Hymenoptera</v>
      </c>
      <c r="P425" s="7" t="str">
        <f>IF(ISBLANK($R425)=TRUE,"",VLOOKUP($R425,[2]TAXONOMY!$A$1:$G$706,3,FALSE))</f>
        <v>Formicidae</v>
      </c>
      <c r="Q425" s="7" t="str">
        <f>IF(ISBLANK($R425)=TRUE,"",VLOOKUP($R425,[2]TAXONOMY!$A$1:$H$706,2,FALSE))</f>
        <v>Solenopsis</v>
      </c>
      <c r="R425" s="7" t="s">
        <v>106</v>
      </c>
      <c r="S425" s="7"/>
      <c r="T425" s="7" t="s">
        <v>107</v>
      </c>
      <c r="U425" s="21" t="s">
        <v>79</v>
      </c>
      <c r="V425" s="7" t="s">
        <v>80</v>
      </c>
      <c r="W425" s="21" t="s">
        <v>81</v>
      </c>
      <c r="X425" s="21" t="s">
        <v>69</v>
      </c>
      <c r="Y425" s="21" t="s">
        <v>69</v>
      </c>
      <c r="Z425" s="21" t="s">
        <v>69</v>
      </c>
      <c r="AA425" s="7" t="s">
        <v>123</v>
      </c>
      <c r="AB425" s="71" t="s">
        <v>1362</v>
      </c>
      <c r="AC425" s="22"/>
      <c r="AD425" s="18" t="s">
        <v>1363</v>
      </c>
      <c r="AE425" s="21" t="s">
        <v>144</v>
      </c>
      <c r="AF425" s="21" t="s">
        <v>113</v>
      </c>
      <c r="AG425" s="21" t="s">
        <v>112</v>
      </c>
      <c r="AH425" s="21">
        <v>2017</v>
      </c>
      <c r="AI425" s="21">
        <v>2017</v>
      </c>
      <c r="AJ425" s="21">
        <v>2017</v>
      </c>
      <c r="AK425" s="21">
        <v>2017</v>
      </c>
      <c r="AL425" s="21" t="s">
        <v>89</v>
      </c>
      <c r="AM425" s="21">
        <v>2257219</v>
      </c>
      <c r="AP425">
        <v>2257219</v>
      </c>
      <c r="AQ425" t="e">
        <v>#DIV/0!</v>
      </c>
      <c r="AR425">
        <v>2257219</v>
      </c>
      <c r="AS425">
        <v>2257219</v>
      </c>
      <c r="AT425" t="e">
        <v>#DIV/0!</v>
      </c>
      <c r="AU425" s="21" t="s">
        <v>90</v>
      </c>
      <c r="AV425" s="22">
        <v>2017</v>
      </c>
      <c r="AW425" s="21" t="s">
        <v>172</v>
      </c>
      <c r="AX425" s="21" t="s">
        <v>115</v>
      </c>
      <c r="AY425" s="21" t="s">
        <v>116</v>
      </c>
      <c r="AZ425" s="21" t="s">
        <v>127</v>
      </c>
      <c r="BA425" s="21" t="s">
        <v>956</v>
      </c>
      <c r="BB425" s="11" t="s">
        <v>156</v>
      </c>
      <c r="BC425" s="21" t="s">
        <v>69</v>
      </c>
      <c r="BD425" s="21" t="s">
        <v>98</v>
      </c>
      <c r="BI425" s="21" t="s">
        <v>99</v>
      </c>
      <c r="BJ425" s="21" t="s">
        <v>1371</v>
      </c>
      <c r="BK425" s="21" t="s">
        <v>521</v>
      </c>
      <c r="BL425" s="24" t="s">
        <v>135</v>
      </c>
    </row>
    <row r="426" spans="1:64" ht="18.75" customHeight="1">
      <c r="A426" s="35" t="s">
        <v>1390</v>
      </c>
      <c r="B426" s="36" t="s">
        <v>64</v>
      </c>
      <c r="C426" s="21" t="s">
        <v>1316</v>
      </c>
      <c r="D426" s="21" t="s">
        <v>1317</v>
      </c>
      <c r="E426" s="21" t="s">
        <v>1318</v>
      </c>
      <c r="F426" s="21" t="s">
        <v>1319</v>
      </c>
      <c r="G426" s="21">
        <v>2021</v>
      </c>
      <c r="H426" s="21" t="s">
        <v>67</v>
      </c>
      <c r="I426" s="21" t="s">
        <v>570</v>
      </c>
      <c r="J426" s="36" t="s">
        <v>69</v>
      </c>
      <c r="K426" s="7" t="s">
        <v>70</v>
      </c>
      <c r="L426" s="7" t="str">
        <f>IF(ISBLANK($R426)=TRUE,"",VLOOKUP($R426,[2]TAXONOMY!$A$1:$G$706,7,FALSE))</f>
        <v>Animalia</v>
      </c>
      <c r="M426" s="7" t="str">
        <f>IF(ISBLANK($R426)=TRUE,"",VLOOKUP($R426,[2]TAXONOMY!$A$1:$G$706,6,FALSE))</f>
        <v>Arthropoda</v>
      </c>
      <c r="N426" s="7" t="str">
        <f>IF(ISBLANK($R426)=TRUE,"",VLOOKUP($R426,[2]TAXONOMY!$A$1:$G$706,5,FALSE))</f>
        <v>Insecta</v>
      </c>
      <c r="O426" s="7" t="str">
        <f>IF(ISBLANK($R426)=TRUE,"",VLOOKUP($R426,[2]TAXONOMY!$A$1:$G$706,4,FALSE))</f>
        <v>Hymenoptera</v>
      </c>
      <c r="P426" s="7" t="str">
        <f>IF(ISBLANK($R426)=TRUE,"",VLOOKUP($R426,[2]TAXONOMY!$A$1:$G$706,3,FALSE))</f>
        <v>Formicidae</v>
      </c>
      <c r="Q426" s="7" t="str">
        <f>IF(ISBLANK($R426)=TRUE,"",VLOOKUP($R426,[2]TAXONOMY!$A$1:$H$706,2,FALSE))</f>
        <v>Solenopsis</v>
      </c>
      <c r="R426" s="7" t="s">
        <v>106</v>
      </c>
      <c r="S426" s="7"/>
      <c r="T426" s="7" t="s">
        <v>107</v>
      </c>
      <c r="U426" s="21" t="s">
        <v>79</v>
      </c>
      <c r="V426" s="7" t="s">
        <v>80</v>
      </c>
      <c r="W426" s="21" t="s">
        <v>81</v>
      </c>
      <c r="X426" s="21" t="s">
        <v>69</v>
      </c>
      <c r="Y426" s="21" t="s">
        <v>69</v>
      </c>
      <c r="Z426" s="21" t="s">
        <v>69</v>
      </c>
      <c r="AA426" s="7" t="s">
        <v>123</v>
      </c>
      <c r="AB426" s="73" t="s">
        <v>1365</v>
      </c>
      <c r="AC426" s="22"/>
      <c r="AD426" s="18" t="s">
        <v>1365</v>
      </c>
      <c r="AE426" s="21" t="s">
        <v>144</v>
      </c>
      <c r="AF426" s="21" t="s">
        <v>113</v>
      </c>
      <c r="AG426" s="21" t="s">
        <v>112</v>
      </c>
      <c r="AH426" s="21">
        <v>2017</v>
      </c>
      <c r="AI426" s="21">
        <v>2017</v>
      </c>
      <c r="AJ426" s="21">
        <v>2017</v>
      </c>
      <c r="AK426" s="21">
        <v>2017</v>
      </c>
      <c r="AL426" s="21" t="s">
        <v>89</v>
      </c>
      <c r="AM426" s="21">
        <v>362264</v>
      </c>
      <c r="AP426">
        <v>362264</v>
      </c>
      <c r="AQ426" t="e">
        <v>#DIV/0!</v>
      </c>
      <c r="AR426">
        <v>362264</v>
      </c>
      <c r="AS426">
        <v>362264</v>
      </c>
      <c r="AT426" t="e">
        <v>#DIV/0!</v>
      </c>
      <c r="AU426" s="21" t="s">
        <v>90</v>
      </c>
      <c r="AV426" s="22">
        <v>2017</v>
      </c>
      <c r="AW426" s="21" t="s">
        <v>172</v>
      </c>
      <c r="AX426" s="21" t="s">
        <v>115</v>
      </c>
      <c r="AY426" s="21" t="s">
        <v>116</v>
      </c>
      <c r="AZ426" s="21" t="s">
        <v>127</v>
      </c>
      <c r="BA426" s="21" t="s">
        <v>956</v>
      </c>
      <c r="BB426" s="11" t="s">
        <v>156</v>
      </c>
      <c r="BC426" s="21" t="s">
        <v>69</v>
      </c>
      <c r="BD426" s="21" t="s">
        <v>98</v>
      </c>
      <c r="BI426" s="21" t="s">
        <v>99</v>
      </c>
      <c r="BJ426" s="21" t="s">
        <v>1371</v>
      </c>
      <c r="BK426" s="21" t="s">
        <v>521</v>
      </c>
      <c r="BL426" s="24" t="s">
        <v>135</v>
      </c>
    </row>
    <row r="427" spans="1:64" ht="18.75" customHeight="1">
      <c r="A427" s="35" t="s">
        <v>1391</v>
      </c>
      <c r="B427" s="36" t="s">
        <v>64</v>
      </c>
      <c r="C427" s="21" t="s">
        <v>1316</v>
      </c>
      <c r="D427" s="21" t="s">
        <v>1317</v>
      </c>
      <c r="E427" s="21" t="s">
        <v>1318</v>
      </c>
      <c r="F427" s="21" t="s">
        <v>1319</v>
      </c>
      <c r="G427" s="21">
        <v>2021</v>
      </c>
      <c r="H427" s="21" t="s">
        <v>67</v>
      </c>
      <c r="I427" s="21" t="s">
        <v>570</v>
      </c>
      <c r="J427" s="36" t="s">
        <v>69</v>
      </c>
      <c r="K427" s="7" t="s">
        <v>70</v>
      </c>
      <c r="L427" s="7" t="str">
        <f>IF(ISBLANK($R427)=TRUE,"",VLOOKUP($R427,[2]TAXONOMY!$A$1:$G$706,7,FALSE))</f>
        <v>Animalia</v>
      </c>
      <c r="M427" s="7" t="str">
        <f>IF(ISBLANK($R427)=TRUE,"",VLOOKUP($R427,[2]TAXONOMY!$A$1:$G$706,6,FALSE))</f>
        <v>Arthropoda</v>
      </c>
      <c r="N427" s="7" t="str">
        <f>IF(ISBLANK($R427)=TRUE,"",VLOOKUP($R427,[2]TAXONOMY!$A$1:$G$706,5,FALSE))</f>
        <v>Insecta</v>
      </c>
      <c r="O427" s="7" t="str">
        <f>IF(ISBLANK($R427)=TRUE,"",VLOOKUP($R427,[2]TAXONOMY!$A$1:$G$706,4,FALSE))</f>
        <v>Hymenoptera</v>
      </c>
      <c r="P427" s="7" t="str">
        <f>IF(ISBLANK($R427)=TRUE,"",VLOOKUP($R427,[2]TAXONOMY!$A$1:$G$706,3,FALSE))</f>
        <v>Formicidae</v>
      </c>
      <c r="Q427" s="7" t="str">
        <f>IF(ISBLANK($R427)=TRUE,"",VLOOKUP($R427,[2]TAXONOMY!$A$1:$H$706,2,FALSE))</f>
        <v>Solenopsis</v>
      </c>
      <c r="R427" s="7" t="s">
        <v>106</v>
      </c>
      <c r="S427" s="7"/>
      <c r="T427" s="7" t="s">
        <v>107</v>
      </c>
      <c r="U427" s="21" t="s">
        <v>79</v>
      </c>
      <c r="V427" s="7" t="s">
        <v>80</v>
      </c>
      <c r="W427" s="21" t="s">
        <v>81</v>
      </c>
      <c r="X427" s="21" t="s">
        <v>69</v>
      </c>
      <c r="Y427" s="21" t="s">
        <v>69</v>
      </c>
      <c r="Z427" s="21" t="s">
        <v>69</v>
      </c>
      <c r="AA427" s="7" t="s">
        <v>123</v>
      </c>
      <c r="AB427" s="71" t="s">
        <v>1153</v>
      </c>
      <c r="AC427" s="22"/>
      <c r="AD427" s="18" t="s">
        <v>1367</v>
      </c>
      <c r="AE427" s="21" t="s">
        <v>144</v>
      </c>
      <c r="AF427" s="21" t="s">
        <v>113</v>
      </c>
      <c r="AG427" s="21" t="s">
        <v>112</v>
      </c>
      <c r="AH427" s="21">
        <v>2017</v>
      </c>
      <c r="AI427" s="21">
        <v>2017</v>
      </c>
      <c r="AJ427" s="21">
        <v>2017</v>
      </c>
      <c r="AK427" s="21">
        <v>2017</v>
      </c>
      <c r="AL427" s="21" t="s">
        <v>89</v>
      </c>
      <c r="AM427" s="21">
        <v>9553947</v>
      </c>
      <c r="AP427">
        <v>9553947</v>
      </c>
      <c r="AQ427" t="e">
        <v>#DIV/0!</v>
      </c>
      <c r="AR427">
        <v>9553947</v>
      </c>
      <c r="AS427">
        <v>9553947</v>
      </c>
      <c r="AT427" t="e">
        <v>#DIV/0!</v>
      </c>
      <c r="AU427" s="21" t="s">
        <v>90</v>
      </c>
      <c r="AV427" s="22">
        <v>2017</v>
      </c>
      <c r="AW427" s="21" t="s">
        <v>172</v>
      </c>
      <c r="AX427" s="21" t="s">
        <v>115</v>
      </c>
      <c r="AY427" s="21" t="s">
        <v>116</v>
      </c>
      <c r="AZ427" s="21" t="s">
        <v>127</v>
      </c>
      <c r="BA427" s="21" t="s">
        <v>956</v>
      </c>
      <c r="BB427" s="11" t="s">
        <v>156</v>
      </c>
      <c r="BC427" s="21" t="s">
        <v>69</v>
      </c>
      <c r="BD427" s="21" t="s">
        <v>98</v>
      </c>
      <c r="BI427" s="21" t="s">
        <v>99</v>
      </c>
      <c r="BJ427" s="21" t="s">
        <v>1371</v>
      </c>
      <c r="BK427" s="21" t="s">
        <v>521</v>
      </c>
      <c r="BL427" s="24" t="s">
        <v>135</v>
      </c>
    </row>
    <row r="428" spans="1:64" ht="18.75" customHeight="1">
      <c r="A428" s="35" t="s">
        <v>1392</v>
      </c>
      <c r="B428" s="36" t="s">
        <v>64</v>
      </c>
      <c r="C428" s="21" t="s">
        <v>1316</v>
      </c>
      <c r="D428" s="21" t="s">
        <v>1317</v>
      </c>
      <c r="E428" s="21" t="s">
        <v>1318</v>
      </c>
      <c r="F428" s="21" t="s">
        <v>1319</v>
      </c>
      <c r="G428" s="21">
        <v>2021</v>
      </c>
      <c r="H428" s="21" t="s">
        <v>67</v>
      </c>
      <c r="I428" s="21" t="s">
        <v>570</v>
      </c>
      <c r="J428" s="36" t="s">
        <v>69</v>
      </c>
      <c r="K428" s="7" t="s">
        <v>70</v>
      </c>
      <c r="L428" s="7" t="str">
        <f>IF(ISBLANK($R428)=TRUE,"",VLOOKUP($R428,[2]TAXONOMY!$A$1:$G$706,7,FALSE))</f>
        <v>Animalia</v>
      </c>
      <c r="M428" s="7" t="str">
        <f>IF(ISBLANK($R428)=TRUE,"",VLOOKUP($R428,[2]TAXONOMY!$A$1:$G$706,6,FALSE))</f>
        <v>Arthropoda</v>
      </c>
      <c r="N428" s="7" t="str">
        <f>IF(ISBLANK($R428)=TRUE,"",VLOOKUP($R428,[2]TAXONOMY!$A$1:$G$706,5,FALSE))</f>
        <v>Insecta</v>
      </c>
      <c r="O428" s="7" t="str">
        <f>IF(ISBLANK($R428)=TRUE,"",VLOOKUP($R428,[2]TAXONOMY!$A$1:$G$706,4,FALSE))</f>
        <v>Hymenoptera</v>
      </c>
      <c r="P428" s="7" t="str">
        <f>IF(ISBLANK($R428)=TRUE,"",VLOOKUP($R428,[2]TAXONOMY!$A$1:$G$706,3,FALSE))</f>
        <v>Formicidae</v>
      </c>
      <c r="Q428" s="7" t="str">
        <f>IF(ISBLANK($R428)=TRUE,"",VLOOKUP($R428,[2]TAXONOMY!$A$1:$H$706,2,FALSE))</f>
        <v>Solenopsis</v>
      </c>
      <c r="R428" s="7" t="s">
        <v>106</v>
      </c>
      <c r="S428" s="7"/>
      <c r="T428" s="7" t="s">
        <v>107</v>
      </c>
      <c r="U428" s="21" t="s">
        <v>79</v>
      </c>
      <c r="V428" s="7" t="s">
        <v>80</v>
      </c>
      <c r="W428" s="21" t="s">
        <v>81</v>
      </c>
      <c r="X428" s="21" t="s">
        <v>69</v>
      </c>
      <c r="Y428" s="21" t="s">
        <v>69</v>
      </c>
      <c r="Z428" s="21" t="s">
        <v>69</v>
      </c>
      <c r="AA428" s="7" t="s">
        <v>123</v>
      </c>
      <c r="AB428" s="71" t="s">
        <v>338</v>
      </c>
      <c r="AC428" s="22"/>
      <c r="AD428" s="18" t="s">
        <v>1369</v>
      </c>
      <c r="AE428" s="21" t="s">
        <v>111</v>
      </c>
      <c r="AF428" s="21" t="s">
        <v>113</v>
      </c>
      <c r="AG428" s="21" t="s">
        <v>112</v>
      </c>
      <c r="AH428" s="21">
        <v>2017</v>
      </c>
      <c r="AI428" s="21">
        <v>2017</v>
      </c>
      <c r="AJ428" s="21">
        <v>2017</v>
      </c>
      <c r="AK428" s="21">
        <v>2017</v>
      </c>
      <c r="AL428" s="21" t="s">
        <v>89</v>
      </c>
      <c r="AM428" s="21">
        <v>328649</v>
      </c>
      <c r="AP428">
        <v>328649</v>
      </c>
      <c r="AQ428" t="e">
        <v>#DIV/0!</v>
      </c>
      <c r="AR428">
        <v>328649</v>
      </c>
      <c r="AS428">
        <v>328649</v>
      </c>
      <c r="AT428" t="e">
        <v>#DIV/0!</v>
      </c>
      <c r="AU428" s="21" t="s">
        <v>90</v>
      </c>
      <c r="AV428" s="22">
        <v>2017</v>
      </c>
      <c r="AW428" s="21" t="s">
        <v>172</v>
      </c>
      <c r="AX428" s="21" t="s">
        <v>115</v>
      </c>
      <c r="AY428" s="21" t="s">
        <v>116</v>
      </c>
      <c r="AZ428" s="21" t="s">
        <v>127</v>
      </c>
      <c r="BA428" s="21" t="s">
        <v>1300</v>
      </c>
      <c r="BB428" s="11" t="s">
        <v>156</v>
      </c>
      <c r="BC428" s="21" t="s">
        <v>69</v>
      </c>
      <c r="BD428" s="21" t="s">
        <v>98</v>
      </c>
      <c r="BI428" s="21" t="s">
        <v>99</v>
      </c>
      <c r="BJ428" s="35" t="s">
        <v>1393</v>
      </c>
      <c r="BK428" s="21" t="s">
        <v>521</v>
      </c>
      <c r="BL428" s="24" t="s">
        <v>135</v>
      </c>
    </row>
    <row r="429" spans="1:64" ht="18.75" customHeight="1">
      <c r="A429" s="35" t="s">
        <v>1394</v>
      </c>
      <c r="B429" s="36" t="s">
        <v>64</v>
      </c>
      <c r="C429" s="21" t="s">
        <v>1316</v>
      </c>
      <c r="D429" s="21" t="s">
        <v>1317</v>
      </c>
      <c r="E429" s="21" t="s">
        <v>1318</v>
      </c>
      <c r="F429" s="21" t="s">
        <v>1319</v>
      </c>
      <c r="G429" s="21">
        <v>2021</v>
      </c>
      <c r="H429" s="21" t="s">
        <v>67</v>
      </c>
      <c r="I429" s="21" t="s">
        <v>570</v>
      </c>
      <c r="J429" s="36" t="s">
        <v>69</v>
      </c>
      <c r="K429" s="7" t="s">
        <v>70</v>
      </c>
      <c r="L429" s="7" t="str">
        <f>IF(ISBLANK($R429)=TRUE,"",VLOOKUP($R429,[2]TAXONOMY!$A$1:$G$706,7,FALSE))</f>
        <v>Animalia</v>
      </c>
      <c r="M429" s="7" t="str">
        <f>IF(ISBLANK($R429)=TRUE,"",VLOOKUP($R429,[2]TAXONOMY!$A$1:$G$706,6,FALSE))</f>
        <v>Arthropoda</v>
      </c>
      <c r="N429" s="7" t="str">
        <f>IF(ISBLANK($R429)=TRUE,"",VLOOKUP($R429,[2]TAXONOMY!$A$1:$G$706,5,FALSE))</f>
        <v>Insecta</v>
      </c>
      <c r="O429" s="7" t="str">
        <f>IF(ISBLANK($R429)=TRUE,"",VLOOKUP($R429,[2]TAXONOMY!$A$1:$G$706,4,FALSE))</f>
        <v>Hymenoptera</v>
      </c>
      <c r="P429" s="7" t="str">
        <f>IF(ISBLANK($R429)=TRUE,"",VLOOKUP($R429,[2]TAXONOMY!$A$1:$G$706,3,FALSE))</f>
        <v>Formicidae</v>
      </c>
      <c r="Q429" s="7" t="str">
        <f>IF(ISBLANK($R429)=TRUE,"",VLOOKUP($R429,[2]TAXONOMY!$A$1:$H$706,2,FALSE))</f>
        <v>Solenopsis</v>
      </c>
      <c r="R429" s="7" t="s">
        <v>106</v>
      </c>
      <c r="S429" s="7"/>
      <c r="T429" s="7" t="s">
        <v>107</v>
      </c>
      <c r="U429" s="21" t="s">
        <v>79</v>
      </c>
      <c r="V429" s="7" t="s">
        <v>80</v>
      </c>
      <c r="W429" s="21" t="s">
        <v>81</v>
      </c>
      <c r="X429" s="21" t="s">
        <v>69</v>
      </c>
      <c r="Y429" s="21" t="s">
        <v>69</v>
      </c>
      <c r="Z429" s="21" t="s">
        <v>69</v>
      </c>
      <c r="AA429" s="7" t="s">
        <v>123</v>
      </c>
      <c r="AB429" s="71" t="s">
        <v>124</v>
      </c>
      <c r="AC429" s="22"/>
      <c r="AD429" s="18" t="s">
        <v>1320</v>
      </c>
      <c r="AE429" s="21" t="s">
        <v>111</v>
      </c>
      <c r="AF429" s="21" t="s">
        <v>113</v>
      </c>
      <c r="AG429" s="21" t="s">
        <v>112</v>
      </c>
      <c r="AH429" s="21">
        <v>2017</v>
      </c>
      <c r="AI429" s="21">
        <v>2017</v>
      </c>
      <c r="AJ429" s="21">
        <v>2017</v>
      </c>
      <c r="AK429" s="21">
        <v>2017</v>
      </c>
      <c r="AL429" s="21" t="s">
        <v>89</v>
      </c>
      <c r="AM429" s="21">
        <v>25409</v>
      </c>
      <c r="AP429">
        <v>25409</v>
      </c>
      <c r="AQ429" t="e">
        <v>#DIV/0!</v>
      </c>
      <c r="AR429">
        <v>25409</v>
      </c>
      <c r="AS429">
        <v>25409</v>
      </c>
      <c r="AT429" t="e">
        <v>#DIV/0!</v>
      </c>
      <c r="AU429" s="21" t="s">
        <v>90</v>
      </c>
      <c r="AV429" s="22">
        <v>2017</v>
      </c>
      <c r="AW429" s="21" t="s">
        <v>172</v>
      </c>
      <c r="AX429" s="21" t="s">
        <v>115</v>
      </c>
      <c r="AY429" s="21" t="s">
        <v>116</v>
      </c>
      <c r="AZ429" s="21" t="s">
        <v>127</v>
      </c>
      <c r="BA429" s="21" t="s">
        <v>1300</v>
      </c>
      <c r="BB429" s="11" t="s">
        <v>156</v>
      </c>
      <c r="BC429" s="21" t="s">
        <v>69</v>
      </c>
      <c r="BD429" s="21" t="s">
        <v>98</v>
      </c>
      <c r="BI429" s="21" t="s">
        <v>99</v>
      </c>
      <c r="BJ429" s="21" t="s">
        <v>1393</v>
      </c>
      <c r="BK429" s="21" t="s">
        <v>521</v>
      </c>
      <c r="BL429" s="24" t="s">
        <v>135</v>
      </c>
    </row>
    <row r="430" spans="1:64" ht="18.75" customHeight="1">
      <c r="A430" s="35" t="s">
        <v>1395</v>
      </c>
      <c r="B430" s="36" t="s">
        <v>64</v>
      </c>
      <c r="C430" s="21" t="s">
        <v>1316</v>
      </c>
      <c r="D430" s="21" t="s">
        <v>1317</v>
      </c>
      <c r="E430" s="21" t="s">
        <v>1318</v>
      </c>
      <c r="F430" s="21" t="s">
        <v>1319</v>
      </c>
      <c r="G430" s="21">
        <v>2021</v>
      </c>
      <c r="H430" s="21" t="s">
        <v>67</v>
      </c>
      <c r="I430" s="21" t="s">
        <v>570</v>
      </c>
      <c r="J430" s="36" t="s">
        <v>69</v>
      </c>
      <c r="K430" s="7" t="s">
        <v>70</v>
      </c>
      <c r="L430" s="7" t="str">
        <f>IF(ISBLANK($R430)=TRUE,"",VLOOKUP($R430,[2]TAXONOMY!$A$1:$G$706,7,FALSE))</f>
        <v>Animalia</v>
      </c>
      <c r="M430" s="7" t="str">
        <f>IF(ISBLANK($R430)=TRUE,"",VLOOKUP($R430,[2]TAXONOMY!$A$1:$G$706,6,FALSE))</f>
        <v>Arthropoda</v>
      </c>
      <c r="N430" s="7" t="str">
        <f>IF(ISBLANK($R430)=TRUE,"",VLOOKUP($R430,[2]TAXONOMY!$A$1:$G$706,5,FALSE))</f>
        <v>Insecta</v>
      </c>
      <c r="O430" s="7" t="str">
        <f>IF(ISBLANK($R430)=TRUE,"",VLOOKUP($R430,[2]TAXONOMY!$A$1:$G$706,4,FALSE))</f>
        <v>Hymenoptera</v>
      </c>
      <c r="P430" s="7" t="str">
        <f>IF(ISBLANK($R430)=TRUE,"",VLOOKUP($R430,[2]TAXONOMY!$A$1:$G$706,3,FALSE))</f>
        <v>Formicidae</v>
      </c>
      <c r="Q430" s="7" t="str">
        <f>IF(ISBLANK($R430)=TRUE,"",VLOOKUP($R430,[2]TAXONOMY!$A$1:$H$706,2,FALSE))</f>
        <v>Solenopsis</v>
      </c>
      <c r="R430" s="7" t="s">
        <v>106</v>
      </c>
      <c r="S430" s="7"/>
      <c r="T430" s="7" t="s">
        <v>107</v>
      </c>
      <c r="U430" s="21" t="s">
        <v>79</v>
      </c>
      <c r="V430" s="7" t="s">
        <v>80</v>
      </c>
      <c r="W430" s="21" t="s">
        <v>81</v>
      </c>
      <c r="X430" s="21" t="s">
        <v>69</v>
      </c>
      <c r="Y430" s="21" t="s">
        <v>69</v>
      </c>
      <c r="Z430" s="21" t="s">
        <v>69</v>
      </c>
      <c r="AA430" s="7" t="s">
        <v>123</v>
      </c>
      <c r="AB430" s="73" t="s">
        <v>1325</v>
      </c>
      <c r="AC430" s="22"/>
      <c r="AD430" s="18" t="s">
        <v>1325</v>
      </c>
      <c r="AE430" s="21" t="s">
        <v>144</v>
      </c>
      <c r="AF430" s="21" t="s">
        <v>113</v>
      </c>
      <c r="AG430" s="21" t="s">
        <v>112</v>
      </c>
      <c r="AH430" s="21">
        <v>2017</v>
      </c>
      <c r="AI430" s="21">
        <v>2017</v>
      </c>
      <c r="AJ430" s="21">
        <v>2017</v>
      </c>
      <c r="AK430" s="21">
        <v>2017</v>
      </c>
      <c r="AL430" s="21" t="s">
        <v>89</v>
      </c>
      <c r="AM430" s="21">
        <v>35098</v>
      </c>
      <c r="AP430">
        <v>35098</v>
      </c>
      <c r="AQ430" t="e">
        <v>#DIV/0!</v>
      </c>
      <c r="AR430">
        <v>35098</v>
      </c>
      <c r="AS430">
        <v>35098</v>
      </c>
      <c r="AT430" t="e">
        <v>#DIV/0!</v>
      </c>
      <c r="AU430" s="21" t="s">
        <v>90</v>
      </c>
      <c r="AV430" s="22">
        <v>2017</v>
      </c>
      <c r="AW430" s="21" t="s">
        <v>172</v>
      </c>
      <c r="AX430" s="21" t="s">
        <v>115</v>
      </c>
      <c r="AY430" s="21" t="s">
        <v>116</v>
      </c>
      <c r="AZ430" s="21" t="s">
        <v>127</v>
      </c>
      <c r="BA430" s="21" t="s">
        <v>1300</v>
      </c>
      <c r="BB430" s="11" t="s">
        <v>156</v>
      </c>
      <c r="BC430" s="21" t="s">
        <v>69</v>
      </c>
      <c r="BD430" s="21" t="s">
        <v>98</v>
      </c>
      <c r="BI430" s="21" t="s">
        <v>99</v>
      </c>
      <c r="BJ430" s="21" t="s">
        <v>1393</v>
      </c>
      <c r="BK430" s="21" t="s">
        <v>521</v>
      </c>
      <c r="BL430" s="24" t="s">
        <v>135</v>
      </c>
    </row>
    <row r="431" spans="1:64" ht="18.75" customHeight="1">
      <c r="A431" s="35" t="s">
        <v>1396</v>
      </c>
      <c r="B431" s="36" t="s">
        <v>64</v>
      </c>
      <c r="C431" s="21" t="s">
        <v>1316</v>
      </c>
      <c r="D431" s="21" t="s">
        <v>1317</v>
      </c>
      <c r="E431" s="21" t="s">
        <v>1318</v>
      </c>
      <c r="F431" s="21" t="s">
        <v>1319</v>
      </c>
      <c r="G431" s="21">
        <v>2021</v>
      </c>
      <c r="H431" s="21" t="s">
        <v>67</v>
      </c>
      <c r="I431" s="21" t="s">
        <v>570</v>
      </c>
      <c r="J431" s="36" t="s">
        <v>69</v>
      </c>
      <c r="K431" s="7" t="s">
        <v>70</v>
      </c>
      <c r="L431" s="7" t="str">
        <f>IF(ISBLANK($R431)=TRUE,"",VLOOKUP($R431,[2]TAXONOMY!$A$1:$G$706,7,FALSE))</f>
        <v>Animalia</v>
      </c>
      <c r="M431" s="7" t="str">
        <f>IF(ISBLANK($R431)=TRUE,"",VLOOKUP($R431,[2]TAXONOMY!$A$1:$G$706,6,FALSE))</f>
        <v>Arthropoda</v>
      </c>
      <c r="N431" s="7" t="str">
        <f>IF(ISBLANK($R431)=TRUE,"",VLOOKUP($R431,[2]TAXONOMY!$A$1:$G$706,5,FALSE))</f>
        <v>Insecta</v>
      </c>
      <c r="O431" s="7" t="str">
        <f>IF(ISBLANK($R431)=TRUE,"",VLOOKUP($R431,[2]TAXONOMY!$A$1:$G$706,4,FALSE))</f>
        <v>Hymenoptera</v>
      </c>
      <c r="P431" s="7" t="str">
        <f>IF(ISBLANK($R431)=TRUE,"",VLOOKUP($R431,[2]TAXONOMY!$A$1:$G$706,3,FALSE))</f>
        <v>Formicidae</v>
      </c>
      <c r="Q431" s="7" t="str">
        <f>IF(ISBLANK($R431)=TRUE,"",VLOOKUP($R431,[2]TAXONOMY!$A$1:$H$706,2,FALSE))</f>
        <v>Solenopsis</v>
      </c>
      <c r="R431" s="7" t="s">
        <v>106</v>
      </c>
      <c r="S431" s="7"/>
      <c r="T431" s="7" t="s">
        <v>107</v>
      </c>
      <c r="U431" s="21" t="s">
        <v>79</v>
      </c>
      <c r="V431" s="7" t="s">
        <v>80</v>
      </c>
      <c r="W431" s="21" t="s">
        <v>81</v>
      </c>
      <c r="X431" s="21" t="s">
        <v>69</v>
      </c>
      <c r="Y431" s="21" t="s">
        <v>69</v>
      </c>
      <c r="Z431" s="21" t="s">
        <v>69</v>
      </c>
      <c r="AA431" s="7" t="s">
        <v>123</v>
      </c>
      <c r="AB431" s="71" t="s">
        <v>1327</v>
      </c>
      <c r="AC431" s="22"/>
      <c r="AD431" s="18" t="s">
        <v>1328</v>
      </c>
      <c r="AE431" s="21" t="s">
        <v>144</v>
      </c>
      <c r="AF431" s="21" t="s">
        <v>113</v>
      </c>
      <c r="AG431" s="21" t="s">
        <v>112</v>
      </c>
      <c r="AH431" s="21">
        <v>2017</v>
      </c>
      <c r="AI431" s="21">
        <v>2017</v>
      </c>
      <c r="AJ431" s="21">
        <v>2017</v>
      </c>
      <c r="AK431" s="21">
        <v>2017</v>
      </c>
      <c r="AL431" s="21" t="s">
        <v>89</v>
      </c>
      <c r="AM431" s="21">
        <v>1249484</v>
      </c>
      <c r="AP431">
        <v>1249484</v>
      </c>
      <c r="AQ431" t="e">
        <v>#DIV/0!</v>
      </c>
      <c r="AR431">
        <v>1249484</v>
      </c>
      <c r="AS431">
        <v>1249484</v>
      </c>
      <c r="AT431" t="e">
        <v>#DIV/0!</v>
      </c>
      <c r="AU431" s="21" t="s">
        <v>90</v>
      </c>
      <c r="AV431" s="22">
        <v>2017</v>
      </c>
      <c r="AW431" s="21" t="s">
        <v>172</v>
      </c>
      <c r="AX431" s="21" t="s">
        <v>115</v>
      </c>
      <c r="AY431" s="21" t="s">
        <v>116</v>
      </c>
      <c r="AZ431" s="21" t="s">
        <v>127</v>
      </c>
      <c r="BA431" s="21" t="s">
        <v>1300</v>
      </c>
      <c r="BB431" s="11" t="s">
        <v>156</v>
      </c>
      <c r="BC431" s="21" t="s">
        <v>69</v>
      </c>
      <c r="BD431" s="21" t="s">
        <v>98</v>
      </c>
      <c r="BI431" s="21" t="s">
        <v>99</v>
      </c>
      <c r="BJ431" s="21" t="s">
        <v>1393</v>
      </c>
      <c r="BK431" s="21" t="s">
        <v>521</v>
      </c>
      <c r="BL431" s="24" t="s">
        <v>135</v>
      </c>
    </row>
    <row r="432" spans="1:64" ht="18.75" customHeight="1">
      <c r="A432" s="35" t="s">
        <v>1397</v>
      </c>
      <c r="B432" s="36" t="s">
        <v>64</v>
      </c>
      <c r="C432" s="21" t="s">
        <v>1316</v>
      </c>
      <c r="D432" s="21" t="s">
        <v>1317</v>
      </c>
      <c r="E432" s="21" t="s">
        <v>1318</v>
      </c>
      <c r="F432" s="21" t="s">
        <v>1319</v>
      </c>
      <c r="G432" s="21">
        <v>2021</v>
      </c>
      <c r="H432" s="21" t="s">
        <v>67</v>
      </c>
      <c r="I432" s="21" t="s">
        <v>570</v>
      </c>
      <c r="J432" s="36" t="s">
        <v>69</v>
      </c>
      <c r="K432" s="7" t="s">
        <v>70</v>
      </c>
      <c r="L432" s="7" t="str">
        <f>IF(ISBLANK($R432)=TRUE,"",VLOOKUP($R432,[2]TAXONOMY!$A$1:$G$706,7,FALSE))</f>
        <v>Animalia</v>
      </c>
      <c r="M432" s="7" t="str">
        <f>IF(ISBLANK($R432)=TRUE,"",VLOOKUP($R432,[2]TAXONOMY!$A$1:$G$706,6,FALSE))</f>
        <v>Arthropoda</v>
      </c>
      <c r="N432" s="7" t="str">
        <f>IF(ISBLANK($R432)=TRUE,"",VLOOKUP($R432,[2]TAXONOMY!$A$1:$G$706,5,FALSE))</f>
        <v>Insecta</v>
      </c>
      <c r="O432" s="7" t="str">
        <f>IF(ISBLANK($R432)=TRUE,"",VLOOKUP($R432,[2]TAXONOMY!$A$1:$G$706,4,FALSE))</f>
        <v>Hymenoptera</v>
      </c>
      <c r="P432" s="7" t="str">
        <f>IF(ISBLANK($R432)=TRUE,"",VLOOKUP($R432,[2]TAXONOMY!$A$1:$G$706,3,FALSE))</f>
        <v>Formicidae</v>
      </c>
      <c r="Q432" s="7" t="str">
        <f>IF(ISBLANK($R432)=TRUE,"",VLOOKUP($R432,[2]TAXONOMY!$A$1:$H$706,2,FALSE))</f>
        <v>Solenopsis</v>
      </c>
      <c r="R432" s="7" t="s">
        <v>106</v>
      </c>
      <c r="S432" s="7"/>
      <c r="T432" s="7" t="s">
        <v>107</v>
      </c>
      <c r="U432" s="21" t="s">
        <v>79</v>
      </c>
      <c r="V432" s="7" t="s">
        <v>80</v>
      </c>
      <c r="W432" s="21" t="s">
        <v>81</v>
      </c>
      <c r="X432" s="21" t="s">
        <v>69</v>
      </c>
      <c r="Y432" s="21" t="s">
        <v>69</v>
      </c>
      <c r="Z432" s="21" t="s">
        <v>69</v>
      </c>
      <c r="AA432" s="7" t="s">
        <v>123</v>
      </c>
      <c r="AB432" s="71" t="s">
        <v>338</v>
      </c>
      <c r="AC432" s="22"/>
      <c r="AD432" s="41" t="s">
        <v>1330</v>
      </c>
      <c r="AE432" s="21" t="s">
        <v>111</v>
      </c>
      <c r="AF432" s="21" t="s">
        <v>113</v>
      </c>
      <c r="AG432" s="21" t="s">
        <v>112</v>
      </c>
      <c r="AH432" s="21">
        <v>2017</v>
      </c>
      <c r="AI432" s="21">
        <v>2017</v>
      </c>
      <c r="AJ432" s="21">
        <v>2017</v>
      </c>
      <c r="AK432" s="21">
        <v>2017</v>
      </c>
      <c r="AL432" s="21" t="s">
        <v>89</v>
      </c>
      <c r="AM432" s="21">
        <v>400505</v>
      </c>
      <c r="AP432">
        <v>400505</v>
      </c>
      <c r="AQ432" t="e">
        <v>#DIV/0!</v>
      </c>
      <c r="AR432">
        <v>400505</v>
      </c>
      <c r="AS432">
        <v>400505</v>
      </c>
      <c r="AT432" t="e">
        <v>#DIV/0!</v>
      </c>
      <c r="AU432" s="21" t="s">
        <v>90</v>
      </c>
      <c r="AV432" s="22">
        <v>2017</v>
      </c>
      <c r="AW432" s="21" t="s">
        <v>172</v>
      </c>
      <c r="AX432" s="21" t="s">
        <v>115</v>
      </c>
      <c r="AY432" s="21" t="s">
        <v>116</v>
      </c>
      <c r="AZ432" s="21" t="s">
        <v>127</v>
      </c>
      <c r="BA432" s="21" t="s">
        <v>1300</v>
      </c>
      <c r="BB432" s="11" t="s">
        <v>156</v>
      </c>
      <c r="BC432" s="21" t="s">
        <v>69</v>
      </c>
      <c r="BD432" s="21" t="s">
        <v>98</v>
      </c>
      <c r="BI432" s="21" t="s">
        <v>99</v>
      </c>
      <c r="BJ432" s="21" t="s">
        <v>1393</v>
      </c>
      <c r="BK432" s="21" t="s">
        <v>521</v>
      </c>
      <c r="BL432" s="24" t="s">
        <v>135</v>
      </c>
    </row>
    <row r="433" spans="1:64" ht="18.75" customHeight="1">
      <c r="A433" s="35" t="s">
        <v>1398</v>
      </c>
      <c r="B433" s="36" t="s">
        <v>64</v>
      </c>
      <c r="C433" s="21" t="s">
        <v>1316</v>
      </c>
      <c r="D433" s="21" t="s">
        <v>1317</v>
      </c>
      <c r="E433" s="21" t="s">
        <v>1318</v>
      </c>
      <c r="F433" s="21" t="s">
        <v>1319</v>
      </c>
      <c r="G433" s="21">
        <v>2021</v>
      </c>
      <c r="H433" s="21" t="s">
        <v>67</v>
      </c>
      <c r="I433" s="21" t="s">
        <v>570</v>
      </c>
      <c r="J433" s="36" t="s">
        <v>69</v>
      </c>
      <c r="K433" s="7" t="s">
        <v>70</v>
      </c>
      <c r="L433" s="7" t="str">
        <f>IF(ISBLANK($R433)=TRUE,"",VLOOKUP($R433,[2]TAXONOMY!$A$1:$G$706,7,FALSE))</f>
        <v>Animalia</v>
      </c>
      <c r="M433" s="7" t="str">
        <f>IF(ISBLANK($R433)=TRUE,"",VLOOKUP($R433,[2]TAXONOMY!$A$1:$G$706,6,FALSE))</f>
        <v>Arthropoda</v>
      </c>
      <c r="N433" s="7" t="str">
        <f>IF(ISBLANK($R433)=TRUE,"",VLOOKUP($R433,[2]TAXONOMY!$A$1:$G$706,5,FALSE))</f>
        <v>Insecta</v>
      </c>
      <c r="O433" s="7" t="str">
        <f>IF(ISBLANK($R433)=TRUE,"",VLOOKUP($R433,[2]TAXONOMY!$A$1:$G$706,4,FALSE))</f>
        <v>Hymenoptera</v>
      </c>
      <c r="P433" s="7" t="str">
        <f>IF(ISBLANK($R433)=TRUE,"",VLOOKUP($R433,[2]TAXONOMY!$A$1:$G$706,3,FALSE))</f>
        <v>Formicidae</v>
      </c>
      <c r="Q433" s="7" t="str">
        <f>IF(ISBLANK($R433)=TRUE,"",VLOOKUP($R433,[2]TAXONOMY!$A$1:$H$706,2,FALSE))</f>
        <v>Solenopsis</v>
      </c>
      <c r="R433" s="7" t="s">
        <v>106</v>
      </c>
      <c r="S433" s="7"/>
      <c r="T433" s="7" t="s">
        <v>107</v>
      </c>
      <c r="U433" s="21" t="s">
        <v>79</v>
      </c>
      <c r="V433" s="7" t="s">
        <v>80</v>
      </c>
      <c r="W433" s="21" t="s">
        <v>81</v>
      </c>
      <c r="X433" s="21" t="s">
        <v>69</v>
      </c>
      <c r="Y433" s="21" t="s">
        <v>69</v>
      </c>
      <c r="Z433" s="21" t="s">
        <v>69</v>
      </c>
      <c r="AA433" s="7" t="s">
        <v>123</v>
      </c>
      <c r="AB433" s="71" t="s">
        <v>124</v>
      </c>
      <c r="AC433" s="22"/>
      <c r="AD433" s="41" t="s">
        <v>831</v>
      </c>
      <c r="AE433" s="21" t="s">
        <v>111</v>
      </c>
      <c r="AF433" s="21" t="s">
        <v>113</v>
      </c>
      <c r="AG433" s="21" t="s">
        <v>112</v>
      </c>
      <c r="AH433" s="21">
        <v>2017</v>
      </c>
      <c r="AI433" s="21">
        <v>2017</v>
      </c>
      <c r="AJ433" s="21">
        <v>2017</v>
      </c>
      <c r="AK433" s="21">
        <v>2017</v>
      </c>
      <c r="AL433" s="21" t="s">
        <v>89</v>
      </c>
      <c r="AM433" s="21">
        <v>2968862</v>
      </c>
      <c r="AP433">
        <v>2968862</v>
      </c>
      <c r="AQ433" t="e">
        <v>#DIV/0!</v>
      </c>
      <c r="AR433">
        <v>2968862</v>
      </c>
      <c r="AS433">
        <v>2968862</v>
      </c>
      <c r="AT433" t="e">
        <v>#DIV/0!</v>
      </c>
      <c r="AU433" s="21" t="s">
        <v>90</v>
      </c>
      <c r="AV433" s="22">
        <v>2017</v>
      </c>
      <c r="AW433" s="21" t="s">
        <v>172</v>
      </c>
      <c r="AX433" s="21" t="s">
        <v>115</v>
      </c>
      <c r="AY433" s="21" t="s">
        <v>116</v>
      </c>
      <c r="AZ433" s="21" t="s">
        <v>127</v>
      </c>
      <c r="BA433" s="21" t="s">
        <v>1300</v>
      </c>
      <c r="BB433" s="11" t="s">
        <v>156</v>
      </c>
      <c r="BC433" s="21" t="s">
        <v>69</v>
      </c>
      <c r="BD433" s="21" t="s">
        <v>98</v>
      </c>
      <c r="BI433" s="21" t="s">
        <v>99</v>
      </c>
      <c r="BJ433" s="21" t="s">
        <v>1393</v>
      </c>
      <c r="BK433" s="21" t="s">
        <v>521</v>
      </c>
      <c r="BL433" s="24" t="s">
        <v>135</v>
      </c>
    </row>
    <row r="434" spans="1:64" ht="18.75" customHeight="1">
      <c r="A434" s="35" t="s">
        <v>1399</v>
      </c>
      <c r="B434" s="36" t="s">
        <v>64</v>
      </c>
      <c r="C434" s="21" t="s">
        <v>1316</v>
      </c>
      <c r="D434" s="21" t="s">
        <v>1317</v>
      </c>
      <c r="E434" s="21" t="s">
        <v>1318</v>
      </c>
      <c r="F434" s="21" t="s">
        <v>1319</v>
      </c>
      <c r="G434" s="21">
        <v>2021</v>
      </c>
      <c r="H434" s="21" t="s">
        <v>67</v>
      </c>
      <c r="I434" s="21" t="s">
        <v>570</v>
      </c>
      <c r="J434" s="36" t="s">
        <v>69</v>
      </c>
      <c r="K434" s="7" t="s">
        <v>70</v>
      </c>
      <c r="L434" s="7" t="str">
        <f>IF(ISBLANK($R434)=TRUE,"",VLOOKUP($R434,[2]TAXONOMY!$A$1:$G$706,7,FALSE))</f>
        <v>Animalia</v>
      </c>
      <c r="M434" s="7" t="str">
        <f>IF(ISBLANK($R434)=TRUE,"",VLOOKUP($R434,[2]TAXONOMY!$A$1:$G$706,6,FALSE))</f>
        <v>Arthropoda</v>
      </c>
      <c r="N434" s="7" t="str">
        <f>IF(ISBLANK($R434)=TRUE,"",VLOOKUP($R434,[2]TAXONOMY!$A$1:$G$706,5,FALSE))</f>
        <v>Insecta</v>
      </c>
      <c r="O434" s="7" t="str">
        <f>IF(ISBLANK($R434)=TRUE,"",VLOOKUP($R434,[2]TAXONOMY!$A$1:$G$706,4,FALSE))</f>
        <v>Hymenoptera</v>
      </c>
      <c r="P434" s="7" t="str">
        <f>IF(ISBLANK($R434)=TRUE,"",VLOOKUP($R434,[2]TAXONOMY!$A$1:$G$706,3,FALSE))</f>
        <v>Formicidae</v>
      </c>
      <c r="Q434" s="7" t="str">
        <f>IF(ISBLANK($R434)=TRUE,"",VLOOKUP($R434,[2]TAXONOMY!$A$1:$H$706,2,FALSE))</f>
        <v>Solenopsis</v>
      </c>
      <c r="R434" s="7" t="s">
        <v>106</v>
      </c>
      <c r="S434" s="7"/>
      <c r="T434" s="7" t="s">
        <v>107</v>
      </c>
      <c r="U434" s="21" t="s">
        <v>79</v>
      </c>
      <c r="V434" s="7" t="s">
        <v>80</v>
      </c>
      <c r="W434" s="21" t="s">
        <v>81</v>
      </c>
      <c r="X434" s="21" t="s">
        <v>69</v>
      </c>
      <c r="Y434" s="21" t="s">
        <v>69</v>
      </c>
      <c r="Z434" s="21" t="s">
        <v>69</v>
      </c>
      <c r="AA434" s="7" t="s">
        <v>123</v>
      </c>
      <c r="AB434" s="71" t="s">
        <v>1333</v>
      </c>
      <c r="AC434" s="22"/>
      <c r="AD434" s="41" t="s">
        <v>1334</v>
      </c>
      <c r="AE434" s="21" t="s">
        <v>144</v>
      </c>
      <c r="AF434" s="21" t="s">
        <v>113</v>
      </c>
      <c r="AG434" s="21" t="s">
        <v>112</v>
      </c>
      <c r="AH434" s="21">
        <v>2017</v>
      </c>
      <c r="AI434" s="21">
        <v>2017</v>
      </c>
      <c r="AJ434" s="21">
        <v>2017</v>
      </c>
      <c r="AK434" s="21">
        <v>2017</v>
      </c>
      <c r="AL434" s="21" t="s">
        <v>89</v>
      </c>
      <c r="AM434" s="21">
        <v>6877</v>
      </c>
      <c r="AP434">
        <v>6877</v>
      </c>
      <c r="AQ434" t="e">
        <v>#DIV/0!</v>
      </c>
      <c r="AR434">
        <v>6877</v>
      </c>
      <c r="AS434">
        <v>6877</v>
      </c>
      <c r="AT434" t="e">
        <v>#DIV/0!</v>
      </c>
      <c r="AU434" s="21" t="s">
        <v>90</v>
      </c>
      <c r="AV434" s="22">
        <v>2017</v>
      </c>
      <c r="AW434" s="21" t="s">
        <v>172</v>
      </c>
      <c r="AX434" s="21" t="s">
        <v>115</v>
      </c>
      <c r="AY434" s="21" t="s">
        <v>116</v>
      </c>
      <c r="AZ434" s="21" t="s">
        <v>127</v>
      </c>
      <c r="BA434" s="21" t="s">
        <v>1300</v>
      </c>
      <c r="BB434" s="11" t="s">
        <v>156</v>
      </c>
      <c r="BC434" s="21" t="s">
        <v>69</v>
      </c>
      <c r="BD434" s="21" t="s">
        <v>98</v>
      </c>
      <c r="BI434" s="21" t="s">
        <v>99</v>
      </c>
      <c r="BJ434" s="21" t="s">
        <v>1393</v>
      </c>
      <c r="BK434" s="21" t="s">
        <v>521</v>
      </c>
      <c r="BL434" s="24" t="s">
        <v>135</v>
      </c>
    </row>
    <row r="435" spans="1:64" ht="18.75" customHeight="1">
      <c r="A435" s="35" t="s">
        <v>1400</v>
      </c>
      <c r="B435" s="36" t="s">
        <v>64</v>
      </c>
      <c r="C435" s="21" t="s">
        <v>1316</v>
      </c>
      <c r="D435" s="21" t="s">
        <v>1317</v>
      </c>
      <c r="E435" s="21" t="s">
        <v>1318</v>
      </c>
      <c r="F435" s="21" t="s">
        <v>1319</v>
      </c>
      <c r="G435" s="21">
        <v>2021</v>
      </c>
      <c r="H435" s="21" t="s">
        <v>67</v>
      </c>
      <c r="I435" s="21" t="s">
        <v>570</v>
      </c>
      <c r="J435" s="36" t="s">
        <v>69</v>
      </c>
      <c r="K435" s="7" t="s">
        <v>70</v>
      </c>
      <c r="L435" s="7" t="str">
        <f>IF(ISBLANK($R435)=TRUE,"",VLOOKUP($R435,[2]TAXONOMY!$A$1:$G$706,7,FALSE))</f>
        <v>Animalia</v>
      </c>
      <c r="M435" s="7" t="str">
        <f>IF(ISBLANK($R435)=TRUE,"",VLOOKUP($R435,[2]TAXONOMY!$A$1:$G$706,6,FALSE))</f>
        <v>Arthropoda</v>
      </c>
      <c r="N435" s="7" t="str">
        <f>IF(ISBLANK($R435)=TRUE,"",VLOOKUP($R435,[2]TAXONOMY!$A$1:$G$706,5,FALSE))</f>
        <v>Insecta</v>
      </c>
      <c r="O435" s="7" t="str">
        <f>IF(ISBLANK($R435)=TRUE,"",VLOOKUP($R435,[2]TAXONOMY!$A$1:$G$706,4,FALSE))</f>
        <v>Hymenoptera</v>
      </c>
      <c r="P435" s="7" t="str">
        <f>IF(ISBLANK($R435)=TRUE,"",VLOOKUP($R435,[2]TAXONOMY!$A$1:$G$706,3,FALSE))</f>
        <v>Formicidae</v>
      </c>
      <c r="Q435" s="7" t="str">
        <f>IF(ISBLANK($R435)=TRUE,"",VLOOKUP($R435,[2]TAXONOMY!$A$1:$H$706,2,FALSE))</f>
        <v>Solenopsis</v>
      </c>
      <c r="R435" s="7" t="s">
        <v>106</v>
      </c>
      <c r="S435" s="7"/>
      <c r="T435" s="7" t="s">
        <v>107</v>
      </c>
      <c r="U435" s="21" t="s">
        <v>79</v>
      </c>
      <c r="V435" s="7" t="s">
        <v>80</v>
      </c>
      <c r="W435" s="21" t="s">
        <v>81</v>
      </c>
      <c r="X435" s="21" t="s">
        <v>69</v>
      </c>
      <c r="Y435" s="21" t="s">
        <v>69</v>
      </c>
      <c r="Z435" s="21" t="s">
        <v>69</v>
      </c>
      <c r="AA435" s="7" t="s">
        <v>123</v>
      </c>
      <c r="AB435" s="71" t="s">
        <v>338</v>
      </c>
      <c r="AC435" s="71" t="s">
        <v>339</v>
      </c>
      <c r="AD435" s="41" t="s">
        <v>339</v>
      </c>
      <c r="AE435" s="21" t="s">
        <v>111</v>
      </c>
      <c r="AF435" s="21" t="s">
        <v>113</v>
      </c>
      <c r="AG435" s="21" t="s">
        <v>112</v>
      </c>
      <c r="AH435" s="21">
        <v>2017</v>
      </c>
      <c r="AI435" s="21">
        <v>2017</v>
      </c>
      <c r="AJ435" s="21">
        <v>2017</v>
      </c>
      <c r="AK435" s="21">
        <v>2017</v>
      </c>
      <c r="AL435" s="21" t="s">
        <v>89</v>
      </c>
      <c r="AM435" s="21">
        <v>258904</v>
      </c>
      <c r="AP435">
        <v>258904</v>
      </c>
      <c r="AQ435" t="e">
        <v>#DIV/0!</v>
      </c>
      <c r="AR435">
        <v>258904</v>
      </c>
      <c r="AS435">
        <v>258904</v>
      </c>
      <c r="AT435" t="e">
        <v>#DIV/0!</v>
      </c>
      <c r="AU435" s="21" t="s">
        <v>90</v>
      </c>
      <c r="AV435" s="22">
        <v>2017</v>
      </c>
      <c r="AW435" s="21" t="s">
        <v>172</v>
      </c>
      <c r="AX435" s="21" t="s">
        <v>115</v>
      </c>
      <c r="AY435" s="21" t="s">
        <v>116</v>
      </c>
      <c r="AZ435" s="21" t="s">
        <v>127</v>
      </c>
      <c r="BA435" s="21" t="s">
        <v>1300</v>
      </c>
      <c r="BB435" s="11" t="s">
        <v>156</v>
      </c>
      <c r="BC435" s="21" t="s">
        <v>69</v>
      </c>
      <c r="BD435" s="21" t="s">
        <v>98</v>
      </c>
      <c r="BI435" s="21" t="s">
        <v>99</v>
      </c>
      <c r="BJ435" s="21" t="s">
        <v>1393</v>
      </c>
      <c r="BK435" s="21" t="s">
        <v>521</v>
      </c>
      <c r="BL435" s="24" t="s">
        <v>135</v>
      </c>
    </row>
    <row r="436" spans="1:64" ht="18.75" customHeight="1">
      <c r="A436" s="35" t="s">
        <v>1401</v>
      </c>
      <c r="B436" s="36" t="s">
        <v>64</v>
      </c>
      <c r="C436" s="21" t="s">
        <v>1316</v>
      </c>
      <c r="D436" s="21" t="s">
        <v>1317</v>
      </c>
      <c r="E436" s="21" t="s">
        <v>1318</v>
      </c>
      <c r="F436" s="21" t="s">
        <v>1319</v>
      </c>
      <c r="G436" s="21">
        <v>2021</v>
      </c>
      <c r="H436" s="21" t="s">
        <v>67</v>
      </c>
      <c r="I436" s="21" t="s">
        <v>570</v>
      </c>
      <c r="J436" s="36" t="s">
        <v>69</v>
      </c>
      <c r="K436" s="7" t="s">
        <v>70</v>
      </c>
      <c r="L436" s="7" t="str">
        <f>IF(ISBLANK($R436)=TRUE,"",VLOOKUP($R436,[2]TAXONOMY!$A$1:$G$706,7,FALSE))</f>
        <v>Animalia</v>
      </c>
      <c r="M436" s="7" t="str">
        <f>IF(ISBLANK($R436)=TRUE,"",VLOOKUP($R436,[2]TAXONOMY!$A$1:$G$706,6,FALSE))</f>
        <v>Arthropoda</v>
      </c>
      <c r="N436" s="7" t="str">
        <f>IF(ISBLANK($R436)=TRUE,"",VLOOKUP($R436,[2]TAXONOMY!$A$1:$G$706,5,FALSE))</f>
        <v>Insecta</v>
      </c>
      <c r="O436" s="7" t="str">
        <f>IF(ISBLANK($R436)=TRUE,"",VLOOKUP($R436,[2]TAXONOMY!$A$1:$G$706,4,FALSE))</f>
        <v>Hymenoptera</v>
      </c>
      <c r="P436" s="7" t="str">
        <f>IF(ISBLANK($R436)=TRUE,"",VLOOKUP($R436,[2]TAXONOMY!$A$1:$G$706,3,FALSE))</f>
        <v>Formicidae</v>
      </c>
      <c r="Q436" s="7" t="str">
        <f>IF(ISBLANK($R436)=TRUE,"",VLOOKUP($R436,[2]TAXONOMY!$A$1:$H$706,2,FALSE))</f>
        <v>Solenopsis</v>
      </c>
      <c r="R436" s="7" t="s">
        <v>106</v>
      </c>
      <c r="S436" s="7"/>
      <c r="T436" s="7" t="s">
        <v>107</v>
      </c>
      <c r="U436" s="21" t="s">
        <v>79</v>
      </c>
      <c r="V436" s="7" t="s">
        <v>80</v>
      </c>
      <c r="W436" s="21" t="s">
        <v>81</v>
      </c>
      <c r="X436" s="21" t="s">
        <v>69</v>
      </c>
      <c r="Y436" s="21" t="s">
        <v>69</v>
      </c>
      <c r="Z436" s="21" t="s">
        <v>69</v>
      </c>
      <c r="AA436" s="7" t="s">
        <v>123</v>
      </c>
      <c r="AB436" s="71" t="s">
        <v>124</v>
      </c>
      <c r="AC436" s="22"/>
      <c r="AD436" s="18" t="s">
        <v>1342</v>
      </c>
      <c r="AE436" s="21" t="s">
        <v>111</v>
      </c>
      <c r="AF436" s="21" t="s">
        <v>113</v>
      </c>
      <c r="AG436" s="21" t="s">
        <v>112</v>
      </c>
      <c r="AH436" s="21">
        <v>2017</v>
      </c>
      <c r="AI436" s="21">
        <v>2017</v>
      </c>
      <c r="AJ436" s="21">
        <v>2017</v>
      </c>
      <c r="AK436" s="21">
        <v>2017</v>
      </c>
      <c r="AL436" s="21" t="s">
        <v>89</v>
      </c>
      <c r="AM436" s="21">
        <v>1414276</v>
      </c>
      <c r="AP436">
        <v>1414276</v>
      </c>
      <c r="AQ436" t="e">
        <v>#DIV/0!</v>
      </c>
      <c r="AR436">
        <v>1414276</v>
      </c>
      <c r="AS436">
        <v>1414276</v>
      </c>
      <c r="AT436" t="e">
        <v>#DIV/0!</v>
      </c>
      <c r="AU436" s="21" t="s">
        <v>90</v>
      </c>
      <c r="AV436" s="22">
        <v>2017</v>
      </c>
      <c r="AW436" s="21" t="s">
        <v>172</v>
      </c>
      <c r="AX436" s="21" t="s">
        <v>115</v>
      </c>
      <c r="AY436" s="21" t="s">
        <v>116</v>
      </c>
      <c r="AZ436" s="21" t="s">
        <v>127</v>
      </c>
      <c r="BA436" s="21" t="s">
        <v>1300</v>
      </c>
      <c r="BB436" s="11" t="s">
        <v>156</v>
      </c>
      <c r="BC436" s="21" t="s">
        <v>69</v>
      </c>
      <c r="BD436" s="21" t="s">
        <v>98</v>
      </c>
      <c r="BI436" s="21" t="s">
        <v>99</v>
      </c>
      <c r="BJ436" s="21" t="s">
        <v>1393</v>
      </c>
      <c r="BK436" s="21" t="s">
        <v>521</v>
      </c>
      <c r="BL436" s="24" t="s">
        <v>135</v>
      </c>
    </row>
    <row r="437" spans="1:64" ht="18.75" customHeight="1">
      <c r="A437" s="35" t="s">
        <v>1402</v>
      </c>
      <c r="B437" s="36" t="s">
        <v>64</v>
      </c>
      <c r="C437" s="21" t="s">
        <v>1316</v>
      </c>
      <c r="D437" s="21" t="s">
        <v>1317</v>
      </c>
      <c r="E437" s="21" t="s">
        <v>1318</v>
      </c>
      <c r="F437" s="21" t="s">
        <v>1319</v>
      </c>
      <c r="G437" s="21">
        <v>2021</v>
      </c>
      <c r="H437" s="21" t="s">
        <v>67</v>
      </c>
      <c r="I437" s="21" t="s">
        <v>570</v>
      </c>
      <c r="J437" s="36" t="s">
        <v>69</v>
      </c>
      <c r="K437" s="7" t="s">
        <v>70</v>
      </c>
      <c r="L437" s="7" t="str">
        <f>IF(ISBLANK($R437)=TRUE,"",VLOOKUP($R437,[2]TAXONOMY!$A$1:$G$706,7,FALSE))</f>
        <v>Animalia</v>
      </c>
      <c r="M437" s="7" t="str">
        <f>IF(ISBLANK($R437)=TRUE,"",VLOOKUP($R437,[2]TAXONOMY!$A$1:$G$706,6,FALSE))</f>
        <v>Arthropoda</v>
      </c>
      <c r="N437" s="7" t="str">
        <f>IF(ISBLANK($R437)=TRUE,"",VLOOKUP($R437,[2]TAXONOMY!$A$1:$G$706,5,FALSE))</f>
        <v>Insecta</v>
      </c>
      <c r="O437" s="7" t="str">
        <f>IF(ISBLANK($R437)=TRUE,"",VLOOKUP($R437,[2]TAXONOMY!$A$1:$G$706,4,FALSE))</f>
        <v>Hymenoptera</v>
      </c>
      <c r="P437" s="7" t="str">
        <f>IF(ISBLANK($R437)=TRUE,"",VLOOKUP($R437,[2]TAXONOMY!$A$1:$G$706,3,FALSE))</f>
        <v>Formicidae</v>
      </c>
      <c r="Q437" s="7" t="str">
        <f>IF(ISBLANK($R437)=TRUE,"",VLOOKUP($R437,[2]TAXONOMY!$A$1:$H$706,2,FALSE))</f>
        <v>Solenopsis</v>
      </c>
      <c r="R437" s="7" t="s">
        <v>106</v>
      </c>
      <c r="S437" s="7"/>
      <c r="T437" s="7" t="s">
        <v>107</v>
      </c>
      <c r="U437" s="21" t="s">
        <v>79</v>
      </c>
      <c r="V437" s="7" t="s">
        <v>80</v>
      </c>
      <c r="W437" s="21" t="s">
        <v>81</v>
      </c>
      <c r="X437" s="21" t="s">
        <v>69</v>
      </c>
      <c r="Y437" s="21" t="s">
        <v>69</v>
      </c>
      <c r="Z437" s="21" t="s">
        <v>69</v>
      </c>
      <c r="AA437" s="7" t="s">
        <v>123</v>
      </c>
      <c r="AB437" s="71" t="s">
        <v>1344</v>
      </c>
      <c r="AC437" s="22"/>
      <c r="AD437" s="41" t="s">
        <v>1345</v>
      </c>
      <c r="AE437" s="21" t="s">
        <v>144</v>
      </c>
      <c r="AF437" s="21" t="s">
        <v>113</v>
      </c>
      <c r="AG437" s="21" t="s">
        <v>112</v>
      </c>
      <c r="AH437" s="21">
        <v>2017</v>
      </c>
      <c r="AI437" s="21">
        <v>2017</v>
      </c>
      <c r="AJ437" s="21">
        <v>2017</v>
      </c>
      <c r="AK437" s="21">
        <v>2017</v>
      </c>
      <c r="AL437" s="21" t="s">
        <v>89</v>
      </c>
      <c r="AM437" s="21">
        <v>247548</v>
      </c>
      <c r="AP437">
        <v>247548</v>
      </c>
      <c r="AQ437" t="e">
        <v>#DIV/0!</v>
      </c>
      <c r="AR437">
        <v>247548</v>
      </c>
      <c r="AS437">
        <v>247548</v>
      </c>
      <c r="AT437" t="e">
        <v>#DIV/0!</v>
      </c>
      <c r="AU437" s="21" t="s">
        <v>90</v>
      </c>
      <c r="AV437" s="22">
        <v>2017</v>
      </c>
      <c r="AW437" s="21" t="s">
        <v>172</v>
      </c>
      <c r="AX437" s="21" t="s">
        <v>115</v>
      </c>
      <c r="AY437" s="21" t="s">
        <v>116</v>
      </c>
      <c r="AZ437" s="21" t="s">
        <v>127</v>
      </c>
      <c r="BA437" s="21" t="s">
        <v>1300</v>
      </c>
      <c r="BB437" s="11" t="s">
        <v>156</v>
      </c>
      <c r="BC437" s="21" t="s">
        <v>69</v>
      </c>
      <c r="BD437" s="21" t="s">
        <v>98</v>
      </c>
      <c r="BI437" s="21" t="s">
        <v>99</v>
      </c>
      <c r="BJ437" s="21" t="s">
        <v>1393</v>
      </c>
      <c r="BK437" s="21" t="s">
        <v>521</v>
      </c>
      <c r="BL437" s="24" t="s">
        <v>135</v>
      </c>
    </row>
    <row r="438" spans="1:64" ht="18.75" customHeight="1">
      <c r="A438" s="35" t="s">
        <v>1403</v>
      </c>
      <c r="B438" s="36" t="s">
        <v>64</v>
      </c>
      <c r="C438" s="21" t="s">
        <v>1316</v>
      </c>
      <c r="D438" s="21" t="s">
        <v>1317</v>
      </c>
      <c r="E438" s="21" t="s">
        <v>1318</v>
      </c>
      <c r="F438" s="21" t="s">
        <v>1319</v>
      </c>
      <c r="G438" s="21">
        <v>2021</v>
      </c>
      <c r="H438" s="21" t="s">
        <v>67</v>
      </c>
      <c r="I438" s="21" t="s">
        <v>570</v>
      </c>
      <c r="J438" s="36" t="s">
        <v>69</v>
      </c>
      <c r="K438" s="7" t="s">
        <v>70</v>
      </c>
      <c r="L438" s="7" t="str">
        <f>IF(ISBLANK($R438)=TRUE,"",VLOOKUP($R438,[2]TAXONOMY!$A$1:$G$706,7,FALSE))</f>
        <v>Animalia</v>
      </c>
      <c r="M438" s="7" t="str">
        <f>IF(ISBLANK($R438)=TRUE,"",VLOOKUP($R438,[2]TAXONOMY!$A$1:$G$706,6,FALSE))</f>
        <v>Arthropoda</v>
      </c>
      <c r="N438" s="7" t="str">
        <f>IF(ISBLANK($R438)=TRUE,"",VLOOKUP($R438,[2]TAXONOMY!$A$1:$G$706,5,FALSE))</f>
        <v>Insecta</v>
      </c>
      <c r="O438" s="7" t="str">
        <f>IF(ISBLANK($R438)=TRUE,"",VLOOKUP($R438,[2]TAXONOMY!$A$1:$G$706,4,FALSE))</f>
        <v>Hymenoptera</v>
      </c>
      <c r="P438" s="7" t="str">
        <f>IF(ISBLANK($R438)=TRUE,"",VLOOKUP($R438,[2]TAXONOMY!$A$1:$G$706,3,FALSE))</f>
        <v>Formicidae</v>
      </c>
      <c r="Q438" s="7" t="str">
        <f>IF(ISBLANK($R438)=TRUE,"",VLOOKUP($R438,[2]TAXONOMY!$A$1:$H$706,2,FALSE))</f>
        <v>Solenopsis</v>
      </c>
      <c r="R438" s="7" t="s">
        <v>106</v>
      </c>
      <c r="S438" s="7"/>
      <c r="T438" s="7" t="s">
        <v>107</v>
      </c>
      <c r="U438" s="21" t="s">
        <v>79</v>
      </c>
      <c r="V438" s="7" t="s">
        <v>80</v>
      </c>
      <c r="W438" s="21" t="s">
        <v>81</v>
      </c>
      <c r="X438" s="21" t="s">
        <v>69</v>
      </c>
      <c r="Y438" s="21" t="s">
        <v>69</v>
      </c>
      <c r="Z438" s="21" t="s">
        <v>69</v>
      </c>
      <c r="AA438" s="7" t="s">
        <v>123</v>
      </c>
      <c r="AB438" s="73" t="s">
        <v>1350</v>
      </c>
      <c r="AC438" s="22"/>
      <c r="AD438" s="18" t="s">
        <v>1350</v>
      </c>
      <c r="AE438" s="21" t="s">
        <v>144</v>
      </c>
      <c r="AF438" s="21" t="s">
        <v>113</v>
      </c>
      <c r="AG438" s="21" t="s">
        <v>112</v>
      </c>
      <c r="AH438" s="21">
        <v>2017</v>
      </c>
      <c r="AI438" s="21">
        <v>2017</v>
      </c>
      <c r="AJ438" s="21">
        <v>2017</v>
      </c>
      <c r="AK438" s="21">
        <v>2017</v>
      </c>
      <c r="AL438" s="21" t="s">
        <v>89</v>
      </c>
      <c r="AM438" s="21">
        <v>22875</v>
      </c>
      <c r="AP438">
        <v>22875</v>
      </c>
      <c r="AQ438" t="e">
        <v>#DIV/0!</v>
      </c>
      <c r="AR438">
        <v>22875</v>
      </c>
      <c r="AS438">
        <v>22875</v>
      </c>
      <c r="AT438" t="e">
        <v>#DIV/0!</v>
      </c>
      <c r="AU438" s="21" t="s">
        <v>90</v>
      </c>
      <c r="AV438" s="22">
        <v>2017</v>
      </c>
      <c r="AW438" s="21" t="s">
        <v>172</v>
      </c>
      <c r="AX438" s="21" t="s">
        <v>115</v>
      </c>
      <c r="AY438" s="21" t="s">
        <v>116</v>
      </c>
      <c r="AZ438" s="21" t="s">
        <v>127</v>
      </c>
      <c r="BA438" s="21" t="s">
        <v>1300</v>
      </c>
      <c r="BB438" s="11" t="s">
        <v>156</v>
      </c>
      <c r="BC438" s="21" t="s">
        <v>69</v>
      </c>
      <c r="BD438" s="21" t="s">
        <v>98</v>
      </c>
      <c r="BI438" s="21" t="s">
        <v>99</v>
      </c>
      <c r="BJ438" s="21" t="s">
        <v>1393</v>
      </c>
      <c r="BK438" s="21" t="s">
        <v>521</v>
      </c>
      <c r="BL438" s="24" t="s">
        <v>135</v>
      </c>
    </row>
    <row r="439" spans="1:64" ht="18.75" customHeight="1">
      <c r="A439" s="35" t="s">
        <v>1404</v>
      </c>
      <c r="B439" s="36" t="s">
        <v>64</v>
      </c>
      <c r="C439" s="21" t="s">
        <v>1316</v>
      </c>
      <c r="D439" s="21" t="s">
        <v>1317</v>
      </c>
      <c r="E439" s="21" t="s">
        <v>1318</v>
      </c>
      <c r="F439" s="21" t="s">
        <v>1319</v>
      </c>
      <c r="G439" s="21">
        <v>2021</v>
      </c>
      <c r="H439" s="21" t="s">
        <v>67</v>
      </c>
      <c r="I439" s="21" t="s">
        <v>570</v>
      </c>
      <c r="J439" s="36" t="s">
        <v>69</v>
      </c>
      <c r="K439" s="7" t="s">
        <v>70</v>
      </c>
      <c r="L439" s="7" t="str">
        <f>IF(ISBLANK($R439)=TRUE,"",VLOOKUP($R439,[2]TAXONOMY!$A$1:$G$706,7,FALSE))</f>
        <v>Animalia</v>
      </c>
      <c r="M439" s="7" t="str">
        <f>IF(ISBLANK($R439)=TRUE,"",VLOOKUP($R439,[2]TAXONOMY!$A$1:$G$706,6,FALSE))</f>
        <v>Arthropoda</v>
      </c>
      <c r="N439" s="7" t="str">
        <f>IF(ISBLANK($R439)=TRUE,"",VLOOKUP($R439,[2]TAXONOMY!$A$1:$G$706,5,FALSE))</f>
        <v>Insecta</v>
      </c>
      <c r="O439" s="7" t="str">
        <f>IF(ISBLANK($R439)=TRUE,"",VLOOKUP($R439,[2]TAXONOMY!$A$1:$G$706,4,FALSE))</f>
        <v>Hymenoptera</v>
      </c>
      <c r="P439" s="7" t="str">
        <f>IF(ISBLANK($R439)=TRUE,"",VLOOKUP($R439,[2]TAXONOMY!$A$1:$G$706,3,FALSE))</f>
        <v>Formicidae</v>
      </c>
      <c r="Q439" s="7" t="str">
        <f>IF(ISBLANK($R439)=TRUE,"",VLOOKUP($R439,[2]TAXONOMY!$A$1:$H$706,2,FALSE))</f>
        <v>Solenopsis</v>
      </c>
      <c r="R439" s="7" t="s">
        <v>106</v>
      </c>
      <c r="S439" s="7"/>
      <c r="T439" s="7" t="s">
        <v>107</v>
      </c>
      <c r="U439" s="21" t="s">
        <v>79</v>
      </c>
      <c r="V439" s="7" t="s">
        <v>80</v>
      </c>
      <c r="W439" s="21" t="s">
        <v>81</v>
      </c>
      <c r="X439" s="21" t="s">
        <v>69</v>
      </c>
      <c r="Y439" s="21" t="s">
        <v>69</v>
      </c>
      <c r="Z439" s="21" t="s">
        <v>69</v>
      </c>
      <c r="AA439" s="7" t="s">
        <v>123</v>
      </c>
      <c r="AB439" s="71" t="s">
        <v>1352</v>
      </c>
      <c r="AC439" s="22"/>
      <c r="AD439" s="18" t="s">
        <v>1353</v>
      </c>
      <c r="AE439" s="21" t="s">
        <v>144</v>
      </c>
      <c r="AF439" s="21" t="s">
        <v>113</v>
      </c>
      <c r="AG439" s="21" t="s">
        <v>112</v>
      </c>
      <c r="AH439" s="21">
        <v>2017</v>
      </c>
      <c r="AI439" s="21">
        <v>2017</v>
      </c>
      <c r="AJ439" s="21">
        <v>2017</v>
      </c>
      <c r="AK439" s="21">
        <v>2017</v>
      </c>
      <c r="AL439" s="21" t="s">
        <v>89</v>
      </c>
      <c r="AM439" s="21">
        <v>225720</v>
      </c>
      <c r="AP439">
        <v>225720</v>
      </c>
      <c r="AQ439" t="e">
        <v>#DIV/0!</v>
      </c>
      <c r="AR439">
        <v>225720</v>
      </c>
      <c r="AS439">
        <v>225720</v>
      </c>
      <c r="AT439" t="e">
        <v>#DIV/0!</v>
      </c>
      <c r="AU439" s="21" t="s">
        <v>90</v>
      </c>
      <c r="AV439" s="22">
        <v>2017</v>
      </c>
      <c r="AW439" s="21" t="s">
        <v>172</v>
      </c>
      <c r="AX439" s="21" t="s">
        <v>115</v>
      </c>
      <c r="AY439" s="21" t="s">
        <v>116</v>
      </c>
      <c r="AZ439" s="21" t="s">
        <v>127</v>
      </c>
      <c r="BA439" s="21" t="s">
        <v>1300</v>
      </c>
      <c r="BB439" s="11" t="s">
        <v>156</v>
      </c>
      <c r="BC439" s="21" t="s">
        <v>69</v>
      </c>
      <c r="BD439" s="21" t="s">
        <v>98</v>
      </c>
      <c r="BI439" s="21" t="s">
        <v>99</v>
      </c>
      <c r="BJ439" s="21" t="s">
        <v>1393</v>
      </c>
      <c r="BK439" s="21" t="s">
        <v>521</v>
      </c>
      <c r="BL439" s="24" t="s">
        <v>135</v>
      </c>
    </row>
    <row r="440" spans="1:64" ht="18.75" customHeight="1">
      <c r="A440" s="35" t="s">
        <v>1405</v>
      </c>
      <c r="B440" s="36" t="s">
        <v>64</v>
      </c>
      <c r="C440" s="21" t="s">
        <v>1316</v>
      </c>
      <c r="D440" s="21" t="s">
        <v>1317</v>
      </c>
      <c r="E440" s="21" t="s">
        <v>1318</v>
      </c>
      <c r="F440" s="21" t="s">
        <v>1319</v>
      </c>
      <c r="G440" s="21">
        <v>2021</v>
      </c>
      <c r="H440" s="21" t="s">
        <v>67</v>
      </c>
      <c r="I440" s="21" t="s">
        <v>570</v>
      </c>
      <c r="J440" s="36" t="s">
        <v>69</v>
      </c>
      <c r="K440" s="7" t="s">
        <v>70</v>
      </c>
      <c r="L440" s="7" t="str">
        <f>IF(ISBLANK($R440)=TRUE,"",VLOOKUP($R440,[2]TAXONOMY!$A$1:$G$706,7,FALSE))</f>
        <v>Animalia</v>
      </c>
      <c r="M440" s="7" t="str">
        <f>IF(ISBLANK($R440)=TRUE,"",VLOOKUP($R440,[2]TAXONOMY!$A$1:$G$706,6,FALSE))</f>
        <v>Arthropoda</v>
      </c>
      <c r="N440" s="7" t="str">
        <f>IF(ISBLANK($R440)=TRUE,"",VLOOKUP($R440,[2]TAXONOMY!$A$1:$G$706,5,FALSE))</f>
        <v>Insecta</v>
      </c>
      <c r="O440" s="7" t="str">
        <f>IF(ISBLANK($R440)=TRUE,"",VLOOKUP($R440,[2]TAXONOMY!$A$1:$G$706,4,FALSE))</f>
        <v>Hymenoptera</v>
      </c>
      <c r="P440" s="7" t="str">
        <f>IF(ISBLANK($R440)=TRUE,"",VLOOKUP($R440,[2]TAXONOMY!$A$1:$G$706,3,FALSE))</f>
        <v>Formicidae</v>
      </c>
      <c r="Q440" s="7" t="str">
        <f>IF(ISBLANK($R440)=TRUE,"",VLOOKUP($R440,[2]TAXONOMY!$A$1:$H$706,2,FALSE))</f>
        <v>Solenopsis</v>
      </c>
      <c r="R440" s="7" t="s">
        <v>106</v>
      </c>
      <c r="S440" s="7"/>
      <c r="T440" s="7" t="s">
        <v>107</v>
      </c>
      <c r="U440" s="21" t="s">
        <v>79</v>
      </c>
      <c r="V440" s="7" t="s">
        <v>80</v>
      </c>
      <c r="W440" s="21" t="s">
        <v>81</v>
      </c>
      <c r="X440" s="21" t="s">
        <v>69</v>
      </c>
      <c r="Y440" s="21" t="s">
        <v>69</v>
      </c>
      <c r="Z440" s="21" t="s">
        <v>69</v>
      </c>
      <c r="AA440" s="7" t="s">
        <v>123</v>
      </c>
      <c r="AB440" s="73" t="s">
        <v>1355</v>
      </c>
      <c r="AC440" s="22"/>
      <c r="AD440" s="18" t="s">
        <v>1355</v>
      </c>
      <c r="AE440" s="21" t="s">
        <v>144</v>
      </c>
      <c r="AF440" s="21" t="s">
        <v>113</v>
      </c>
      <c r="AG440" s="21" t="s">
        <v>112</v>
      </c>
      <c r="AH440" s="21">
        <v>2017</v>
      </c>
      <c r="AI440" s="21">
        <v>2017</v>
      </c>
      <c r="AJ440" s="21">
        <v>2017</v>
      </c>
      <c r="AK440" s="21">
        <v>2017</v>
      </c>
      <c r="AL440" s="21" t="s">
        <v>89</v>
      </c>
      <c r="AM440" s="21">
        <v>33244</v>
      </c>
      <c r="AP440">
        <v>33244</v>
      </c>
      <c r="AQ440" t="e">
        <v>#DIV/0!</v>
      </c>
      <c r="AR440">
        <v>33244</v>
      </c>
      <c r="AS440">
        <v>33244</v>
      </c>
      <c r="AT440" t="e">
        <v>#DIV/0!</v>
      </c>
      <c r="AU440" s="21" t="s">
        <v>90</v>
      </c>
      <c r="AV440" s="22">
        <v>2017</v>
      </c>
      <c r="AW440" s="21" t="s">
        <v>172</v>
      </c>
      <c r="AX440" s="21" t="s">
        <v>115</v>
      </c>
      <c r="AY440" s="21" t="s">
        <v>116</v>
      </c>
      <c r="AZ440" s="21" t="s">
        <v>127</v>
      </c>
      <c r="BA440" s="21" t="s">
        <v>1300</v>
      </c>
      <c r="BB440" s="11" t="s">
        <v>156</v>
      </c>
      <c r="BC440" s="21" t="s">
        <v>69</v>
      </c>
      <c r="BD440" s="21" t="s">
        <v>98</v>
      </c>
      <c r="BI440" s="21" t="s">
        <v>99</v>
      </c>
      <c r="BJ440" s="21" t="s">
        <v>1393</v>
      </c>
      <c r="BK440" s="21" t="s">
        <v>521</v>
      </c>
      <c r="BL440" s="24" t="s">
        <v>135</v>
      </c>
    </row>
    <row r="441" spans="1:64" ht="18.75" customHeight="1">
      <c r="A441" s="35" t="s">
        <v>1406</v>
      </c>
      <c r="B441" s="36" t="s">
        <v>64</v>
      </c>
      <c r="C441" s="21" t="s">
        <v>1316</v>
      </c>
      <c r="D441" s="21" t="s">
        <v>1317</v>
      </c>
      <c r="E441" s="21" t="s">
        <v>1318</v>
      </c>
      <c r="F441" s="21" t="s">
        <v>1319</v>
      </c>
      <c r="G441" s="21">
        <v>2021</v>
      </c>
      <c r="H441" s="21" t="s">
        <v>67</v>
      </c>
      <c r="I441" s="21" t="s">
        <v>570</v>
      </c>
      <c r="J441" s="36" t="s">
        <v>69</v>
      </c>
      <c r="K441" s="7" t="s">
        <v>70</v>
      </c>
      <c r="L441" s="7" t="str">
        <f>IF(ISBLANK($R441)=TRUE,"",VLOOKUP($R441,[2]TAXONOMY!$A$1:$G$706,7,FALSE))</f>
        <v>Animalia</v>
      </c>
      <c r="M441" s="7" t="str">
        <f>IF(ISBLANK($R441)=TRUE,"",VLOOKUP($R441,[2]TAXONOMY!$A$1:$G$706,6,FALSE))</f>
        <v>Arthropoda</v>
      </c>
      <c r="N441" s="7" t="str">
        <f>IF(ISBLANK($R441)=TRUE,"",VLOOKUP($R441,[2]TAXONOMY!$A$1:$G$706,5,FALSE))</f>
        <v>Insecta</v>
      </c>
      <c r="O441" s="7" t="str">
        <f>IF(ISBLANK($R441)=TRUE,"",VLOOKUP($R441,[2]TAXONOMY!$A$1:$G$706,4,FALSE))</f>
        <v>Hymenoptera</v>
      </c>
      <c r="P441" s="7" t="str">
        <f>IF(ISBLANK($R441)=TRUE,"",VLOOKUP($R441,[2]TAXONOMY!$A$1:$G$706,3,FALSE))</f>
        <v>Formicidae</v>
      </c>
      <c r="Q441" s="7" t="str">
        <f>IF(ISBLANK($R441)=TRUE,"",VLOOKUP($R441,[2]TAXONOMY!$A$1:$H$706,2,FALSE))</f>
        <v>Solenopsis</v>
      </c>
      <c r="R441" s="7" t="s">
        <v>106</v>
      </c>
      <c r="S441" s="7"/>
      <c r="T441" s="7" t="s">
        <v>107</v>
      </c>
      <c r="U441" s="21" t="s">
        <v>79</v>
      </c>
      <c r="V441" s="7" t="s">
        <v>80</v>
      </c>
      <c r="W441" s="21" t="s">
        <v>81</v>
      </c>
      <c r="X441" s="21" t="s">
        <v>69</v>
      </c>
      <c r="Y441" s="21" t="s">
        <v>69</v>
      </c>
      <c r="Z441" s="21" t="s">
        <v>69</v>
      </c>
      <c r="AA441" s="7" t="s">
        <v>123</v>
      </c>
      <c r="AB441" s="71" t="s">
        <v>1357</v>
      </c>
      <c r="AC441" s="22"/>
      <c r="AD441" s="18" t="s">
        <v>1358</v>
      </c>
      <c r="AE441" s="21" t="s">
        <v>144</v>
      </c>
      <c r="AF441" s="21" t="s">
        <v>113</v>
      </c>
      <c r="AG441" s="21" t="s">
        <v>112</v>
      </c>
      <c r="AH441" s="21">
        <v>2017</v>
      </c>
      <c r="AI441" s="21">
        <v>2017</v>
      </c>
      <c r="AJ441" s="21">
        <v>2017</v>
      </c>
      <c r="AK441" s="21">
        <v>2017</v>
      </c>
      <c r="AL441" s="21" t="s">
        <v>89</v>
      </c>
      <c r="AM441" s="21">
        <v>90771</v>
      </c>
      <c r="AP441">
        <v>90771</v>
      </c>
      <c r="AQ441" t="e">
        <v>#DIV/0!</v>
      </c>
      <c r="AR441">
        <v>90771</v>
      </c>
      <c r="AS441">
        <v>90771</v>
      </c>
      <c r="AT441" t="e">
        <v>#DIV/0!</v>
      </c>
      <c r="AU441" s="21" t="s">
        <v>90</v>
      </c>
      <c r="AV441" s="22">
        <v>2017</v>
      </c>
      <c r="AW441" s="21" t="s">
        <v>172</v>
      </c>
      <c r="AX441" s="21" t="s">
        <v>115</v>
      </c>
      <c r="AY441" s="21" t="s">
        <v>116</v>
      </c>
      <c r="AZ441" s="21" t="s">
        <v>127</v>
      </c>
      <c r="BA441" s="21" t="s">
        <v>1300</v>
      </c>
      <c r="BB441" s="11" t="s">
        <v>156</v>
      </c>
      <c r="BC441" s="21" t="s">
        <v>69</v>
      </c>
      <c r="BD441" s="21" t="s">
        <v>98</v>
      </c>
      <c r="BI441" s="21" t="s">
        <v>99</v>
      </c>
      <c r="BJ441" s="21" t="s">
        <v>1393</v>
      </c>
      <c r="BK441" s="21" t="s">
        <v>521</v>
      </c>
      <c r="BL441" s="24" t="s">
        <v>135</v>
      </c>
    </row>
    <row r="442" spans="1:64" ht="18.75" customHeight="1">
      <c r="A442" s="35" t="s">
        <v>1407</v>
      </c>
      <c r="B442" s="36" t="s">
        <v>64</v>
      </c>
      <c r="C442" s="21" t="s">
        <v>1316</v>
      </c>
      <c r="D442" s="21" t="s">
        <v>1317</v>
      </c>
      <c r="E442" s="21" t="s">
        <v>1318</v>
      </c>
      <c r="F442" s="21" t="s">
        <v>1319</v>
      </c>
      <c r="G442" s="21">
        <v>2021</v>
      </c>
      <c r="H442" s="21" t="s">
        <v>67</v>
      </c>
      <c r="I442" s="21" t="s">
        <v>570</v>
      </c>
      <c r="J442" s="36" t="s">
        <v>69</v>
      </c>
      <c r="K442" s="7" t="s">
        <v>70</v>
      </c>
      <c r="L442" s="7" t="str">
        <f>IF(ISBLANK($R442)=TRUE,"",VLOOKUP($R442,[2]TAXONOMY!$A$1:$G$706,7,FALSE))</f>
        <v>Animalia</v>
      </c>
      <c r="M442" s="7" t="str">
        <f>IF(ISBLANK($R442)=TRUE,"",VLOOKUP($R442,[2]TAXONOMY!$A$1:$G$706,6,FALSE))</f>
        <v>Arthropoda</v>
      </c>
      <c r="N442" s="7" t="str">
        <f>IF(ISBLANK($R442)=TRUE,"",VLOOKUP($R442,[2]TAXONOMY!$A$1:$G$706,5,FALSE))</f>
        <v>Insecta</v>
      </c>
      <c r="O442" s="7" t="str">
        <f>IF(ISBLANK($R442)=TRUE,"",VLOOKUP($R442,[2]TAXONOMY!$A$1:$G$706,4,FALSE))</f>
        <v>Hymenoptera</v>
      </c>
      <c r="P442" s="7" t="str">
        <f>IF(ISBLANK($R442)=TRUE,"",VLOOKUP($R442,[2]TAXONOMY!$A$1:$G$706,3,FALSE))</f>
        <v>Formicidae</v>
      </c>
      <c r="Q442" s="7" t="str">
        <f>IF(ISBLANK($R442)=TRUE,"",VLOOKUP($R442,[2]TAXONOMY!$A$1:$H$706,2,FALSE))</f>
        <v>Solenopsis</v>
      </c>
      <c r="R442" s="7" t="s">
        <v>106</v>
      </c>
      <c r="S442" s="7"/>
      <c r="T442" s="7" t="s">
        <v>107</v>
      </c>
      <c r="U442" s="21" t="s">
        <v>79</v>
      </c>
      <c r="V442" s="7" t="s">
        <v>80</v>
      </c>
      <c r="W442" s="21" t="s">
        <v>81</v>
      </c>
      <c r="X442" s="21" t="s">
        <v>69</v>
      </c>
      <c r="Y442" s="21" t="s">
        <v>69</v>
      </c>
      <c r="Z442" s="21" t="s">
        <v>69</v>
      </c>
      <c r="AA442" s="7" t="s">
        <v>123</v>
      </c>
      <c r="AB442" s="71" t="s">
        <v>1362</v>
      </c>
      <c r="AC442" s="22"/>
      <c r="AD442" s="18" t="s">
        <v>1363</v>
      </c>
      <c r="AE442" s="21" t="s">
        <v>144</v>
      </c>
      <c r="AF442" s="21" t="s">
        <v>113</v>
      </c>
      <c r="AG442" s="21" t="s">
        <v>112</v>
      </c>
      <c r="AH442" s="21">
        <v>2017</v>
      </c>
      <c r="AI442" s="21">
        <v>2017</v>
      </c>
      <c r="AJ442" s="21">
        <v>2017</v>
      </c>
      <c r="AK442" s="21">
        <v>2017</v>
      </c>
      <c r="AL442" s="21" t="s">
        <v>89</v>
      </c>
      <c r="AM442" s="21">
        <v>78010</v>
      </c>
      <c r="AP442">
        <v>78010</v>
      </c>
      <c r="AQ442" t="e">
        <v>#DIV/0!</v>
      </c>
      <c r="AR442">
        <v>78010</v>
      </c>
      <c r="AS442">
        <v>78010</v>
      </c>
      <c r="AT442" t="e">
        <v>#DIV/0!</v>
      </c>
      <c r="AU442" s="21" t="s">
        <v>90</v>
      </c>
      <c r="AV442" s="22">
        <v>2017</v>
      </c>
      <c r="AW442" s="21" t="s">
        <v>172</v>
      </c>
      <c r="AX442" s="21" t="s">
        <v>115</v>
      </c>
      <c r="AY442" s="21" t="s">
        <v>116</v>
      </c>
      <c r="AZ442" s="21" t="s">
        <v>127</v>
      </c>
      <c r="BA442" s="21" t="s">
        <v>1300</v>
      </c>
      <c r="BB442" s="11" t="s">
        <v>156</v>
      </c>
      <c r="BC442" s="21" t="s">
        <v>69</v>
      </c>
      <c r="BD442" s="21" t="s">
        <v>98</v>
      </c>
      <c r="BI442" s="21" t="s">
        <v>99</v>
      </c>
      <c r="BJ442" s="21" t="s">
        <v>1393</v>
      </c>
      <c r="BK442" s="21" t="s">
        <v>521</v>
      </c>
      <c r="BL442" s="24" t="s">
        <v>135</v>
      </c>
    </row>
    <row r="443" spans="1:64" ht="18.75" customHeight="1">
      <c r="A443" s="35" t="s">
        <v>1408</v>
      </c>
      <c r="B443" s="36" t="s">
        <v>64</v>
      </c>
      <c r="C443" s="21" t="s">
        <v>1316</v>
      </c>
      <c r="D443" s="21" t="s">
        <v>1317</v>
      </c>
      <c r="E443" s="21" t="s">
        <v>1318</v>
      </c>
      <c r="F443" s="21" t="s">
        <v>1319</v>
      </c>
      <c r="G443" s="21">
        <v>2021</v>
      </c>
      <c r="H443" s="21" t="s">
        <v>67</v>
      </c>
      <c r="I443" s="21" t="s">
        <v>570</v>
      </c>
      <c r="J443" s="36" t="s">
        <v>69</v>
      </c>
      <c r="K443" s="7" t="s">
        <v>70</v>
      </c>
      <c r="L443" s="7" t="str">
        <f>IF(ISBLANK($R443)=TRUE,"",VLOOKUP($R443,[2]TAXONOMY!$A$1:$G$706,7,FALSE))</f>
        <v>Animalia</v>
      </c>
      <c r="M443" s="7" t="str">
        <f>IF(ISBLANK($R443)=TRUE,"",VLOOKUP($R443,[2]TAXONOMY!$A$1:$G$706,6,FALSE))</f>
        <v>Arthropoda</v>
      </c>
      <c r="N443" s="7" t="str">
        <f>IF(ISBLANK($R443)=TRUE,"",VLOOKUP($R443,[2]TAXONOMY!$A$1:$G$706,5,FALSE))</f>
        <v>Insecta</v>
      </c>
      <c r="O443" s="7" t="str">
        <f>IF(ISBLANK($R443)=TRUE,"",VLOOKUP($R443,[2]TAXONOMY!$A$1:$G$706,4,FALSE))</f>
        <v>Hymenoptera</v>
      </c>
      <c r="P443" s="7" t="str">
        <f>IF(ISBLANK($R443)=TRUE,"",VLOOKUP($R443,[2]TAXONOMY!$A$1:$G$706,3,FALSE))</f>
        <v>Formicidae</v>
      </c>
      <c r="Q443" s="7" t="str">
        <f>IF(ISBLANK($R443)=TRUE,"",VLOOKUP($R443,[2]TAXONOMY!$A$1:$H$706,2,FALSE))</f>
        <v>Solenopsis</v>
      </c>
      <c r="R443" s="7" t="s">
        <v>106</v>
      </c>
      <c r="S443" s="7"/>
      <c r="T443" s="7" t="s">
        <v>107</v>
      </c>
      <c r="U443" s="21" t="s">
        <v>79</v>
      </c>
      <c r="V443" s="7" t="s">
        <v>80</v>
      </c>
      <c r="W443" s="21" t="s">
        <v>81</v>
      </c>
      <c r="X443" s="21" t="s">
        <v>69</v>
      </c>
      <c r="Y443" s="21" t="s">
        <v>69</v>
      </c>
      <c r="Z443" s="21" t="s">
        <v>69</v>
      </c>
      <c r="AA443" s="7" t="s">
        <v>123</v>
      </c>
      <c r="AB443" s="73" t="s">
        <v>1365</v>
      </c>
      <c r="AC443" s="22"/>
      <c r="AD443" s="18" t="s">
        <v>1365</v>
      </c>
      <c r="AE443" s="21" t="s">
        <v>144</v>
      </c>
      <c r="AF443" s="21" t="s">
        <v>113</v>
      </c>
      <c r="AG443" s="21" t="s">
        <v>112</v>
      </c>
      <c r="AH443" s="21">
        <v>2017</v>
      </c>
      <c r="AI443" s="21">
        <v>2017</v>
      </c>
      <c r="AJ443" s="21">
        <v>2017</v>
      </c>
      <c r="AK443" s="21">
        <v>2017</v>
      </c>
      <c r="AL443" s="21" t="s">
        <v>89</v>
      </c>
      <c r="AM443" s="21">
        <v>2964</v>
      </c>
      <c r="AP443">
        <v>2964</v>
      </c>
      <c r="AQ443" t="e">
        <v>#DIV/0!</v>
      </c>
      <c r="AR443">
        <v>2964</v>
      </c>
      <c r="AS443">
        <v>2964</v>
      </c>
      <c r="AT443" t="e">
        <v>#DIV/0!</v>
      </c>
      <c r="AU443" s="21" t="s">
        <v>90</v>
      </c>
      <c r="AV443" s="22">
        <v>2017</v>
      </c>
      <c r="AW443" s="21" t="s">
        <v>172</v>
      </c>
      <c r="AX443" s="21" t="s">
        <v>115</v>
      </c>
      <c r="AY443" s="21" t="s">
        <v>116</v>
      </c>
      <c r="AZ443" s="21" t="s">
        <v>127</v>
      </c>
      <c r="BA443" s="21" t="s">
        <v>1300</v>
      </c>
      <c r="BB443" s="11" t="s">
        <v>156</v>
      </c>
      <c r="BC443" s="21" t="s">
        <v>69</v>
      </c>
      <c r="BD443" s="21" t="s">
        <v>98</v>
      </c>
      <c r="BI443" s="21" t="s">
        <v>99</v>
      </c>
      <c r="BJ443" s="21" t="s">
        <v>1393</v>
      </c>
      <c r="BK443" s="21" t="s">
        <v>521</v>
      </c>
      <c r="BL443" s="24" t="s">
        <v>135</v>
      </c>
    </row>
    <row r="444" spans="1:64" ht="18.75" customHeight="1">
      <c r="A444" s="35" t="s">
        <v>1409</v>
      </c>
      <c r="B444" s="36" t="s">
        <v>64</v>
      </c>
      <c r="C444" s="21" t="s">
        <v>1316</v>
      </c>
      <c r="D444" s="21" t="s">
        <v>1317</v>
      </c>
      <c r="E444" s="21" t="s">
        <v>1318</v>
      </c>
      <c r="F444" s="21" t="s">
        <v>1319</v>
      </c>
      <c r="G444" s="21">
        <v>2021</v>
      </c>
      <c r="H444" s="21" t="s">
        <v>67</v>
      </c>
      <c r="I444" s="21" t="s">
        <v>570</v>
      </c>
      <c r="J444" s="36" t="s">
        <v>69</v>
      </c>
      <c r="K444" s="7" t="s">
        <v>70</v>
      </c>
      <c r="L444" s="7" t="str">
        <f>IF(ISBLANK($R444)=TRUE,"",VLOOKUP($R444,[2]TAXONOMY!$A$1:$G$706,7,FALSE))</f>
        <v>Animalia</v>
      </c>
      <c r="M444" s="7" t="str">
        <f>IF(ISBLANK($R444)=TRUE,"",VLOOKUP($R444,[2]TAXONOMY!$A$1:$G$706,6,FALSE))</f>
        <v>Arthropoda</v>
      </c>
      <c r="N444" s="7" t="str">
        <f>IF(ISBLANK($R444)=TRUE,"",VLOOKUP($R444,[2]TAXONOMY!$A$1:$G$706,5,FALSE))</f>
        <v>Insecta</v>
      </c>
      <c r="O444" s="7" t="str">
        <f>IF(ISBLANK($R444)=TRUE,"",VLOOKUP($R444,[2]TAXONOMY!$A$1:$G$706,4,FALSE))</f>
        <v>Hymenoptera</v>
      </c>
      <c r="P444" s="7" t="str">
        <f>IF(ISBLANK($R444)=TRUE,"",VLOOKUP($R444,[2]TAXONOMY!$A$1:$G$706,3,FALSE))</f>
        <v>Formicidae</v>
      </c>
      <c r="Q444" s="7" t="str">
        <f>IF(ISBLANK($R444)=TRUE,"",VLOOKUP($R444,[2]TAXONOMY!$A$1:$H$706,2,FALSE))</f>
        <v>Solenopsis</v>
      </c>
      <c r="R444" s="7" t="s">
        <v>106</v>
      </c>
      <c r="S444" s="7"/>
      <c r="T444" s="7" t="s">
        <v>107</v>
      </c>
      <c r="U444" s="21" t="s">
        <v>79</v>
      </c>
      <c r="V444" s="7" t="s">
        <v>80</v>
      </c>
      <c r="W444" s="21" t="s">
        <v>81</v>
      </c>
      <c r="X444" s="21" t="s">
        <v>69</v>
      </c>
      <c r="Y444" s="21" t="s">
        <v>69</v>
      </c>
      <c r="Z444" s="21" t="s">
        <v>69</v>
      </c>
      <c r="AA444" s="7" t="s">
        <v>123</v>
      </c>
      <c r="AB444" s="71" t="s">
        <v>1153</v>
      </c>
      <c r="AC444" s="22"/>
      <c r="AD444" s="18" t="s">
        <v>1367</v>
      </c>
      <c r="AE444" s="21" t="s">
        <v>144</v>
      </c>
      <c r="AF444" s="21" t="s">
        <v>113</v>
      </c>
      <c r="AG444" s="21" t="s">
        <v>112</v>
      </c>
      <c r="AH444" s="21">
        <v>2017</v>
      </c>
      <c r="AI444" s="21">
        <v>2017</v>
      </c>
      <c r="AJ444" s="21">
        <v>2017</v>
      </c>
      <c r="AK444" s="21">
        <v>2017</v>
      </c>
      <c r="AL444" s="21" t="s">
        <v>89</v>
      </c>
      <c r="AM444" s="21">
        <v>161558</v>
      </c>
      <c r="AP444">
        <v>161558</v>
      </c>
      <c r="AQ444" t="e">
        <v>#DIV/0!</v>
      </c>
      <c r="AR444">
        <v>161558</v>
      </c>
      <c r="AS444">
        <v>161558</v>
      </c>
      <c r="AT444" t="e">
        <v>#DIV/0!</v>
      </c>
      <c r="AU444" s="21" t="s">
        <v>90</v>
      </c>
      <c r="AV444" s="22">
        <v>2017</v>
      </c>
      <c r="AW444" s="21" t="s">
        <v>172</v>
      </c>
      <c r="AX444" s="21" t="s">
        <v>115</v>
      </c>
      <c r="AY444" s="21" t="s">
        <v>116</v>
      </c>
      <c r="AZ444" s="21" t="s">
        <v>127</v>
      </c>
      <c r="BA444" s="21" t="s">
        <v>1300</v>
      </c>
      <c r="BB444" s="11" t="s">
        <v>156</v>
      </c>
      <c r="BC444" s="21" t="s">
        <v>69</v>
      </c>
      <c r="BD444" s="21" t="s">
        <v>98</v>
      </c>
      <c r="BI444" s="21" t="s">
        <v>99</v>
      </c>
      <c r="BJ444" s="21" t="s">
        <v>1393</v>
      </c>
      <c r="BK444" s="21" t="s">
        <v>521</v>
      </c>
      <c r="BL444" s="24" t="s">
        <v>135</v>
      </c>
    </row>
    <row r="445" spans="1:64" ht="18.75" customHeight="1">
      <c r="A445" s="35" t="s">
        <v>1410</v>
      </c>
      <c r="B445" s="36" t="s">
        <v>64</v>
      </c>
      <c r="C445" s="21" t="s">
        <v>1316</v>
      </c>
      <c r="D445" s="21" t="s">
        <v>1317</v>
      </c>
      <c r="E445" s="21" t="s">
        <v>1318</v>
      </c>
      <c r="F445" s="21" t="s">
        <v>1319</v>
      </c>
      <c r="G445" s="21">
        <v>2021</v>
      </c>
      <c r="H445" s="21" t="s">
        <v>67</v>
      </c>
      <c r="I445" s="21" t="s">
        <v>570</v>
      </c>
      <c r="J445" s="36" t="s">
        <v>69</v>
      </c>
      <c r="K445" s="7" t="s">
        <v>70</v>
      </c>
      <c r="L445" s="7" t="str">
        <f>IF(ISBLANK($R445)=TRUE,"",VLOOKUP($R445,[2]TAXONOMY!$A$1:$G$706,7,FALSE))</f>
        <v>Animalia</v>
      </c>
      <c r="M445" s="7" t="str">
        <f>IF(ISBLANK($R445)=TRUE,"",VLOOKUP($R445,[2]TAXONOMY!$A$1:$G$706,6,FALSE))</f>
        <v>Arthropoda</v>
      </c>
      <c r="N445" s="7" t="str">
        <f>IF(ISBLANK($R445)=TRUE,"",VLOOKUP($R445,[2]TAXONOMY!$A$1:$G$706,5,FALSE))</f>
        <v>Insecta</v>
      </c>
      <c r="O445" s="7" t="str">
        <f>IF(ISBLANK($R445)=TRUE,"",VLOOKUP($R445,[2]TAXONOMY!$A$1:$G$706,4,FALSE))</f>
        <v>Hymenoptera</v>
      </c>
      <c r="P445" s="7" t="str">
        <f>IF(ISBLANK($R445)=TRUE,"",VLOOKUP($R445,[2]TAXONOMY!$A$1:$G$706,3,FALSE))</f>
        <v>Formicidae</v>
      </c>
      <c r="Q445" s="7" t="str">
        <f>IF(ISBLANK($R445)=TRUE,"",VLOOKUP($R445,[2]TAXONOMY!$A$1:$H$706,2,FALSE))</f>
        <v>Solenopsis</v>
      </c>
      <c r="R445" s="7" t="s">
        <v>106</v>
      </c>
      <c r="S445" s="7"/>
      <c r="T445" s="7" t="s">
        <v>107</v>
      </c>
      <c r="U445" s="21" t="s">
        <v>79</v>
      </c>
      <c r="V445" s="7" t="s">
        <v>80</v>
      </c>
      <c r="W445" s="21" t="s">
        <v>81</v>
      </c>
      <c r="X445" s="21" t="s">
        <v>69</v>
      </c>
      <c r="Y445" s="21" t="s">
        <v>69</v>
      </c>
      <c r="Z445" s="21" t="s">
        <v>69</v>
      </c>
      <c r="AA445" s="7" t="s">
        <v>123</v>
      </c>
      <c r="AB445" s="71" t="s">
        <v>124</v>
      </c>
      <c r="AC445" s="22"/>
      <c r="AD445" s="18" t="s">
        <v>1320</v>
      </c>
      <c r="AE445" s="21" t="s">
        <v>111</v>
      </c>
      <c r="AF445" s="21" t="s">
        <v>113</v>
      </c>
      <c r="AG445" s="21" t="s">
        <v>112</v>
      </c>
      <c r="AH445" s="21">
        <v>2017</v>
      </c>
      <c r="AI445" s="21">
        <v>2017</v>
      </c>
      <c r="AJ445" s="21">
        <v>2017</v>
      </c>
      <c r="AK445" s="21">
        <v>2017</v>
      </c>
      <c r="AL445" s="21" t="s">
        <v>89</v>
      </c>
      <c r="AM445" s="21">
        <v>108527</v>
      </c>
      <c r="AP445">
        <v>108527</v>
      </c>
      <c r="AQ445" t="e">
        <v>#DIV/0!</v>
      </c>
      <c r="AR445">
        <v>108527</v>
      </c>
      <c r="AS445">
        <v>108527</v>
      </c>
      <c r="AT445" t="e">
        <v>#DIV/0!</v>
      </c>
      <c r="AU445" s="21" t="s">
        <v>90</v>
      </c>
      <c r="AV445" s="22">
        <v>2017</v>
      </c>
      <c r="AW445" s="21" t="s">
        <v>172</v>
      </c>
      <c r="AX445" s="21" t="s">
        <v>115</v>
      </c>
      <c r="AY445" s="21" t="s">
        <v>116</v>
      </c>
      <c r="AZ445" s="35" t="s">
        <v>189</v>
      </c>
      <c r="BA445" s="35" t="s">
        <v>155</v>
      </c>
      <c r="BB445" s="11" t="s">
        <v>156</v>
      </c>
      <c r="BC445" s="21" t="s">
        <v>69</v>
      </c>
      <c r="BD445" s="21" t="s">
        <v>98</v>
      </c>
      <c r="BH445" s="18"/>
      <c r="BI445" s="21" t="s">
        <v>99</v>
      </c>
      <c r="BJ445" s="35" t="s">
        <v>1411</v>
      </c>
      <c r="BK445" s="21" t="s">
        <v>521</v>
      </c>
      <c r="BL445" s="24" t="s">
        <v>135</v>
      </c>
    </row>
    <row r="446" spans="1:64" ht="18.75" customHeight="1">
      <c r="A446" s="35" t="s">
        <v>1412</v>
      </c>
      <c r="B446" s="36" t="s">
        <v>64</v>
      </c>
      <c r="C446" s="21" t="s">
        <v>1316</v>
      </c>
      <c r="D446" s="21" t="s">
        <v>1317</v>
      </c>
      <c r="E446" s="21" t="s">
        <v>1318</v>
      </c>
      <c r="F446" s="21" t="s">
        <v>1319</v>
      </c>
      <c r="G446" s="21">
        <v>2021</v>
      </c>
      <c r="H446" s="21" t="s">
        <v>67</v>
      </c>
      <c r="I446" s="21" t="s">
        <v>570</v>
      </c>
      <c r="J446" s="36" t="s">
        <v>69</v>
      </c>
      <c r="K446" s="7" t="s">
        <v>70</v>
      </c>
      <c r="L446" s="7" t="str">
        <f>IF(ISBLANK($R446)=TRUE,"",VLOOKUP($R446,[2]TAXONOMY!$A$1:$G$706,7,FALSE))</f>
        <v>Animalia</v>
      </c>
      <c r="M446" s="7" t="str">
        <f>IF(ISBLANK($R446)=TRUE,"",VLOOKUP($R446,[2]TAXONOMY!$A$1:$G$706,6,FALSE))</f>
        <v>Arthropoda</v>
      </c>
      <c r="N446" s="7" t="str">
        <f>IF(ISBLANK($R446)=TRUE,"",VLOOKUP($R446,[2]TAXONOMY!$A$1:$G$706,5,FALSE))</f>
        <v>Insecta</v>
      </c>
      <c r="O446" s="7" t="str">
        <f>IF(ISBLANK($R446)=TRUE,"",VLOOKUP($R446,[2]TAXONOMY!$A$1:$G$706,4,FALSE))</f>
        <v>Hymenoptera</v>
      </c>
      <c r="P446" s="7" t="str">
        <f>IF(ISBLANK($R446)=TRUE,"",VLOOKUP($R446,[2]TAXONOMY!$A$1:$G$706,3,FALSE))</f>
        <v>Formicidae</v>
      </c>
      <c r="Q446" s="7" t="str">
        <f>IF(ISBLANK($R446)=TRUE,"",VLOOKUP($R446,[2]TAXONOMY!$A$1:$H$706,2,FALSE))</f>
        <v>Solenopsis</v>
      </c>
      <c r="R446" s="7" t="s">
        <v>106</v>
      </c>
      <c r="S446" s="7"/>
      <c r="T446" s="7" t="s">
        <v>107</v>
      </c>
      <c r="U446" s="21" t="s">
        <v>79</v>
      </c>
      <c r="V446" s="7" t="s">
        <v>80</v>
      </c>
      <c r="W446" s="21" t="s">
        <v>81</v>
      </c>
      <c r="X446" s="21" t="s">
        <v>69</v>
      </c>
      <c r="Y446" s="21" t="s">
        <v>69</v>
      </c>
      <c r="Z446" s="21" t="s">
        <v>69</v>
      </c>
      <c r="AA446" s="7" t="s">
        <v>123</v>
      </c>
      <c r="AB446" s="72" t="s">
        <v>1323</v>
      </c>
      <c r="AC446" s="22"/>
      <c r="AD446" s="41" t="s">
        <v>1323</v>
      </c>
      <c r="AE446" s="21" t="s">
        <v>144</v>
      </c>
      <c r="AF446" s="21" t="s">
        <v>113</v>
      </c>
      <c r="AG446" s="21" t="s">
        <v>112</v>
      </c>
      <c r="AH446" s="21">
        <v>2017</v>
      </c>
      <c r="AI446" s="21">
        <v>2017</v>
      </c>
      <c r="AJ446" s="21">
        <v>2017</v>
      </c>
      <c r="AK446" s="21">
        <v>2017</v>
      </c>
      <c r="AL446" s="21" t="s">
        <v>89</v>
      </c>
      <c r="AM446" s="21">
        <v>329302</v>
      </c>
      <c r="AP446">
        <v>329302</v>
      </c>
      <c r="AQ446" t="e">
        <v>#DIV/0!</v>
      </c>
      <c r="AR446">
        <v>329302</v>
      </c>
      <c r="AS446">
        <v>329302</v>
      </c>
      <c r="AT446" t="e">
        <v>#DIV/0!</v>
      </c>
      <c r="AU446" s="21" t="s">
        <v>90</v>
      </c>
      <c r="AV446" s="22">
        <v>2017</v>
      </c>
      <c r="AW446" s="21" t="s">
        <v>172</v>
      </c>
      <c r="AX446" s="21" t="s">
        <v>115</v>
      </c>
      <c r="AY446" s="21" t="s">
        <v>116</v>
      </c>
      <c r="AZ446" s="21" t="s">
        <v>189</v>
      </c>
      <c r="BA446" s="21" t="s">
        <v>155</v>
      </c>
      <c r="BB446" s="11" t="s">
        <v>156</v>
      </c>
      <c r="BC446" s="21" t="s">
        <v>69</v>
      </c>
      <c r="BD446" s="21" t="s">
        <v>98</v>
      </c>
      <c r="BH446" s="41"/>
      <c r="BI446" s="21" t="s">
        <v>99</v>
      </c>
      <c r="BJ446" s="35" t="s">
        <v>1413</v>
      </c>
      <c r="BK446" s="21" t="s">
        <v>521</v>
      </c>
      <c r="BL446" s="24" t="s">
        <v>135</v>
      </c>
    </row>
    <row r="447" spans="1:64" ht="18.75" customHeight="1">
      <c r="A447" s="35" t="s">
        <v>1414</v>
      </c>
      <c r="B447" s="36" t="s">
        <v>64</v>
      </c>
      <c r="C447" s="21" t="s">
        <v>1316</v>
      </c>
      <c r="D447" s="21" t="s">
        <v>1317</v>
      </c>
      <c r="E447" s="21" t="s">
        <v>1318</v>
      </c>
      <c r="F447" s="21" t="s">
        <v>1319</v>
      </c>
      <c r="G447" s="21">
        <v>2021</v>
      </c>
      <c r="H447" s="21" t="s">
        <v>67</v>
      </c>
      <c r="I447" s="21" t="s">
        <v>570</v>
      </c>
      <c r="J447" s="36" t="s">
        <v>69</v>
      </c>
      <c r="K447" s="7" t="s">
        <v>70</v>
      </c>
      <c r="L447" s="7" t="str">
        <f>IF(ISBLANK($R447)=TRUE,"",VLOOKUP($R447,[2]TAXONOMY!$A$1:$G$706,7,FALSE))</f>
        <v>Animalia</v>
      </c>
      <c r="M447" s="7" t="str">
        <f>IF(ISBLANK($R447)=TRUE,"",VLOOKUP($R447,[2]TAXONOMY!$A$1:$G$706,6,FALSE))</f>
        <v>Arthropoda</v>
      </c>
      <c r="N447" s="7" t="str">
        <f>IF(ISBLANK($R447)=TRUE,"",VLOOKUP($R447,[2]TAXONOMY!$A$1:$G$706,5,FALSE))</f>
        <v>Insecta</v>
      </c>
      <c r="O447" s="7" t="str">
        <f>IF(ISBLANK($R447)=TRUE,"",VLOOKUP($R447,[2]TAXONOMY!$A$1:$G$706,4,FALSE))</f>
        <v>Hymenoptera</v>
      </c>
      <c r="P447" s="7" t="str">
        <f>IF(ISBLANK($R447)=TRUE,"",VLOOKUP($R447,[2]TAXONOMY!$A$1:$G$706,3,FALSE))</f>
        <v>Formicidae</v>
      </c>
      <c r="Q447" s="7" t="str">
        <f>IF(ISBLANK($R447)=TRUE,"",VLOOKUP($R447,[2]TAXONOMY!$A$1:$H$706,2,FALSE))</f>
        <v>Solenopsis</v>
      </c>
      <c r="R447" s="7" t="s">
        <v>106</v>
      </c>
      <c r="S447" s="7"/>
      <c r="T447" s="7" t="s">
        <v>107</v>
      </c>
      <c r="U447" s="21" t="s">
        <v>79</v>
      </c>
      <c r="V447" s="7" t="s">
        <v>80</v>
      </c>
      <c r="W447" s="21" t="s">
        <v>81</v>
      </c>
      <c r="X447" s="21" t="s">
        <v>69</v>
      </c>
      <c r="Y447" s="21" t="s">
        <v>69</v>
      </c>
      <c r="Z447" s="21" t="s">
        <v>69</v>
      </c>
      <c r="AA447" s="7" t="s">
        <v>123</v>
      </c>
      <c r="AB447" s="73" t="s">
        <v>1325</v>
      </c>
      <c r="AC447" s="22"/>
      <c r="AD447" s="18" t="s">
        <v>1325</v>
      </c>
      <c r="AE447" s="21" t="s">
        <v>144</v>
      </c>
      <c r="AF447" s="21" t="s">
        <v>113</v>
      </c>
      <c r="AG447" s="21" t="s">
        <v>112</v>
      </c>
      <c r="AH447" s="21">
        <v>2017</v>
      </c>
      <c r="AI447" s="21">
        <v>2017</v>
      </c>
      <c r="AJ447" s="21">
        <v>2017</v>
      </c>
      <c r="AK447" s="21">
        <v>2017</v>
      </c>
      <c r="AL447" s="21" t="s">
        <v>89</v>
      </c>
      <c r="AM447" s="21">
        <v>569175</v>
      </c>
      <c r="AP447">
        <v>569175</v>
      </c>
      <c r="AQ447" t="e">
        <v>#DIV/0!</v>
      </c>
      <c r="AR447">
        <v>569175</v>
      </c>
      <c r="AS447">
        <v>569175</v>
      </c>
      <c r="AT447" t="e">
        <v>#DIV/0!</v>
      </c>
      <c r="AU447" s="21" t="s">
        <v>90</v>
      </c>
      <c r="AV447" s="22">
        <v>2017</v>
      </c>
      <c r="AW447" s="21" t="s">
        <v>172</v>
      </c>
      <c r="AX447" s="21" t="s">
        <v>115</v>
      </c>
      <c r="AY447" s="21" t="s">
        <v>116</v>
      </c>
      <c r="AZ447" s="21" t="s">
        <v>189</v>
      </c>
      <c r="BA447" s="21" t="s">
        <v>155</v>
      </c>
      <c r="BB447" s="11" t="s">
        <v>156</v>
      </c>
      <c r="BC447" s="21" t="s">
        <v>69</v>
      </c>
      <c r="BD447" s="21" t="s">
        <v>98</v>
      </c>
      <c r="BH447" s="18"/>
      <c r="BI447" s="21" t="s">
        <v>99</v>
      </c>
      <c r="BJ447" s="35" t="s">
        <v>1415</v>
      </c>
      <c r="BK447" s="21" t="s">
        <v>521</v>
      </c>
      <c r="BL447" s="24" t="s">
        <v>135</v>
      </c>
    </row>
    <row r="448" spans="1:64" ht="18.75" customHeight="1">
      <c r="A448" s="35" t="s">
        <v>1416</v>
      </c>
      <c r="B448" s="36" t="s">
        <v>64</v>
      </c>
      <c r="C448" s="21" t="s">
        <v>1316</v>
      </c>
      <c r="D448" s="21" t="s">
        <v>1317</v>
      </c>
      <c r="E448" s="21" t="s">
        <v>1318</v>
      </c>
      <c r="F448" s="21" t="s">
        <v>1319</v>
      </c>
      <c r="G448" s="21">
        <v>2021</v>
      </c>
      <c r="H448" s="21" t="s">
        <v>67</v>
      </c>
      <c r="I448" s="21" t="s">
        <v>570</v>
      </c>
      <c r="J448" s="36" t="s">
        <v>69</v>
      </c>
      <c r="K448" s="7" t="s">
        <v>70</v>
      </c>
      <c r="L448" s="7" t="str">
        <f>IF(ISBLANK($R448)=TRUE,"",VLOOKUP($R448,[2]TAXONOMY!$A$1:$G$706,7,FALSE))</f>
        <v>Animalia</v>
      </c>
      <c r="M448" s="7" t="str">
        <f>IF(ISBLANK($R448)=TRUE,"",VLOOKUP($R448,[2]TAXONOMY!$A$1:$G$706,6,FALSE))</f>
        <v>Arthropoda</v>
      </c>
      <c r="N448" s="7" t="str">
        <f>IF(ISBLANK($R448)=TRUE,"",VLOOKUP($R448,[2]TAXONOMY!$A$1:$G$706,5,FALSE))</f>
        <v>Insecta</v>
      </c>
      <c r="O448" s="7" t="str">
        <f>IF(ISBLANK($R448)=TRUE,"",VLOOKUP($R448,[2]TAXONOMY!$A$1:$G$706,4,FALSE))</f>
        <v>Hymenoptera</v>
      </c>
      <c r="P448" s="7" t="str">
        <f>IF(ISBLANK($R448)=TRUE,"",VLOOKUP($R448,[2]TAXONOMY!$A$1:$G$706,3,FALSE))</f>
        <v>Formicidae</v>
      </c>
      <c r="Q448" s="7" t="str">
        <f>IF(ISBLANK($R448)=TRUE,"",VLOOKUP($R448,[2]TAXONOMY!$A$1:$H$706,2,FALSE))</f>
        <v>Solenopsis</v>
      </c>
      <c r="R448" s="7" t="s">
        <v>106</v>
      </c>
      <c r="S448" s="7"/>
      <c r="T448" s="7" t="s">
        <v>107</v>
      </c>
      <c r="U448" s="21" t="s">
        <v>79</v>
      </c>
      <c r="V448" s="7" t="s">
        <v>80</v>
      </c>
      <c r="W448" s="21" t="s">
        <v>81</v>
      </c>
      <c r="X448" s="21" t="s">
        <v>69</v>
      </c>
      <c r="Y448" s="21" t="s">
        <v>69</v>
      </c>
      <c r="Z448" s="21" t="s">
        <v>69</v>
      </c>
      <c r="AA448" s="7" t="s">
        <v>123</v>
      </c>
      <c r="AB448" s="71" t="s">
        <v>1327</v>
      </c>
      <c r="AC448" s="22"/>
      <c r="AD448" s="18" t="s">
        <v>1328</v>
      </c>
      <c r="AE448" s="21" t="s">
        <v>144</v>
      </c>
      <c r="AF448" s="21" t="s">
        <v>113</v>
      </c>
      <c r="AG448" s="21" t="s">
        <v>112</v>
      </c>
      <c r="AH448" s="21">
        <v>2017</v>
      </c>
      <c r="AI448" s="21">
        <v>2017</v>
      </c>
      <c r="AJ448" s="21">
        <v>2017</v>
      </c>
      <c r="AK448" s="21">
        <v>2017</v>
      </c>
      <c r="AL448" s="21" t="s">
        <v>89</v>
      </c>
      <c r="AM448" s="21">
        <v>7639070</v>
      </c>
      <c r="AP448">
        <v>7639070</v>
      </c>
      <c r="AQ448" t="e">
        <v>#DIV/0!</v>
      </c>
      <c r="AR448">
        <v>7639070</v>
      </c>
      <c r="AS448">
        <v>7639070</v>
      </c>
      <c r="AT448" t="e">
        <v>#DIV/0!</v>
      </c>
      <c r="AU448" s="21" t="s">
        <v>90</v>
      </c>
      <c r="AV448" s="22">
        <v>2017</v>
      </c>
      <c r="AW448" s="21" t="s">
        <v>172</v>
      </c>
      <c r="AX448" s="21" t="s">
        <v>115</v>
      </c>
      <c r="AY448" s="21" t="s">
        <v>116</v>
      </c>
      <c r="AZ448" s="21" t="s">
        <v>189</v>
      </c>
      <c r="BA448" s="21" t="s">
        <v>155</v>
      </c>
      <c r="BB448" s="11" t="s">
        <v>156</v>
      </c>
      <c r="BC448" s="21" t="s">
        <v>69</v>
      </c>
      <c r="BD448" s="21" t="s">
        <v>98</v>
      </c>
      <c r="BH448" s="18"/>
      <c r="BI448" s="21" t="s">
        <v>99</v>
      </c>
      <c r="BJ448" s="35" t="s">
        <v>1417</v>
      </c>
      <c r="BK448" s="21" t="s">
        <v>521</v>
      </c>
      <c r="BL448" s="24" t="s">
        <v>135</v>
      </c>
    </row>
    <row r="449" spans="1:64" ht="18.75" customHeight="1">
      <c r="A449" s="35" t="s">
        <v>1418</v>
      </c>
      <c r="B449" s="36" t="s">
        <v>64</v>
      </c>
      <c r="C449" s="21" t="s">
        <v>1316</v>
      </c>
      <c r="D449" s="21" t="s">
        <v>1317</v>
      </c>
      <c r="E449" s="21" t="s">
        <v>1318</v>
      </c>
      <c r="F449" s="21" t="s">
        <v>1319</v>
      </c>
      <c r="G449" s="21">
        <v>2021</v>
      </c>
      <c r="H449" s="21" t="s">
        <v>67</v>
      </c>
      <c r="I449" s="21" t="s">
        <v>570</v>
      </c>
      <c r="J449" s="36" t="s">
        <v>69</v>
      </c>
      <c r="K449" s="7" t="s">
        <v>70</v>
      </c>
      <c r="L449" s="7" t="str">
        <f>IF(ISBLANK($R449)=TRUE,"",VLOOKUP($R449,[2]TAXONOMY!$A$1:$G$706,7,FALSE))</f>
        <v>Animalia</v>
      </c>
      <c r="M449" s="7" t="str">
        <f>IF(ISBLANK($R449)=TRUE,"",VLOOKUP($R449,[2]TAXONOMY!$A$1:$G$706,6,FALSE))</f>
        <v>Arthropoda</v>
      </c>
      <c r="N449" s="7" t="str">
        <f>IF(ISBLANK($R449)=TRUE,"",VLOOKUP($R449,[2]TAXONOMY!$A$1:$G$706,5,FALSE))</f>
        <v>Insecta</v>
      </c>
      <c r="O449" s="7" t="str">
        <f>IF(ISBLANK($R449)=TRUE,"",VLOOKUP($R449,[2]TAXONOMY!$A$1:$G$706,4,FALSE))</f>
        <v>Hymenoptera</v>
      </c>
      <c r="P449" s="7" t="str">
        <f>IF(ISBLANK($R449)=TRUE,"",VLOOKUP($R449,[2]TAXONOMY!$A$1:$G$706,3,FALSE))</f>
        <v>Formicidae</v>
      </c>
      <c r="Q449" s="7" t="str">
        <f>IF(ISBLANK($R449)=TRUE,"",VLOOKUP($R449,[2]TAXONOMY!$A$1:$H$706,2,FALSE))</f>
        <v>Solenopsis</v>
      </c>
      <c r="R449" s="7" t="s">
        <v>106</v>
      </c>
      <c r="S449" s="7"/>
      <c r="T449" s="7" t="s">
        <v>107</v>
      </c>
      <c r="U449" s="21" t="s">
        <v>79</v>
      </c>
      <c r="V449" s="7" t="s">
        <v>80</v>
      </c>
      <c r="W449" s="21" t="s">
        <v>81</v>
      </c>
      <c r="X449" s="21" t="s">
        <v>69</v>
      </c>
      <c r="Y449" s="21" t="s">
        <v>69</v>
      </c>
      <c r="Z449" s="21" t="s">
        <v>69</v>
      </c>
      <c r="AA449" s="7" t="s">
        <v>123</v>
      </c>
      <c r="AB449" s="71" t="s">
        <v>338</v>
      </c>
      <c r="AC449" s="22"/>
      <c r="AD449" s="41" t="s">
        <v>1330</v>
      </c>
      <c r="AE449" s="21" t="s">
        <v>111</v>
      </c>
      <c r="AF449" s="21" t="s">
        <v>113</v>
      </c>
      <c r="AG449" s="21" t="s">
        <v>112</v>
      </c>
      <c r="AH449" s="21">
        <v>2017</v>
      </c>
      <c r="AI449" s="21">
        <v>2017</v>
      </c>
      <c r="AJ449" s="21">
        <v>2017</v>
      </c>
      <c r="AK449" s="21">
        <v>2017</v>
      </c>
      <c r="AL449" s="21" t="s">
        <v>89</v>
      </c>
      <c r="AM449" s="21">
        <v>540126</v>
      </c>
      <c r="AP449">
        <v>540126</v>
      </c>
      <c r="AQ449" t="e">
        <v>#DIV/0!</v>
      </c>
      <c r="AR449">
        <v>540126</v>
      </c>
      <c r="AS449">
        <v>540126</v>
      </c>
      <c r="AT449" t="e">
        <v>#DIV/0!</v>
      </c>
      <c r="AU449" s="21" t="s">
        <v>90</v>
      </c>
      <c r="AV449" s="22">
        <v>2017</v>
      </c>
      <c r="AW449" s="21" t="s">
        <v>172</v>
      </c>
      <c r="AX449" s="21" t="s">
        <v>115</v>
      </c>
      <c r="AY449" s="21" t="s">
        <v>116</v>
      </c>
      <c r="AZ449" s="21" t="s">
        <v>189</v>
      </c>
      <c r="BA449" s="21" t="s">
        <v>155</v>
      </c>
      <c r="BB449" s="11" t="s">
        <v>156</v>
      </c>
      <c r="BC449" s="21" t="s">
        <v>69</v>
      </c>
      <c r="BD449" s="21" t="s">
        <v>98</v>
      </c>
      <c r="BH449" s="41"/>
      <c r="BI449" s="21" t="s">
        <v>99</v>
      </c>
      <c r="BJ449" s="35" t="s">
        <v>1417</v>
      </c>
      <c r="BK449" s="21" t="s">
        <v>521</v>
      </c>
      <c r="BL449" s="24" t="s">
        <v>135</v>
      </c>
    </row>
    <row r="450" spans="1:64" ht="18.75" customHeight="1">
      <c r="A450" s="35" t="s">
        <v>1419</v>
      </c>
      <c r="B450" s="36" t="s">
        <v>64</v>
      </c>
      <c r="C450" s="21" t="s">
        <v>1316</v>
      </c>
      <c r="D450" s="21" t="s">
        <v>1317</v>
      </c>
      <c r="E450" s="21" t="s">
        <v>1318</v>
      </c>
      <c r="F450" s="21" t="s">
        <v>1319</v>
      </c>
      <c r="G450" s="21">
        <v>2021</v>
      </c>
      <c r="H450" s="21" t="s">
        <v>67</v>
      </c>
      <c r="I450" s="21" t="s">
        <v>570</v>
      </c>
      <c r="J450" s="36" t="s">
        <v>69</v>
      </c>
      <c r="K450" s="7" t="s">
        <v>70</v>
      </c>
      <c r="L450" s="7" t="str">
        <f>IF(ISBLANK($R450)=TRUE,"",VLOOKUP($R450,[2]TAXONOMY!$A$1:$G$706,7,FALSE))</f>
        <v>Animalia</v>
      </c>
      <c r="M450" s="7" t="str">
        <f>IF(ISBLANK($R450)=TRUE,"",VLOOKUP($R450,[2]TAXONOMY!$A$1:$G$706,6,FALSE))</f>
        <v>Arthropoda</v>
      </c>
      <c r="N450" s="7" t="str">
        <f>IF(ISBLANK($R450)=TRUE,"",VLOOKUP($R450,[2]TAXONOMY!$A$1:$G$706,5,FALSE))</f>
        <v>Insecta</v>
      </c>
      <c r="O450" s="7" t="str">
        <f>IF(ISBLANK($R450)=TRUE,"",VLOOKUP($R450,[2]TAXONOMY!$A$1:$G$706,4,FALSE))</f>
        <v>Hymenoptera</v>
      </c>
      <c r="P450" s="7" t="str">
        <f>IF(ISBLANK($R450)=TRUE,"",VLOOKUP($R450,[2]TAXONOMY!$A$1:$G$706,3,FALSE))</f>
        <v>Formicidae</v>
      </c>
      <c r="Q450" s="7" t="str">
        <f>IF(ISBLANK($R450)=TRUE,"",VLOOKUP($R450,[2]TAXONOMY!$A$1:$H$706,2,FALSE))</f>
        <v>Solenopsis</v>
      </c>
      <c r="R450" s="7" t="s">
        <v>106</v>
      </c>
      <c r="S450" s="7"/>
      <c r="T450" s="7" t="s">
        <v>107</v>
      </c>
      <c r="U450" s="21" t="s">
        <v>79</v>
      </c>
      <c r="V450" s="7" t="s">
        <v>80</v>
      </c>
      <c r="W450" s="21" t="s">
        <v>81</v>
      </c>
      <c r="X450" s="21" t="s">
        <v>69</v>
      </c>
      <c r="Y450" s="21" t="s">
        <v>69</v>
      </c>
      <c r="Z450" s="21" t="s">
        <v>69</v>
      </c>
      <c r="AA450" s="7" t="s">
        <v>123</v>
      </c>
      <c r="AB450" s="71" t="s">
        <v>124</v>
      </c>
      <c r="AC450" s="22"/>
      <c r="AD450" s="41" t="s">
        <v>831</v>
      </c>
      <c r="AE450" s="21" t="s">
        <v>111</v>
      </c>
      <c r="AF450" s="21" t="s">
        <v>113</v>
      </c>
      <c r="AG450" s="21" t="s">
        <v>112</v>
      </c>
      <c r="AH450" s="21">
        <v>2017</v>
      </c>
      <c r="AI450" s="21">
        <v>2017</v>
      </c>
      <c r="AJ450" s="21">
        <v>2017</v>
      </c>
      <c r="AK450" s="21">
        <v>2017</v>
      </c>
      <c r="AL450" s="21" t="s">
        <v>89</v>
      </c>
      <c r="AM450" s="21">
        <v>64576</v>
      </c>
      <c r="AP450">
        <v>64576</v>
      </c>
      <c r="AQ450" t="e">
        <v>#DIV/0!</v>
      </c>
      <c r="AR450">
        <v>64576</v>
      </c>
      <c r="AS450">
        <v>64576</v>
      </c>
      <c r="AT450" t="e">
        <v>#DIV/0!</v>
      </c>
      <c r="AU450" s="21" t="s">
        <v>90</v>
      </c>
      <c r="AV450" s="22">
        <v>2017</v>
      </c>
      <c r="AW450" s="21" t="s">
        <v>172</v>
      </c>
      <c r="AX450" s="21" t="s">
        <v>115</v>
      </c>
      <c r="AY450" s="21" t="s">
        <v>116</v>
      </c>
      <c r="AZ450" s="21" t="s">
        <v>189</v>
      </c>
      <c r="BA450" s="21" t="s">
        <v>155</v>
      </c>
      <c r="BB450" s="11" t="s">
        <v>156</v>
      </c>
      <c r="BC450" s="21" t="s">
        <v>69</v>
      </c>
      <c r="BD450" s="21" t="s">
        <v>98</v>
      </c>
      <c r="BH450" s="41"/>
      <c r="BI450" s="21" t="s">
        <v>99</v>
      </c>
      <c r="BJ450" s="35" t="s">
        <v>1420</v>
      </c>
      <c r="BK450" s="21" t="s">
        <v>521</v>
      </c>
      <c r="BL450" s="24" t="s">
        <v>135</v>
      </c>
    </row>
    <row r="451" spans="1:64" ht="18.75" customHeight="1">
      <c r="A451" s="35" t="s">
        <v>1421</v>
      </c>
      <c r="B451" s="36" t="s">
        <v>64</v>
      </c>
      <c r="C451" s="21" t="s">
        <v>1316</v>
      </c>
      <c r="D451" s="21" t="s">
        <v>1317</v>
      </c>
      <c r="E451" s="21" t="s">
        <v>1318</v>
      </c>
      <c r="F451" s="21" t="s">
        <v>1319</v>
      </c>
      <c r="G451" s="21">
        <v>2021</v>
      </c>
      <c r="H451" s="21" t="s">
        <v>67</v>
      </c>
      <c r="I451" s="21" t="s">
        <v>570</v>
      </c>
      <c r="J451" s="36" t="s">
        <v>69</v>
      </c>
      <c r="K451" s="7" t="s">
        <v>70</v>
      </c>
      <c r="L451" s="7" t="str">
        <f>IF(ISBLANK($R451)=TRUE,"",VLOOKUP($R451,[2]TAXONOMY!$A$1:$G$706,7,FALSE))</f>
        <v>Animalia</v>
      </c>
      <c r="M451" s="7" t="str">
        <f>IF(ISBLANK($R451)=TRUE,"",VLOOKUP($R451,[2]TAXONOMY!$A$1:$G$706,6,FALSE))</f>
        <v>Arthropoda</v>
      </c>
      <c r="N451" s="7" t="str">
        <f>IF(ISBLANK($R451)=TRUE,"",VLOOKUP($R451,[2]TAXONOMY!$A$1:$G$706,5,FALSE))</f>
        <v>Insecta</v>
      </c>
      <c r="O451" s="7" t="str">
        <f>IF(ISBLANK($R451)=TRUE,"",VLOOKUP($R451,[2]TAXONOMY!$A$1:$G$706,4,FALSE))</f>
        <v>Hymenoptera</v>
      </c>
      <c r="P451" s="7" t="str">
        <f>IF(ISBLANK($R451)=TRUE,"",VLOOKUP($R451,[2]TAXONOMY!$A$1:$G$706,3,FALSE))</f>
        <v>Formicidae</v>
      </c>
      <c r="Q451" s="7" t="str">
        <f>IF(ISBLANK($R451)=TRUE,"",VLOOKUP($R451,[2]TAXONOMY!$A$1:$H$706,2,FALSE))</f>
        <v>Solenopsis</v>
      </c>
      <c r="R451" s="7" t="s">
        <v>106</v>
      </c>
      <c r="S451" s="7"/>
      <c r="T451" s="7" t="s">
        <v>107</v>
      </c>
      <c r="U451" s="21" t="s">
        <v>79</v>
      </c>
      <c r="V451" s="7" t="s">
        <v>80</v>
      </c>
      <c r="W451" s="21" t="s">
        <v>81</v>
      </c>
      <c r="X451" s="21" t="s">
        <v>69</v>
      </c>
      <c r="Y451" s="21" t="s">
        <v>69</v>
      </c>
      <c r="Z451" s="21" t="s">
        <v>69</v>
      </c>
      <c r="AA451" s="7" t="s">
        <v>123</v>
      </c>
      <c r="AB451" s="71" t="s">
        <v>1333</v>
      </c>
      <c r="AC451" s="22"/>
      <c r="AD451" s="41" t="s">
        <v>1334</v>
      </c>
      <c r="AE451" s="21" t="s">
        <v>144</v>
      </c>
      <c r="AF451" s="21" t="s">
        <v>113</v>
      </c>
      <c r="AG451" s="21" t="s">
        <v>112</v>
      </c>
      <c r="AH451" s="21">
        <v>2017</v>
      </c>
      <c r="AI451" s="21">
        <v>2017</v>
      </c>
      <c r="AJ451" s="21">
        <v>2017</v>
      </c>
      <c r="AK451" s="21">
        <v>2017</v>
      </c>
      <c r="AL451" s="21" t="s">
        <v>89</v>
      </c>
      <c r="AM451" s="21">
        <v>135458</v>
      </c>
      <c r="AP451">
        <v>135458</v>
      </c>
      <c r="AQ451" t="e">
        <v>#DIV/0!</v>
      </c>
      <c r="AR451">
        <v>135458</v>
      </c>
      <c r="AS451">
        <v>135458</v>
      </c>
      <c r="AT451" t="e">
        <v>#DIV/0!</v>
      </c>
      <c r="AU451" s="21" t="s">
        <v>90</v>
      </c>
      <c r="AV451" s="22">
        <v>2017</v>
      </c>
      <c r="AW451" s="21" t="s">
        <v>172</v>
      </c>
      <c r="AX451" s="21" t="s">
        <v>115</v>
      </c>
      <c r="AY451" s="21" t="s">
        <v>116</v>
      </c>
      <c r="AZ451" s="21" t="s">
        <v>189</v>
      </c>
      <c r="BA451" s="21" t="s">
        <v>155</v>
      </c>
      <c r="BB451" s="11" t="s">
        <v>156</v>
      </c>
      <c r="BC451" s="21" t="s">
        <v>69</v>
      </c>
      <c r="BD451" s="21" t="s">
        <v>98</v>
      </c>
      <c r="BH451" s="41"/>
      <c r="BI451" s="21" t="s">
        <v>99</v>
      </c>
      <c r="BJ451" s="35" t="s">
        <v>1422</v>
      </c>
      <c r="BK451" s="21" t="s">
        <v>521</v>
      </c>
      <c r="BL451" s="24" t="s">
        <v>135</v>
      </c>
    </row>
    <row r="452" spans="1:64" ht="18.75" customHeight="1">
      <c r="A452" s="35" t="s">
        <v>1423</v>
      </c>
      <c r="B452" s="36" t="s">
        <v>64</v>
      </c>
      <c r="C452" s="21" t="s">
        <v>1316</v>
      </c>
      <c r="D452" s="21" t="s">
        <v>1317</v>
      </c>
      <c r="E452" s="21" t="s">
        <v>1318</v>
      </c>
      <c r="F452" s="21" t="s">
        <v>1319</v>
      </c>
      <c r="G452" s="21">
        <v>2021</v>
      </c>
      <c r="H452" s="21" t="s">
        <v>67</v>
      </c>
      <c r="I452" s="21" t="s">
        <v>570</v>
      </c>
      <c r="J452" s="36" t="s">
        <v>69</v>
      </c>
      <c r="K452" s="7" t="s">
        <v>70</v>
      </c>
      <c r="L452" s="7" t="str">
        <f>IF(ISBLANK($R452)=TRUE,"",VLOOKUP($R452,[2]TAXONOMY!$A$1:$G$706,7,FALSE))</f>
        <v>Animalia</v>
      </c>
      <c r="M452" s="7" t="str">
        <f>IF(ISBLANK($R452)=TRUE,"",VLOOKUP($R452,[2]TAXONOMY!$A$1:$G$706,6,FALSE))</f>
        <v>Arthropoda</v>
      </c>
      <c r="N452" s="7" t="str">
        <f>IF(ISBLANK($R452)=TRUE,"",VLOOKUP($R452,[2]TAXONOMY!$A$1:$G$706,5,FALSE))</f>
        <v>Insecta</v>
      </c>
      <c r="O452" s="7" t="str">
        <f>IF(ISBLANK($R452)=TRUE,"",VLOOKUP($R452,[2]TAXONOMY!$A$1:$G$706,4,FALSE))</f>
        <v>Hymenoptera</v>
      </c>
      <c r="P452" s="7" t="str">
        <f>IF(ISBLANK($R452)=TRUE,"",VLOOKUP($R452,[2]TAXONOMY!$A$1:$G$706,3,FALSE))</f>
        <v>Formicidae</v>
      </c>
      <c r="Q452" s="7" t="str">
        <f>IF(ISBLANK($R452)=TRUE,"",VLOOKUP($R452,[2]TAXONOMY!$A$1:$H$706,2,FALSE))</f>
        <v>Solenopsis</v>
      </c>
      <c r="R452" s="7" t="s">
        <v>106</v>
      </c>
      <c r="S452" s="7"/>
      <c r="T452" s="7" t="s">
        <v>107</v>
      </c>
      <c r="U452" s="21" t="s">
        <v>79</v>
      </c>
      <c r="V452" s="7" t="s">
        <v>80</v>
      </c>
      <c r="W452" s="21" t="s">
        <v>81</v>
      </c>
      <c r="X452" s="21" t="s">
        <v>69</v>
      </c>
      <c r="Y452" s="21" t="s">
        <v>69</v>
      </c>
      <c r="Z452" s="21" t="s">
        <v>69</v>
      </c>
      <c r="AA452" s="7" t="s">
        <v>123</v>
      </c>
      <c r="AB452" s="71" t="s">
        <v>1336</v>
      </c>
      <c r="AC452" s="22"/>
      <c r="AD452" s="41" t="s">
        <v>1337</v>
      </c>
      <c r="AE452" s="21" t="s">
        <v>144</v>
      </c>
      <c r="AF452" s="21" t="s">
        <v>113</v>
      </c>
      <c r="AG452" s="21" t="s">
        <v>112</v>
      </c>
      <c r="AH452" s="21">
        <v>2017</v>
      </c>
      <c r="AI452" s="21">
        <v>2017</v>
      </c>
      <c r="AJ452" s="21">
        <v>2017</v>
      </c>
      <c r="AK452" s="21">
        <v>2017</v>
      </c>
      <c r="AL452" s="21" t="s">
        <v>89</v>
      </c>
      <c r="AM452" s="21">
        <v>28925</v>
      </c>
      <c r="AP452">
        <v>28925</v>
      </c>
      <c r="AQ452" t="e">
        <v>#DIV/0!</v>
      </c>
      <c r="AR452">
        <v>28925</v>
      </c>
      <c r="AS452">
        <v>28925</v>
      </c>
      <c r="AT452" t="e">
        <v>#DIV/0!</v>
      </c>
      <c r="AU452" s="21" t="s">
        <v>90</v>
      </c>
      <c r="AV452" s="22">
        <v>2017</v>
      </c>
      <c r="AW452" s="21" t="s">
        <v>172</v>
      </c>
      <c r="AX452" s="21" t="s">
        <v>115</v>
      </c>
      <c r="AY452" s="21" t="s">
        <v>116</v>
      </c>
      <c r="AZ452" s="21" t="s">
        <v>189</v>
      </c>
      <c r="BA452" s="21" t="s">
        <v>155</v>
      </c>
      <c r="BB452" s="11" t="s">
        <v>156</v>
      </c>
      <c r="BC452" s="21" t="s">
        <v>69</v>
      </c>
      <c r="BD452" s="21" t="s">
        <v>98</v>
      </c>
      <c r="BH452" s="41"/>
      <c r="BI452" s="21" t="s">
        <v>99</v>
      </c>
      <c r="BJ452" s="35" t="s">
        <v>1422</v>
      </c>
      <c r="BK452" s="21" t="s">
        <v>521</v>
      </c>
      <c r="BL452" s="24" t="s">
        <v>135</v>
      </c>
    </row>
    <row r="453" spans="1:64" ht="18.75" customHeight="1">
      <c r="A453" s="35" t="s">
        <v>1424</v>
      </c>
      <c r="B453" s="36" t="s">
        <v>64</v>
      </c>
      <c r="C453" s="21" t="s">
        <v>1316</v>
      </c>
      <c r="D453" s="21" t="s">
        <v>1317</v>
      </c>
      <c r="E453" s="21" t="s">
        <v>1318</v>
      </c>
      <c r="F453" s="21" t="s">
        <v>1319</v>
      </c>
      <c r="G453" s="21">
        <v>2021</v>
      </c>
      <c r="H453" s="21" t="s">
        <v>67</v>
      </c>
      <c r="I453" s="21" t="s">
        <v>570</v>
      </c>
      <c r="J453" s="36" t="s">
        <v>69</v>
      </c>
      <c r="K453" s="7" t="s">
        <v>70</v>
      </c>
      <c r="L453" s="7" t="str">
        <f>IF(ISBLANK($R453)=TRUE,"",VLOOKUP($R453,[2]TAXONOMY!$A$1:$G$706,7,FALSE))</f>
        <v>Animalia</v>
      </c>
      <c r="M453" s="7" t="str">
        <f>IF(ISBLANK($R453)=TRUE,"",VLOOKUP($R453,[2]TAXONOMY!$A$1:$G$706,6,FALSE))</f>
        <v>Arthropoda</v>
      </c>
      <c r="N453" s="7" t="str">
        <f>IF(ISBLANK($R453)=TRUE,"",VLOOKUP($R453,[2]TAXONOMY!$A$1:$G$706,5,FALSE))</f>
        <v>Insecta</v>
      </c>
      <c r="O453" s="7" t="str">
        <f>IF(ISBLANK($R453)=TRUE,"",VLOOKUP($R453,[2]TAXONOMY!$A$1:$G$706,4,FALSE))</f>
        <v>Hymenoptera</v>
      </c>
      <c r="P453" s="7" t="str">
        <f>IF(ISBLANK($R453)=TRUE,"",VLOOKUP($R453,[2]TAXONOMY!$A$1:$G$706,3,FALSE))</f>
        <v>Formicidae</v>
      </c>
      <c r="Q453" s="7" t="str">
        <f>IF(ISBLANK($R453)=TRUE,"",VLOOKUP($R453,[2]TAXONOMY!$A$1:$H$706,2,FALSE))</f>
        <v>Solenopsis</v>
      </c>
      <c r="R453" s="7" t="s">
        <v>106</v>
      </c>
      <c r="S453" s="7"/>
      <c r="T453" s="7" t="s">
        <v>107</v>
      </c>
      <c r="U453" s="21" t="s">
        <v>79</v>
      </c>
      <c r="V453" s="7" t="s">
        <v>80</v>
      </c>
      <c r="W453" s="21" t="s">
        <v>81</v>
      </c>
      <c r="X453" s="21" t="s">
        <v>69</v>
      </c>
      <c r="Y453" s="21" t="s">
        <v>69</v>
      </c>
      <c r="Z453" s="21" t="s">
        <v>69</v>
      </c>
      <c r="AA453" s="7" t="s">
        <v>123</v>
      </c>
      <c r="AB453" s="71" t="s">
        <v>338</v>
      </c>
      <c r="AC453" s="71" t="s">
        <v>339</v>
      </c>
      <c r="AD453" s="41" t="s">
        <v>339</v>
      </c>
      <c r="AE453" s="21" t="s">
        <v>111</v>
      </c>
      <c r="AF453" s="21" t="s">
        <v>113</v>
      </c>
      <c r="AG453" s="21" t="s">
        <v>112</v>
      </c>
      <c r="AH453" s="21">
        <v>2017</v>
      </c>
      <c r="AI453" s="21">
        <v>2017</v>
      </c>
      <c r="AJ453" s="21">
        <v>2017</v>
      </c>
      <c r="AK453" s="21">
        <v>2017</v>
      </c>
      <c r="AL453" s="21" t="s">
        <v>89</v>
      </c>
      <c r="AM453" s="21">
        <v>1317703</v>
      </c>
      <c r="AP453">
        <v>1317703</v>
      </c>
      <c r="AQ453" t="e">
        <v>#DIV/0!</v>
      </c>
      <c r="AR453">
        <v>1317703</v>
      </c>
      <c r="AS453">
        <v>1317703</v>
      </c>
      <c r="AT453" t="e">
        <v>#DIV/0!</v>
      </c>
      <c r="AU453" s="21" t="s">
        <v>90</v>
      </c>
      <c r="AV453" s="22">
        <v>2017</v>
      </c>
      <c r="AW453" s="21" t="s">
        <v>172</v>
      </c>
      <c r="AX453" s="21" t="s">
        <v>115</v>
      </c>
      <c r="AY453" s="21" t="s">
        <v>116</v>
      </c>
      <c r="AZ453" s="21" t="s">
        <v>189</v>
      </c>
      <c r="BA453" s="21" t="s">
        <v>155</v>
      </c>
      <c r="BB453" s="11" t="s">
        <v>156</v>
      </c>
      <c r="BC453" s="21" t="s">
        <v>69</v>
      </c>
      <c r="BD453" s="21" t="s">
        <v>98</v>
      </c>
      <c r="BH453" s="41"/>
      <c r="BI453" s="21" t="s">
        <v>99</v>
      </c>
      <c r="BJ453" s="35" t="s">
        <v>1417</v>
      </c>
      <c r="BK453" s="21" t="s">
        <v>521</v>
      </c>
      <c r="BL453" s="24" t="s">
        <v>135</v>
      </c>
    </row>
    <row r="454" spans="1:64" ht="18.75" customHeight="1">
      <c r="A454" s="35" t="s">
        <v>1425</v>
      </c>
      <c r="B454" s="36" t="s">
        <v>64</v>
      </c>
      <c r="C454" s="21" t="s">
        <v>1316</v>
      </c>
      <c r="D454" s="21" t="s">
        <v>1317</v>
      </c>
      <c r="E454" s="21" t="s">
        <v>1318</v>
      </c>
      <c r="F454" s="21" t="s">
        <v>1319</v>
      </c>
      <c r="G454" s="21">
        <v>2021</v>
      </c>
      <c r="H454" s="21" t="s">
        <v>67</v>
      </c>
      <c r="I454" s="21" t="s">
        <v>570</v>
      </c>
      <c r="J454" s="36" t="s">
        <v>69</v>
      </c>
      <c r="K454" s="7" t="s">
        <v>70</v>
      </c>
      <c r="L454" s="7" t="str">
        <f>IF(ISBLANK($R454)=TRUE,"",VLOOKUP($R454,[2]TAXONOMY!$A$1:$G$706,7,FALSE))</f>
        <v>Animalia</v>
      </c>
      <c r="M454" s="7" t="str">
        <f>IF(ISBLANK($R454)=TRUE,"",VLOOKUP($R454,[2]TAXONOMY!$A$1:$G$706,6,FALSE))</f>
        <v>Arthropoda</v>
      </c>
      <c r="N454" s="7" t="str">
        <f>IF(ISBLANK($R454)=TRUE,"",VLOOKUP($R454,[2]TAXONOMY!$A$1:$G$706,5,FALSE))</f>
        <v>Insecta</v>
      </c>
      <c r="O454" s="7" t="str">
        <f>IF(ISBLANK($R454)=TRUE,"",VLOOKUP($R454,[2]TAXONOMY!$A$1:$G$706,4,FALSE))</f>
        <v>Hymenoptera</v>
      </c>
      <c r="P454" s="7" t="str">
        <f>IF(ISBLANK($R454)=TRUE,"",VLOOKUP($R454,[2]TAXONOMY!$A$1:$G$706,3,FALSE))</f>
        <v>Formicidae</v>
      </c>
      <c r="Q454" s="7" t="str">
        <f>IF(ISBLANK($R454)=TRUE,"",VLOOKUP($R454,[2]TAXONOMY!$A$1:$H$706,2,FALSE))</f>
        <v>Solenopsis</v>
      </c>
      <c r="R454" s="7" t="s">
        <v>106</v>
      </c>
      <c r="S454" s="7"/>
      <c r="T454" s="7" t="s">
        <v>107</v>
      </c>
      <c r="U454" s="21" t="s">
        <v>79</v>
      </c>
      <c r="V454" s="7" t="s">
        <v>80</v>
      </c>
      <c r="W454" s="21" t="s">
        <v>81</v>
      </c>
      <c r="X454" s="21" t="s">
        <v>69</v>
      </c>
      <c r="Y454" s="21" t="s">
        <v>69</v>
      </c>
      <c r="Z454" s="21" t="s">
        <v>69</v>
      </c>
      <c r="AA454" s="7" t="s">
        <v>123</v>
      </c>
      <c r="AB454" s="73" t="s">
        <v>1340</v>
      </c>
      <c r="AC454" s="22"/>
      <c r="AD454" s="18" t="s">
        <v>1340</v>
      </c>
      <c r="AE454" s="21" t="s">
        <v>144</v>
      </c>
      <c r="AF454" s="21" t="s">
        <v>113</v>
      </c>
      <c r="AG454" s="21" t="s">
        <v>112</v>
      </c>
      <c r="AH454" s="21">
        <v>2017</v>
      </c>
      <c r="AI454" s="21">
        <v>2017</v>
      </c>
      <c r="AJ454" s="21">
        <v>2017</v>
      </c>
      <c r="AK454" s="21">
        <v>2017</v>
      </c>
      <c r="AL454" s="21" t="s">
        <v>89</v>
      </c>
      <c r="AM454" s="21">
        <v>22324</v>
      </c>
      <c r="AP454">
        <v>22324</v>
      </c>
      <c r="AQ454" t="e">
        <v>#DIV/0!</v>
      </c>
      <c r="AR454">
        <v>22324</v>
      </c>
      <c r="AS454">
        <v>22324</v>
      </c>
      <c r="AT454" t="e">
        <v>#DIV/0!</v>
      </c>
      <c r="AU454" s="21" t="s">
        <v>90</v>
      </c>
      <c r="AV454" s="22">
        <v>2017</v>
      </c>
      <c r="AW454" s="21" t="s">
        <v>172</v>
      </c>
      <c r="AX454" s="21" t="s">
        <v>115</v>
      </c>
      <c r="AY454" s="21" t="s">
        <v>116</v>
      </c>
      <c r="AZ454" s="21" t="s">
        <v>189</v>
      </c>
      <c r="BA454" s="21" t="s">
        <v>155</v>
      </c>
      <c r="BB454" s="11" t="s">
        <v>156</v>
      </c>
      <c r="BC454" s="21" t="s">
        <v>69</v>
      </c>
      <c r="BD454" s="21" t="s">
        <v>98</v>
      </c>
      <c r="BH454" s="18"/>
      <c r="BI454" s="21" t="s">
        <v>99</v>
      </c>
      <c r="BJ454" s="35" t="s">
        <v>1426</v>
      </c>
      <c r="BK454" s="21" t="s">
        <v>521</v>
      </c>
      <c r="BL454" s="24" t="s">
        <v>135</v>
      </c>
    </row>
    <row r="455" spans="1:64" ht="18.75" customHeight="1">
      <c r="A455" s="35" t="s">
        <v>1427</v>
      </c>
      <c r="B455" s="36" t="s">
        <v>64</v>
      </c>
      <c r="C455" s="21" t="s">
        <v>1316</v>
      </c>
      <c r="D455" s="21" t="s">
        <v>1317</v>
      </c>
      <c r="E455" s="21" t="s">
        <v>1318</v>
      </c>
      <c r="F455" s="21" t="s">
        <v>1319</v>
      </c>
      <c r="G455" s="21">
        <v>2021</v>
      </c>
      <c r="H455" s="21" t="s">
        <v>67</v>
      </c>
      <c r="I455" s="21" t="s">
        <v>570</v>
      </c>
      <c r="J455" s="36" t="s">
        <v>69</v>
      </c>
      <c r="K455" s="7" t="s">
        <v>70</v>
      </c>
      <c r="L455" s="7" t="str">
        <f>IF(ISBLANK($R455)=TRUE,"",VLOOKUP($R455,[2]TAXONOMY!$A$1:$G$706,7,FALSE))</f>
        <v>Animalia</v>
      </c>
      <c r="M455" s="7" t="str">
        <f>IF(ISBLANK($R455)=TRUE,"",VLOOKUP($R455,[2]TAXONOMY!$A$1:$G$706,6,FALSE))</f>
        <v>Arthropoda</v>
      </c>
      <c r="N455" s="7" t="str">
        <f>IF(ISBLANK($R455)=TRUE,"",VLOOKUP($R455,[2]TAXONOMY!$A$1:$G$706,5,FALSE))</f>
        <v>Insecta</v>
      </c>
      <c r="O455" s="7" t="str">
        <f>IF(ISBLANK($R455)=TRUE,"",VLOOKUP($R455,[2]TAXONOMY!$A$1:$G$706,4,FALSE))</f>
        <v>Hymenoptera</v>
      </c>
      <c r="P455" s="7" t="str">
        <f>IF(ISBLANK($R455)=TRUE,"",VLOOKUP($R455,[2]TAXONOMY!$A$1:$G$706,3,FALSE))</f>
        <v>Formicidae</v>
      </c>
      <c r="Q455" s="7" t="str">
        <f>IF(ISBLANK($R455)=TRUE,"",VLOOKUP($R455,[2]TAXONOMY!$A$1:$H$706,2,FALSE))</f>
        <v>Solenopsis</v>
      </c>
      <c r="R455" s="7" t="s">
        <v>106</v>
      </c>
      <c r="S455" s="7"/>
      <c r="T455" s="7" t="s">
        <v>107</v>
      </c>
      <c r="U455" s="21" t="s">
        <v>79</v>
      </c>
      <c r="V455" s="7" t="s">
        <v>80</v>
      </c>
      <c r="W455" s="21" t="s">
        <v>81</v>
      </c>
      <c r="X455" s="21" t="s">
        <v>69</v>
      </c>
      <c r="Y455" s="21" t="s">
        <v>69</v>
      </c>
      <c r="Z455" s="21" t="s">
        <v>69</v>
      </c>
      <c r="AA455" s="7" t="s">
        <v>123</v>
      </c>
      <c r="AB455" s="71" t="s">
        <v>1347</v>
      </c>
      <c r="AC455" s="22"/>
      <c r="AD455" s="18" t="s">
        <v>1348</v>
      </c>
      <c r="AE455" s="21" t="s">
        <v>144</v>
      </c>
      <c r="AF455" s="21" t="s">
        <v>113</v>
      </c>
      <c r="AG455" s="21" t="s">
        <v>112</v>
      </c>
      <c r="AH455" s="21">
        <v>2017</v>
      </c>
      <c r="AI455" s="21">
        <v>2017</v>
      </c>
      <c r="AJ455" s="21">
        <v>2017</v>
      </c>
      <c r="AK455" s="21">
        <v>2017</v>
      </c>
      <c r="AL455" s="21" t="s">
        <v>89</v>
      </c>
      <c r="AM455" s="21">
        <v>21301360</v>
      </c>
      <c r="AP455">
        <v>21301360</v>
      </c>
      <c r="AQ455" t="e">
        <v>#DIV/0!</v>
      </c>
      <c r="AR455">
        <v>21301360</v>
      </c>
      <c r="AS455">
        <v>21301360</v>
      </c>
      <c r="AT455" t="e">
        <v>#DIV/0!</v>
      </c>
      <c r="AU455" s="21" t="s">
        <v>90</v>
      </c>
      <c r="AV455" s="22">
        <v>2017</v>
      </c>
      <c r="AW455" s="21" t="s">
        <v>172</v>
      </c>
      <c r="AX455" s="21" t="s">
        <v>115</v>
      </c>
      <c r="AY455" s="21" t="s">
        <v>116</v>
      </c>
      <c r="AZ455" s="21" t="s">
        <v>189</v>
      </c>
      <c r="BA455" s="21" t="s">
        <v>155</v>
      </c>
      <c r="BB455" s="11" t="s">
        <v>156</v>
      </c>
      <c r="BC455" s="21" t="s">
        <v>69</v>
      </c>
      <c r="BD455" s="21" t="s">
        <v>98</v>
      </c>
      <c r="BH455" s="18"/>
      <c r="BI455" s="21" t="s">
        <v>99</v>
      </c>
      <c r="BJ455" s="35" t="s">
        <v>1417</v>
      </c>
      <c r="BK455" s="21" t="s">
        <v>521</v>
      </c>
      <c r="BL455" s="24" t="s">
        <v>135</v>
      </c>
    </row>
    <row r="456" spans="1:64" ht="18.75" customHeight="1">
      <c r="A456" s="35" t="s">
        <v>1428</v>
      </c>
      <c r="B456" s="36" t="s">
        <v>64</v>
      </c>
      <c r="C456" s="21" t="s">
        <v>1316</v>
      </c>
      <c r="D456" s="21" t="s">
        <v>1317</v>
      </c>
      <c r="E456" s="21" t="s">
        <v>1318</v>
      </c>
      <c r="F456" s="21" t="s">
        <v>1319</v>
      </c>
      <c r="G456" s="21">
        <v>2021</v>
      </c>
      <c r="H456" s="21" t="s">
        <v>67</v>
      </c>
      <c r="I456" s="21" t="s">
        <v>570</v>
      </c>
      <c r="J456" s="36" t="s">
        <v>69</v>
      </c>
      <c r="K456" s="7" t="s">
        <v>70</v>
      </c>
      <c r="L456" s="7" t="str">
        <f>IF(ISBLANK($R456)=TRUE,"",VLOOKUP($R456,[2]TAXONOMY!$A$1:$G$706,7,FALSE))</f>
        <v>Animalia</v>
      </c>
      <c r="M456" s="7" t="str">
        <f>IF(ISBLANK($R456)=TRUE,"",VLOOKUP($R456,[2]TAXONOMY!$A$1:$G$706,6,FALSE))</f>
        <v>Arthropoda</v>
      </c>
      <c r="N456" s="7" t="str">
        <f>IF(ISBLANK($R456)=TRUE,"",VLOOKUP($R456,[2]TAXONOMY!$A$1:$G$706,5,FALSE))</f>
        <v>Insecta</v>
      </c>
      <c r="O456" s="7" t="str">
        <f>IF(ISBLANK($R456)=TRUE,"",VLOOKUP($R456,[2]TAXONOMY!$A$1:$G$706,4,FALSE))</f>
        <v>Hymenoptera</v>
      </c>
      <c r="P456" s="7" t="str">
        <f>IF(ISBLANK($R456)=TRUE,"",VLOOKUP($R456,[2]TAXONOMY!$A$1:$G$706,3,FALSE))</f>
        <v>Formicidae</v>
      </c>
      <c r="Q456" s="7" t="str">
        <f>IF(ISBLANK($R456)=TRUE,"",VLOOKUP($R456,[2]TAXONOMY!$A$1:$H$706,2,FALSE))</f>
        <v>Solenopsis</v>
      </c>
      <c r="R456" s="7" t="s">
        <v>106</v>
      </c>
      <c r="S456" s="7"/>
      <c r="T456" s="7" t="s">
        <v>107</v>
      </c>
      <c r="U456" s="21" t="s">
        <v>79</v>
      </c>
      <c r="V456" s="7" t="s">
        <v>80</v>
      </c>
      <c r="W456" s="21" t="s">
        <v>81</v>
      </c>
      <c r="X456" s="21" t="s">
        <v>69</v>
      </c>
      <c r="Y456" s="21" t="s">
        <v>69</v>
      </c>
      <c r="Z456" s="21" t="s">
        <v>69</v>
      </c>
      <c r="AA456" s="7" t="s">
        <v>123</v>
      </c>
      <c r="AB456" s="71" t="s">
        <v>1352</v>
      </c>
      <c r="AC456" s="22"/>
      <c r="AD456" s="18" t="s">
        <v>1353</v>
      </c>
      <c r="AE456" s="21" t="s">
        <v>144</v>
      </c>
      <c r="AF456" s="21" t="s">
        <v>113</v>
      </c>
      <c r="AG456" s="21" t="s">
        <v>112</v>
      </c>
      <c r="AH456" s="21">
        <v>2017</v>
      </c>
      <c r="AI456" s="21">
        <v>2017</v>
      </c>
      <c r="AJ456" s="21">
        <v>2017</v>
      </c>
      <c r="AK456" s="21">
        <v>2017</v>
      </c>
      <c r="AL456" s="21" t="s">
        <v>89</v>
      </c>
      <c r="AM456" s="35">
        <v>2278200</v>
      </c>
      <c r="AP456">
        <v>2278200</v>
      </c>
      <c r="AQ456" t="e">
        <v>#DIV/0!</v>
      </c>
      <c r="AR456">
        <v>2278200</v>
      </c>
      <c r="AS456">
        <v>2278200</v>
      </c>
      <c r="AT456" t="e">
        <v>#DIV/0!</v>
      </c>
      <c r="AU456" s="21" t="s">
        <v>90</v>
      </c>
      <c r="AV456" s="22">
        <v>2017</v>
      </c>
      <c r="AW456" s="21" t="s">
        <v>172</v>
      </c>
      <c r="AX456" s="21" t="s">
        <v>115</v>
      </c>
      <c r="AY456" s="21" t="s">
        <v>116</v>
      </c>
      <c r="AZ456" s="21" t="s">
        <v>189</v>
      </c>
      <c r="BA456" s="21" t="s">
        <v>155</v>
      </c>
      <c r="BB456" s="11" t="s">
        <v>156</v>
      </c>
      <c r="BC456" s="21" t="s">
        <v>69</v>
      </c>
      <c r="BD456" s="21" t="s">
        <v>98</v>
      </c>
      <c r="BH456" s="18"/>
      <c r="BI456" s="21" t="s">
        <v>99</v>
      </c>
      <c r="BJ456" s="35" t="s">
        <v>1429</v>
      </c>
      <c r="BK456" s="21" t="s">
        <v>521</v>
      </c>
      <c r="BL456" s="24" t="s">
        <v>135</v>
      </c>
    </row>
    <row r="457" spans="1:64" ht="18.75" customHeight="1">
      <c r="A457" s="35" t="s">
        <v>1430</v>
      </c>
      <c r="B457" s="36" t="s">
        <v>64</v>
      </c>
      <c r="C457" s="21" t="s">
        <v>1316</v>
      </c>
      <c r="D457" s="21" t="s">
        <v>1317</v>
      </c>
      <c r="E457" s="21" t="s">
        <v>1318</v>
      </c>
      <c r="F457" s="21" t="s">
        <v>1319</v>
      </c>
      <c r="G457" s="21">
        <v>2021</v>
      </c>
      <c r="H457" s="21" t="s">
        <v>67</v>
      </c>
      <c r="I457" s="21" t="s">
        <v>570</v>
      </c>
      <c r="J457" s="36" t="s">
        <v>69</v>
      </c>
      <c r="K457" s="7" t="s">
        <v>70</v>
      </c>
      <c r="L457" s="7" t="str">
        <f>IF(ISBLANK($R457)=TRUE,"",VLOOKUP($R457,[2]TAXONOMY!$A$1:$G$706,7,FALSE))</f>
        <v>Animalia</v>
      </c>
      <c r="M457" s="7" t="str">
        <f>IF(ISBLANK($R457)=TRUE,"",VLOOKUP($R457,[2]TAXONOMY!$A$1:$G$706,6,FALSE))</f>
        <v>Arthropoda</v>
      </c>
      <c r="N457" s="7" t="str">
        <f>IF(ISBLANK($R457)=TRUE,"",VLOOKUP($R457,[2]TAXONOMY!$A$1:$G$706,5,FALSE))</f>
        <v>Insecta</v>
      </c>
      <c r="O457" s="7" t="str">
        <f>IF(ISBLANK($R457)=TRUE,"",VLOOKUP($R457,[2]TAXONOMY!$A$1:$G$706,4,FALSE))</f>
        <v>Hymenoptera</v>
      </c>
      <c r="P457" s="7" t="str">
        <f>IF(ISBLANK($R457)=TRUE,"",VLOOKUP($R457,[2]TAXONOMY!$A$1:$G$706,3,FALSE))</f>
        <v>Formicidae</v>
      </c>
      <c r="Q457" s="7" t="str">
        <f>IF(ISBLANK($R457)=TRUE,"",VLOOKUP($R457,[2]TAXONOMY!$A$1:$H$706,2,FALSE))</f>
        <v>Solenopsis</v>
      </c>
      <c r="R457" s="7" t="s">
        <v>106</v>
      </c>
      <c r="S457" s="7"/>
      <c r="T457" s="7" t="s">
        <v>107</v>
      </c>
      <c r="U457" s="21" t="s">
        <v>79</v>
      </c>
      <c r="V457" s="7" t="s">
        <v>80</v>
      </c>
      <c r="W457" s="21" t="s">
        <v>81</v>
      </c>
      <c r="X457" s="21" t="s">
        <v>69</v>
      </c>
      <c r="Y457" s="21" t="s">
        <v>69</v>
      </c>
      <c r="Z457" s="21" t="s">
        <v>69</v>
      </c>
      <c r="AA457" s="7" t="s">
        <v>123</v>
      </c>
      <c r="AB457" s="73" t="s">
        <v>1355</v>
      </c>
      <c r="AC457" s="22"/>
      <c r="AD457" s="18" t="s">
        <v>1355</v>
      </c>
      <c r="AE457" s="21" t="s">
        <v>144</v>
      </c>
      <c r="AF457" s="21" t="s">
        <v>113</v>
      </c>
      <c r="AG457" s="21" t="s">
        <v>112</v>
      </c>
      <c r="AH457" s="21">
        <v>2017</v>
      </c>
      <c r="AI457" s="21">
        <v>2017</v>
      </c>
      <c r="AJ457" s="21">
        <v>2017</v>
      </c>
      <c r="AK457" s="21">
        <v>2017</v>
      </c>
      <c r="AL457" s="21" t="s">
        <v>89</v>
      </c>
      <c r="AM457" s="35">
        <v>666217</v>
      </c>
      <c r="AP457">
        <v>666217</v>
      </c>
      <c r="AQ457" t="e">
        <v>#DIV/0!</v>
      </c>
      <c r="AR457">
        <v>666217</v>
      </c>
      <c r="AS457">
        <v>666217</v>
      </c>
      <c r="AT457" t="e">
        <v>#DIV/0!</v>
      </c>
      <c r="AU457" s="21" t="s">
        <v>90</v>
      </c>
      <c r="AV457" s="22">
        <v>2017</v>
      </c>
      <c r="AW457" s="21" t="s">
        <v>172</v>
      </c>
      <c r="AX457" s="21" t="s">
        <v>115</v>
      </c>
      <c r="AY457" s="21" t="s">
        <v>116</v>
      </c>
      <c r="AZ457" s="21" t="s">
        <v>189</v>
      </c>
      <c r="BA457" s="21" t="s">
        <v>155</v>
      </c>
      <c r="BB457" s="11" t="s">
        <v>156</v>
      </c>
      <c r="BC457" s="21" t="s">
        <v>69</v>
      </c>
      <c r="BD457" s="21" t="s">
        <v>98</v>
      </c>
      <c r="BH457" s="18"/>
      <c r="BI457" s="21" t="s">
        <v>99</v>
      </c>
      <c r="BJ457" s="35" t="s">
        <v>1413</v>
      </c>
      <c r="BK457" s="21" t="s">
        <v>521</v>
      </c>
      <c r="BL457" s="24" t="s">
        <v>135</v>
      </c>
    </row>
    <row r="458" spans="1:64" ht="18.75" customHeight="1">
      <c r="A458" s="35" t="s">
        <v>1431</v>
      </c>
      <c r="B458" s="36" t="s">
        <v>64</v>
      </c>
      <c r="C458" s="21" t="s">
        <v>1316</v>
      </c>
      <c r="D458" s="21" t="s">
        <v>1317</v>
      </c>
      <c r="E458" s="21" t="s">
        <v>1318</v>
      </c>
      <c r="F458" s="21" t="s">
        <v>1319</v>
      </c>
      <c r="G458" s="21">
        <v>2021</v>
      </c>
      <c r="H458" s="21" t="s">
        <v>67</v>
      </c>
      <c r="I458" s="21" t="s">
        <v>570</v>
      </c>
      <c r="J458" s="36" t="s">
        <v>69</v>
      </c>
      <c r="K458" s="7" t="s">
        <v>70</v>
      </c>
      <c r="L458" s="7" t="str">
        <f>IF(ISBLANK($R458)=TRUE,"",VLOOKUP($R458,[2]TAXONOMY!$A$1:$G$706,7,FALSE))</f>
        <v>Animalia</v>
      </c>
      <c r="M458" s="7" t="str">
        <f>IF(ISBLANK($R458)=TRUE,"",VLOOKUP($R458,[2]TAXONOMY!$A$1:$G$706,6,FALSE))</f>
        <v>Arthropoda</v>
      </c>
      <c r="N458" s="7" t="str">
        <f>IF(ISBLANK($R458)=TRUE,"",VLOOKUP($R458,[2]TAXONOMY!$A$1:$G$706,5,FALSE))</f>
        <v>Insecta</v>
      </c>
      <c r="O458" s="7" t="str">
        <f>IF(ISBLANK($R458)=TRUE,"",VLOOKUP($R458,[2]TAXONOMY!$A$1:$G$706,4,FALSE))</f>
        <v>Hymenoptera</v>
      </c>
      <c r="P458" s="7" t="str">
        <f>IF(ISBLANK($R458)=TRUE,"",VLOOKUP($R458,[2]TAXONOMY!$A$1:$G$706,3,FALSE))</f>
        <v>Formicidae</v>
      </c>
      <c r="Q458" s="7" t="str">
        <f>IF(ISBLANK($R458)=TRUE,"",VLOOKUP($R458,[2]TAXONOMY!$A$1:$H$706,2,FALSE))</f>
        <v>Solenopsis</v>
      </c>
      <c r="R458" s="7" t="s">
        <v>106</v>
      </c>
      <c r="S458" s="7"/>
      <c r="T458" s="7" t="s">
        <v>107</v>
      </c>
      <c r="U458" s="21" t="s">
        <v>79</v>
      </c>
      <c r="V458" s="7" t="s">
        <v>80</v>
      </c>
      <c r="W458" s="21" t="s">
        <v>81</v>
      </c>
      <c r="X458" s="21" t="s">
        <v>69</v>
      </c>
      <c r="Y458" s="21" t="s">
        <v>69</v>
      </c>
      <c r="Z458" s="21" t="s">
        <v>69</v>
      </c>
      <c r="AA458" s="7" t="s">
        <v>123</v>
      </c>
      <c r="AB458" s="71" t="s">
        <v>1357</v>
      </c>
      <c r="AC458" s="22"/>
      <c r="AD458" s="18" t="s">
        <v>1358</v>
      </c>
      <c r="AE458" s="21" t="s">
        <v>144</v>
      </c>
      <c r="AF458" s="21" t="s">
        <v>113</v>
      </c>
      <c r="AG458" s="21" t="s">
        <v>112</v>
      </c>
      <c r="AH458" s="21">
        <v>2017</v>
      </c>
      <c r="AI458" s="21">
        <v>2017</v>
      </c>
      <c r="AJ458" s="21">
        <v>2017</v>
      </c>
      <c r="AK458" s="21">
        <v>2017</v>
      </c>
      <c r="AL458" s="21" t="s">
        <v>89</v>
      </c>
      <c r="AM458" s="35">
        <v>8997393</v>
      </c>
      <c r="AP458">
        <v>8997393</v>
      </c>
      <c r="AQ458" t="e">
        <v>#DIV/0!</v>
      </c>
      <c r="AR458">
        <v>8997393</v>
      </c>
      <c r="AS458">
        <v>8997393</v>
      </c>
      <c r="AT458" t="e">
        <v>#DIV/0!</v>
      </c>
      <c r="AU458" s="21" t="s">
        <v>90</v>
      </c>
      <c r="AV458" s="22">
        <v>2017</v>
      </c>
      <c r="AW458" s="21" t="s">
        <v>172</v>
      </c>
      <c r="AX458" s="21" t="s">
        <v>115</v>
      </c>
      <c r="AY458" s="21" t="s">
        <v>116</v>
      </c>
      <c r="AZ458" s="21" t="s">
        <v>189</v>
      </c>
      <c r="BA458" s="21" t="s">
        <v>155</v>
      </c>
      <c r="BB458" s="11" t="s">
        <v>156</v>
      </c>
      <c r="BC458" s="21" t="s">
        <v>69</v>
      </c>
      <c r="BD458" s="21" t="s">
        <v>98</v>
      </c>
      <c r="BH458" s="18"/>
      <c r="BI458" s="21" t="s">
        <v>99</v>
      </c>
      <c r="BJ458" s="35" t="s">
        <v>1432</v>
      </c>
      <c r="BK458" s="21" t="s">
        <v>521</v>
      </c>
      <c r="BL458" s="24" t="s">
        <v>135</v>
      </c>
    </row>
    <row r="459" spans="1:64" ht="18.75" customHeight="1">
      <c r="A459" s="35" t="s">
        <v>1433</v>
      </c>
      <c r="B459" s="36" t="s">
        <v>64</v>
      </c>
      <c r="C459" s="21" t="s">
        <v>1316</v>
      </c>
      <c r="D459" s="21" t="s">
        <v>1317</v>
      </c>
      <c r="E459" s="21" t="s">
        <v>1318</v>
      </c>
      <c r="F459" s="21" t="s">
        <v>1319</v>
      </c>
      <c r="G459" s="21">
        <v>2021</v>
      </c>
      <c r="H459" s="21" t="s">
        <v>67</v>
      </c>
      <c r="I459" s="21" t="s">
        <v>570</v>
      </c>
      <c r="J459" s="36" t="s">
        <v>69</v>
      </c>
      <c r="K459" s="7" t="s">
        <v>70</v>
      </c>
      <c r="L459" s="7" t="str">
        <f>IF(ISBLANK($R459)=TRUE,"",VLOOKUP($R459,[2]TAXONOMY!$A$1:$G$706,7,FALSE))</f>
        <v>Animalia</v>
      </c>
      <c r="M459" s="7" t="str">
        <f>IF(ISBLANK($R459)=TRUE,"",VLOOKUP($R459,[2]TAXONOMY!$A$1:$G$706,6,FALSE))</f>
        <v>Arthropoda</v>
      </c>
      <c r="N459" s="7" t="str">
        <f>IF(ISBLANK($R459)=TRUE,"",VLOOKUP($R459,[2]TAXONOMY!$A$1:$G$706,5,FALSE))</f>
        <v>Insecta</v>
      </c>
      <c r="O459" s="7" t="str">
        <f>IF(ISBLANK($R459)=TRUE,"",VLOOKUP($R459,[2]TAXONOMY!$A$1:$G$706,4,FALSE))</f>
        <v>Hymenoptera</v>
      </c>
      <c r="P459" s="7" t="str">
        <f>IF(ISBLANK($R459)=TRUE,"",VLOOKUP($R459,[2]TAXONOMY!$A$1:$G$706,3,FALSE))</f>
        <v>Formicidae</v>
      </c>
      <c r="Q459" s="7" t="str">
        <f>IF(ISBLANK($R459)=TRUE,"",VLOOKUP($R459,[2]TAXONOMY!$A$1:$H$706,2,FALSE))</f>
        <v>Solenopsis</v>
      </c>
      <c r="R459" s="7" t="s">
        <v>106</v>
      </c>
      <c r="S459" s="7"/>
      <c r="T459" s="7" t="s">
        <v>107</v>
      </c>
      <c r="U459" s="21" t="s">
        <v>79</v>
      </c>
      <c r="V459" s="7" t="s">
        <v>80</v>
      </c>
      <c r="W459" s="21" t="s">
        <v>81</v>
      </c>
      <c r="X459" s="21" t="s">
        <v>69</v>
      </c>
      <c r="Y459" s="21" t="s">
        <v>69</v>
      </c>
      <c r="Z459" s="21" t="s">
        <v>69</v>
      </c>
      <c r="AA459" s="7" t="s">
        <v>123</v>
      </c>
      <c r="AB459" s="71" t="s">
        <v>165</v>
      </c>
      <c r="AC459" s="22"/>
      <c r="AD459" s="18" t="s">
        <v>1360</v>
      </c>
      <c r="AE459" s="21" t="s">
        <v>111</v>
      </c>
      <c r="AF459" s="21" t="s">
        <v>113</v>
      </c>
      <c r="AG459" s="21" t="s">
        <v>112</v>
      </c>
      <c r="AH459" s="21">
        <v>2017</v>
      </c>
      <c r="AI459" s="21">
        <v>2017</v>
      </c>
      <c r="AJ459" s="21">
        <v>2017</v>
      </c>
      <c r="AK459" s="21">
        <v>2017</v>
      </c>
      <c r="AL459" s="21" t="s">
        <v>89</v>
      </c>
      <c r="AM459" s="35">
        <v>9540</v>
      </c>
      <c r="AP459">
        <v>9540</v>
      </c>
      <c r="AQ459" t="e">
        <v>#DIV/0!</v>
      </c>
      <c r="AR459">
        <v>9540</v>
      </c>
      <c r="AS459">
        <v>9540</v>
      </c>
      <c r="AT459" t="e">
        <v>#DIV/0!</v>
      </c>
      <c r="AU459" s="21" t="s">
        <v>90</v>
      </c>
      <c r="AV459" s="22">
        <v>2017</v>
      </c>
      <c r="AW459" s="21" t="s">
        <v>172</v>
      </c>
      <c r="AX459" s="21" t="s">
        <v>115</v>
      </c>
      <c r="AY459" s="21" t="s">
        <v>116</v>
      </c>
      <c r="AZ459" s="21" t="s">
        <v>189</v>
      </c>
      <c r="BA459" s="21" t="s">
        <v>155</v>
      </c>
      <c r="BB459" s="11" t="s">
        <v>156</v>
      </c>
      <c r="BC459" s="21" t="s">
        <v>69</v>
      </c>
      <c r="BD459" s="21" t="s">
        <v>98</v>
      </c>
      <c r="BH459" s="18"/>
      <c r="BI459" s="21" t="s">
        <v>99</v>
      </c>
      <c r="BJ459" s="35" t="s">
        <v>1422</v>
      </c>
      <c r="BK459" s="21" t="s">
        <v>521</v>
      </c>
      <c r="BL459" s="24" t="s">
        <v>135</v>
      </c>
    </row>
    <row r="460" spans="1:64" ht="18.75" customHeight="1">
      <c r="A460" s="35" t="s">
        <v>1434</v>
      </c>
      <c r="B460" s="36" t="s">
        <v>64</v>
      </c>
      <c r="C460" s="21" t="s">
        <v>1316</v>
      </c>
      <c r="D460" s="21" t="s">
        <v>1317</v>
      </c>
      <c r="E460" s="21" t="s">
        <v>1318</v>
      </c>
      <c r="F460" s="21" t="s">
        <v>1319</v>
      </c>
      <c r="G460" s="21">
        <v>2021</v>
      </c>
      <c r="H460" s="21" t="s">
        <v>67</v>
      </c>
      <c r="I460" s="21" t="s">
        <v>570</v>
      </c>
      <c r="J460" s="36" t="s">
        <v>69</v>
      </c>
      <c r="K460" s="7" t="s">
        <v>70</v>
      </c>
      <c r="L460" s="7" t="str">
        <f>IF(ISBLANK($R460)=TRUE,"",VLOOKUP($R460,[2]TAXONOMY!$A$1:$G$706,7,FALSE))</f>
        <v>Animalia</v>
      </c>
      <c r="M460" s="7" t="str">
        <f>IF(ISBLANK($R460)=TRUE,"",VLOOKUP($R460,[2]TAXONOMY!$A$1:$G$706,6,FALSE))</f>
        <v>Arthropoda</v>
      </c>
      <c r="N460" s="7" t="str">
        <f>IF(ISBLANK($R460)=TRUE,"",VLOOKUP($R460,[2]TAXONOMY!$A$1:$G$706,5,FALSE))</f>
        <v>Insecta</v>
      </c>
      <c r="O460" s="7" t="str">
        <f>IF(ISBLANK($R460)=TRUE,"",VLOOKUP($R460,[2]TAXONOMY!$A$1:$G$706,4,FALSE))</f>
        <v>Hymenoptera</v>
      </c>
      <c r="P460" s="7" t="str">
        <f>IF(ISBLANK($R460)=TRUE,"",VLOOKUP($R460,[2]TAXONOMY!$A$1:$G$706,3,FALSE))</f>
        <v>Formicidae</v>
      </c>
      <c r="Q460" s="7" t="str">
        <f>IF(ISBLANK($R460)=TRUE,"",VLOOKUP($R460,[2]TAXONOMY!$A$1:$H$706,2,FALSE))</f>
        <v>Solenopsis</v>
      </c>
      <c r="R460" s="7" t="s">
        <v>106</v>
      </c>
      <c r="S460" s="7"/>
      <c r="T460" s="7" t="s">
        <v>107</v>
      </c>
      <c r="U460" s="21" t="s">
        <v>79</v>
      </c>
      <c r="V460" s="7" t="s">
        <v>80</v>
      </c>
      <c r="W460" s="21" t="s">
        <v>81</v>
      </c>
      <c r="X460" s="21" t="s">
        <v>69</v>
      </c>
      <c r="Y460" s="21" t="s">
        <v>69</v>
      </c>
      <c r="Z460" s="21" t="s">
        <v>69</v>
      </c>
      <c r="AA460" s="7" t="s">
        <v>123</v>
      </c>
      <c r="AB460" s="71" t="s">
        <v>1362</v>
      </c>
      <c r="AC460" s="22"/>
      <c r="AD460" s="18" t="s">
        <v>1363</v>
      </c>
      <c r="AE460" s="21" t="s">
        <v>144</v>
      </c>
      <c r="AF460" s="21" t="s">
        <v>113</v>
      </c>
      <c r="AG460" s="21" t="s">
        <v>112</v>
      </c>
      <c r="AH460" s="21">
        <v>2017</v>
      </c>
      <c r="AI460" s="21">
        <v>2017</v>
      </c>
      <c r="AJ460" s="21">
        <v>2017</v>
      </c>
      <c r="AK460" s="21">
        <v>2017</v>
      </c>
      <c r="AL460" s="21" t="s">
        <v>89</v>
      </c>
      <c r="AM460" s="35">
        <v>1136492</v>
      </c>
      <c r="AP460">
        <v>1136492</v>
      </c>
      <c r="AQ460" t="e">
        <v>#DIV/0!</v>
      </c>
      <c r="AR460">
        <v>1136492</v>
      </c>
      <c r="AS460">
        <v>1136492</v>
      </c>
      <c r="AT460" t="e">
        <v>#DIV/0!</v>
      </c>
      <c r="AU460" s="21" t="s">
        <v>90</v>
      </c>
      <c r="AV460" s="22">
        <v>2017</v>
      </c>
      <c r="AW460" s="21" t="s">
        <v>172</v>
      </c>
      <c r="AX460" s="21" t="s">
        <v>115</v>
      </c>
      <c r="AY460" s="21" t="s">
        <v>116</v>
      </c>
      <c r="AZ460" s="21" t="s">
        <v>189</v>
      </c>
      <c r="BA460" s="21" t="s">
        <v>155</v>
      </c>
      <c r="BB460" s="11" t="s">
        <v>156</v>
      </c>
      <c r="BC460" s="21" t="s">
        <v>69</v>
      </c>
      <c r="BD460" s="21" t="s">
        <v>98</v>
      </c>
      <c r="BH460" s="18"/>
      <c r="BI460" s="21" t="s">
        <v>99</v>
      </c>
      <c r="BJ460" s="35" t="s">
        <v>1435</v>
      </c>
      <c r="BK460" s="21" t="s">
        <v>521</v>
      </c>
      <c r="BL460" s="24" t="s">
        <v>135</v>
      </c>
    </row>
    <row r="461" spans="1:64" ht="18.75" customHeight="1">
      <c r="A461" s="35" t="s">
        <v>1436</v>
      </c>
      <c r="B461" s="36" t="s">
        <v>64</v>
      </c>
      <c r="C461" s="21" t="s">
        <v>1316</v>
      </c>
      <c r="D461" s="21" t="s">
        <v>1317</v>
      </c>
      <c r="E461" s="21" t="s">
        <v>1318</v>
      </c>
      <c r="F461" s="21" t="s">
        <v>1319</v>
      </c>
      <c r="G461" s="21">
        <v>2021</v>
      </c>
      <c r="H461" s="21" t="s">
        <v>67</v>
      </c>
      <c r="I461" s="21" t="s">
        <v>570</v>
      </c>
      <c r="J461" s="36" t="s">
        <v>69</v>
      </c>
      <c r="K461" s="7" t="s">
        <v>70</v>
      </c>
      <c r="L461" s="7" t="str">
        <f>IF(ISBLANK($R461)=TRUE,"",VLOOKUP($R461,[2]TAXONOMY!$A$1:$G$706,7,FALSE))</f>
        <v>Animalia</v>
      </c>
      <c r="M461" s="7" t="str">
        <f>IF(ISBLANK($R461)=TRUE,"",VLOOKUP($R461,[2]TAXONOMY!$A$1:$G$706,6,FALSE))</f>
        <v>Arthropoda</v>
      </c>
      <c r="N461" s="7" t="str">
        <f>IF(ISBLANK($R461)=TRUE,"",VLOOKUP($R461,[2]TAXONOMY!$A$1:$G$706,5,FALSE))</f>
        <v>Insecta</v>
      </c>
      <c r="O461" s="7" t="str">
        <f>IF(ISBLANK($R461)=TRUE,"",VLOOKUP($R461,[2]TAXONOMY!$A$1:$G$706,4,FALSE))</f>
        <v>Hymenoptera</v>
      </c>
      <c r="P461" s="7" t="str">
        <f>IF(ISBLANK($R461)=TRUE,"",VLOOKUP($R461,[2]TAXONOMY!$A$1:$G$706,3,FALSE))</f>
        <v>Formicidae</v>
      </c>
      <c r="Q461" s="7" t="str">
        <f>IF(ISBLANK($R461)=TRUE,"",VLOOKUP($R461,[2]TAXONOMY!$A$1:$H$706,2,FALSE))</f>
        <v>Solenopsis</v>
      </c>
      <c r="R461" s="7" t="s">
        <v>106</v>
      </c>
      <c r="S461" s="7"/>
      <c r="T461" s="7" t="s">
        <v>107</v>
      </c>
      <c r="U461" s="21" t="s">
        <v>79</v>
      </c>
      <c r="V461" s="7" t="s">
        <v>80</v>
      </c>
      <c r="W461" s="21" t="s">
        <v>81</v>
      </c>
      <c r="X461" s="21" t="s">
        <v>69</v>
      </c>
      <c r="Y461" s="21" t="s">
        <v>69</v>
      </c>
      <c r="Z461" s="21" t="s">
        <v>69</v>
      </c>
      <c r="AA461" s="7" t="s">
        <v>123</v>
      </c>
      <c r="AB461" s="73" t="s">
        <v>1365</v>
      </c>
      <c r="AC461" s="22"/>
      <c r="AD461" s="18" t="s">
        <v>1365</v>
      </c>
      <c r="AE461" s="21" t="s">
        <v>144</v>
      </c>
      <c r="AF461" s="21" t="s">
        <v>113</v>
      </c>
      <c r="AG461" s="21" t="s">
        <v>112</v>
      </c>
      <c r="AH461" s="21">
        <v>2017</v>
      </c>
      <c r="AI461" s="21">
        <v>2017</v>
      </c>
      <c r="AJ461" s="21">
        <v>2017</v>
      </c>
      <c r="AK461" s="21">
        <v>2017</v>
      </c>
      <c r="AL461" s="21" t="s">
        <v>89</v>
      </c>
      <c r="AM461" s="35">
        <v>136308</v>
      </c>
      <c r="AP461">
        <v>136308</v>
      </c>
      <c r="AQ461" t="e">
        <v>#DIV/0!</v>
      </c>
      <c r="AR461">
        <v>136308</v>
      </c>
      <c r="AS461">
        <v>136308</v>
      </c>
      <c r="AT461" t="e">
        <v>#DIV/0!</v>
      </c>
      <c r="AU461" s="21" t="s">
        <v>90</v>
      </c>
      <c r="AV461" s="22">
        <v>2017</v>
      </c>
      <c r="AW461" s="21" t="s">
        <v>172</v>
      </c>
      <c r="AX461" s="21" t="s">
        <v>115</v>
      </c>
      <c r="AY461" s="21" t="s">
        <v>116</v>
      </c>
      <c r="AZ461" s="21" t="s">
        <v>189</v>
      </c>
      <c r="BA461" s="21" t="s">
        <v>155</v>
      </c>
      <c r="BB461" s="11" t="s">
        <v>156</v>
      </c>
      <c r="BC461" s="21" t="s">
        <v>69</v>
      </c>
      <c r="BD461" s="21" t="s">
        <v>98</v>
      </c>
      <c r="BH461" s="18"/>
      <c r="BI461" s="21" t="s">
        <v>99</v>
      </c>
      <c r="BJ461" s="35" t="s">
        <v>1422</v>
      </c>
      <c r="BK461" s="21" t="s">
        <v>521</v>
      </c>
      <c r="BL461" s="24" t="s">
        <v>135</v>
      </c>
    </row>
    <row r="462" spans="1:64" ht="18.75" customHeight="1">
      <c r="A462" s="35" t="s">
        <v>1437</v>
      </c>
      <c r="B462" s="36" t="s">
        <v>64</v>
      </c>
      <c r="C462" s="21" t="s">
        <v>1316</v>
      </c>
      <c r="D462" s="21" t="s">
        <v>1317</v>
      </c>
      <c r="E462" s="21" t="s">
        <v>1318</v>
      </c>
      <c r="F462" s="21" t="s">
        <v>1319</v>
      </c>
      <c r="G462" s="21">
        <v>2021</v>
      </c>
      <c r="H462" s="21" t="s">
        <v>67</v>
      </c>
      <c r="I462" s="21" t="s">
        <v>570</v>
      </c>
      <c r="J462" s="36" t="s">
        <v>69</v>
      </c>
      <c r="K462" s="7" t="s">
        <v>70</v>
      </c>
      <c r="L462" s="7" t="str">
        <f>IF(ISBLANK($R462)=TRUE,"",VLOOKUP($R462,[2]TAXONOMY!$A$1:$G$706,7,FALSE))</f>
        <v>Animalia</v>
      </c>
      <c r="M462" s="7" t="str">
        <f>IF(ISBLANK($R462)=TRUE,"",VLOOKUP($R462,[2]TAXONOMY!$A$1:$G$706,6,FALSE))</f>
        <v>Arthropoda</v>
      </c>
      <c r="N462" s="7" t="str">
        <f>IF(ISBLANK($R462)=TRUE,"",VLOOKUP($R462,[2]TAXONOMY!$A$1:$G$706,5,FALSE))</f>
        <v>Insecta</v>
      </c>
      <c r="O462" s="7" t="str">
        <f>IF(ISBLANK($R462)=TRUE,"",VLOOKUP($R462,[2]TAXONOMY!$A$1:$G$706,4,FALSE))</f>
        <v>Hymenoptera</v>
      </c>
      <c r="P462" s="7" t="str">
        <f>IF(ISBLANK($R462)=TRUE,"",VLOOKUP($R462,[2]TAXONOMY!$A$1:$G$706,3,FALSE))</f>
        <v>Formicidae</v>
      </c>
      <c r="Q462" s="7" t="str">
        <f>IF(ISBLANK($R462)=TRUE,"",VLOOKUP($R462,[2]TAXONOMY!$A$1:$H$706,2,FALSE))</f>
        <v>Solenopsis</v>
      </c>
      <c r="R462" s="7" t="s">
        <v>106</v>
      </c>
      <c r="S462" s="7"/>
      <c r="T462" s="7" t="s">
        <v>107</v>
      </c>
      <c r="U462" s="21" t="s">
        <v>79</v>
      </c>
      <c r="V462" s="7" t="s">
        <v>80</v>
      </c>
      <c r="W462" s="21" t="s">
        <v>81</v>
      </c>
      <c r="X462" s="21" t="s">
        <v>69</v>
      </c>
      <c r="Y462" s="21" t="s">
        <v>69</v>
      </c>
      <c r="Z462" s="21" t="s">
        <v>69</v>
      </c>
      <c r="AA462" s="7" t="s">
        <v>123</v>
      </c>
      <c r="AB462" s="71" t="s">
        <v>1153</v>
      </c>
      <c r="AC462" s="22"/>
      <c r="AD462" s="18" t="s">
        <v>1367</v>
      </c>
      <c r="AE462" s="21" t="s">
        <v>144</v>
      </c>
      <c r="AF462" s="21" t="s">
        <v>113</v>
      </c>
      <c r="AG462" s="21" t="s">
        <v>112</v>
      </c>
      <c r="AH462" s="21">
        <v>2017</v>
      </c>
      <c r="AI462" s="21">
        <v>2017</v>
      </c>
      <c r="AJ462" s="21">
        <v>2017</v>
      </c>
      <c r="AK462" s="21">
        <v>2017</v>
      </c>
      <c r="AL462" s="21" t="s">
        <v>89</v>
      </c>
      <c r="AM462" s="35">
        <v>2960252</v>
      </c>
      <c r="AP462">
        <v>2960252</v>
      </c>
      <c r="AQ462" t="e">
        <v>#DIV/0!</v>
      </c>
      <c r="AR462">
        <v>2960252</v>
      </c>
      <c r="AS462">
        <v>2960252</v>
      </c>
      <c r="AT462" t="e">
        <v>#DIV/0!</v>
      </c>
      <c r="AU462" s="21" t="s">
        <v>90</v>
      </c>
      <c r="AV462" s="22">
        <v>2017</v>
      </c>
      <c r="AW462" s="21" t="s">
        <v>172</v>
      </c>
      <c r="AX462" s="21" t="s">
        <v>115</v>
      </c>
      <c r="AY462" s="21" t="s">
        <v>116</v>
      </c>
      <c r="AZ462" s="21" t="s">
        <v>189</v>
      </c>
      <c r="BA462" s="21" t="s">
        <v>155</v>
      </c>
      <c r="BB462" s="11" t="s">
        <v>156</v>
      </c>
      <c r="BC462" s="21" t="s">
        <v>69</v>
      </c>
      <c r="BD462" s="21" t="s">
        <v>98</v>
      </c>
      <c r="BH462" s="18"/>
      <c r="BI462" s="21" t="s">
        <v>99</v>
      </c>
      <c r="BJ462" s="35" t="s">
        <v>1435</v>
      </c>
      <c r="BK462" s="21" t="s">
        <v>521</v>
      </c>
      <c r="BL462" s="24" t="s">
        <v>135</v>
      </c>
    </row>
    <row r="463" spans="1:64" ht="18.75" customHeight="1">
      <c r="A463" s="35" t="s">
        <v>1438</v>
      </c>
      <c r="B463" s="36" t="s">
        <v>64</v>
      </c>
      <c r="C463" s="21" t="s">
        <v>1316</v>
      </c>
      <c r="D463" s="21" t="s">
        <v>1317</v>
      </c>
      <c r="E463" s="21" t="s">
        <v>1318</v>
      </c>
      <c r="F463" s="21" t="s">
        <v>1319</v>
      </c>
      <c r="G463" s="21">
        <v>2021</v>
      </c>
      <c r="H463" s="21" t="s">
        <v>67</v>
      </c>
      <c r="I463" s="21" t="s">
        <v>570</v>
      </c>
      <c r="J463" s="36" t="s">
        <v>69</v>
      </c>
      <c r="K463" s="7" t="s">
        <v>70</v>
      </c>
      <c r="L463" s="7" t="str">
        <f>IF(ISBLANK($R463)=TRUE,"",VLOOKUP($R463,[2]TAXONOMY!$A$1:$G$706,7,FALSE))</f>
        <v>Animalia</v>
      </c>
      <c r="M463" s="7" t="str">
        <f>IF(ISBLANK($R463)=TRUE,"",VLOOKUP($R463,[2]TAXONOMY!$A$1:$G$706,6,FALSE))</f>
        <v>Arthropoda</v>
      </c>
      <c r="N463" s="7" t="str">
        <f>IF(ISBLANK($R463)=TRUE,"",VLOOKUP($R463,[2]TAXONOMY!$A$1:$G$706,5,FALSE))</f>
        <v>Insecta</v>
      </c>
      <c r="O463" s="7" t="str">
        <f>IF(ISBLANK($R463)=TRUE,"",VLOOKUP($R463,[2]TAXONOMY!$A$1:$G$706,4,FALSE))</f>
        <v>Hymenoptera</v>
      </c>
      <c r="P463" s="7" t="str">
        <f>IF(ISBLANK($R463)=TRUE,"",VLOOKUP($R463,[2]TAXONOMY!$A$1:$G$706,3,FALSE))</f>
        <v>Formicidae</v>
      </c>
      <c r="Q463" s="7" t="str">
        <f>IF(ISBLANK($R463)=TRUE,"",VLOOKUP($R463,[2]TAXONOMY!$A$1:$H$706,2,FALSE))</f>
        <v>Solenopsis</v>
      </c>
      <c r="R463" s="7" t="s">
        <v>106</v>
      </c>
      <c r="S463" s="7"/>
      <c r="T463" s="7" t="s">
        <v>107</v>
      </c>
      <c r="U463" s="21" t="s">
        <v>79</v>
      </c>
      <c r="V463" s="7" t="s">
        <v>80</v>
      </c>
      <c r="W463" s="21" t="s">
        <v>81</v>
      </c>
      <c r="X463" s="21" t="s">
        <v>69</v>
      </c>
      <c r="Y463" s="21" t="s">
        <v>69</v>
      </c>
      <c r="Z463" s="21" t="s">
        <v>69</v>
      </c>
      <c r="AA463" s="7" t="s">
        <v>123</v>
      </c>
      <c r="AB463" s="71" t="s">
        <v>338</v>
      </c>
      <c r="AC463" s="22"/>
      <c r="AD463" s="18" t="s">
        <v>1369</v>
      </c>
      <c r="AE463" s="21" t="s">
        <v>111</v>
      </c>
      <c r="AF463" s="21" t="s">
        <v>113</v>
      </c>
      <c r="AG463" s="21" t="s">
        <v>112</v>
      </c>
      <c r="AH463" s="21">
        <v>2017</v>
      </c>
      <c r="AI463" s="21">
        <v>2017</v>
      </c>
      <c r="AJ463" s="21">
        <v>2017</v>
      </c>
      <c r="AK463" s="21">
        <v>2017</v>
      </c>
      <c r="AL463" s="21" t="s">
        <v>89</v>
      </c>
      <c r="AM463" s="35">
        <v>308380</v>
      </c>
      <c r="AP463">
        <v>308380</v>
      </c>
      <c r="AQ463" t="e">
        <v>#DIV/0!</v>
      </c>
      <c r="AR463">
        <v>308380</v>
      </c>
      <c r="AS463">
        <v>308380</v>
      </c>
      <c r="AT463" t="e">
        <v>#DIV/0!</v>
      </c>
      <c r="AU463" s="21" t="s">
        <v>90</v>
      </c>
      <c r="AV463" s="22">
        <v>2017</v>
      </c>
      <c r="AW463" s="21" t="s">
        <v>172</v>
      </c>
      <c r="AX463" s="21" t="s">
        <v>115</v>
      </c>
      <c r="AY463" s="21" t="s">
        <v>116</v>
      </c>
      <c r="AZ463" s="21" t="s">
        <v>189</v>
      </c>
      <c r="BA463" s="21" t="s">
        <v>155</v>
      </c>
      <c r="BB463" s="11" t="s">
        <v>156</v>
      </c>
      <c r="BC463" s="21" t="s">
        <v>69</v>
      </c>
      <c r="BD463" s="21" t="s">
        <v>98</v>
      </c>
      <c r="BH463" s="18"/>
      <c r="BI463" s="21" t="s">
        <v>99</v>
      </c>
      <c r="BJ463" s="35" t="s">
        <v>1435</v>
      </c>
      <c r="BK463" s="21" t="s">
        <v>521</v>
      </c>
      <c r="BL463" s="24" t="s">
        <v>135</v>
      </c>
    </row>
    <row r="464" spans="1:64" ht="18.75" customHeight="1">
      <c r="A464" s="35" t="s">
        <v>1439</v>
      </c>
      <c r="B464" s="36" t="s">
        <v>64</v>
      </c>
      <c r="C464" s="35" t="s">
        <v>1316</v>
      </c>
      <c r="D464" s="35" t="s">
        <v>1317</v>
      </c>
      <c r="E464" s="35" t="s">
        <v>1318</v>
      </c>
      <c r="F464" s="35" t="s">
        <v>1319</v>
      </c>
      <c r="G464" s="35">
        <v>2021</v>
      </c>
      <c r="H464" s="35" t="s">
        <v>67</v>
      </c>
      <c r="I464" s="35" t="s">
        <v>570</v>
      </c>
      <c r="J464" s="36" t="s">
        <v>69</v>
      </c>
      <c r="K464" s="7" t="s">
        <v>70</v>
      </c>
      <c r="L464" s="7" t="str">
        <f>IF(ISBLANK($R464)=TRUE,"",VLOOKUP($R464,[2]TAXONOMY!$A$1:$G$706,7,FALSE))</f>
        <v>Animalia</v>
      </c>
      <c r="M464" s="7" t="str">
        <f>IF(ISBLANK($R464)=TRUE,"",VLOOKUP($R464,[2]TAXONOMY!$A$1:$G$706,6,FALSE))</f>
        <v>Arthropoda</v>
      </c>
      <c r="N464" s="7" t="str">
        <f>IF(ISBLANK($R464)=TRUE,"",VLOOKUP($R464,[2]TAXONOMY!$A$1:$G$706,5,FALSE))</f>
        <v>Insecta</v>
      </c>
      <c r="O464" s="7" t="str">
        <f>IF(ISBLANK($R464)=TRUE,"",VLOOKUP($R464,[2]TAXONOMY!$A$1:$G$706,4,FALSE))</f>
        <v>Hymenoptera</v>
      </c>
      <c r="P464" s="7" t="str">
        <f>IF(ISBLANK($R464)=TRUE,"",VLOOKUP($R464,[2]TAXONOMY!$A$1:$G$706,3,FALSE))</f>
        <v>Formicidae</v>
      </c>
      <c r="Q464" s="7" t="str">
        <f>IF(ISBLANK($R464)=TRUE,"",VLOOKUP($R464,[2]TAXONOMY!$A$1:$H$706,2,FALSE))</f>
        <v>Solenopsis</v>
      </c>
      <c r="R464" s="7" t="s">
        <v>106</v>
      </c>
      <c r="S464" s="7"/>
      <c r="T464" s="7" t="s">
        <v>107</v>
      </c>
      <c r="U464" s="35" t="s">
        <v>79</v>
      </c>
      <c r="V464" s="7" t="s">
        <v>80</v>
      </c>
      <c r="W464" s="35" t="s">
        <v>81</v>
      </c>
      <c r="X464" s="35" t="s">
        <v>69</v>
      </c>
      <c r="Y464" s="35" t="s">
        <v>69</v>
      </c>
      <c r="Z464" s="35" t="s">
        <v>69</v>
      </c>
      <c r="AA464" s="7" t="s">
        <v>123</v>
      </c>
      <c r="AB464" s="71" t="s">
        <v>124</v>
      </c>
      <c r="AC464" s="22"/>
      <c r="AD464" s="18" t="s">
        <v>1320</v>
      </c>
      <c r="AE464" s="35" t="s">
        <v>111</v>
      </c>
      <c r="AF464" s="35" t="s">
        <v>113</v>
      </c>
      <c r="AG464" s="35" t="s">
        <v>112</v>
      </c>
      <c r="AH464" s="35">
        <v>2017</v>
      </c>
      <c r="AI464" s="21">
        <v>2017</v>
      </c>
      <c r="AJ464" s="21">
        <v>2017</v>
      </c>
      <c r="AK464" s="21">
        <v>2017</v>
      </c>
      <c r="AL464" s="21" t="s">
        <v>89</v>
      </c>
      <c r="AM464" s="21">
        <v>497792</v>
      </c>
      <c r="AP464">
        <v>497792</v>
      </c>
      <c r="AQ464" t="e">
        <v>#DIV/0!</v>
      </c>
      <c r="AR464">
        <v>497792</v>
      </c>
      <c r="AS464">
        <v>497792</v>
      </c>
      <c r="AT464" t="e">
        <v>#DIV/0!</v>
      </c>
      <c r="AU464" s="21" t="s">
        <v>90</v>
      </c>
      <c r="AV464" s="22">
        <v>2017</v>
      </c>
      <c r="AW464" s="35" t="s">
        <v>172</v>
      </c>
      <c r="AX464" s="35" t="s">
        <v>115</v>
      </c>
      <c r="AY464" s="35" t="s">
        <v>116</v>
      </c>
      <c r="AZ464" s="35" t="s">
        <v>189</v>
      </c>
      <c r="BA464" s="35" t="s">
        <v>155</v>
      </c>
      <c r="BB464" s="11" t="s">
        <v>156</v>
      </c>
      <c r="BC464" s="35" t="s">
        <v>69</v>
      </c>
      <c r="BD464" s="35" t="s">
        <v>98</v>
      </c>
      <c r="BH464" s="18"/>
      <c r="BI464" s="35" t="s">
        <v>99</v>
      </c>
      <c r="BJ464" s="35" t="s">
        <v>1440</v>
      </c>
      <c r="BK464" s="35" t="s">
        <v>521</v>
      </c>
      <c r="BL464" s="24" t="s">
        <v>135</v>
      </c>
    </row>
    <row r="465" spans="1:64" ht="18.75" customHeight="1">
      <c r="A465" s="35" t="s">
        <v>1441</v>
      </c>
      <c r="B465" s="36" t="s">
        <v>64</v>
      </c>
      <c r="C465" s="21" t="s">
        <v>1316</v>
      </c>
      <c r="D465" s="21" t="s">
        <v>1317</v>
      </c>
      <c r="E465" s="21" t="s">
        <v>1318</v>
      </c>
      <c r="F465" s="21" t="s">
        <v>1319</v>
      </c>
      <c r="G465" s="21">
        <v>2021</v>
      </c>
      <c r="H465" s="21" t="s">
        <v>67</v>
      </c>
      <c r="I465" s="21" t="s">
        <v>570</v>
      </c>
      <c r="J465" s="36" t="s">
        <v>69</v>
      </c>
      <c r="K465" s="7" t="s">
        <v>70</v>
      </c>
      <c r="L465" s="7" t="str">
        <f>IF(ISBLANK($R465)=TRUE,"",VLOOKUP($R465,[2]TAXONOMY!$A$1:$G$706,7,FALSE))</f>
        <v>Animalia</v>
      </c>
      <c r="M465" s="7" t="str">
        <f>IF(ISBLANK($R465)=TRUE,"",VLOOKUP($R465,[2]TAXONOMY!$A$1:$G$706,6,FALSE))</f>
        <v>Arthropoda</v>
      </c>
      <c r="N465" s="7" t="str">
        <f>IF(ISBLANK($R465)=TRUE,"",VLOOKUP($R465,[2]TAXONOMY!$A$1:$G$706,5,FALSE))</f>
        <v>Insecta</v>
      </c>
      <c r="O465" s="7" t="str">
        <f>IF(ISBLANK($R465)=TRUE,"",VLOOKUP($R465,[2]TAXONOMY!$A$1:$G$706,4,FALSE))</f>
        <v>Hymenoptera</v>
      </c>
      <c r="P465" s="7" t="str">
        <f>IF(ISBLANK($R465)=TRUE,"",VLOOKUP($R465,[2]TAXONOMY!$A$1:$G$706,3,FALSE))</f>
        <v>Formicidae</v>
      </c>
      <c r="Q465" s="7" t="str">
        <f>IF(ISBLANK($R465)=TRUE,"",VLOOKUP($R465,[2]TAXONOMY!$A$1:$H$706,2,FALSE))</f>
        <v>Solenopsis</v>
      </c>
      <c r="R465" s="7" t="s">
        <v>106</v>
      </c>
      <c r="S465" s="7"/>
      <c r="T465" s="7" t="s">
        <v>107</v>
      </c>
      <c r="U465" s="21" t="s">
        <v>79</v>
      </c>
      <c r="V465" s="7" t="s">
        <v>80</v>
      </c>
      <c r="W465" s="21" t="s">
        <v>81</v>
      </c>
      <c r="X465" s="21" t="s">
        <v>69</v>
      </c>
      <c r="Y465" s="21" t="s">
        <v>69</v>
      </c>
      <c r="Z465" s="21" t="s">
        <v>69</v>
      </c>
      <c r="AA465" s="7" t="s">
        <v>123</v>
      </c>
      <c r="AB465" s="72" t="s">
        <v>1323</v>
      </c>
      <c r="AC465" s="22"/>
      <c r="AD465" s="41" t="s">
        <v>1323</v>
      </c>
      <c r="AE465" s="21" t="s">
        <v>144</v>
      </c>
      <c r="AF465" s="21" t="s">
        <v>113</v>
      </c>
      <c r="AG465" s="21" t="s">
        <v>112</v>
      </c>
      <c r="AH465" s="21">
        <v>2017</v>
      </c>
      <c r="AI465" s="21">
        <v>2017</v>
      </c>
      <c r="AJ465" s="21">
        <v>2017</v>
      </c>
      <c r="AK465" s="21">
        <v>2017</v>
      </c>
      <c r="AL465" s="21" t="s">
        <v>89</v>
      </c>
      <c r="AM465" s="21">
        <v>130686</v>
      </c>
      <c r="AN465" s="42"/>
      <c r="AP465">
        <v>130686</v>
      </c>
      <c r="AQ465" t="e">
        <v>#DIV/0!</v>
      </c>
      <c r="AR465">
        <v>130686</v>
      </c>
      <c r="AS465">
        <v>130686</v>
      </c>
      <c r="AT465" t="e">
        <v>#DIV/0!</v>
      </c>
      <c r="AU465" s="21" t="s">
        <v>90</v>
      </c>
      <c r="AV465" s="22">
        <v>2017</v>
      </c>
      <c r="AW465" s="21" t="s">
        <v>172</v>
      </c>
      <c r="AX465" s="21" t="s">
        <v>115</v>
      </c>
      <c r="AY465" s="21" t="s">
        <v>116</v>
      </c>
      <c r="AZ465" s="21" t="s">
        <v>189</v>
      </c>
      <c r="BA465" s="21" t="s">
        <v>155</v>
      </c>
      <c r="BB465" s="11" t="s">
        <v>156</v>
      </c>
      <c r="BC465" s="21" t="s">
        <v>69</v>
      </c>
      <c r="BD465" s="21" t="s">
        <v>98</v>
      </c>
      <c r="BH465" s="41"/>
      <c r="BI465" s="21" t="s">
        <v>99</v>
      </c>
      <c r="BJ465" s="35" t="s">
        <v>1442</v>
      </c>
      <c r="BK465" s="21" t="s">
        <v>521</v>
      </c>
      <c r="BL465" s="24" t="s">
        <v>135</v>
      </c>
    </row>
    <row r="466" spans="1:64" ht="18.75" customHeight="1">
      <c r="A466" s="35" t="s">
        <v>1443</v>
      </c>
      <c r="B466" s="36" t="s">
        <v>64</v>
      </c>
      <c r="C466" s="21" t="s">
        <v>1316</v>
      </c>
      <c r="D466" s="21" t="s">
        <v>1317</v>
      </c>
      <c r="E466" s="21" t="s">
        <v>1318</v>
      </c>
      <c r="F466" s="21" t="s">
        <v>1319</v>
      </c>
      <c r="G466" s="21">
        <v>2021</v>
      </c>
      <c r="H466" s="21" t="s">
        <v>67</v>
      </c>
      <c r="I466" s="21" t="s">
        <v>570</v>
      </c>
      <c r="J466" s="36" t="s">
        <v>69</v>
      </c>
      <c r="K466" s="7" t="s">
        <v>70</v>
      </c>
      <c r="L466" s="7" t="str">
        <f>IF(ISBLANK($R466)=TRUE,"",VLOOKUP($R466,[2]TAXONOMY!$A$1:$G$706,7,FALSE))</f>
        <v>Animalia</v>
      </c>
      <c r="M466" s="7" t="str">
        <f>IF(ISBLANK($R466)=TRUE,"",VLOOKUP($R466,[2]TAXONOMY!$A$1:$G$706,6,FALSE))</f>
        <v>Arthropoda</v>
      </c>
      <c r="N466" s="7" t="str">
        <f>IF(ISBLANK($R466)=TRUE,"",VLOOKUP($R466,[2]TAXONOMY!$A$1:$G$706,5,FALSE))</f>
        <v>Insecta</v>
      </c>
      <c r="O466" s="7" t="str">
        <f>IF(ISBLANK($R466)=TRUE,"",VLOOKUP($R466,[2]TAXONOMY!$A$1:$G$706,4,FALSE))</f>
        <v>Hymenoptera</v>
      </c>
      <c r="P466" s="7" t="str">
        <f>IF(ISBLANK($R466)=TRUE,"",VLOOKUP($R466,[2]TAXONOMY!$A$1:$G$706,3,FALSE))</f>
        <v>Formicidae</v>
      </c>
      <c r="Q466" s="7" t="str">
        <f>IF(ISBLANK($R466)=TRUE,"",VLOOKUP($R466,[2]TAXONOMY!$A$1:$H$706,2,FALSE))</f>
        <v>Solenopsis</v>
      </c>
      <c r="R466" s="7" t="s">
        <v>106</v>
      </c>
      <c r="S466" s="7"/>
      <c r="T466" s="7" t="s">
        <v>107</v>
      </c>
      <c r="U466" s="21" t="s">
        <v>79</v>
      </c>
      <c r="V466" s="7" t="s">
        <v>80</v>
      </c>
      <c r="W466" s="21" t="s">
        <v>81</v>
      </c>
      <c r="X466" s="21" t="s">
        <v>69</v>
      </c>
      <c r="Y466" s="21" t="s">
        <v>69</v>
      </c>
      <c r="Z466" s="21" t="s">
        <v>69</v>
      </c>
      <c r="AA466" s="7" t="s">
        <v>123</v>
      </c>
      <c r="AB466" s="73" t="s">
        <v>1325</v>
      </c>
      <c r="AC466" s="22"/>
      <c r="AD466" s="18" t="s">
        <v>1325</v>
      </c>
      <c r="AE466" s="21" t="s">
        <v>144</v>
      </c>
      <c r="AF466" s="21" t="s">
        <v>113</v>
      </c>
      <c r="AG466" s="21" t="s">
        <v>112</v>
      </c>
      <c r="AH466" s="21">
        <v>2017</v>
      </c>
      <c r="AI466" s="21">
        <v>2017</v>
      </c>
      <c r="AJ466" s="21">
        <v>2017</v>
      </c>
      <c r="AK466" s="21">
        <v>2017</v>
      </c>
      <c r="AL466" s="21" t="s">
        <v>89</v>
      </c>
      <c r="AM466" s="21">
        <v>1524413</v>
      </c>
      <c r="AP466">
        <v>1524413</v>
      </c>
      <c r="AQ466" t="e">
        <v>#DIV/0!</v>
      </c>
      <c r="AR466">
        <v>1524413</v>
      </c>
      <c r="AS466">
        <v>1524413</v>
      </c>
      <c r="AT466" t="e">
        <v>#DIV/0!</v>
      </c>
      <c r="AU466" s="21" t="s">
        <v>90</v>
      </c>
      <c r="AV466" s="22">
        <v>2017</v>
      </c>
      <c r="AW466" s="21" t="s">
        <v>172</v>
      </c>
      <c r="AX466" s="21" t="s">
        <v>115</v>
      </c>
      <c r="AY466" s="21" t="s">
        <v>116</v>
      </c>
      <c r="AZ466" s="21" t="s">
        <v>189</v>
      </c>
      <c r="BA466" s="21" t="s">
        <v>155</v>
      </c>
      <c r="BB466" s="11" t="s">
        <v>156</v>
      </c>
      <c r="BC466" s="21" t="s">
        <v>69</v>
      </c>
      <c r="BD466" s="21" t="s">
        <v>98</v>
      </c>
      <c r="BH466" s="18"/>
      <c r="BI466" s="21" t="s">
        <v>99</v>
      </c>
      <c r="BJ466" s="35" t="s">
        <v>1444</v>
      </c>
      <c r="BK466" s="21" t="s">
        <v>521</v>
      </c>
      <c r="BL466" s="24" t="s">
        <v>135</v>
      </c>
    </row>
    <row r="467" spans="1:64" ht="18.75" customHeight="1">
      <c r="A467" s="35" t="s">
        <v>1445</v>
      </c>
      <c r="B467" s="36" t="s">
        <v>64</v>
      </c>
      <c r="C467" s="21" t="s">
        <v>1316</v>
      </c>
      <c r="D467" s="21" t="s">
        <v>1317</v>
      </c>
      <c r="E467" s="21" t="s">
        <v>1318</v>
      </c>
      <c r="F467" s="21" t="s">
        <v>1319</v>
      </c>
      <c r="G467" s="21">
        <v>2021</v>
      </c>
      <c r="H467" s="21" t="s">
        <v>67</v>
      </c>
      <c r="I467" s="21" t="s">
        <v>570</v>
      </c>
      <c r="J467" s="36" t="s">
        <v>69</v>
      </c>
      <c r="K467" s="7" t="s">
        <v>70</v>
      </c>
      <c r="L467" s="7" t="str">
        <f>IF(ISBLANK($R467)=TRUE,"",VLOOKUP($R467,[2]TAXONOMY!$A$1:$G$706,7,FALSE))</f>
        <v>Animalia</v>
      </c>
      <c r="M467" s="7" t="str">
        <f>IF(ISBLANK($R467)=TRUE,"",VLOOKUP($R467,[2]TAXONOMY!$A$1:$G$706,6,FALSE))</f>
        <v>Arthropoda</v>
      </c>
      <c r="N467" s="7" t="str">
        <f>IF(ISBLANK($R467)=TRUE,"",VLOOKUP($R467,[2]TAXONOMY!$A$1:$G$706,5,FALSE))</f>
        <v>Insecta</v>
      </c>
      <c r="O467" s="7" t="str">
        <f>IF(ISBLANK($R467)=TRUE,"",VLOOKUP($R467,[2]TAXONOMY!$A$1:$G$706,4,FALSE))</f>
        <v>Hymenoptera</v>
      </c>
      <c r="P467" s="7" t="str">
        <f>IF(ISBLANK($R467)=TRUE,"",VLOOKUP($R467,[2]TAXONOMY!$A$1:$G$706,3,FALSE))</f>
        <v>Formicidae</v>
      </c>
      <c r="Q467" s="7" t="str">
        <f>IF(ISBLANK($R467)=TRUE,"",VLOOKUP($R467,[2]TAXONOMY!$A$1:$H$706,2,FALSE))</f>
        <v>Solenopsis</v>
      </c>
      <c r="R467" s="7" t="s">
        <v>106</v>
      </c>
      <c r="S467" s="7"/>
      <c r="T467" s="7" t="s">
        <v>107</v>
      </c>
      <c r="U467" s="21" t="s">
        <v>79</v>
      </c>
      <c r="V467" s="7" t="s">
        <v>80</v>
      </c>
      <c r="W467" s="21" t="s">
        <v>81</v>
      </c>
      <c r="X467" s="21" t="s">
        <v>69</v>
      </c>
      <c r="Y467" s="21" t="s">
        <v>69</v>
      </c>
      <c r="Z467" s="21" t="s">
        <v>69</v>
      </c>
      <c r="AA467" s="7" t="s">
        <v>123</v>
      </c>
      <c r="AB467" s="71" t="s">
        <v>1327</v>
      </c>
      <c r="AC467" s="22"/>
      <c r="AD467" s="18" t="s">
        <v>1328</v>
      </c>
      <c r="AE467" s="21" t="s">
        <v>144</v>
      </c>
      <c r="AF467" s="21" t="s">
        <v>113</v>
      </c>
      <c r="AG467" s="21" t="s">
        <v>112</v>
      </c>
      <c r="AH467" s="21">
        <v>2017</v>
      </c>
      <c r="AI467" s="21">
        <v>2017</v>
      </c>
      <c r="AJ467" s="21">
        <v>2017</v>
      </c>
      <c r="AK467" s="21">
        <v>2017</v>
      </c>
      <c r="AL467" s="21" t="s">
        <v>89</v>
      </c>
      <c r="AM467" s="21">
        <v>10905275</v>
      </c>
      <c r="AP467">
        <v>10905275</v>
      </c>
      <c r="AQ467" t="e">
        <v>#DIV/0!</v>
      </c>
      <c r="AR467">
        <v>10905275</v>
      </c>
      <c r="AS467">
        <v>10905275</v>
      </c>
      <c r="AT467" t="e">
        <v>#DIV/0!</v>
      </c>
      <c r="AU467" s="21" t="s">
        <v>90</v>
      </c>
      <c r="AV467" s="22">
        <v>2017</v>
      </c>
      <c r="AW467" s="21" t="s">
        <v>172</v>
      </c>
      <c r="AX467" s="21" t="s">
        <v>115</v>
      </c>
      <c r="AY467" s="21" t="s">
        <v>116</v>
      </c>
      <c r="AZ467" s="21" t="s">
        <v>189</v>
      </c>
      <c r="BA467" s="21" t="s">
        <v>155</v>
      </c>
      <c r="BB467" s="11" t="s">
        <v>156</v>
      </c>
      <c r="BC467" s="21" t="s">
        <v>69</v>
      </c>
      <c r="BD467" s="21" t="s">
        <v>98</v>
      </c>
      <c r="BH467" s="18"/>
      <c r="BI467" s="21" t="s">
        <v>99</v>
      </c>
      <c r="BJ467" s="35" t="s">
        <v>1446</v>
      </c>
      <c r="BK467" s="21" t="s">
        <v>521</v>
      </c>
      <c r="BL467" s="24" t="s">
        <v>135</v>
      </c>
    </row>
    <row r="468" spans="1:64" ht="18.75" customHeight="1">
      <c r="A468" s="35" t="s">
        <v>1447</v>
      </c>
      <c r="B468" s="36" t="s">
        <v>64</v>
      </c>
      <c r="C468" s="21" t="s">
        <v>1316</v>
      </c>
      <c r="D468" s="21" t="s">
        <v>1317</v>
      </c>
      <c r="E468" s="21" t="s">
        <v>1318</v>
      </c>
      <c r="F468" s="21" t="s">
        <v>1319</v>
      </c>
      <c r="G468" s="21">
        <v>2021</v>
      </c>
      <c r="H468" s="21" t="s">
        <v>67</v>
      </c>
      <c r="I468" s="21" t="s">
        <v>570</v>
      </c>
      <c r="J468" s="36" t="s">
        <v>69</v>
      </c>
      <c r="K468" s="7" t="s">
        <v>70</v>
      </c>
      <c r="L468" s="7" t="str">
        <f>IF(ISBLANK($R468)=TRUE,"",VLOOKUP($R468,[2]TAXONOMY!$A$1:$G$706,7,FALSE))</f>
        <v>Animalia</v>
      </c>
      <c r="M468" s="7" t="str">
        <f>IF(ISBLANK($R468)=TRUE,"",VLOOKUP($R468,[2]TAXONOMY!$A$1:$G$706,6,FALSE))</f>
        <v>Arthropoda</v>
      </c>
      <c r="N468" s="7" t="str">
        <f>IF(ISBLANK($R468)=TRUE,"",VLOOKUP($R468,[2]TAXONOMY!$A$1:$G$706,5,FALSE))</f>
        <v>Insecta</v>
      </c>
      <c r="O468" s="7" t="str">
        <f>IF(ISBLANK($R468)=TRUE,"",VLOOKUP($R468,[2]TAXONOMY!$A$1:$G$706,4,FALSE))</f>
        <v>Hymenoptera</v>
      </c>
      <c r="P468" s="7" t="str">
        <f>IF(ISBLANK($R468)=TRUE,"",VLOOKUP($R468,[2]TAXONOMY!$A$1:$G$706,3,FALSE))</f>
        <v>Formicidae</v>
      </c>
      <c r="Q468" s="7" t="str">
        <f>IF(ISBLANK($R468)=TRUE,"",VLOOKUP($R468,[2]TAXONOMY!$A$1:$H$706,2,FALSE))</f>
        <v>Solenopsis</v>
      </c>
      <c r="R468" s="7" t="s">
        <v>106</v>
      </c>
      <c r="S468" s="7"/>
      <c r="T468" s="7" t="s">
        <v>107</v>
      </c>
      <c r="U468" s="21" t="s">
        <v>79</v>
      </c>
      <c r="V468" s="7" t="s">
        <v>80</v>
      </c>
      <c r="W468" s="21" t="s">
        <v>81</v>
      </c>
      <c r="X468" s="21" t="s">
        <v>69</v>
      </c>
      <c r="Y468" s="21" t="s">
        <v>69</v>
      </c>
      <c r="Z468" s="21" t="s">
        <v>69</v>
      </c>
      <c r="AA468" s="7" t="s">
        <v>123</v>
      </c>
      <c r="AB468" s="71" t="s">
        <v>338</v>
      </c>
      <c r="AC468" s="22"/>
      <c r="AD468" s="41" t="s">
        <v>1330</v>
      </c>
      <c r="AE468" s="21" t="s">
        <v>111</v>
      </c>
      <c r="AF468" s="21" t="s">
        <v>113</v>
      </c>
      <c r="AG468" s="21" t="s">
        <v>112</v>
      </c>
      <c r="AH468" s="21">
        <v>2017</v>
      </c>
      <c r="AI468" s="21">
        <v>2017</v>
      </c>
      <c r="AJ468" s="21">
        <v>2017</v>
      </c>
      <c r="AK468" s="21">
        <v>2017</v>
      </c>
      <c r="AL468" s="21" t="s">
        <v>89</v>
      </c>
      <c r="AM468" s="21">
        <v>2023191</v>
      </c>
      <c r="AP468">
        <v>2023191</v>
      </c>
      <c r="AQ468" t="e">
        <v>#DIV/0!</v>
      </c>
      <c r="AR468">
        <v>2023191</v>
      </c>
      <c r="AS468">
        <v>2023191</v>
      </c>
      <c r="AT468" t="e">
        <v>#DIV/0!</v>
      </c>
      <c r="AU468" s="21" t="s">
        <v>90</v>
      </c>
      <c r="AV468" s="22">
        <v>2017</v>
      </c>
      <c r="AW468" s="21" t="s">
        <v>172</v>
      </c>
      <c r="AX468" s="21" t="s">
        <v>115</v>
      </c>
      <c r="AY468" s="21" t="s">
        <v>116</v>
      </c>
      <c r="AZ468" s="21" t="s">
        <v>189</v>
      </c>
      <c r="BA468" s="21" t="s">
        <v>155</v>
      </c>
      <c r="BB468" s="11" t="s">
        <v>156</v>
      </c>
      <c r="BC468" s="21" t="s">
        <v>69</v>
      </c>
      <c r="BD468" s="21" t="s">
        <v>98</v>
      </c>
      <c r="BH468" s="41"/>
      <c r="BI468" s="21" t="s">
        <v>99</v>
      </c>
      <c r="BJ468" s="35" t="s">
        <v>1448</v>
      </c>
      <c r="BK468" s="21" t="s">
        <v>521</v>
      </c>
      <c r="BL468" s="24" t="s">
        <v>135</v>
      </c>
    </row>
    <row r="469" spans="1:64" ht="18.75" customHeight="1">
      <c r="A469" s="35" t="s">
        <v>1449</v>
      </c>
      <c r="B469" s="36" t="s">
        <v>64</v>
      </c>
      <c r="C469" s="21" t="s">
        <v>1316</v>
      </c>
      <c r="D469" s="21" t="s">
        <v>1317</v>
      </c>
      <c r="E469" s="21" t="s">
        <v>1318</v>
      </c>
      <c r="F469" s="21" t="s">
        <v>1319</v>
      </c>
      <c r="G469" s="21">
        <v>2021</v>
      </c>
      <c r="H469" s="21" t="s">
        <v>67</v>
      </c>
      <c r="I469" s="21" t="s">
        <v>570</v>
      </c>
      <c r="J469" s="36" t="s">
        <v>69</v>
      </c>
      <c r="K469" s="7" t="s">
        <v>70</v>
      </c>
      <c r="L469" s="7" t="str">
        <f>IF(ISBLANK($R469)=TRUE,"",VLOOKUP($R469,[2]TAXONOMY!$A$1:$G$706,7,FALSE))</f>
        <v>Animalia</v>
      </c>
      <c r="M469" s="7" t="str">
        <f>IF(ISBLANK($R469)=TRUE,"",VLOOKUP($R469,[2]TAXONOMY!$A$1:$G$706,6,FALSE))</f>
        <v>Arthropoda</v>
      </c>
      <c r="N469" s="7" t="str">
        <f>IF(ISBLANK($R469)=TRUE,"",VLOOKUP($R469,[2]TAXONOMY!$A$1:$G$706,5,FALSE))</f>
        <v>Insecta</v>
      </c>
      <c r="O469" s="7" t="str">
        <f>IF(ISBLANK($R469)=TRUE,"",VLOOKUP($R469,[2]TAXONOMY!$A$1:$G$706,4,FALSE))</f>
        <v>Hymenoptera</v>
      </c>
      <c r="P469" s="7" t="str">
        <f>IF(ISBLANK($R469)=TRUE,"",VLOOKUP($R469,[2]TAXONOMY!$A$1:$G$706,3,FALSE))</f>
        <v>Formicidae</v>
      </c>
      <c r="Q469" s="7" t="str">
        <f>IF(ISBLANK($R469)=TRUE,"",VLOOKUP($R469,[2]TAXONOMY!$A$1:$H$706,2,FALSE))</f>
        <v>Solenopsis</v>
      </c>
      <c r="R469" s="7" t="s">
        <v>106</v>
      </c>
      <c r="S469" s="7"/>
      <c r="T469" s="7" t="s">
        <v>107</v>
      </c>
      <c r="U469" s="21" t="s">
        <v>79</v>
      </c>
      <c r="V469" s="7" t="s">
        <v>80</v>
      </c>
      <c r="W469" s="21" t="s">
        <v>81</v>
      </c>
      <c r="X469" s="21" t="s">
        <v>69</v>
      </c>
      <c r="Y469" s="21" t="s">
        <v>69</v>
      </c>
      <c r="Z469" s="21" t="s">
        <v>69</v>
      </c>
      <c r="AA469" s="7" t="s">
        <v>123</v>
      </c>
      <c r="AB469" s="71" t="s">
        <v>124</v>
      </c>
      <c r="AC469" s="22"/>
      <c r="AD469" s="41" t="s">
        <v>831</v>
      </c>
      <c r="AE469" s="21" t="s">
        <v>111</v>
      </c>
      <c r="AF469" s="21" t="s">
        <v>113</v>
      </c>
      <c r="AG469" s="21" t="s">
        <v>112</v>
      </c>
      <c r="AH469" s="21">
        <v>2017</v>
      </c>
      <c r="AI469" s="21">
        <v>2017</v>
      </c>
      <c r="AJ469" s="21">
        <v>2017</v>
      </c>
      <c r="AK469" s="21">
        <v>2017</v>
      </c>
      <c r="AL469" s="21" t="s">
        <v>89</v>
      </c>
      <c r="AM469" s="21">
        <v>687701</v>
      </c>
      <c r="AP469">
        <v>687701</v>
      </c>
      <c r="AQ469" t="e">
        <v>#DIV/0!</v>
      </c>
      <c r="AR469">
        <v>687701</v>
      </c>
      <c r="AS469">
        <v>687701</v>
      </c>
      <c r="AT469" t="e">
        <v>#DIV/0!</v>
      </c>
      <c r="AU469" s="21" t="s">
        <v>90</v>
      </c>
      <c r="AV469" s="22">
        <v>2017</v>
      </c>
      <c r="AW469" s="21" t="s">
        <v>172</v>
      </c>
      <c r="AX469" s="21" t="s">
        <v>115</v>
      </c>
      <c r="AY469" s="21" t="s">
        <v>116</v>
      </c>
      <c r="AZ469" s="21" t="s">
        <v>189</v>
      </c>
      <c r="BA469" s="21" t="s">
        <v>155</v>
      </c>
      <c r="BB469" s="11" t="s">
        <v>156</v>
      </c>
      <c r="BC469" s="21" t="s">
        <v>69</v>
      </c>
      <c r="BD469" s="21" t="s">
        <v>98</v>
      </c>
      <c r="BH469" s="41"/>
      <c r="BI469" s="21" t="s">
        <v>99</v>
      </c>
      <c r="BJ469" s="35" t="s">
        <v>1450</v>
      </c>
      <c r="BK469" s="21" t="s">
        <v>521</v>
      </c>
      <c r="BL469" s="24" t="s">
        <v>135</v>
      </c>
    </row>
    <row r="470" spans="1:64" ht="18.75" customHeight="1">
      <c r="A470" s="35" t="s">
        <v>1451</v>
      </c>
      <c r="B470" s="36" t="s">
        <v>64</v>
      </c>
      <c r="C470" s="21" t="s">
        <v>1316</v>
      </c>
      <c r="D470" s="21" t="s">
        <v>1317</v>
      </c>
      <c r="E470" s="21" t="s">
        <v>1318</v>
      </c>
      <c r="F470" s="21" t="s">
        <v>1319</v>
      </c>
      <c r="G470" s="21">
        <v>2021</v>
      </c>
      <c r="H470" s="21" t="s">
        <v>67</v>
      </c>
      <c r="I470" s="21" t="s">
        <v>570</v>
      </c>
      <c r="J470" s="36" t="s">
        <v>69</v>
      </c>
      <c r="K470" s="7" t="s">
        <v>70</v>
      </c>
      <c r="L470" s="7" t="str">
        <f>IF(ISBLANK($R470)=TRUE,"",VLOOKUP($R470,[2]TAXONOMY!$A$1:$G$706,7,FALSE))</f>
        <v>Animalia</v>
      </c>
      <c r="M470" s="7" t="str">
        <f>IF(ISBLANK($R470)=TRUE,"",VLOOKUP($R470,[2]TAXONOMY!$A$1:$G$706,6,FALSE))</f>
        <v>Arthropoda</v>
      </c>
      <c r="N470" s="7" t="str">
        <f>IF(ISBLANK($R470)=TRUE,"",VLOOKUP($R470,[2]TAXONOMY!$A$1:$G$706,5,FALSE))</f>
        <v>Insecta</v>
      </c>
      <c r="O470" s="7" t="str">
        <f>IF(ISBLANK($R470)=TRUE,"",VLOOKUP($R470,[2]TAXONOMY!$A$1:$G$706,4,FALSE))</f>
        <v>Hymenoptera</v>
      </c>
      <c r="P470" s="7" t="str">
        <f>IF(ISBLANK($R470)=TRUE,"",VLOOKUP($R470,[2]TAXONOMY!$A$1:$G$706,3,FALSE))</f>
        <v>Formicidae</v>
      </c>
      <c r="Q470" s="7" t="str">
        <f>IF(ISBLANK($R470)=TRUE,"",VLOOKUP($R470,[2]TAXONOMY!$A$1:$H$706,2,FALSE))</f>
        <v>Solenopsis</v>
      </c>
      <c r="R470" s="7" t="s">
        <v>106</v>
      </c>
      <c r="S470" s="7"/>
      <c r="T470" s="7" t="s">
        <v>107</v>
      </c>
      <c r="U470" s="21" t="s">
        <v>79</v>
      </c>
      <c r="V470" s="7" t="s">
        <v>80</v>
      </c>
      <c r="W470" s="21" t="s">
        <v>81</v>
      </c>
      <c r="X470" s="21" t="s">
        <v>69</v>
      </c>
      <c r="Y470" s="21" t="s">
        <v>69</v>
      </c>
      <c r="Z470" s="21" t="s">
        <v>69</v>
      </c>
      <c r="AA470" s="7" t="s">
        <v>123</v>
      </c>
      <c r="AB470" s="71" t="s">
        <v>1333</v>
      </c>
      <c r="AC470" s="22"/>
      <c r="AD470" s="41" t="s">
        <v>1334</v>
      </c>
      <c r="AE470" s="21" t="s">
        <v>144</v>
      </c>
      <c r="AF470" s="21" t="s">
        <v>113</v>
      </c>
      <c r="AG470" s="21" t="s">
        <v>112</v>
      </c>
      <c r="AH470" s="21">
        <v>2017</v>
      </c>
      <c r="AI470" s="21">
        <v>2017</v>
      </c>
      <c r="AJ470" s="21">
        <v>2017</v>
      </c>
      <c r="AK470" s="21">
        <v>2017</v>
      </c>
      <c r="AL470" s="21" t="s">
        <v>89</v>
      </c>
      <c r="AM470" s="21">
        <v>2110695</v>
      </c>
      <c r="AP470">
        <v>2110695</v>
      </c>
      <c r="AQ470" t="e">
        <v>#DIV/0!</v>
      </c>
      <c r="AR470">
        <v>2110695</v>
      </c>
      <c r="AS470">
        <v>2110695</v>
      </c>
      <c r="AT470" t="e">
        <v>#DIV/0!</v>
      </c>
      <c r="AU470" s="21" t="s">
        <v>90</v>
      </c>
      <c r="AV470" s="22">
        <v>2017</v>
      </c>
      <c r="AW470" s="21" t="s">
        <v>172</v>
      </c>
      <c r="AX470" s="21" t="s">
        <v>115</v>
      </c>
      <c r="AY470" s="21" t="s">
        <v>116</v>
      </c>
      <c r="AZ470" s="21" t="s">
        <v>189</v>
      </c>
      <c r="BA470" s="21" t="s">
        <v>155</v>
      </c>
      <c r="BB470" s="11" t="s">
        <v>156</v>
      </c>
      <c r="BC470" s="21" t="s">
        <v>69</v>
      </c>
      <c r="BD470" s="21" t="s">
        <v>98</v>
      </c>
      <c r="BH470" s="41"/>
      <c r="BI470" s="21" t="s">
        <v>99</v>
      </c>
      <c r="BJ470" s="35" t="s">
        <v>1452</v>
      </c>
      <c r="BK470" s="21" t="s">
        <v>521</v>
      </c>
      <c r="BL470" s="24" t="s">
        <v>135</v>
      </c>
    </row>
    <row r="471" spans="1:64" ht="18.75" customHeight="1">
      <c r="A471" s="35" t="s">
        <v>1453</v>
      </c>
      <c r="B471" s="36" t="s">
        <v>64</v>
      </c>
      <c r="C471" s="21" t="s">
        <v>1316</v>
      </c>
      <c r="D471" s="21" t="s">
        <v>1317</v>
      </c>
      <c r="E471" s="21" t="s">
        <v>1318</v>
      </c>
      <c r="F471" s="21" t="s">
        <v>1319</v>
      </c>
      <c r="G471" s="21">
        <v>2021</v>
      </c>
      <c r="H471" s="21" t="s">
        <v>67</v>
      </c>
      <c r="I471" s="21" t="s">
        <v>570</v>
      </c>
      <c r="J471" s="36" t="s">
        <v>69</v>
      </c>
      <c r="K471" s="7" t="s">
        <v>70</v>
      </c>
      <c r="L471" s="7" t="str">
        <f>IF(ISBLANK($R471)=TRUE,"",VLOOKUP($R471,[2]TAXONOMY!$A$1:$G$706,7,FALSE))</f>
        <v>Animalia</v>
      </c>
      <c r="M471" s="7" t="str">
        <f>IF(ISBLANK($R471)=TRUE,"",VLOOKUP($R471,[2]TAXONOMY!$A$1:$G$706,6,FALSE))</f>
        <v>Arthropoda</v>
      </c>
      <c r="N471" s="7" t="str">
        <f>IF(ISBLANK($R471)=TRUE,"",VLOOKUP($R471,[2]TAXONOMY!$A$1:$G$706,5,FALSE))</f>
        <v>Insecta</v>
      </c>
      <c r="O471" s="7" t="str">
        <f>IF(ISBLANK($R471)=TRUE,"",VLOOKUP($R471,[2]TAXONOMY!$A$1:$G$706,4,FALSE))</f>
        <v>Hymenoptera</v>
      </c>
      <c r="P471" s="7" t="str">
        <f>IF(ISBLANK($R471)=TRUE,"",VLOOKUP($R471,[2]TAXONOMY!$A$1:$G$706,3,FALSE))</f>
        <v>Formicidae</v>
      </c>
      <c r="Q471" s="7" t="str">
        <f>IF(ISBLANK($R471)=TRUE,"",VLOOKUP($R471,[2]TAXONOMY!$A$1:$H$706,2,FALSE))</f>
        <v>Solenopsis</v>
      </c>
      <c r="R471" s="7" t="s">
        <v>106</v>
      </c>
      <c r="S471" s="7"/>
      <c r="T471" s="7" t="s">
        <v>107</v>
      </c>
      <c r="U471" s="21" t="s">
        <v>79</v>
      </c>
      <c r="V471" s="7" t="s">
        <v>80</v>
      </c>
      <c r="W471" s="21" t="s">
        <v>81</v>
      </c>
      <c r="X471" s="21" t="s">
        <v>69</v>
      </c>
      <c r="Y471" s="21" t="s">
        <v>69</v>
      </c>
      <c r="Z471" s="21" t="s">
        <v>69</v>
      </c>
      <c r="AA471" s="7" t="s">
        <v>123</v>
      </c>
      <c r="AB471" s="71" t="s">
        <v>1336</v>
      </c>
      <c r="AC471" s="22"/>
      <c r="AD471" s="41" t="s">
        <v>1337</v>
      </c>
      <c r="AE471" s="21" t="s">
        <v>144</v>
      </c>
      <c r="AF471" s="21" t="s">
        <v>113</v>
      </c>
      <c r="AG471" s="21" t="s">
        <v>112</v>
      </c>
      <c r="AH471" s="21">
        <v>2017</v>
      </c>
      <c r="AI471" s="21">
        <v>2017</v>
      </c>
      <c r="AJ471" s="21">
        <v>2017</v>
      </c>
      <c r="AK471" s="21">
        <v>2017</v>
      </c>
      <c r="AL471" s="21" t="s">
        <v>89</v>
      </c>
      <c r="AM471" s="21">
        <v>35193</v>
      </c>
      <c r="AP471">
        <v>35193</v>
      </c>
      <c r="AQ471" t="e">
        <v>#DIV/0!</v>
      </c>
      <c r="AR471">
        <v>35193</v>
      </c>
      <c r="AS471">
        <v>35193</v>
      </c>
      <c r="AT471" t="e">
        <v>#DIV/0!</v>
      </c>
      <c r="AU471" s="21" t="s">
        <v>90</v>
      </c>
      <c r="AV471" s="22">
        <v>2017</v>
      </c>
      <c r="AW471" s="21" t="s">
        <v>172</v>
      </c>
      <c r="AX471" s="21" t="s">
        <v>115</v>
      </c>
      <c r="AY471" s="21" t="s">
        <v>116</v>
      </c>
      <c r="AZ471" s="21" t="s">
        <v>189</v>
      </c>
      <c r="BA471" s="21" t="s">
        <v>155</v>
      </c>
      <c r="BB471" s="11" t="s">
        <v>156</v>
      </c>
      <c r="BC471" s="21" t="s">
        <v>69</v>
      </c>
      <c r="BD471" s="21" t="s">
        <v>98</v>
      </c>
      <c r="BH471" s="41"/>
      <c r="BI471" s="21" t="s">
        <v>99</v>
      </c>
      <c r="BJ471" s="35" t="s">
        <v>1454</v>
      </c>
      <c r="BK471" s="21" t="s">
        <v>521</v>
      </c>
      <c r="BL471" s="24" t="s">
        <v>135</v>
      </c>
    </row>
    <row r="472" spans="1:64" ht="18.75" customHeight="1">
      <c r="A472" s="35" t="s">
        <v>1455</v>
      </c>
      <c r="B472" s="36" t="s">
        <v>64</v>
      </c>
      <c r="C472" s="21" t="s">
        <v>1316</v>
      </c>
      <c r="D472" s="21" t="s">
        <v>1317</v>
      </c>
      <c r="E472" s="21" t="s">
        <v>1318</v>
      </c>
      <c r="F472" s="21" t="s">
        <v>1319</v>
      </c>
      <c r="G472" s="21">
        <v>2021</v>
      </c>
      <c r="H472" s="21" t="s">
        <v>67</v>
      </c>
      <c r="I472" s="21" t="s">
        <v>570</v>
      </c>
      <c r="J472" s="36" t="s">
        <v>69</v>
      </c>
      <c r="K472" s="7" t="s">
        <v>70</v>
      </c>
      <c r="L472" s="7" t="str">
        <f>IF(ISBLANK($R472)=TRUE,"",VLOOKUP($R472,[2]TAXONOMY!$A$1:$G$706,7,FALSE))</f>
        <v>Animalia</v>
      </c>
      <c r="M472" s="7" t="str">
        <f>IF(ISBLANK($R472)=TRUE,"",VLOOKUP($R472,[2]TAXONOMY!$A$1:$G$706,6,FALSE))</f>
        <v>Arthropoda</v>
      </c>
      <c r="N472" s="7" t="str">
        <f>IF(ISBLANK($R472)=TRUE,"",VLOOKUP($R472,[2]TAXONOMY!$A$1:$G$706,5,FALSE))</f>
        <v>Insecta</v>
      </c>
      <c r="O472" s="7" t="str">
        <f>IF(ISBLANK($R472)=TRUE,"",VLOOKUP($R472,[2]TAXONOMY!$A$1:$G$706,4,FALSE))</f>
        <v>Hymenoptera</v>
      </c>
      <c r="P472" s="7" t="str">
        <f>IF(ISBLANK($R472)=TRUE,"",VLOOKUP($R472,[2]TAXONOMY!$A$1:$G$706,3,FALSE))</f>
        <v>Formicidae</v>
      </c>
      <c r="Q472" s="7" t="str">
        <f>IF(ISBLANK($R472)=TRUE,"",VLOOKUP($R472,[2]TAXONOMY!$A$1:$H$706,2,FALSE))</f>
        <v>Solenopsis</v>
      </c>
      <c r="R472" s="7" t="s">
        <v>106</v>
      </c>
      <c r="S472" s="7"/>
      <c r="T472" s="7" t="s">
        <v>107</v>
      </c>
      <c r="U472" s="21" t="s">
        <v>79</v>
      </c>
      <c r="V472" s="7" t="s">
        <v>80</v>
      </c>
      <c r="W472" s="21" t="s">
        <v>81</v>
      </c>
      <c r="X472" s="21" t="s">
        <v>69</v>
      </c>
      <c r="Y472" s="21" t="s">
        <v>69</v>
      </c>
      <c r="Z472" s="21" t="s">
        <v>69</v>
      </c>
      <c r="AA472" s="7" t="s">
        <v>123</v>
      </c>
      <c r="AB472" s="71" t="s">
        <v>338</v>
      </c>
      <c r="AC472" s="71" t="s">
        <v>339</v>
      </c>
      <c r="AD472" s="41" t="s">
        <v>339</v>
      </c>
      <c r="AE472" s="21" t="s">
        <v>111</v>
      </c>
      <c r="AF472" s="21" t="s">
        <v>113</v>
      </c>
      <c r="AG472" s="21" t="s">
        <v>112</v>
      </c>
      <c r="AH472" s="21">
        <v>2017</v>
      </c>
      <c r="AI472" s="21">
        <v>2017</v>
      </c>
      <c r="AJ472" s="21">
        <v>2017</v>
      </c>
      <c r="AK472" s="21">
        <v>2017</v>
      </c>
      <c r="AL472" s="21" t="s">
        <v>89</v>
      </c>
      <c r="AM472" s="21">
        <v>1652231</v>
      </c>
      <c r="AP472">
        <v>1652231</v>
      </c>
      <c r="AQ472" t="e">
        <v>#DIV/0!</v>
      </c>
      <c r="AR472">
        <v>1652231</v>
      </c>
      <c r="AS472">
        <v>1652231</v>
      </c>
      <c r="AT472" t="e">
        <v>#DIV/0!</v>
      </c>
      <c r="AU472" s="21" t="s">
        <v>90</v>
      </c>
      <c r="AV472" s="22">
        <v>2017</v>
      </c>
      <c r="AW472" s="21" t="s">
        <v>172</v>
      </c>
      <c r="AX472" s="21" t="s">
        <v>115</v>
      </c>
      <c r="AY472" s="21" t="s">
        <v>116</v>
      </c>
      <c r="AZ472" s="21" t="s">
        <v>189</v>
      </c>
      <c r="BA472" s="21" t="s">
        <v>155</v>
      </c>
      <c r="BB472" s="11" t="s">
        <v>156</v>
      </c>
      <c r="BC472" s="21" t="s">
        <v>69</v>
      </c>
      <c r="BD472" s="21" t="s">
        <v>98</v>
      </c>
      <c r="BH472" s="41"/>
      <c r="BI472" s="21" t="s">
        <v>99</v>
      </c>
      <c r="BJ472" s="35" t="s">
        <v>1456</v>
      </c>
      <c r="BK472" s="21" t="s">
        <v>521</v>
      </c>
      <c r="BL472" s="24" t="s">
        <v>135</v>
      </c>
    </row>
    <row r="473" spans="1:64" ht="18.75" customHeight="1">
      <c r="A473" s="35" t="s">
        <v>1457</v>
      </c>
      <c r="B473" s="36" t="s">
        <v>64</v>
      </c>
      <c r="C473" s="21" t="s">
        <v>1316</v>
      </c>
      <c r="D473" s="21" t="s">
        <v>1317</v>
      </c>
      <c r="E473" s="21" t="s">
        <v>1318</v>
      </c>
      <c r="F473" s="21" t="s">
        <v>1319</v>
      </c>
      <c r="G473" s="21">
        <v>2021</v>
      </c>
      <c r="H473" s="21" t="s">
        <v>67</v>
      </c>
      <c r="I473" s="21" t="s">
        <v>570</v>
      </c>
      <c r="J473" s="36" t="s">
        <v>69</v>
      </c>
      <c r="K473" s="7" t="s">
        <v>70</v>
      </c>
      <c r="L473" s="7" t="str">
        <f>IF(ISBLANK($R473)=TRUE,"",VLOOKUP($R473,[2]TAXONOMY!$A$1:$G$706,7,FALSE))</f>
        <v>Animalia</v>
      </c>
      <c r="M473" s="7" t="str">
        <f>IF(ISBLANK($R473)=TRUE,"",VLOOKUP($R473,[2]TAXONOMY!$A$1:$G$706,6,FALSE))</f>
        <v>Arthropoda</v>
      </c>
      <c r="N473" s="7" t="str">
        <f>IF(ISBLANK($R473)=TRUE,"",VLOOKUP($R473,[2]TAXONOMY!$A$1:$G$706,5,FALSE))</f>
        <v>Insecta</v>
      </c>
      <c r="O473" s="7" t="str">
        <f>IF(ISBLANK($R473)=TRUE,"",VLOOKUP($R473,[2]TAXONOMY!$A$1:$G$706,4,FALSE))</f>
        <v>Hymenoptera</v>
      </c>
      <c r="P473" s="7" t="str">
        <f>IF(ISBLANK($R473)=TRUE,"",VLOOKUP($R473,[2]TAXONOMY!$A$1:$G$706,3,FALSE))</f>
        <v>Formicidae</v>
      </c>
      <c r="Q473" s="7" t="str">
        <f>IF(ISBLANK($R473)=TRUE,"",VLOOKUP($R473,[2]TAXONOMY!$A$1:$H$706,2,FALSE))</f>
        <v>Solenopsis</v>
      </c>
      <c r="R473" s="7" t="s">
        <v>106</v>
      </c>
      <c r="S473" s="7"/>
      <c r="T473" s="7" t="s">
        <v>107</v>
      </c>
      <c r="U473" s="21" t="s">
        <v>79</v>
      </c>
      <c r="V473" s="7" t="s">
        <v>80</v>
      </c>
      <c r="W473" s="21" t="s">
        <v>81</v>
      </c>
      <c r="X473" s="21" t="s">
        <v>69</v>
      </c>
      <c r="Y473" s="21" t="s">
        <v>69</v>
      </c>
      <c r="Z473" s="21" t="s">
        <v>69</v>
      </c>
      <c r="AA473" s="7" t="s">
        <v>123</v>
      </c>
      <c r="AB473" s="73" t="s">
        <v>1340</v>
      </c>
      <c r="AC473" s="22"/>
      <c r="AD473" s="18" t="s">
        <v>1340</v>
      </c>
      <c r="AE473" s="21" t="s">
        <v>144</v>
      </c>
      <c r="AF473" s="21" t="s">
        <v>113</v>
      </c>
      <c r="AG473" s="21" t="s">
        <v>112</v>
      </c>
      <c r="AH473" s="21">
        <v>2017</v>
      </c>
      <c r="AI473" s="21">
        <v>2017</v>
      </c>
      <c r="AJ473" s="21">
        <v>2017</v>
      </c>
      <c r="AK473" s="21">
        <v>2017</v>
      </c>
      <c r="AL473" s="21" t="s">
        <v>89</v>
      </c>
      <c r="AM473" s="21">
        <v>440067</v>
      </c>
      <c r="AP473">
        <v>440067</v>
      </c>
      <c r="AQ473" t="e">
        <v>#DIV/0!</v>
      </c>
      <c r="AR473">
        <v>440067</v>
      </c>
      <c r="AS473">
        <v>440067</v>
      </c>
      <c r="AT473" t="e">
        <v>#DIV/0!</v>
      </c>
      <c r="AU473" s="21" t="s">
        <v>90</v>
      </c>
      <c r="AV473" s="22">
        <v>2017</v>
      </c>
      <c r="AW473" s="21" t="s">
        <v>172</v>
      </c>
      <c r="AX473" s="21" t="s">
        <v>115</v>
      </c>
      <c r="AY473" s="21" t="s">
        <v>116</v>
      </c>
      <c r="AZ473" s="21" t="s">
        <v>189</v>
      </c>
      <c r="BA473" s="21" t="s">
        <v>155</v>
      </c>
      <c r="BB473" s="11" t="s">
        <v>156</v>
      </c>
      <c r="BC473" s="21" t="s">
        <v>69</v>
      </c>
      <c r="BD473" s="21" t="s">
        <v>98</v>
      </c>
      <c r="BH473" s="18"/>
      <c r="BI473" s="21" t="s">
        <v>99</v>
      </c>
      <c r="BJ473" s="35" t="s">
        <v>1442</v>
      </c>
      <c r="BK473" s="21" t="s">
        <v>521</v>
      </c>
      <c r="BL473" s="24" t="s">
        <v>135</v>
      </c>
    </row>
    <row r="474" spans="1:64" ht="18.75" customHeight="1">
      <c r="A474" s="35" t="s">
        <v>1458</v>
      </c>
      <c r="B474" s="36" t="s">
        <v>64</v>
      </c>
      <c r="C474" s="21" t="s">
        <v>1316</v>
      </c>
      <c r="D474" s="21" t="s">
        <v>1317</v>
      </c>
      <c r="E474" s="21" t="s">
        <v>1318</v>
      </c>
      <c r="F474" s="21" t="s">
        <v>1319</v>
      </c>
      <c r="G474" s="21">
        <v>2021</v>
      </c>
      <c r="H474" s="21" t="s">
        <v>67</v>
      </c>
      <c r="I474" s="21" t="s">
        <v>570</v>
      </c>
      <c r="J474" s="36" t="s">
        <v>69</v>
      </c>
      <c r="K474" s="7" t="s">
        <v>70</v>
      </c>
      <c r="L474" s="7" t="str">
        <f>IF(ISBLANK($R474)=TRUE,"",VLOOKUP($R474,[2]TAXONOMY!$A$1:$G$706,7,FALSE))</f>
        <v>Animalia</v>
      </c>
      <c r="M474" s="7" t="str">
        <f>IF(ISBLANK($R474)=TRUE,"",VLOOKUP($R474,[2]TAXONOMY!$A$1:$G$706,6,FALSE))</f>
        <v>Arthropoda</v>
      </c>
      <c r="N474" s="7" t="str">
        <f>IF(ISBLANK($R474)=TRUE,"",VLOOKUP($R474,[2]TAXONOMY!$A$1:$G$706,5,FALSE))</f>
        <v>Insecta</v>
      </c>
      <c r="O474" s="7" t="str">
        <f>IF(ISBLANK($R474)=TRUE,"",VLOOKUP($R474,[2]TAXONOMY!$A$1:$G$706,4,FALSE))</f>
        <v>Hymenoptera</v>
      </c>
      <c r="P474" s="7" t="str">
        <f>IF(ISBLANK($R474)=TRUE,"",VLOOKUP($R474,[2]TAXONOMY!$A$1:$G$706,3,FALSE))</f>
        <v>Formicidae</v>
      </c>
      <c r="Q474" s="7" t="str">
        <f>IF(ISBLANK($R474)=TRUE,"",VLOOKUP($R474,[2]TAXONOMY!$A$1:$H$706,2,FALSE))</f>
        <v>Solenopsis</v>
      </c>
      <c r="R474" s="7" t="s">
        <v>106</v>
      </c>
      <c r="S474" s="7"/>
      <c r="T474" s="7" t="s">
        <v>107</v>
      </c>
      <c r="U474" s="21" t="s">
        <v>79</v>
      </c>
      <c r="V474" s="7" t="s">
        <v>80</v>
      </c>
      <c r="W474" s="21" t="s">
        <v>81</v>
      </c>
      <c r="X474" s="21" t="s">
        <v>69</v>
      </c>
      <c r="Y474" s="21" t="s">
        <v>69</v>
      </c>
      <c r="Z474" s="21" t="s">
        <v>69</v>
      </c>
      <c r="AA474" s="7" t="s">
        <v>123</v>
      </c>
      <c r="AB474" s="71" t="s">
        <v>1347</v>
      </c>
      <c r="AC474" s="22"/>
      <c r="AD474" s="18" t="s">
        <v>1348</v>
      </c>
      <c r="AE474" s="21" t="s">
        <v>144</v>
      </c>
      <c r="AF474" s="21" t="s">
        <v>113</v>
      </c>
      <c r="AG474" s="21" t="s">
        <v>112</v>
      </c>
      <c r="AH474" s="21">
        <v>2017</v>
      </c>
      <c r="AI474" s="21">
        <v>2017</v>
      </c>
      <c r="AJ474" s="21">
        <v>2017</v>
      </c>
      <c r="AK474" s="21">
        <v>2017</v>
      </c>
      <c r="AL474" s="21" t="s">
        <v>89</v>
      </c>
      <c r="AM474" s="21">
        <v>87029077</v>
      </c>
      <c r="AP474">
        <v>87029077</v>
      </c>
      <c r="AQ474" t="e">
        <v>#DIV/0!</v>
      </c>
      <c r="AR474">
        <v>87029077</v>
      </c>
      <c r="AS474">
        <v>87029077</v>
      </c>
      <c r="AT474" t="e">
        <v>#DIV/0!</v>
      </c>
      <c r="AU474" s="21" t="s">
        <v>90</v>
      </c>
      <c r="AV474" s="22">
        <v>2017</v>
      </c>
      <c r="AW474" s="21" t="s">
        <v>172</v>
      </c>
      <c r="AX474" s="21" t="s">
        <v>115</v>
      </c>
      <c r="AY474" s="21" t="s">
        <v>116</v>
      </c>
      <c r="AZ474" s="21" t="s">
        <v>189</v>
      </c>
      <c r="BA474" s="21" t="s">
        <v>155</v>
      </c>
      <c r="BB474" s="11" t="s">
        <v>156</v>
      </c>
      <c r="BC474" s="21" t="s">
        <v>69</v>
      </c>
      <c r="BD474" s="21" t="s">
        <v>98</v>
      </c>
      <c r="BH474" s="18"/>
      <c r="BI474" s="21" t="s">
        <v>99</v>
      </c>
      <c r="BJ474" s="35" t="s">
        <v>1459</v>
      </c>
      <c r="BK474" s="21" t="s">
        <v>521</v>
      </c>
      <c r="BL474" s="24" t="s">
        <v>135</v>
      </c>
    </row>
    <row r="475" spans="1:64" ht="18.75" customHeight="1">
      <c r="A475" s="35" t="s">
        <v>1460</v>
      </c>
      <c r="B475" s="36" t="s">
        <v>64</v>
      </c>
      <c r="C475" s="21" t="s">
        <v>1316</v>
      </c>
      <c r="D475" s="21" t="s">
        <v>1317</v>
      </c>
      <c r="E475" s="21" t="s">
        <v>1318</v>
      </c>
      <c r="F475" s="21" t="s">
        <v>1319</v>
      </c>
      <c r="G475" s="21">
        <v>2021</v>
      </c>
      <c r="H475" s="21" t="s">
        <v>67</v>
      </c>
      <c r="I475" s="21" t="s">
        <v>570</v>
      </c>
      <c r="J475" s="36" t="s">
        <v>69</v>
      </c>
      <c r="K475" s="7" t="s">
        <v>70</v>
      </c>
      <c r="L475" s="7" t="str">
        <f>IF(ISBLANK($R475)=TRUE,"",VLOOKUP($R475,[2]TAXONOMY!$A$1:$G$706,7,FALSE))</f>
        <v>Animalia</v>
      </c>
      <c r="M475" s="7" t="str">
        <f>IF(ISBLANK($R475)=TRUE,"",VLOOKUP($R475,[2]TAXONOMY!$A$1:$G$706,6,FALSE))</f>
        <v>Arthropoda</v>
      </c>
      <c r="N475" s="7" t="str">
        <f>IF(ISBLANK($R475)=TRUE,"",VLOOKUP($R475,[2]TAXONOMY!$A$1:$G$706,5,FALSE))</f>
        <v>Insecta</v>
      </c>
      <c r="O475" s="7" t="str">
        <f>IF(ISBLANK($R475)=TRUE,"",VLOOKUP($R475,[2]TAXONOMY!$A$1:$G$706,4,FALSE))</f>
        <v>Hymenoptera</v>
      </c>
      <c r="P475" s="7" t="str">
        <f>IF(ISBLANK($R475)=TRUE,"",VLOOKUP($R475,[2]TAXONOMY!$A$1:$G$706,3,FALSE))</f>
        <v>Formicidae</v>
      </c>
      <c r="Q475" s="7" t="str">
        <f>IF(ISBLANK($R475)=TRUE,"",VLOOKUP($R475,[2]TAXONOMY!$A$1:$H$706,2,FALSE))</f>
        <v>Solenopsis</v>
      </c>
      <c r="R475" s="7" t="s">
        <v>106</v>
      </c>
      <c r="S475" s="7"/>
      <c r="T475" s="7" t="s">
        <v>107</v>
      </c>
      <c r="U475" s="21" t="s">
        <v>79</v>
      </c>
      <c r="V475" s="7" t="s">
        <v>80</v>
      </c>
      <c r="W475" s="21" t="s">
        <v>81</v>
      </c>
      <c r="X475" s="21" t="s">
        <v>69</v>
      </c>
      <c r="Y475" s="21" t="s">
        <v>69</v>
      </c>
      <c r="Z475" s="21" t="s">
        <v>69</v>
      </c>
      <c r="AA475" s="7" t="s">
        <v>123</v>
      </c>
      <c r="AB475" s="73" t="s">
        <v>1350</v>
      </c>
      <c r="AC475" s="22"/>
      <c r="AD475" s="18" t="s">
        <v>1350</v>
      </c>
      <c r="AE475" s="21" t="s">
        <v>144</v>
      </c>
      <c r="AF475" s="21" t="s">
        <v>113</v>
      </c>
      <c r="AG475" s="21" t="s">
        <v>112</v>
      </c>
      <c r="AH475" s="21">
        <v>2017</v>
      </c>
      <c r="AI475" s="21">
        <v>2017</v>
      </c>
      <c r="AJ475" s="21">
        <v>2017</v>
      </c>
      <c r="AK475" s="21">
        <v>2017</v>
      </c>
      <c r="AL475" s="21" t="s">
        <v>89</v>
      </c>
      <c r="AM475" s="21">
        <v>500378</v>
      </c>
      <c r="AP475">
        <v>500378</v>
      </c>
      <c r="AQ475" t="e">
        <v>#DIV/0!</v>
      </c>
      <c r="AR475">
        <v>500378</v>
      </c>
      <c r="AS475">
        <v>500378</v>
      </c>
      <c r="AT475" t="e">
        <v>#DIV/0!</v>
      </c>
      <c r="AU475" s="21" t="s">
        <v>90</v>
      </c>
      <c r="AV475" s="22">
        <v>2017</v>
      </c>
      <c r="AW475" s="21" t="s">
        <v>172</v>
      </c>
      <c r="AX475" s="21" t="s">
        <v>115</v>
      </c>
      <c r="AY475" s="21" t="s">
        <v>116</v>
      </c>
      <c r="AZ475" s="21" t="s">
        <v>189</v>
      </c>
      <c r="BA475" s="21" t="s">
        <v>155</v>
      </c>
      <c r="BB475" s="11" t="s">
        <v>156</v>
      </c>
      <c r="BC475" s="21" t="s">
        <v>69</v>
      </c>
      <c r="BD475" s="21" t="s">
        <v>98</v>
      </c>
      <c r="BH475" s="18"/>
      <c r="BI475" s="21" t="s">
        <v>99</v>
      </c>
      <c r="BJ475" s="35" t="s">
        <v>1461</v>
      </c>
      <c r="BK475" s="21" t="s">
        <v>521</v>
      </c>
      <c r="BL475" s="24" t="s">
        <v>135</v>
      </c>
    </row>
    <row r="476" spans="1:64" ht="18.75" customHeight="1">
      <c r="A476" s="35" t="s">
        <v>1462</v>
      </c>
      <c r="B476" s="36" t="s">
        <v>64</v>
      </c>
      <c r="C476" s="21" t="s">
        <v>1316</v>
      </c>
      <c r="D476" s="21" t="s">
        <v>1317</v>
      </c>
      <c r="E476" s="21" t="s">
        <v>1318</v>
      </c>
      <c r="F476" s="21" t="s">
        <v>1319</v>
      </c>
      <c r="G476" s="21">
        <v>2021</v>
      </c>
      <c r="H476" s="21" t="s">
        <v>67</v>
      </c>
      <c r="I476" s="21" t="s">
        <v>570</v>
      </c>
      <c r="J476" s="36" t="s">
        <v>69</v>
      </c>
      <c r="K476" s="7" t="s">
        <v>70</v>
      </c>
      <c r="L476" s="7" t="str">
        <f>IF(ISBLANK($R476)=TRUE,"",VLOOKUP($R476,[2]TAXONOMY!$A$1:$G$706,7,FALSE))</f>
        <v>Animalia</v>
      </c>
      <c r="M476" s="7" t="str">
        <f>IF(ISBLANK($R476)=TRUE,"",VLOOKUP($R476,[2]TAXONOMY!$A$1:$G$706,6,FALSE))</f>
        <v>Arthropoda</v>
      </c>
      <c r="N476" s="7" t="str">
        <f>IF(ISBLANK($R476)=TRUE,"",VLOOKUP($R476,[2]TAXONOMY!$A$1:$G$706,5,FALSE))</f>
        <v>Insecta</v>
      </c>
      <c r="O476" s="7" t="str">
        <f>IF(ISBLANK($R476)=TRUE,"",VLOOKUP($R476,[2]TAXONOMY!$A$1:$G$706,4,FALSE))</f>
        <v>Hymenoptera</v>
      </c>
      <c r="P476" s="7" t="str">
        <f>IF(ISBLANK($R476)=TRUE,"",VLOOKUP($R476,[2]TAXONOMY!$A$1:$G$706,3,FALSE))</f>
        <v>Formicidae</v>
      </c>
      <c r="Q476" s="7" t="str">
        <f>IF(ISBLANK($R476)=TRUE,"",VLOOKUP($R476,[2]TAXONOMY!$A$1:$H$706,2,FALSE))</f>
        <v>Solenopsis</v>
      </c>
      <c r="R476" s="7" t="s">
        <v>106</v>
      </c>
      <c r="S476" s="7"/>
      <c r="T476" s="7" t="s">
        <v>107</v>
      </c>
      <c r="U476" s="21" t="s">
        <v>79</v>
      </c>
      <c r="V476" s="7" t="s">
        <v>80</v>
      </c>
      <c r="W476" s="21" t="s">
        <v>81</v>
      </c>
      <c r="X476" s="21" t="s">
        <v>69</v>
      </c>
      <c r="Y476" s="21" t="s">
        <v>69</v>
      </c>
      <c r="Z476" s="21" t="s">
        <v>69</v>
      </c>
      <c r="AA476" s="7" t="s">
        <v>123</v>
      </c>
      <c r="AB476" s="71" t="s">
        <v>1352</v>
      </c>
      <c r="AC476" s="22"/>
      <c r="AD476" s="18" t="s">
        <v>1353</v>
      </c>
      <c r="AE476" s="21" t="s">
        <v>144</v>
      </c>
      <c r="AF476" s="21" t="s">
        <v>113</v>
      </c>
      <c r="AG476" s="21" t="s">
        <v>112</v>
      </c>
      <c r="AH476" s="21">
        <v>2017</v>
      </c>
      <c r="AI476" s="21">
        <v>2017</v>
      </c>
      <c r="AJ476" s="21">
        <v>2017</v>
      </c>
      <c r="AK476" s="21">
        <v>2017</v>
      </c>
      <c r="AL476" s="21" t="s">
        <v>89</v>
      </c>
      <c r="AM476" s="21">
        <v>3932857</v>
      </c>
      <c r="AP476">
        <v>3932857</v>
      </c>
      <c r="AQ476" t="e">
        <v>#DIV/0!</v>
      </c>
      <c r="AR476">
        <v>3932857</v>
      </c>
      <c r="AS476">
        <v>3932857</v>
      </c>
      <c r="AT476" t="e">
        <v>#DIV/0!</v>
      </c>
      <c r="AU476" s="21" t="s">
        <v>90</v>
      </c>
      <c r="AV476" s="22">
        <v>2017</v>
      </c>
      <c r="AW476" s="21" t="s">
        <v>172</v>
      </c>
      <c r="AX476" s="21" t="s">
        <v>115</v>
      </c>
      <c r="AY476" s="21" t="s">
        <v>116</v>
      </c>
      <c r="AZ476" s="21" t="s">
        <v>189</v>
      </c>
      <c r="BA476" s="21" t="s">
        <v>155</v>
      </c>
      <c r="BB476" s="11" t="s">
        <v>156</v>
      </c>
      <c r="BC476" s="21" t="s">
        <v>69</v>
      </c>
      <c r="BD476" s="21" t="s">
        <v>98</v>
      </c>
      <c r="BH476" s="18"/>
      <c r="BI476" s="21" t="s">
        <v>99</v>
      </c>
      <c r="BJ476" s="35" t="s">
        <v>1446</v>
      </c>
      <c r="BK476" s="21" t="s">
        <v>521</v>
      </c>
      <c r="BL476" s="24" t="s">
        <v>135</v>
      </c>
    </row>
    <row r="477" spans="1:64" ht="18.75" customHeight="1">
      <c r="A477" s="35" t="s">
        <v>1463</v>
      </c>
      <c r="B477" s="36" t="s">
        <v>64</v>
      </c>
      <c r="C477" s="21" t="s">
        <v>1316</v>
      </c>
      <c r="D477" s="21" t="s">
        <v>1317</v>
      </c>
      <c r="E477" s="21" t="s">
        <v>1318</v>
      </c>
      <c r="F477" s="21" t="s">
        <v>1319</v>
      </c>
      <c r="G477" s="21">
        <v>2021</v>
      </c>
      <c r="H477" s="21" t="s">
        <v>67</v>
      </c>
      <c r="I477" s="21" t="s">
        <v>570</v>
      </c>
      <c r="J477" s="36" t="s">
        <v>69</v>
      </c>
      <c r="K477" s="7" t="s">
        <v>70</v>
      </c>
      <c r="L477" s="7" t="str">
        <f>IF(ISBLANK($R477)=TRUE,"",VLOOKUP($R477,[2]TAXONOMY!$A$1:$G$706,7,FALSE))</f>
        <v>Animalia</v>
      </c>
      <c r="M477" s="7" t="str">
        <f>IF(ISBLANK($R477)=TRUE,"",VLOOKUP($R477,[2]TAXONOMY!$A$1:$G$706,6,FALSE))</f>
        <v>Arthropoda</v>
      </c>
      <c r="N477" s="7" t="str">
        <f>IF(ISBLANK($R477)=TRUE,"",VLOOKUP($R477,[2]TAXONOMY!$A$1:$G$706,5,FALSE))</f>
        <v>Insecta</v>
      </c>
      <c r="O477" s="7" t="str">
        <f>IF(ISBLANK($R477)=TRUE,"",VLOOKUP($R477,[2]TAXONOMY!$A$1:$G$706,4,FALSE))</f>
        <v>Hymenoptera</v>
      </c>
      <c r="P477" s="7" t="str">
        <f>IF(ISBLANK($R477)=TRUE,"",VLOOKUP($R477,[2]TAXONOMY!$A$1:$G$706,3,FALSE))</f>
        <v>Formicidae</v>
      </c>
      <c r="Q477" s="7" t="str">
        <f>IF(ISBLANK($R477)=TRUE,"",VLOOKUP($R477,[2]TAXONOMY!$A$1:$H$706,2,FALSE))</f>
        <v>Solenopsis</v>
      </c>
      <c r="R477" s="7" t="s">
        <v>106</v>
      </c>
      <c r="S477" s="7"/>
      <c r="T477" s="7" t="s">
        <v>107</v>
      </c>
      <c r="U477" s="21" t="s">
        <v>79</v>
      </c>
      <c r="V477" s="7" t="s">
        <v>80</v>
      </c>
      <c r="W477" s="21" t="s">
        <v>81</v>
      </c>
      <c r="X477" s="21" t="s">
        <v>69</v>
      </c>
      <c r="Y477" s="21" t="s">
        <v>69</v>
      </c>
      <c r="Z477" s="21" t="s">
        <v>69</v>
      </c>
      <c r="AA477" s="7" t="s">
        <v>123</v>
      </c>
      <c r="AB477" s="73" t="s">
        <v>1355</v>
      </c>
      <c r="AC477" s="22"/>
      <c r="AD477" s="18" t="s">
        <v>1355</v>
      </c>
      <c r="AE477" s="21" t="s">
        <v>144</v>
      </c>
      <c r="AF477" s="21" t="s">
        <v>113</v>
      </c>
      <c r="AG477" s="21" t="s">
        <v>112</v>
      </c>
      <c r="AH477" s="21">
        <v>2017</v>
      </c>
      <c r="AI477" s="21">
        <v>2017</v>
      </c>
      <c r="AJ477" s="21">
        <v>2017</v>
      </c>
      <c r="AK477" s="21">
        <v>2017</v>
      </c>
      <c r="AL477" s="21" t="s">
        <v>89</v>
      </c>
      <c r="AM477" s="21">
        <v>8662400</v>
      </c>
      <c r="AP477">
        <v>8662400</v>
      </c>
      <c r="AQ477" t="e">
        <v>#DIV/0!</v>
      </c>
      <c r="AR477">
        <v>8662400</v>
      </c>
      <c r="AS477">
        <v>8662400</v>
      </c>
      <c r="AT477" t="e">
        <v>#DIV/0!</v>
      </c>
      <c r="AU477" s="21" t="s">
        <v>90</v>
      </c>
      <c r="AV477" s="22">
        <v>2017</v>
      </c>
      <c r="AW477" s="21" t="s">
        <v>172</v>
      </c>
      <c r="AX477" s="21" t="s">
        <v>115</v>
      </c>
      <c r="AY477" s="21" t="s">
        <v>116</v>
      </c>
      <c r="AZ477" s="21" t="s">
        <v>189</v>
      </c>
      <c r="BA477" s="21" t="s">
        <v>155</v>
      </c>
      <c r="BB477" s="11" t="s">
        <v>156</v>
      </c>
      <c r="BC477" s="21" t="s">
        <v>69</v>
      </c>
      <c r="BD477" s="21" t="s">
        <v>98</v>
      </c>
      <c r="BH477" s="18"/>
      <c r="BI477" s="21" t="s">
        <v>99</v>
      </c>
      <c r="BJ477" s="35" t="s">
        <v>1464</v>
      </c>
      <c r="BK477" s="21" t="s">
        <v>521</v>
      </c>
      <c r="BL477" s="24" t="s">
        <v>135</v>
      </c>
    </row>
    <row r="478" spans="1:64" ht="18.75" customHeight="1">
      <c r="A478" s="35" t="s">
        <v>1465</v>
      </c>
      <c r="B478" s="36" t="s">
        <v>64</v>
      </c>
      <c r="C478" s="21" t="s">
        <v>1316</v>
      </c>
      <c r="D478" s="21" t="s">
        <v>1317</v>
      </c>
      <c r="E478" s="21" t="s">
        <v>1318</v>
      </c>
      <c r="F478" s="21" t="s">
        <v>1319</v>
      </c>
      <c r="G478" s="21">
        <v>2021</v>
      </c>
      <c r="H478" s="21" t="s">
        <v>67</v>
      </c>
      <c r="I478" s="21" t="s">
        <v>570</v>
      </c>
      <c r="J478" s="36" t="s">
        <v>69</v>
      </c>
      <c r="K478" s="7" t="s">
        <v>70</v>
      </c>
      <c r="L478" s="7" t="str">
        <f>IF(ISBLANK($R478)=TRUE,"",VLOOKUP($R478,[2]TAXONOMY!$A$1:$G$706,7,FALSE))</f>
        <v>Animalia</v>
      </c>
      <c r="M478" s="7" t="str">
        <f>IF(ISBLANK($R478)=TRUE,"",VLOOKUP($R478,[2]TAXONOMY!$A$1:$G$706,6,FALSE))</f>
        <v>Arthropoda</v>
      </c>
      <c r="N478" s="7" t="str">
        <f>IF(ISBLANK($R478)=TRUE,"",VLOOKUP($R478,[2]TAXONOMY!$A$1:$G$706,5,FALSE))</f>
        <v>Insecta</v>
      </c>
      <c r="O478" s="7" t="str">
        <f>IF(ISBLANK($R478)=TRUE,"",VLOOKUP($R478,[2]TAXONOMY!$A$1:$G$706,4,FALSE))</f>
        <v>Hymenoptera</v>
      </c>
      <c r="P478" s="7" t="str">
        <f>IF(ISBLANK($R478)=TRUE,"",VLOOKUP($R478,[2]TAXONOMY!$A$1:$G$706,3,FALSE))</f>
        <v>Formicidae</v>
      </c>
      <c r="Q478" s="7" t="str">
        <f>IF(ISBLANK($R478)=TRUE,"",VLOOKUP($R478,[2]TAXONOMY!$A$1:$H$706,2,FALSE))</f>
        <v>Solenopsis</v>
      </c>
      <c r="R478" s="7" t="s">
        <v>106</v>
      </c>
      <c r="S478" s="7"/>
      <c r="T478" s="7" t="s">
        <v>107</v>
      </c>
      <c r="U478" s="21" t="s">
        <v>79</v>
      </c>
      <c r="V478" s="7" t="s">
        <v>80</v>
      </c>
      <c r="W478" s="21" t="s">
        <v>81</v>
      </c>
      <c r="X478" s="21" t="s">
        <v>69</v>
      </c>
      <c r="Y478" s="21" t="s">
        <v>69</v>
      </c>
      <c r="Z478" s="21" t="s">
        <v>69</v>
      </c>
      <c r="AA478" s="7" t="s">
        <v>123</v>
      </c>
      <c r="AB478" s="71" t="s">
        <v>1357</v>
      </c>
      <c r="AC478" s="22"/>
      <c r="AD478" s="18" t="s">
        <v>1358</v>
      </c>
      <c r="AE478" s="21" t="s">
        <v>144</v>
      </c>
      <c r="AF478" s="21" t="s">
        <v>113</v>
      </c>
      <c r="AG478" s="21" t="s">
        <v>112</v>
      </c>
      <c r="AH478" s="21">
        <v>2017</v>
      </c>
      <c r="AI478" s="21">
        <v>2017</v>
      </c>
      <c r="AJ478" s="21">
        <v>2017</v>
      </c>
      <c r="AK478" s="21">
        <v>2017</v>
      </c>
      <c r="AL478" s="21" t="s">
        <v>89</v>
      </c>
      <c r="AM478" s="21">
        <v>14989515</v>
      </c>
      <c r="AP478">
        <v>14989515</v>
      </c>
      <c r="AQ478" t="e">
        <v>#DIV/0!</v>
      </c>
      <c r="AR478">
        <v>14989515</v>
      </c>
      <c r="AS478">
        <v>14989515</v>
      </c>
      <c r="AT478" t="e">
        <v>#DIV/0!</v>
      </c>
      <c r="AU478" s="21" t="s">
        <v>90</v>
      </c>
      <c r="AV478" s="22">
        <v>2017</v>
      </c>
      <c r="AW478" s="21" t="s">
        <v>172</v>
      </c>
      <c r="AX478" s="21" t="s">
        <v>115</v>
      </c>
      <c r="AY478" s="21" t="s">
        <v>116</v>
      </c>
      <c r="AZ478" s="21" t="s">
        <v>189</v>
      </c>
      <c r="BA478" s="21" t="s">
        <v>155</v>
      </c>
      <c r="BB478" s="11" t="s">
        <v>156</v>
      </c>
      <c r="BC478" s="21" t="s">
        <v>69</v>
      </c>
      <c r="BD478" s="21" t="s">
        <v>98</v>
      </c>
      <c r="BH478" s="18"/>
      <c r="BI478" s="21" t="s">
        <v>99</v>
      </c>
      <c r="BJ478" s="35" t="s">
        <v>1466</v>
      </c>
      <c r="BK478" s="21" t="s">
        <v>521</v>
      </c>
      <c r="BL478" s="24" t="s">
        <v>135</v>
      </c>
    </row>
    <row r="479" spans="1:64" ht="18.75" customHeight="1">
      <c r="A479" s="35" t="s">
        <v>1467</v>
      </c>
      <c r="B479" s="36" t="s">
        <v>64</v>
      </c>
      <c r="C479" s="21" t="s">
        <v>1316</v>
      </c>
      <c r="D479" s="21" t="s">
        <v>1317</v>
      </c>
      <c r="E479" s="21" t="s">
        <v>1318</v>
      </c>
      <c r="F479" s="21" t="s">
        <v>1319</v>
      </c>
      <c r="G479" s="21">
        <v>2021</v>
      </c>
      <c r="H479" s="21" t="s">
        <v>67</v>
      </c>
      <c r="I479" s="21" t="s">
        <v>570</v>
      </c>
      <c r="J479" s="36" t="s">
        <v>69</v>
      </c>
      <c r="K479" s="7" t="s">
        <v>70</v>
      </c>
      <c r="L479" s="7" t="str">
        <f>IF(ISBLANK($R479)=TRUE,"",VLOOKUP($R479,[2]TAXONOMY!$A$1:$G$706,7,FALSE))</f>
        <v>Animalia</v>
      </c>
      <c r="M479" s="7" t="str">
        <f>IF(ISBLANK($R479)=TRUE,"",VLOOKUP($R479,[2]TAXONOMY!$A$1:$G$706,6,FALSE))</f>
        <v>Arthropoda</v>
      </c>
      <c r="N479" s="7" t="str">
        <f>IF(ISBLANK($R479)=TRUE,"",VLOOKUP($R479,[2]TAXONOMY!$A$1:$G$706,5,FALSE))</f>
        <v>Insecta</v>
      </c>
      <c r="O479" s="7" t="str">
        <f>IF(ISBLANK($R479)=TRUE,"",VLOOKUP($R479,[2]TAXONOMY!$A$1:$G$706,4,FALSE))</f>
        <v>Hymenoptera</v>
      </c>
      <c r="P479" s="7" t="str">
        <f>IF(ISBLANK($R479)=TRUE,"",VLOOKUP($R479,[2]TAXONOMY!$A$1:$G$706,3,FALSE))</f>
        <v>Formicidae</v>
      </c>
      <c r="Q479" s="7" t="str">
        <f>IF(ISBLANK($R479)=TRUE,"",VLOOKUP($R479,[2]TAXONOMY!$A$1:$H$706,2,FALSE))</f>
        <v>Solenopsis</v>
      </c>
      <c r="R479" s="7" t="s">
        <v>106</v>
      </c>
      <c r="S479" s="7"/>
      <c r="T479" s="7" t="s">
        <v>107</v>
      </c>
      <c r="U479" s="21" t="s">
        <v>79</v>
      </c>
      <c r="V479" s="7" t="s">
        <v>80</v>
      </c>
      <c r="W479" s="21" t="s">
        <v>81</v>
      </c>
      <c r="X479" s="21" t="s">
        <v>69</v>
      </c>
      <c r="Y479" s="21" t="s">
        <v>69</v>
      </c>
      <c r="Z479" s="21" t="s">
        <v>69</v>
      </c>
      <c r="AA479" s="7" t="s">
        <v>123</v>
      </c>
      <c r="AB479" s="71" t="s">
        <v>165</v>
      </c>
      <c r="AC479" s="22"/>
      <c r="AD479" s="18" t="s">
        <v>1360</v>
      </c>
      <c r="AE479" s="21" t="s">
        <v>111</v>
      </c>
      <c r="AF479" s="21" t="s">
        <v>113</v>
      </c>
      <c r="AG479" s="21" t="s">
        <v>112</v>
      </c>
      <c r="AH479" s="21">
        <v>2017</v>
      </c>
      <c r="AI479" s="21">
        <v>2017</v>
      </c>
      <c r="AJ479" s="21">
        <v>2017</v>
      </c>
      <c r="AK479" s="21">
        <v>2017</v>
      </c>
      <c r="AL479" s="21" t="s">
        <v>89</v>
      </c>
      <c r="AM479" s="21">
        <v>48204</v>
      </c>
      <c r="AP479">
        <v>48204</v>
      </c>
      <c r="AQ479" t="e">
        <v>#DIV/0!</v>
      </c>
      <c r="AR479">
        <v>48204</v>
      </c>
      <c r="AS479">
        <v>48204</v>
      </c>
      <c r="AT479" t="e">
        <v>#DIV/0!</v>
      </c>
      <c r="AU479" s="21" t="s">
        <v>90</v>
      </c>
      <c r="AV479" s="22">
        <v>2017</v>
      </c>
      <c r="AW479" s="21" t="s">
        <v>172</v>
      </c>
      <c r="AX479" s="21" t="s">
        <v>115</v>
      </c>
      <c r="AY479" s="21" t="s">
        <v>116</v>
      </c>
      <c r="AZ479" s="21" t="s">
        <v>189</v>
      </c>
      <c r="BA479" s="21" t="s">
        <v>155</v>
      </c>
      <c r="BB479" s="11" t="s">
        <v>156</v>
      </c>
      <c r="BC479" s="21" t="s">
        <v>69</v>
      </c>
      <c r="BD479" s="21" t="s">
        <v>98</v>
      </c>
      <c r="BH479" s="18"/>
      <c r="BI479" s="21" t="s">
        <v>99</v>
      </c>
      <c r="BJ479" s="35" t="s">
        <v>1468</v>
      </c>
      <c r="BK479" s="21" t="s">
        <v>521</v>
      </c>
      <c r="BL479" s="24" t="s">
        <v>135</v>
      </c>
    </row>
    <row r="480" spans="1:64" ht="18.75" customHeight="1">
      <c r="A480" s="35" t="s">
        <v>1469</v>
      </c>
      <c r="B480" s="36" t="s">
        <v>64</v>
      </c>
      <c r="C480" s="21" t="s">
        <v>1316</v>
      </c>
      <c r="D480" s="21" t="s">
        <v>1317</v>
      </c>
      <c r="E480" s="21" t="s">
        <v>1318</v>
      </c>
      <c r="F480" s="21" t="s">
        <v>1319</v>
      </c>
      <c r="G480" s="21">
        <v>2021</v>
      </c>
      <c r="H480" s="21" t="s">
        <v>67</v>
      </c>
      <c r="I480" s="21" t="s">
        <v>570</v>
      </c>
      <c r="J480" s="36" t="s">
        <v>69</v>
      </c>
      <c r="K480" s="7" t="s">
        <v>70</v>
      </c>
      <c r="L480" s="7" t="str">
        <f>IF(ISBLANK($R480)=TRUE,"",VLOOKUP($R480,[2]TAXONOMY!$A$1:$G$706,7,FALSE))</f>
        <v>Animalia</v>
      </c>
      <c r="M480" s="7" t="str">
        <f>IF(ISBLANK($R480)=TRUE,"",VLOOKUP($R480,[2]TAXONOMY!$A$1:$G$706,6,FALSE))</f>
        <v>Arthropoda</v>
      </c>
      <c r="N480" s="7" t="str">
        <f>IF(ISBLANK($R480)=TRUE,"",VLOOKUP($R480,[2]TAXONOMY!$A$1:$G$706,5,FALSE))</f>
        <v>Insecta</v>
      </c>
      <c r="O480" s="7" t="str">
        <f>IF(ISBLANK($R480)=TRUE,"",VLOOKUP($R480,[2]TAXONOMY!$A$1:$G$706,4,FALSE))</f>
        <v>Hymenoptera</v>
      </c>
      <c r="P480" s="7" t="str">
        <f>IF(ISBLANK($R480)=TRUE,"",VLOOKUP($R480,[2]TAXONOMY!$A$1:$G$706,3,FALSE))</f>
        <v>Formicidae</v>
      </c>
      <c r="Q480" s="7" t="str">
        <f>IF(ISBLANK($R480)=TRUE,"",VLOOKUP($R480,[2]TAXONOMY!$A$1:$H$706,2,FALSE))</f>
        <v>Solenopsis</v>
      </c>
      <c r="R480" s="7" t="s">
        <v>106</v>
      </c>
      <c r="S480" s="7"/>
      <c r="T480" s="7" t="s">
        <v>107</v>
      </c>
      <c r="U480" s="21" t="s">
        <v>79</v>
      </c>
      <c r="V480" s="7" t="s">
        <v>80</v>
      </c>
      <c r="W480" s="21" t="s">
        <v>81</v>
      </c>
      <c r="X480" s="21" t="s">
        <v>69</v>
      </c>
      <c r="Y480" s="21" t="s">
        <v>69</v>
      </c>
      <c r="Z480" s="21" t="s">
        <v>69</v>
      </c>
      <c r="AA480" s="7" t="s">
        <v>123</v>
      </c>
      <c r="AB480" s="71" t="s">
        <v>1362</v>
      </c>
      <c r="AC480" s="22"/>
      <c r="AD480" s="18" t="s">
        <v>1363</v>
      </c>
      <c r="AE480" s="21" t="s">
        <v>144</v>
      </c>
      <c r="AF480" s="21" t="s">
        <v>113</v>
      </c>
      <c r="AG480" s="21" t="s">
        <v>112</v>
      </c>
      <c r="AH480" s="21">
        <v>2017</v>
      </c>
      <c r="AI480" s="21">
        <v>2017</v>
      </c>
      <c r="AJ480" s="21">
        <v>2017</v>
      </c>
      <c r="AK480" s="21">
        <v>2017</v>
      </c>
      <c r="AL480" s="21" t="s">
        <v>89</v>
      </c>
      <c r="AM480" s="21">
        <v>1858655</v>
      </c>
      <c r="AP480">
        <v>1858655</v>
      </c>
      <c r="AQ480" t="e">
        <v>#DIV/0!</v>
      </c>
      <c r="AR480">
        <v>1858655</v>
      </c>
      <c r="AS480">
        <v>1858655</v>
      </c>
      <c r="AT480" t="e">
        <v>#DIV/0!</v>
      </c>
      <c r="AU480" s="21" t="s">
        <v>90</v>
      </c>
      <c r="AV480" s="22">
        <v>2017</v>
      </c>
      <c r="AW480" s="21" t="s">
        <v>172</v>
      </c>
      <c r="AX480" s="21" t="s">
        <v>115</v>
      </c>
      <c r="AY480" s="21" t="s">
        <v>116</v>
      </c>
      <c r="AZ480" s="21" t="s">
        <v>189</v>
      </c>
      <c r="BA480" s="21" t="s">
        <v>155</v>
      </c>
      <c r="BB480" s="11" t="s">
        <v>156</v>
      </c>
      <c r="BC480" s="21" t="s">
        <v>69</v>
      </c>
      <c r="BD480" s="21" t="s">
        <v>98</v>
      </c>
      <c r="BH480" s="18"/>
      <c r="BI480" s="21" t="s">
        <v>99</v>
      </c>
      <c r="BJ480" s="35" t="s">
        <v>1470</v>
      </c>
      <c r="BK480" s="21" t="s">
        <v>521</v>
      </c>
      <c r="BL480" s="24" t="s">
        <v>135</v>
      </c>
    </row>
    <row r="481" spans="1:64" ht="18.75" customHeight="1">
      <c r="A481" s="35" t="s">
        <v>1471</v>
      </c>
      <c r="B481" s="36" t="s">
        <v>64</v>
      </c>
      <c r="C481" s="21" t="s">
        <v>1316</v>
      </c>
      <c r="D481" s="21" t="s">
        <v>1317</v>
      </c>
      <c r="E481" s="21" t="s">
        <v>1318</v>
      </c>
      <c r="F481" s="21" t="s">
        <v>1319</v>
      </c>
      <c r="G481" s="21">
        <v>2021</v>
      </c>
      <c r="H481" s="21" t="s">
        <v>67</v>
      </c>
      <c r="I481" s="21" t="s">
        <v>570</v>
      </c>
      <c r="J481" s="36" t="s">
        <v>69</v>
      </c>
      <c r="K481" s="7" t="s">
        <v>70</v>
      </c>
      <c r="L481" s="7" t="str">
        <f>IF(ISBLANK($R481)=TRUE,"",VLOOKUP($R481,[2]TAXONOMY!$A$1:$G$706,7,FALSE))</f>
        <v>Animalia</v>
      </c>
      <c r="M481" s="7" t="str">
        <f>IF(ISBLANK($R481)=TRUE,"",VLOOKUP($R481,[2]TAXONOMY!$A$1:$G$706,6,FALSE))</f>
        <v>Arthropoda</v>
      </c>
      <c r="N481" s="7" t="str">
        <f>IF(ISBLANK($R481)=TRUE,"",VLOOKUP($R481,[2]TAXONOMY!$A$1:$G$706,5,FALSE))</f>
        <v>Insecta</v>
      </c>
      <c r="O481" s="7" t="str">
        <f>IF(ISBLANK($R481)=TRUE,"",VLOOKUP($R481,[2]TAXONOMY!$A$1:$G$706,4,FALSE))</f>
        <v>Hymenoptera</v>
      </c>
      <c r="P481" s="7" t="str">
        <f>IF(ISBLANK($R481)=TRUE,"",VLOOKUP($R481,[2]TAXONOMY!$A$1:$G$706,3,FALSE))</f>
        <v>Formicidae</v>
      </c>
      <c r="Q481" s="7" t="str">
        <f>IF(ISBLANK($R481)=TRUE,"",VLOOKUP($R481,[2]TAXONOMY!$A$1:$H$706,2,FALSE))</f>
        <v>Solenopsis</v>
      </c>
      <c r="R481" s="7" t="s">
        <v>106</v>
      </c>
      <c r="S481" s="7"/>
      <c r="T481" s="7" t="s">
        <v>107</v>
      </c>
      <c r="U481" s="21" t="s">
        <v>79</v>
      </c>
      <c r="V481" s="7" t="s">
        <v>80</v>
      </c>
      <c r="W481" s="21" t="s">
        <v>81</v>
      </c>
      <c r="X481" s="21" t="s">
        <v>69</v>
      </c>
      <c r="Y481" s="21" t="s">
        <v>69</v>
      </c>
      <c r="Z481" s="21" t="s">
        <v>69</v>
      </c>
      <c r="AA481" s="7" t="s">
        <v>123</v>
      </c>
      <c r="AB481" s="73" t="s">
        <v>1365</v>
      </c>
      <c r="AC481" s="22"/>
      <c r="AD481" s="18" t="s">
        <v>1365</v>
      </c>
      <c r="AE481" s="21" t="s">
        <v>144</v>
      </c>
      <c r="AF481" s="21" t="s">
        <v>113</v>
      </c>
      <c r="AG481" s="21" t="s">
        <v>112</v>
      </c>
      <c r="AH481" s="21">
        <v>2017</v>
      </c>
      <c r="AI481" s="21">
        <v>2017</v>
      </c>
      <c r="AJ481" s="21">
        <v>2017</v>
      </c>
      <c r="AK481" s="21">
        <v>2017</v>
      </c>
      <c r="AL481" s="21" t="s">
        <v>89</v>
      </c>
      <c r="AM481" s="21">
        <v>148502</v>
      </c>
      <c r="AP481">
        <v>148502</v>
      </c>
      <c r="AQ481" t="e">
        <v>#DIV/0!</v>
      </c>
      <c r="AR481">
        <v>148502</v>
      </c>
      <c r="AS481">
        <v>148502</v>
      </c>
      <c r="AT481" t="e">
        <v>#DIV/0!</v>
      </c>
      <c r="AU481" s="21" t="s">
        <v>90</v>
      </c>
      <c r="AV481" s="22">
        <v>2017</v>
      </c>
      <c r="AW481" s="21" t="s">
        <v>172</v>
      </c>
      <c r="AX481" s="21" t="s">
        <v>115</v>
      </c>
      <c r="AY481" s="21" t="s">
        <v>116</v>
      </c>
      <c r="AZ481" s="21" t="s">
        <v>189</v>
      </c>
      <c r="BA481" s="21" t="s">
        <v>155</v>
      </c>
      <c r="BB481" s="11" t="s">
        <v>156</v>
      </c>
      <c r="BC481" s="21" t="s">
        <v>69</v>
      </c>
      <c r="BD481" s="21" t="s">
        <v>98</v>
      </c>
      <c r="BH481" s="18"/>
      <c r="BI481" s="21" t="s">
        <v>99</v>
      </c>
      <c r="BJ481" s="35" t="s">
        <v>1472</v>
      </c>
      <c r="BK481" s="21" t="s">
        <v>521</v>
      </c>
      <c r="BL481" s="24" t="s">
        <v>135</v>
      </c>
    </row>
    <row r="482" spans="1:64" ht="18.75" customHeight="1">
      <c r="A482" s="35" t="s">
        <v>1473</v>
      </c>
      <c r="B482" s="36" t="s">
        <v>64</v>
      </c>
      <c r="C482" s="21" t="s">
        <v>1316</v>
      </c>
      <c r="D482" s="21" t="s">
        <v>1317</v>
      </c>
      <c r="E482" s="21" t="s">
        <v>1318</v>
      </c>
      <c r="F482" s="21" t="s">
        <v>1319</v>
      </c>
      <c r="G482" s="21">
        <v>2021</v>
      </c>
      <c r="H482" s="21" t="s">
        <v>67</v>
      </c>
      <c r="I482" s="21" t="s">
        <v>570</v>
      </c>
      <c r="J482" s="36" t="s">
        <v>69</v>
      </c>
      <c r="K482" s="7" t="s">
        <v>70</v>
      </c>
      <c r="L482" s="7" t="str">
        <f>IF(ISBLANK($R482)=TRUE,"",VLOOKUP($R482,[2]TAXONOMY!$A$1:$G$706,7,FALSE))</f>
        <v>Animalia</v>
      </c>
      <c r="M482" s="7" t="str">
        <f>IF(ISBLANK($R482)=TRUE,"",VLOOKUP($R482,[2]TAXONOMY!$A$1:$G$706,6,FALSE))</f>
        <v>Arthropoda</v>
      </c>
      <c r="N482" s="7" t="str">
        <f>IF(ISBLANK($R482)=TRUE,"",VLOOKUP($R482,[2]TAXONOMY!$A$1:$G$706,5,FALSE))</f>
        <v>Insecta</v>
      </c>
      <c r="O482" s="7" t="str">
        <f>IF(ISBLANK($R482)=TRUE,"",VLOOKUP($R482,[2]TAXONOMY!$A$1:$G$706,4,FALSE))</f>
        <v>Hymenoptera</v>
      </c>
      <c r="P482" s="7" t="str">
        <f>IF(ISBLANK($R482)=TRUE,"",VLOOKUP($R482,[2]TAXONOMY!$A$1:$G$706,3,FALSE))</f>
        <v>Formicidae</v>
      </c>
      <c r="Q482" s="7" t="str">
        <f>IF(ISBLANK($R482)=TRUE,"",VLOOKUP($R482,[2]TAXONOMY!$A$1:$H$706,2,FALSE))</f>
        <v>Solenopsis</v>
      </c>
      <c r="R482" s="7" t="s">
        <v>106</v>
      </c>
      <c r="S482" s="7"/>
      <c r="T482" s="7" t="s">
        <v>107</v>
      </c>
      <c r="U482" s="21" t="s">
        <v>79</v>
      </c>
      <c r="V482" s="7" t="s">
        <v>80</v>
      </c>
      <c r="W482" s="21" t="s">
        <v>81</v>
      </c>
      <c r="X482" s="21" t="s">
        <v>69</v>
      </c>
      <c r="Y482" s="21" t="s">
        <v>69</v>
      </c>
      <c r="Z482" s="21" t="s">
        <v>69</v>
      </c>
      <c r="AA482" s="7" t="s">
        <v>123</v>
      </c>
      <c r="AB482" s="71" t="s">
        <v>1153</v>
      </c>
      <c r="AC482" s="22"/>
      <c r="AD482" s="18" t="s">
        <v>1367</v>
      </c>
      <c r="AE482" s="21" t="s">
        <v>144</v>
      </c>
      <c r="AF482" s="21" t="s">
        <v>113</v>
      </c>
      <c r="AG482" s="21" t="s">
        <v>112</v>
      </c>
      <c r="AH482" s="21">
        <v>2017</v>
      </c>
      <c r="AI482" s="21">
        <v>2017</v>
      </c>
      <c r="AJ482" s="21">
        <v>2017</v>
      </c>
      <c r="AK482" s="21">
        <v>2017</v>
      </c>
      <c r="AL482" s="21" t="s">
        <v>89</v>
      </c>
      <c r="AM482" s="21">
        <v>8543344</v>
      </c>
      <c r="AP482">
        <v>8543344</v>
      </c>
      <c r="AQ482" t="e">
        <v>#DIV/0!</v>
      </c>
      <c r="AR482">
        <v>8543344</v>
      </c>
      <c r="AS482">
        <v>8543344</v>
      </c>
      <c r="AT482" t="e">
        <v>#DIV/0!</v>
      </c>
      <c r="AU482" s="21" t="s">
        <v>90</v>
      </c>
      <c r="AV482" s="22">
        <v>2017</v>
      </c>
      <c r="AW482" s="21" t="s">
        <v>172</v>
      </c>
      <c r="AX482" s="21" t="s">
        <v>115</v>
      </c>
      <c r="AY482" s="21" t="s">
        <v>116</v>
      </c>
      <c r="AZ482" s="21" t="s">
        <v>189</v>
      </c>
      <c r="BA482" s="21" t="s">
        <v>155</v>
      </c>
      <c r="BB482" s="11" t="s">
        <v>156</v>
      </c>
      <c r="BC482" s="21" t="s">
        <v>69</v>
      </c>
      <c r="BD482" s="21" t="s">
        <v>98</v>
      </c>
      <c r="BH482" s="18"/>
      <c r="BI482" s="21" t="s">
        <v>99</v>
      </c>
      <c r="BJ482" s="35" t="s">
        <v>1474</v>
      </c>
      <c r="BK482" s="21" t="s">
        <v>521</v>
      </c>
      <c r="BL482" s="24" t="s">
        <v>135</v>
      </c>
    </row>
    <row r="483" spans="1:64" ht="18.75" customHeight="1">
      <c r="A483" s="35" t="s">
        <v>1475</v>
      </c>
      <c r="B483" s="36" t="s">
        <v>64</v>
      </c>
      <c r="C483" s="21" t="s">
        <v>1316</v>
      </c>
      <c r="D483" s="21" t="s">
        <v>1317</v>
      </c>
      <c r="E483" s="21" t="s">
        <v>1318</v>
      </c>
      <c r="F483" s="21" t="s">
        <v>1319</v>
      </c>
      <c r="G483" s="21">
        <v>2021</v>
      </c>
      <c r="H483" s="21" t="s">
        <v>67</v>
      </c>
      <c r="I483" s="21" t="s">
        <v>570</v>
      </c>
      <c r="J483" s="36" t="s">
        <v>69</v>
      </c>
      <c r="K483" s="7" t="s">
        <v>70</v>
      </c>
      <c r="L483" s="7" t="str">
        <f>IF(ISBLANK($R483)=TRUE,"",VLOOKUP($R483,[2]TAXONOMY!$A$1:$G$706,7,FALSE))</f>
        <v>Animalia</v>
      </c>
      <c r="M483" s="7" t="str">
        <f>IF(ISBLANK($R483)=TRUE,"",VLOOKUP($R483,[2]TAXONOMY!$A$1:$G$706,6,FALSE))</f>
        <v>Arthropoda</v>
      </c>
      <c r="N483" s="7" t="str">
        <f>IF(ISBLANK($R483)=TRUE,"",VLOOKUP($R483,[2]TAXONOMY!$A$1:$G$706,5,FALSE))</f>
        <v>Insecta</v>
      </c>
      <c r="O483" s="7" t="str">
        <f>IF(ISBLANK($R483)=TRUE,"",VLOOKUP($R483,[2]TAXONOMY!$A$1:$G$706,4,FALSE))</f>
        <v>Hymenoptera</v>
      </c>
      <c r="P483" s="7" t="str">
        <f>IF(ISBLANK($R483)=TRUE,"",VLOOKUP($R483,[2]TAXONOMY!$A$1:$G$706,3,FALSE))</f>
        <v>Formicidae</v>
      </c>
      <c r="Q483" s="7" t="str">
        <f>IF(ISBLANK($R483)=TRUE,"",VLOOKUP($R483,[2]TAXONOMY!$A$1:$H$706,2,FALSE))</f>
        <v>Solenopsis</v>
      </c>
      <c r="R483" s="7" t="s">
        <v>106</v>
      </c>
      <c r="S483" s="7"/>
      <c r="T483" s="7" t="s">
        <v>107</v>
      </c>
      <c r="U483" s="21" t="s">
        <v>79</v>
      </c>
      <c r="V483" s="7" t="s">
        <v>80</v>
      </c>
      <c r="W483" s="21" t="s">
        <v>81</v>
      </c>
      <c r="X483" s="21" t="s">
        <v>69</v>
      </c>
      <c r="Y483" s="21" t="s">
        <v>69</v>
      </c>
      <c r="Z483" s="21" t="s">
        <v>69</v>
      </c>
      <c r="AA483" s="7" t="s">
        <v>123</v>
      </c>
      <c r="AB483" s="71" t="s">
        <v>338</v>
      </c>
      <c r="AC483" s="22"/>
      <c r="AD483" s="18" t="s">
        <v>1369</v>
      </c>
      <c r="AE483" s="21" t="s">
        <v>111</v>
      </c>
      <c r="AF483" s="21" t="s">
        <v>113</v>
      </c>
      <c r="AG483" s="21" t="s">
        <v>112</v>
      </c>
      <c r="AH483" s="21">
        <v>2017</v>
      </c>
      <c r="AI483" s="21">
        <v>2017</v>
      </c>
      <c r="AJ483" s="21">
        <v>2017</v>
      </c>
      <c r="AK483" s="21">
        <v>2017</v>
      </c>
      <c r="AL483" s="21" t="s">
        <v>89</v>
      </c>
      <c r="AM483" s="21">
        <v>50833</v>
      </c>
      <c r="AP483">
        <v>50833</v>
      </c>
      <c r="AQ483" t="e">
        <v>#DIV/0!</v>
      </c>
      <c r="AR483">
        <v>50833</v>
      </c>
      <c r="AS483">
        <v>50833</v>
      </c>
      <c r="AT483" t="e">
        <v>#DIV/0!</v>
      </c>
      <c r="AU483" s="21" t="s">
        <v>90</v>
      </c>
      <c r="AV483" s="22">
        <v>2017</v>
      </c>
      <c r="AW483" s="21" t="s">
        <v>172</v>
      </c>
      <c r="AX483" s="21" t="s">
        <v>115</v>
      </c>
      <c r="AY483" s="21" t="s">
        <v>116</v>
      </c>
      <c r="AZ483" s="21" t="s">
        <v>189</v>
      </c>
      <c r="BA483" s="21" t="s">
        <v>155</v>
      </c>
      <c r="BB483" s="11" t="s">
        <v>156</v>
      </c>
      <c r="BC483" s="21" t="s">
        <v>69</v>
      </c>
      <c r="BD483" s="21" t="s">
        <v>98</v>
      </c>
      <c r="BH483" s="18"/>
      <c r="BI483" s="21" t="s">
        <v>99</v>
      </c>
      <c r="BJ483" s="35" t="s">
        <v>1476</v>
      </c>
      <c r="BK483" s="21" t="s">
        <v>521</v>
      </c>
      <c r="BL483" s="24" t="s">
        <v>135</v>
      </c>
    </row>
    <row r="484" spans="1:64">
      <c r="A484" s="62">
        <v>1363</v>
      </c>
      <c r="B484" t="s">
        <v>248</v>
      </c>
      <c r="C484">
        <v>90</v>
      </c>
      <c r="D484" t="s">
        <v>249</v>
      </c>
      <c r="E484" t="s">
        <v>250</v>
      </c>
      <c r="G484">
        <v>2011</v>
      </c>
      <c r="H484" t="s">
        <v>67</v>
      </c>
      <c r="I484" t="s">
        <v>68</v>
      </c>
      <c r="J484" t="s">
        <v>69</v>
      </c>
      <c r="K484" s="7" t="s">
        <v>70</v>
      </c>
      <c r="L484" s="7" t="s">
        <v>71</v>
      </c>
      <c r="M484" s="7" t="s">
        <v>72</v>
      </c>
      <c r="N484" s="7" t="s">
        <v>73</v>
      </c>
      <c r="O484" s="7" t="s">
        <v>74</v>
      </c>
      <c r="P484" s="7" t="s">
        <v>75</v>
      </c>
      <c r="Q484" s="7" t="s">
        <v>251</v>
      </c>
      <c r="R484" s="7" t="s">
        <v>252</v>
      </c>
      <c r="S484" s="7"/>
      <c r="T484" s="7" t="s">
        <v>253</v>
      </c>
      <c r="U484" t="s">
        <v>79</v>
      </c>
      <c r="V484" s="7" t="s">
        <v>80</v>
      </c>
      <c r="W484" t="s">
        <v>81</v>
      </c>
      <c r="X484" t="s">
        <v>69</v>
      </c>
      <c r="Y484" t="s">
        <v>69</v>
      </c>
      <c r="Z484" t="s">
        <v>69</v>
      </c>
      <c r="AA484" t="s">
        <v>108</v>
      </c>
      <c r="AB484" t="s">
        <v>109</v>
      </c>
      <c r="AD484" t="s">
        <v>1550</v>
      </c>
      <c r="AE484" t="s">
        <v>111</v>
      </c>
      <c r="AF484" t="s">
        <v>255</v>
      </c>
      <c r="AG484" t="s">
        <v>88</v>
      </c>
      <c r="AH484">
        <v>2007</v>
      </c>
      <c r="AI484" s="21">
        <v>2010</v>
      </c>
      <c r="AJ484" s="21">
        <v>2007</v>
      </c>
      <c r="AK484" s="21">
        <v>2010</v>
      </c>
      <c r="AL484" s="21" t="s">
        <v>89</v>
      </c>
      <c r="AM484" s="44">
        <v>69500</v>
      </c>
      <c r="AP484">
        <v>78120.749891079147</v>
      </c>
      <c r="AQ484">
        <v>50120.837861788546</v>
      </c>
      <c r="AR484">
        <v>17375</v>
      </c>
      <c r="AS484">
        <v>19530.187472769787</v>
      </c>
      <c r="AT484">
        <v>12530.209465447137</v>
      </c>
      <c r="AU484" t="s">
        <v>146</v>
      </c>
      <c r="AV484">
        <v>2011</v>
      </c>
      <c r="AW484" t="s">
        <v>91</v>
      </c>
      <c r="AX484" t="s">
        <v>92</v>
      </c>
      <c r="AY484" t="s">
        <v>93</v>
      </c>
      <c r="AZ484" t="s">
        <v>94</v>
      </c>
      <c r="BA484" t="s">
        <v>95</v>
      </c>
      <c r="BB484" s="11" t="s">
        <v>96</v>
      </c>
      <c r="BC484" s="7" t="s">
        <v>97</v>
      </c>
      <c r="BD484" t="s">
        <v>98</v>
      </c>
      <c r="BI484" t="s">
        <v>99</v>
      </c>
      <c r="BJ484" t="s">
        <v>256</v>
      </c>
      <c r="BK484" t="s">
        <v>101</v>
      </c>
      <c r="BL484" t="s">
        <v>70</v>
      </c>
    </row>
    <row r="485" spans="1:64">
      <c r="A485" s="62" t="s">
        <v>1564</v>
      </c>
      <c r="B485" t="s">
        <v>64</v>
      </c>
      <c r="C485" t="s">
        <v>1690</v>
      </c>
      <c r="D485" t="s">
        <v>1691</v>
      </c>
      <c r="E485" t="s">
        <v>1692</v>
      </c>
      <c r="F485" t="s">
        <v>69</v>
      </c>
      <c r="G485">
        <v>2008</v>
      </c>
      <c r="H485" t="s">
        <v>335</v>
      </c>
      <c r="I485" t="s">
        <v>325</v>
      </c>
      <c r="J485" t="s">
        <v>69</v>
      </c>
      <c r="K485" s="7" t="s">
        <v>70</v>
      </c>
      <c r="L485" s="7" t="s">
        <v>71</v>
      </c>
      <c r="M485" s="7" t="s">
        <v>72</v>
      </c>
      <c r="N485" s="7" t="s">
        <v>73</v>
      </c>
      <c r="O485" s="7" t="s">
        <v>74</v>
      </c>
      <c r="P485" s="7" t="s">
        <v>75</v>
      </c>
      <c r="Q485" s="7" t="s">
        <v>137</v>
      </c>
      <c r="R485" s="7" t="s">
        <v>137</v>
      </c>
      <c r="S485" s="7"/>
      <c r="T485" s="7"/>
      <c r="U485" t="s">
        <v>79</v>
      </c>
      <c r="V485" s="7" t="s">
        <v>80</v>
      </c>
      <c r="W485" t="s">
        <v>81</v>
      </c>
      <c r="X485" t="s">
        <v>69</v>
      </c>
      <c r="Y485" t="s">
        <v>69</v>
      </c>
      <c r="Z485" t="s">
        <v>81</v>
      </c>
      <c r="AA485" t="s">
        <v>571</v>
      </c>
      <c r="AB485" t="s">
        <v>338</v>
      </c>
      <c r="AD485" t="s">
        <v>1693</v>
      </c>
      <c r="AE485" t="s">
        <v>111</v>
      </c>
      <c r="AF485" t="s">
        <v>1694</v>
      </c>
      <c r="AG485" t="s">
        <v>88</v>
      </c>
      <c r="AH485">
        <v>2003</v>
      </c>
      <c r="AI485">
        <v>2006</v>
      </c>
      <c r="AJ485">
        <v>2003</v>
      </c>
      <c r="AK485">
        <v>2006</v>
      </c>
      <c r="AL485" t="s">
        <v>89</v>
      </c>
      <c r="AM485">
        <v>125000</v>
      </c>
      <c r="AP485">
        <v>190838.65515523561</v>
      </c>
      <c r="AQ485">
        <v>169704.40634326622</v>
      </c>
      <c r="AR485">
        <v>31250</v>
      </c>
      <c r="AS485">
        <v>47709.663788808903</v>
      </c>
      <c r="AT485">
        <v>42426.101585816556</v>
      </c>
      <c r="AU485" t="s">
        <v>340</v>
      </c>
      <c r="AV485">
        <v>2006</v>
      </c>
      <c r="AW485" t="s">
        <v>172</v>
      </c>
      <c r="AX485" t="s">
        <v>92</v>
      </c>
      <c r="AY485" t="s">
        <v>93</v>
      </c>
      <c r="AZ485" t="s">
        <v>94</v>
      </c>
      <c r="BA485" t="s">
        <v>341</v>
      </c>
      <c r="BB485" s="11" t="s">
        <v>96</v>
      </c>
      <c r="BC485" s="7" t="s">
        <v>97</v>
      </c>
      <c r="BD485" t="s">
        <v>98</v>
      </c>
      <c r="BI485" t="s">
        <v>99</v>
      </c>
      <c r="BJ485" t="s">
        <v>1695</v>
      </c>
      <c r="BK485" t="s">
        <v>521</v>
      </c>
      <c r="BL485" t="s">
        <v>135</v>
      </c>
    </row>
    <row r="486" spans="1:64">
      <c r="A486" s="62" t="s">
        <v>1565</v>
      </c>
      <c r="B486" t="s">
        <v>64</v>
      </c>
      <c r="C486" t="s">
        <v>1696</v>
      </c>
      <c r="D486" t="s">
        <v>1697</v>
      </c>
      <c r="E486" t="s">
        <v>1698</v>
      </c>
      <c r="F486" t="s">
        <v>1699</v>
      </c>
      <c r="G486">
        <v>2017</v>
      </c>
      <c r="H486" t="s">
        <v>67</v>
      </c>
      <c r="I486" t="s">
        <v>169</v>
      </c>
      <c r="J486" t="s">
        <v>69</v>
      </c>
      <c r="K486" s="7" t="s">
        <v>70</v>
      </c>
      <c r="L486" s="7" t="s">
        <v>71</v>
      </c>
      <c r="M486" s="7" t="s">
        <v>72</v>
      </c>
      <c r="N486" s="7" t="s">
        <v>73</v>
      </c>
      <c r="O486" s="7" t="s">
        <v>74</v>
      </c>
      <c r="P486" s="7" t="s">
        <v>75</v>
      </c>
      <c r="Q486" s="7" t="s">
        <v>105</v>
      </c>
      <c r="R486" s="7" t="s">
        <v>106</v>
      </c>
      <c r="S486" s="7"/>
      <c r="T486" s="7" t="s">
        <v>107</v>
      </c>
      <c r="U486" t="s">
        <v>79</v>
      </c>
      <c r="V486" s="7" t="s">
        <v>80</v>
      </c>
      <c r="W486" t="s">
        <v>81</v>
      </c>
      <c r="X486" t="s">
        <v>69</v>
      </c>
      <c r="Y486" t="s">
        <v>69</v>
      </c>
      <c r="Z486" t="s">
        <v>69</v>
      </c>
      <c r="AA486" t="s">
        <v>108</v>
      </c>
      <c r="AB486" t="s">
        <v>109</v>
      </c>
      <c r="AC486" t="s">
        <v>305</v>
      </c>
      <c r="AD486" t="s">
        <v>274</v>
      </c>
      <c r="AE486" t="s">
        <v>111</v>
      </c>
      <c r="AF486" t="s">
        <v>794</v>
      </c>
      <c r="AG486" t="s">
        <v>112</v>
      </c>
      <c r="AH486">
        <v>2017</v>
      </c>
      <c r="AI486">
        <v>2018</v>
      </c>
      <c r="AJ486">
        <v>2017</v>
      </c>
      <c r="AK486">
        <v>2018</v>
      </c>
      <c r="AL486" t="s">
        <v>89</v>
      </c>
      <c r="AM486">
        <v>310902</v>
      </c>
      <c r="AP486">
        <v>238283.25384468306</v>
      </c>
      <c r="AQ486">
        <v>215237.82622963077</v>
      </c>
      <c r="AR486">
        <v>155451</v>
      </c>
      <c r="AS486">
        <v>119141.62692234153</v>
      </c>
      <c r="AT486">
        <v>107618.91311481538</v>
      </c>
      <c r="AU486" t="s">
        <v>146</v>
      </c>
      <c r="AV486">
        <v>2017</v>
      </c>
      <c r="AW486" t="s">
        <v>172</v>
      </c>
      <c r="AX486" t="s">
        <v>92</v>
      </c>
      <c r="AY486" t="s">
        <v>93</v>
      </c>
      <c r="AZ486" t="s">
        <v>94</v>
      </c>
      <c r="BA486" t="s">
        <v>1700</v>
      </c>
      <c r="BB486" s="11" t="s">
        <v>96</v>
      </c>
      <c r="BC486" s="7" t="s">
        <v>97</v>
      </c>
      <c r="BD486" t="s">
        <v>98</v>
      </c>
      <c r="BI486" t="s">
        <v>99</v>
      </c>
      <c r="BJ486" t="s">
        <v>1701</v>
      </c>
      <c r="BK486" t="s">
        <v>521</v>
      </c>
      <c r="BL486" t="s">
        <v>135</v>
      </c>
    </row>
    <row r="487" spans="1:64">
      <c r="A487" s="62" t="s">
        <v>1566</v>
      </c>
      <c r="B487" t="s">
        <v>64</v>
      </c>
      <c r="C487" t="s">
        <v>1696</v>
      </c>
      <c r="D487" t="s">
        <v>1697</v>
      </c>
      <c r="E487" t="s">
        <v>1698</v>
      </c>
      <c r="F487" t="s">
        <v>1699</v>
      </c>
      <c r="G487">
        <v>2017</v>
      </c>
      <c r="H487" t="s">
        <v>67</v>
      </c>
      <c r="I487" t="s">
        <v>169</v>
      </c>
      <c r="J487" t="s">
        <v>69</v>
      </c>
      <c r="K487" s="7" t="s">
        <v>70</v>
      </c>
      <c r="L487" s="7" t="s">
        <v>71</v>
      </c>
      <c r="M487" s="7" t="s">
        <v>72</v>
      </c>
      <c r="N487" s="7" t="s">
        <v>73</v>
      </c>
      <c r="O487" s="7" t="s">
        <v>74</v>
      </c>
      <c r="P487" s="7" t="s">
        <v>75</v>
      </c>
      <c r="Q487" s="7" t="s">
        <v>105</v>
      </c>
      <c r="R487" s="7" t="s">
        <v>106</v>
      </c>
      <c r="S487" s="7"/>
      <c r="T487" s="7" t="s">
        <v>107</v>
      </c>
      <c r="U487" t="s">
        <v>79</v>
      </c>
      <c r="V487" s="7" t="s">
        <v>80</v>
      </c>
      <c r="W487" t="s">
        <v>81</v>
      </c>
      <c r="X487" t="s">
        <v>69</v>
      </c>
      <c r="Y487" t="s">
        <v>69</v>
      </c>
      <c r="Z487" t="s">
        <v>69</v>
      </c>
      <c r="AA487" t="s">
        <v>108</v>
      </c>
      <c r="AB487" t="s">
        <v>109</v>
      </c>
      <c r="AC487" t="s">
        <v>305</v>
      </c>
      <c r="AD487" t="s">
        <v>274</v>
      </c>
      <c r="AE487" t="s">
        <v>111</v>
      </c>
      <c r="AF487" t="s">
        <v>803</v>
      </c>
      <c r="AG487" t="s">
        <v>112</v>
      </c>
      <c r="AH487">
        <v>2018</v>
      </c>
      <c r="AI487">
        <v>2019</v>
      </c>
      <c r="AJ487">
        <v>2018</v>
      </c>
      <c r="AK487">
        <v>2019</v>
      </c>
      <c r="AL487" t="s">
        <v>89</v>
      </c>
      <c r="AM487">
        <v>301309</v>
      </c>
      <c r="AP487">
        <v>230930.93300360758</v>
      </c>
      <c r="AQ487">
        <v>208596.58086285653</v>
      </c>
      <c r="AR487">
        <v>150654.5</v>
      </c>
      <c r="AS487">
        <v>115465.46650180379</v>
      </c>
      <c r="AT487">
        <v>104298.29043142826</v>
      </c>
      <c r="AU487" t="s">
        <v>146</v>
      </c>
      <c r="AV487">
        <v>2017</v>
      </c>
      <c r="AW487" t="s">
        <v>172</v>
      </c>
      <c r="AX487" t="s">
        <v>92</v>
      </c>
      <c r="AY487" t="s">
        <v>93</v>
      </c>
      <c r="AZ487" t="s">
        <v>94</v>
      </c>
      <c r="BA487" t="s">
        <v>1700</v>
      </c>
      <c r="BB487" s="11" t="s">
        <v>96</v>
      </c>
      <c r="BC487" s="7" t="s">
        <v>97</v>
      </c>
      <c r="BD487" t="s">
        <v>98</v>
      </c>
      <c r="BI487" t="s">
        <v>99</v>
      </c>
      <c r="BJ487" t="s">
        <v>1701</v>
      </c>
      <c r="BK487" t="s">
        <v>521</v>
      </c>
      <c r="BL487" t="s">
        <v>135</v>
      </c>
    </row>
    <row r="488" spans="1:64">
      <c r="A488" s="62" t="s">
        <v>1567</v>
      </c>
      <c r="B488" t="s">
        <v>64</v>
      </c>
      <c r="C488" t="s">
        <v>1696</v>
      </c>
      <c r="D488" t="s">
        <v>1697</v>
      </c>
      <c r="E488" t="s">
        <v>1698</v>
      </c>
      <c r="F488" t="s">
        <v>1699</v>
      </c>
      <c r="G488">
        <v>2017</v>
      </c>
      <c r="H488" t="s">
        <v>67</v>
      </c>
      <c r="I488" t="s">
        <v>169</v>
      </c>
      <c r="J488" t="s">
        <v>69</v>
      </c>
      <c r="K488" s="7" t="s">
        <v>70</v>
      </c>
      <c r="L488" s="7" t="s">
        <v>71</v>
      </c>
      <c r="M488" s="7" t="s">
        <v>72</v>
      </c>
      <c r="N488" s="7" t="s">
        <v>73</v>
      </c>
      <c r="O488" s="7" t="s">
        <v>74</v>
      </c>
      <c r="P488" s="7" t="s">
        <v>75</v>
      </c>
      <c r="Q488" s="7" t="s">
        <v>105</v>
      </c>
      <c r="R488" s="7" t="s">
        <v>106</v>
      </c>
      <c r="S488" s="7"/>
      <c r="T488" s="7" t="s">
        <v>107</v>
      </c>
      <c r="U488" t="s">
        <v>79</v>
      </c>
      <c r="V488" s="7" t="s">
        <v>80</v>
      </c>
      <c r="W488" t="s">
        <v>81</v>
      </c>
      <c r="X488" t="s">
        <v>69</v>
      </c>
      <c r="Y488" t="s">
        <v>69</v>
      </c>
      <c r="Z488" t="s">
        <v>69</v>
      </c>
      <c r="AA488" t="s">
        <v>108</v>
      </c>
      <c r="AB488" t="s">
        <v>109</v>
      </c>
      <c r="AC488" t="s">
        <v>305</v>
      </c>
      <c r="AD488" t="s">
        <v>274</v>
      </c>
      <c r="AE488" t="s">
        <v>111</v>
      </c>
      <c r="AF488" t="s">
        <v>1702</v>
      </c>
      <c r="AG488" t="s">
        <v>112</v>
      </c>
      <c r="AH488">
        <v>2019</v>
      </c>
      <c r="AI488">
        <v>2020</v>
      </c>
      <c r="AJ488">
        <v>2019</v>
      </c>
      <c r="AK488">
        <v>2020</v>
      </c>
      <c r="AL488" t="s">
        <v>89</v>
      </c>
      <c r="AM488">
        <v>306582</v>
      </c>
      <c r="AP488">
        <v>234972.2952255393</v>
      </c>
      <c r="AQ488">
        <v>212247.08506581708</v>
      </c>
      <c r="AR488">
        <v>153291</v>
      </c>
      <c r="AS488">
        <v>117486.14761276965</v>
      </c>
      <c r="AT488">
        <v>106123.54253290854</v>
      </c>
      <c r="AU488" t="s">
        <v>146</v>
      </c>
      <c r="AV488">
        <v>2017</v>
      </c>
      <c r="AW488" t="s">
        <v>172</v>
      </c>
      <c r="AX488" t="s">
        <v>92</v>
      </c>
      <c r="AY488" t="s">
        <v>93</v>
      </c>
      <c r="AZ488" t="s">
        <v>94</v>
      </c>
      <c r="BA488" t="s">
        <v>1700</v>
      </c>
      <c r="BB488" s="11" t="s">
        <v>96</v>
      </c>
      <c r="BC488" s="7" t="s">
        <v>97</v>
      </c>
      <c r="BD488" t="s">
        <v>98</v>
      </c>
      <c r="BI488" t="s">
        <v>99</v>
      </c>
      <c r="BJ488" t="s">
        <v>1701</v>
      </c>
      <c r="BK488" t="s">
        <v>521</v>
      </c>
      <c r="BL488" t="s">
        <v>135</v>
      </c>
    </row>
    <row r="489" spans="1:64">
      <c r="A489" s="62" t="s">
        <v>1568</v>
      </c>
      <c r="B489" t="s">
        <v>64</v>
      </c>
      <c r="C489" t="s">
        <v>1696</v>
      </c>
      <c r="D489" t="s">
        <v>1697</v>
      </c>
      <c r="E489" t="s">
        <v>1698</v>
      </c>
      <c r="F489" t="s">
        <v>1699</v>
      </c>
      <c r="G489">
        <v>2017</v>
      </c>
      <c r="H489" t="s">
        <v>67</v>
      </c>
      <c r="I489" t="s">
        <v>169</v>
      </c>
      <c r="J489" t="s">
        <v>69</v>
      </c>
      <c r="K489" s="7" t="s">
        <v>70</v>
      </c>
      <c r="L489" s="7" t="s">
        <v>71</v>
      </c>
      <c r="M489" s="7" t="s">
        <v>72</v>
      </c>
      <c r="N489" s="7" t="s">
        <v>73</v>
      </c>
      <c r="O489" s="7" t="s">
        <v>74</v>
      </c>
      <c r="P489" s="7" t="s">
        <v>75</v>
      </c>
      <c r="Q489" s="7" t="s">
        <v>105</v>
      </c>
      <c r="R489" s="7" t="s">
        <v>106</v>
      </c>
      <c r="S489" s="7"/>
      <c r="T489" s="7" t="s">
        <v>107</v>
      </c>
      <c r="U489" t="s">
        <v>79</v>
      </c>
      <c r="V489" s="7" t="s">
        <v>80</v>
      </c>
      <c r="W489" t="s">
        <v>81</v>
      </c>
      <c r="X489" t="s">
        <v>69</v>
      </c>
      <c r="Y489" t="s">
        <v>69</v>
      </c>
      <c r="Z489" t="s">
        <v>69</v>
      </c>
      <c r="AA489" t="s">
        <v>108</v>
      </c>
      <c r="AB489" t="s">
        <v>109</v>
      </c>
      <c r="AC489" t="s">
        <v>305</v>
      </c>
      <c r="AD489" t="s">
        <v>274</v>
      </c>
      <c r="AE489" t="s">
        <v>111</v>
      </c>
      <c r="AF489" t="s">
        <v>1703</v>
      </c>
      <c r="AG489" t="s">
        <v>112</v>
      </c>
      <c r="AH489">
        <v>2020</v>
      </c>
      <c r="AI489">
        <v>2021</v>
      </c>
      <c r="AJ489">
        <v>2020</v>
      </c>
      <c r="AK489">
        <v>2021</v>
      </c>
      <c r="AL489" t="s">
        <v>89</v>
      </c>
      <c r="AM489">
        <v>311986</v>
      </c>
      <c r="AP489">
        <v>239114.05920189412</v>
      </c>
      <c r="AQ489">
        <v>215988.2807253655</v>
      </c>
      <c r="AR489">
        <v>155993</v>
      </c>
      <c r="AS489">
        <v>119557.02960094706</v>
      </c>
      <c r="AT489">
        <v>107994.14036268275</v>
      </c>
      <c r="AU489" t="s">
        <v>146</v>
      </c>
      <c r="AV489">
        <v>2017</v>
      </c>
      <c r="AW489" t="s">
        <v>172</v>
      </c>
      <c r="AX489" t="s">
        <v>92</v>
      </c>
      <c r="AY489" t="s">
        <v>93</v>
      </c>
      <c r="AZ489" t="s">
        <v>94</v>
      </c>
      <c r="BA489" t="s">
        <v>1700</v>
      </c>
      <c r="BB489" s="11" t="s">
        <v>96</v>
      </c>
      <c r="BC489" s="7" t="s">
        <v>97</v>
      </c>
      <c r="BD489" t="s">
        <v>98</v>
      </c>
      <c r="BI489" t="s">
        <v>99</v>
      </c>
      <c r="BJ489" t="s">
        <v>1701</v>
      </c>
      <c r="BK489" t="s">
        <v>521</v>
      </c>
      <c r="BL489" t="s">
        <v>135</v>
      </c>
    </row>
    <row r="490" spans="1:64">
      <c r="A490" s="62" t="s">
        <v>1569</v>
      </c>
      <c r="B490" t="s">
        <v>64</v>
      </c>
      <c r="C490" t="s">
        <v>1696</v>
      </c>
      <c r="D490" t="s">
        <v>1697</v>
      </c>
      <c r="E490" t="s">
        <v>1698</v>
      </c>
      <c r="F490" t="s">
        <v>1699</v>
      </c>
      <c r="G490">
        <v>2017</v>
      </c>
      <c r="H490" t="s">
        <v>67</v>
      </c>
      <c r="I490" t="s">
        <v>169</v>
      </c>
      <c r="J490" t="s">
        <v>69</v>
      </c>
      <c r="K490" s="7" t="s">
        <v>70</v>
      </c>
      <c r="L490" s="7" t="s">
        <v>71</v>
      </c>
      <c r="M490" s="7" t="s">
        <v>72</v>
      </c>
      <c r="N490" s="7" t="s">
        <v>73</v>
      </c>
      <c r="O490" s="7" t="s">
        <v>74</v>
      </c>
      <c r="P490" s="7" t="s">
        <v>75</v>
      </c>
      <c r="Q490" s="7" t="s">
        <v>105</v>
      </c>
      <c r="R490" s="7" t="s">
        <v>106</v>
      </c>
      <c r="S490" s="7"/>
      <c r="T490" s="7" t="s">
        <v>107</v>
      </c>
      <c r="U490" t="s">
        <v>79</v>
      </c>
      <c r="V490" s="7" t="s">
        <v>80</v>
      </c>
      <c r="W490" t="s">
        <v>81</v>
      </c>
      <c r="X490" t="s">
        <v>69</v>
      </c>
      <c r="Y490" t="s">
        <v>69</v>
      </c>
      <c r="Z490" t="s">
        <v>69</v>
      </c>
      <c r="AA490" t="s">
        <v>108</v>
      </c>
      <c r="AB490" t="s">
        <v>109</v>
      </c>
      <c r="AC490" t="s">
        <v>305</v>
      </c>
      <c r="AD490" t="s">
        <v>274</v>
      </c>
      <c r="AE490" t="s">
        <v>111</v>
      </c>
      <c r="AF490" t="s">
        <v>1704</v>
      </c>
      <c r="AG490" t="s">
        <v>112</v>
      </c>
      <c r="AH490">
        <v>2021</v>
      </c>
      <c r="AI490">
        <v>2022</v>
      </c>
      <c r="AJ490">
        <v>2021</v>
      </c>
      <c r="AK490">
        <v>2022</v>
      </c>
      <c r="AL490" t="s">
        <v>89</v>
      </c>
      <c r="AM490">
        <v>317523</v>
      </c>
      <c r="AP490">
        <v>243357.75778388462</v>
      </c>
      <c r="AQ490">
        <v>219821.55244389243</v>
      </c>
      <c r="AR490">
        <v>158761.5</v>
      </c>
      <c r="AS490">
        <v>121678.87889194231</v>
      </c>
      <c r="AT490">
        <v>109910.77622194622</v>
      </c>
      <c r="AU490" t="s">
        <v>146</v>
      </c>
      <c r="AV490">
        <v>2017</v>
      </c>
      <c r="AW490" t="s">
        <v>172</v>
      </c>
      <c r="AX490" t="s">
        <v>115</v>
      </c>
      <c r="AY490" t="s">
        <v>93</v>
      </c>
      <c r="AZ490" t="s">
        <v>94</v>
      </c>
      <c r="BA490" t="s">
        <v>1700</v>
      </c>
      <c r="BB490" s="11" t="s">
        <v>96</v>
      </c>
      <c r="BC490" s="7" t="s">
        <v>97</v>
      </c>
      <c r="BD490" t="s">
        <v>98</v>
      </c>
      <c r="BI490" t="s">
        <v>99</v>
      </c>
      <c r="BJ490" t="s">
        <v>1701</v>
      </c>
      <c r="BK490" t="s">
        <v>521</v>
      </c>
      <c r="BL490" t="s">
        <v>135</v>
      </c>
    </row>
    <row r="491" spans="1:64">
      <c r="A491" s="62" t="s">
        <v>1570</v>
      </c>
      <c r="B491" t="s">
        <v>64</v>
      </c>
      <c r="C491" t="s">
        <v>1696</v>
      </c>
      <c r="D491" t="s">
        <v>1697</v>
      </c>
      <c r="E491" t="s">
        <v>1698</v>
      </c>
      <c r="F491" t="s">
        <v>1699</v>
      </c>
      <c r="G491">
        <v>2017</v>
      </c>
      <c r="H491" t="s">
        <v>67</v>
      </c>
      <c r="I491" t="s">
        <v>169</v>
      </c>
      <c r="J491" t="s">
        <v>69</v>
      </c>
      <c r="K491" s="7" t="s">
        <v>70</v>
      </c>
      <c r="L491" s="7" t="s">
        <v>71</v>
      </c>
      <c r="M491" s="7" t="s">
        <v>72</v>
      </c>
      <c r="N491" s="7" t="s">
        <v>73</v>
      </c>
      <c r="O491" s="7" t="s">
        <v>74</v>
      </c>
      <c r="P491" s="7" t="s">
        <v>75</v>
      </c>
      <c r="Q491" s="7" t="s">
        <v>105</v>
      </c>
      <c r="R491" s="7" t="s">
        <v>106</v>
      </c>
      <c r="S491" s="7"/>
      <c r="T491" s="7" t="s">
        <v>107</v>
      </c>
      <c r="U491" t="s">
        <v>79</v>
      </c>
      <c r="V491" s="7" t="s">
        <v>80</v>
      </c>
      <c r="W491" t="s">
        <v>81</v>
      </c>
      <c r="X491" t="s">
        <v>69</v>
      </c>
      <c r="Y491" t="s">
        <v>69</v>
      </c>
      <c r="Z491" t="s">
        <v>69</v>
      </c>
      <c r="AA491" t="s">
        <v>108</v>
      </c>
      <c r="AB491" t="s">
        <v>109</v>
      </c>
      <c r="AC491" t="s">
        <v>305</v>
      </c>
      <c r="AD491" t="s">
        <v>274</v>
      </c>
      <c r="AE491" t="s">
        <v>111</v>
      </c>
      <c r="AF491" t="s">
        <v>1705</v>
      </c>
      <c r="AG491" t="s">
        <v>112</v>
      </c>
      <c r="AH491">
        <v>2022</v>
      </c>
      <c r="AI491">
        <v>2023</v>
      </c>
      <c r="AJ491">
        <v>2022</v>
      </c>
      <c r="AK491">
        <v>2023</v>
      </c>
      <c r="AL491" t="s">
        <v>89</v>
      </c>
      <c r="AM491">
        <v>323196</v>
      </c>
      <c r="AP491">
        <v>247705.69024832966</v>
      </c>
      <c r="AQ491">
        <v>223748.97712498391</v>
      </c>
      <c r="AR491">
        <v>161598</v>
      </c>
      <c r="AS491">
        <v>123852.84512416483</v>
      </c>
      <c r="AT491">
        <v>111874.48856249196</v>
      </c>
      <c r="AU491" t="s">
        <v>146</v>
      </c>
      <c r="AV491">
        <v>2017</v>
      </c>
      <c r="AW491" t="s">
        <v>172</v>
      </c>
      <c r="AX491" t="s">
        <v>115</v>
      </c>
      <c r="AY491" t="s">
        <v>93</v>
      </c>
      <c r="AZ491" t="s">
        <v>94</v>
      </c>
      <c r="BA491" t="s">
        <v>1700</v>
      </c>
      <c r="BB491" s="11" t="s">
        <v>96</v>
      </c>
      <c r="BC491" s="7" t="s">
        <v>97</v>
      </c>
      <c r="BD491" t="s">
        <v>98</v>
      </c>
      <c r="BI491" t="s">
        <v>99</v>
      </c>
      <c r="BJ491" t="s">
        <v>1701</v>
      </c>
      <c r="BK491" t="s">
        <v>521</v>
      </c>
      <c r="BL491" t="s">
        <v>135</v>
      </c>
    </row>
    <row r="492" spans="1:64">
      <c r="A492" s="62" t="s">
        <v>1571</v>
      </c>
      <c r="B492" t="s">
        <v>64</v>
      </c>
      <c r="C492" t="s">
        <v>1696</v>
      </c>
      <c r="D492" t="s">
        <v>1697</v>
      </c>
      <c r="E492" t="s">
        <v>1698</v>
      </c>
      <c r="F492" t="s">
        <v>1699</v>
      </c>
      <c r="G492">
        <v>2017</v>
      </c>
      <c r="H492" t="s">
        <v>67</v>
      </c>
      <c r="I492" t="s">
        <v>169</v>
      </c>
      <c r="J492" t="s">
        <v>69</v>
      </c>
      <c r="K492" s="7" t="s">
        <v>70</v>
      </c>
      <c r="L492" s="7" t="s">
        <v>71</v>
      </c>
      <c r="M492" s="7" t="s">
        <v>72</v>
      </c>
      <c r="N492" s="7" t="s">
        <v>73</v>
      </c>
      <c r="O492" s="7" t="s">
        <v>74</v>
      </c>
      <c r="P492" s="7" t="s">
        <v>75</v>
      </c>
      <c r="Q492" s="7" t="s">
        <v>105</v>
      </c>
      <c r="R492" s="7" t="s">
        <v>106</v>
      </c>
      <c r="S492" s="7"/>
      <c r="T492" s="7" t="s">
        <v>107</v>
      </c>
      <c r="U492" t="s">
        <v>79</v>
      </c>
      <c r="V492" s="7" t="s">
        <v>80</v>
      </c>
      <c r="W492" t="s">
        <v>81</v>
      </c>
      <c r="X492" t="s">
        <v>69</v>
      </c>
      <c r="Y492" t="s">
        <v>69</v>
      </c>
      <c r="Z492" t="s">
        <v>69</v>
      </c>
      <c r="AA492" t="s">
        <v>108</v>
      </c>
      <c r="AB492" t="s">
        <v>109</v>
      </c>
      <c r="AC492" t="s">
        <v>305</v>
      </c>
      <c r="AD492" t="s">
        <v>274</v>
      </c>
      <c r="AE492" t="s">
        <v>111</v>
      </c>
      <c r="AF492" t="s">
        <v>1706</v>
      </c>
      <c r="AG492" t="s">
        <v>112</v>
      </c>
      <c r="AH492">
        <v>2023</v>
      </c>
      <c r="AI492">
        <v>2024</v>
      </c>
      <c r="AJ492">
        <v>2023</v>
      </c>
      <c r="AK492">
        <v>2024</v>
      </c>
      <c r="AL492" t="s">
        <v>89</v>
      </c>
      <c r="AM492">
        <v>329009</v>
      </c>
      <c r="AP492">
        <v>252160.92229765432</v>
      </c>
      <c r="AQ492">
        <v>227773.32397342118</v>
      </c>
      <c r="AR492">
        <v>164504.5</v>
      </c>
      <c r="AS492">
        <v>126080.46114882716</v>
      </c>
      <c r="AT492">
        <v>113886.66198671059</v>
      </c>
      <c r="AU492" t="s">
        <v>146</v>
      </c>
      <c r="AV492">
        <v>2017</v>
      </c>
      <c r="AW492" t="s">
        <v>172</v>
      </c>
      <c r="AX492" t="s">
        <v>115</v>
      </c>
      <c r="AY492" t="s">
        <v>93</v>
      </c>
      <c r="AZ492" t="s">
        <v>94</v>
      </c>
      <c r="BA492" t="s">
        <v>1700</v>
      </c>
      <c r="BB492" s="11" t="s">
        <v>96</v>
      </c>
      <c r="BC492" s="7" t="s">
        <v>97</v>
      </c>
      <c r="BD492" t="s">
        <v>98</v>
      </c>
      <c r="BI492" t="s">
        <v>99</v>
      </c>
      <c r="BJ492" t="s">
        <v>1701</v>
      </c>
      <c r="BK492" t="s">
        <v>521</v>
      </c>
      <c r="BL492" t="s">
        <v>135</v>
      </c>
    </row>
    <row r="493" spans="1:64">
      <c r="A493" s="62" t="s">
        <v>1572</v>
      </c>
      <c r="B493" t="s">
        <v>64</v>
      </c>
      <c r="C493" t="s">
        <v>1696</v>
      </c>
      <c r="D493" t="s">
        <v>1697</v>
      </c>
      <c r="E493" t="s">
        <v>1698</v>
      </c>
      <c r="F493" t="s">
        <v>1699</v>
      </c>
      <c r="G493">
        <v>2017</v>
      </c>
      <c r="H493" t="s">
        <v>67</v>
      </c>
      <c r="I493" t="s">
        <v>169</v>
      </c>
      <c r="J493" t="s">
        <v>69</v>
      </c>
      <c r="K493" s="7" t="s">
        <v>70</v>
      </c>
      <c r="L493" s="7" t="s">
        <v>71</v>
      </c>
      <c r="M493" s="7" t="s">
        <v>72</v>
      </c>
      <c r="N493" s="7" t="s">
        <v>73</v>
      </c>
      <c r="O493" s="7" t="s">
        <v>74</v>
      </c>
      <c r="P493" s="7" t="s">
        <v>75</v>
      </c>
      <c r="Q493" s="7" t="s">
        <v>105</v>
      </c>
      <c r="R493" s="7" t="s">
        <v>106</v>
      </c>
      <c r="S493" s="7"/>
      <c r="T493" s="7" t="s">
        <v>107</v>
      </c>
      <c r="U493" t="s">
        <v>79</v>
      </c>
      <c r="V493" s="7" t="s">
        <v>80</v>
      </c>
      <c r="W493" t="s">
        <v>81</v>
      </c>
      <c r="X493" t="s">
        <v>69</v>
      </c>
      <c r="Y493" t="s">
        <v>69</v>
      </c>
      <c r="Z493" t="s">
        <v>69</v>
      </c>
      <c r="AA493" t="s">
        <v>108</v>
      </c>
      <c r="AB493" t="s">
        <v>109</v>
      </c>
      <c r="AC493" t="s">
        <v>305</v>
      </c>
      <c r="AD493" t="s">
        <v>274</v>
      </c>
      <c r="AE493" t="s">
        <v>111</v>
      </c>
      <c r="AF493" t="s">
        <v>1707</v>
      </c>
      <c r="AG493" t="s">
        <v>112</v>
      </c>
      <c r="AH493">
        <v>2024</v>
      </c>
      <c r="AI493">
        <v>2025</v>
      </c>
      <c r="AJ493">
        <v>2024</v>
      </c>
      <c r="AK493">
        <v>2025</v>
      </c>
      <c r="AL493" t="s">
        <v>89</v>
      </c>
      <c r="AM493">
        <v>334966</v>
      </c>
      <c r="AP493">
        <v>256726.51963428382</v>
      </c>
      <c r="AQ493">
        <v>231897.36219398555</v>
      </c>
      <c r="AR493">
        <v>167483</v>
      </c>
      <c r="AS493">
        <v>128363.25981714191</v>
      </c>
      <c r="AT493">
        <v>115948.68109699278</v>
      </c>
      <c r="AU493" t="s">
        <v>146</v>
      </c>
      <c r="AV493">
        <v>2017</v>
      </c>
      <c r="AW493" t="s">
        <v>172</v>
      </c>
      <c r="AX493" t="s">
        <v>115</v>
      </c>
      <c r="AY493" t="s">
        <v>93</v>
      </c>
      <c r="AZ493" t="s">
        <v>94</v>
      </c>
      <c r="BA493" t="s">
        <v>1700</v>
      </c>
      <c r="BB493" s="11" t="s">
        <v>96</v>
      </c>
      <c r="BC493" s="7" t="s">
        <v>97</v>
      </c>
      <c r="BD493" t="s">
        <v>98</v>
      </c>
      <c r="BI493" t="s">
        <v>99</v>
      </c>
      <c r="BJ493" t="s">
        <v>1701</v>
      </c>
      <c r="BK493" t="s">
        <v>521</v>
      </c>
      <c r="BL493" t="s">
        <v>135</v>
      </c>
    </row>
    <row r="494" spans="1:64">
      <c r="A494" s="62" t="s">
        <v>1573</v>
      </c>
      <c r="B494" t="s">
        <v>64</v>
      </c>
      <c r="C494" t="s">
        <v>1696</v>
      </c>
      <c r="D494" t="s">
        <v>1697</v>
      </c>
      <c r="E494" t="s">
        <v>1698</v>
      </c>
      <c r="F494" t="s">
        <v>1699</v>
      </c>
      <c r="G494">
        <v>2017</v>
      </c>
      <c r="H494" t="s">
        <v>67</v>
      </c>
      <c r="I494" t="s">
        <v>169</v>
      </c>
      <c r="J494" t="s">
        <v>69</v>
      </c>
      <c r="K494" s="7" t="s">
        <v>70</v>
      </c>
      <c r="L494" s="7" t="s">
        <v>71</v>
      </c>
      <c r="M494" s="7" t="s">
        <v>72</v>
      </c>
      <c r="N494" s="7" t="s">
        <v>73</v>
      </c>
      <c r="O494" s="7" t="s">
        <v>74</v>
      </c>
      <c r="P494" s="7" t="s">
        <v>75</v>
      </c>
      <c r="Q494" s="7" t="s">
        <v>105</v>
      </c>
      <c r="R494" s="7" t="s">
        <v>106</v>
      </c>
      <c r="S494" s="7"/>
      <c r="T494" s="7" t="s">
        <v>107</v>
      </c>
      <c r="U494" t="s">
        <v>79</v>
      </c>
      <c r="V494" s="7" t="s">
        <v>80</v>
      </c>
      <c r="W494" t="s">
        <v>81</v>
      </c>
      <c r="X494" t="s">
        <v>69</v>
      </c>
      <c r="Y494" t="s">
        <v>69</v>
      </c>
      <c r="Z494" t="s">
        <v>69</v>
      </c>
      <c r="AA494" t="s">
        <v>108</v>
      </c>
      <c r="AB494" t="s">
        <v>109</v>
      </c>
      <c r="AC494" t="s">
        <v>305</v>
      </c>
      <c r="AD494" t="s">
        <v>274</v>
      </c>
      <c r="AE494" t="s">
        <v>111</v>
      </c>
      <c r="AF494" t="s">
        <v>1708</v>
      </c>
      <c r="AG494" t="s">
        <v>112</v>
      </c>
      <c r="AH494">
        <v>2025</v>
      </c>
      <c r="AI494">
        <v>2026</v>
      </c>
      <c r="AJ494">
        <v>2025</v>
      </c>
      <c r="AK494">
        <v>2026</v>
      </c>
      <c r="AL494" t="s">
        <v>89</v>
      </c>
      <c r="AM494">
        <v>341069</v>
      </c>
      <c r="AP494">
        <v>261404.01510943065</v>
      </c>
      <c r="AQ494">
        <v>236122.47638906774</v>
      </c>
      <c r="AR494">
        <v>170534.5</v>
      </c>
      <c r="AS494">
        <v>130702.00755471532</v>
      </c>
      <c r="AT494">
        <v>118061.23819453387</v>
      </c>
      <c r="AU494" t="s">
        <v>146</v>
      </c>
      <c r="AV494">
        <v>2017</v>
      </c>
      <c r="AW494" t="s">
        <v>172</v>
      </c>
      <c r="AX494" t="s">
        <v>115</v>
      </c>
      <c r="AY494" t="s">
        <v>93</v>
      </c>
      <c r="AZ494" t="s">
        <v>94</v>
      </c>
      <c r="BA494" t="s">
        <v>1700</v>
      </c>
      <c r="BB494" s="11" t="s">
        <v>96</v>
      </c>
      <c r="BC494" s="7" t="s">
        <v>97</v>
      </c>
      <c r="BD494" t="s">
        <v>98</v>
      </c>
      <c r="BI494" t="s">
        <v>99</v>
      </c>
      <c r="BJ494" t="s">
        <v>1701</v>
      </c>
      <c r="BK494" t="s">
        <v>521</v>
      </c>
      <c r="BL494" t="s">
        <v>135</v>
      </c>
    </row>
    <row r="495" spans="1:64">
      <c r="A495" s="62" t="s">
        <v>1574</v>
      </c>
      <c r="B495" t="s">
        <v>64</v>
      </c>
      <c r="C495" t="s">
        <v>1696</v>
      </c>
      <c r="D495" t="s">
        <v>1697</v>
      </c>
      <c r="E495" t="s">
        <v>1698</v>
      </c>
      <c r="F495" t="s">
        <v>1699</v>
      </c>
      <c r="G495">
        <v>2017</v>
      </c>
      <c r="H495" t="s">
        <v>67</v>
      </c>
      <c r="I495" t="s">
        <v>169</v>
      </c>
      <c r="J495" t="s">
        <v>69</v>
      </c>
      <c r="K495" s="7" t="s">
        <v>70</v>
      </c>
      <c r="L495" s="7" t="s">
        <v>71</v>
      </c>
      <c r="M495" s="7" t="s">
        <v>72</v>
      </c>
      <c r="N495" s="7" t="s">
        <v>73</v>
      </c>
      <c r="O495" s="7" t="s">
        <v>74</v>
      </c>
      <c r="P495" s="7" t="s">
        <v>75</v>
      </c>
      <c r="Q495" s="7" t="s">
        <v>105</v>
      </c>
      <c r="R495" s="7" t="s">
        <v>106</v>
      </c>
      <c r="S495" s="7"/>
      <c r="T495" s="7" t="s">
        <v>107</v>
      </c>
      <c r="U495" t="s">
        <v>79</v>
      </c>
      <c r="V495" s="7" t="s">
        <v>80</v>
      </c>
      <c r="W495" t="s">
        <v>81</v>
      </c>
      <c r="X495" t="s">
        <v>69</v>
      </c>
      <c r="Y495" t="s">
        <v>69</v>
      </c>
      <c r="Z495" t="s">
        <v>69</v>
      </c>
      <c r="AA495" t="s">
        <v>108</v>
      </c>
      <c r="AB495" t="s">
        <v>109</v>
      </c>
      <c r="AC495" t="s">
        <v>305</v>
      </c>
      <c r="AD495" t="s">
        <v>274</v>
      </c>
      <c r="AE495" t="s">
        <v>111</v>
      </c>
      <c r="AF495" t="s">
        <v>1709</v>
      </c>
      <c r="AG495" t="s">
        <v>112</v>
      </c>
      <c r="AH495">
        <v>2026</v>
      </c>
      <c r="AI495">
        <v>2027</v>
      </c>
      <c r="AJ495">
        <v>2026</v>
      </c>
      <c r="AK495">
        <v>2027</v>
      </c>
      <c r="AL495" t="s">
        <v>89</v>
      </c>
      <c r="AM495">
        <v>347323</v>
      </c>
      <c r="AP495">
        <v>266197.24085112626</v>
      </c>
      <c r="AQ495">
        <v>240452.12806464432</v>
      </c>
      <c r="AR495">
        <v>173661.5</v>
      </c>
      <c r="AS495">
        <v>133098.62042556313</v>
      </c>
      <c r="AT495">
        <v>120226.06403232216</v>
      </c>
      <c r="AU495" t="s">
        <v>146</v>
      </c>
      <c r="AV495">
        <v>2017</v>
      </c>
      <c r="AW495" t="s">
        <v>172</v>
      </c>
      <c r="AX495" t="s">
        <v>115</v>
      </c>
      <c r="AY495" t="s">
        <v>93</v>
      </c>
      <c r="AZ495" t="s">
        <v>94</v>
      </c>
      <c r="BA495" t="s">
        <v>1700</v>
      </c>
      <c r="BB495" s="11" t="s">
        <v>96</v>
      </c>
      <c r="BC495" s="7" t="s">
        <v>97</v>
      </c>
      <c r="BD495" t="s">
        <v>98</v>
      </c>
      <c r="BI495" t="s">
        <v>99</v>
      </c>
      <c r="BJ495" t="s">
        <v>1701</v>
      </c>
      <c r="BK495" t="s">
        <v>521</v>
      </c>
      <c r="BL495" t="s">
        <v>135</v>
      </c>
    </row>
    <row r="496" spans="1:64">
      <c r="A496" s="62" t="s">
        <v>1575</v>
      </c>
      <c r="B496" t="s">
        <v>64</v>
      </c>
      <c r="C496" t="s">
        <v>1696</v>
      </c>
      <c r="D496" t="s">
        <v>1697</v>
      </c>
      <c r="E496" t="s">
        <v>1698</v>
      </c>
      <c r="F496" t="s">
        <v>1699</v>
      </c>
      <c r="G496">
        <v>2017</v>
      </c>
      <c r="H496" t="s">
        <v>67</v>
      </c>
      <c r="I496" t="s">
        <v>169</v>
      </c>
      <c r="J496" t="s">
        <v>69</v>
      </c>
      <c r="K496" s="7" t="s">
        <v>70</v>
      </c>
      <c r="L496" s="7" t="s">
        <v>71</v>
      </c>
      <c r="M496" s="7" t="s">
        <v>72</v>
      </c>
      <c r="N496" s="7" t="s">
        <v>73</v>
      </c>
      <c r="O496" s="7" t="s">
        <v>74</v>
      </c>
      <c r="P496" s="7" t="s">
        <v>75</v>
      </c>
      <c r="Q496" s="7" t="s">
        <v>105</v>
      </c>
      <c r="R496" s="7" t="s">
        <v>106</v>
      </c>
      <c r="S496" s="7"/>
      <c r="T496" s="7" t="s">
        <v>107</v>
      </c>
      <c r="U496" t="s">
        <v>79</v>
      </c>
      <c r="V496" s="7" t="s">
        <v>80</v>
      </c>
      <c r="W496" t="s">
        <v>81</v>
      </c>
      <c r="X496" t="s">
        <v>69</v>
      </c>
      <c r="Y496" t="s">
        <v>69</v>
      </c>
      <c r="Z496" t="s">
        <v>69</v>
      </c>
      <c r="AA496" t="s">
        <v>108</v>
      </c>
      <c r="AB496" t="s">
        <v>109</v>
      </c>
      <c r="AC496" t="s">
        <v>305</v>
      </c>
      <c r="AD496" t="s">
        <v>274</v>
      </c>
      <c r="AE496" t="s">
        <v>111</v>
      </c>
      <c r="AF496" t="s">
        <v>794</v>
      </c>
      <c r="AG496" t="s">
        <v>112</v>
      </c>
      <c r="AH496">
        <v>2017</v>
      </c>
      <c r="AI496">
        <v>2018</v>
      </c>
      <c r="AJ496">
        <v>2017</v>
      </c>
      <c r="AK496">
        <v>2018</v>
      </c>
      <c r="AL496" t="s">
        <v>89</v>
      </c>
      <c r="AM496">
        <v>21480199</v>
      </c>
      <c r="AP496">
        <v>16462974.541660417</v>
      </c>
      <c r="AQ496">
        <v>14870767.443567067</v>
      </c>
      <c r="AR496">
        <v>10740099.5</v>
      </c>
      <c r="AS496">
        <v>8231487.2708302084</v>
      </c>
      <c r="AT496">
        <v>7435383.7217835337</v>
      </c>
      <c r="AU496" t="s">
        <v>146</v>
      </c>
      <c r="AV496">
        <v>2017</v>
      </c>
      <c r="AW496" t="s">
        <v>172</v>
      </c>
      <c r="AX496" t="s">
        <v>92</v>
      </c>
      <c r="AY496" t="s">
        <v>93</v>
      </c>
      <c r="AZ496" t="s">
        <v>94</v>
      </c>
      <c r="BA496" t="s">
        <v>1710</v>
      </c>
      <c r="BB496" s="11" t="s">
        <v>96</v>
      </c>
      <c r="BC496" t="s">
        <v>118</v>
      </c>
      <c r="BD496" t="s">
        <v>98</v>
      </c>
      <c r="BI496" t="s">
        <v>99</v>
      </c>
      <c r="BJ496" t="s">
        <v>1711</v>
      </c>
      <c r="BK496" t="s">
        <v>521</v>
      </c>
      <c r="BL496" t="s">
        <v>135</v>
      </c>
    </row>
    <row r="497" spans="1:64">
      <c r="A497" s="62" t="s">
        <v>1576</v>
      </c>
      <c r="B497" t="s">
        <v>64</v>
      </c>
      <c r="C497" t="s">
        <v>1696</v>
      </c>
      <c r="D497" t="s">
        <v>1697</v>
      </c>
      <c r="E497" t="s">
        <v>1698</v>
      </c>
      <c r="F497" t="s">
        <v>1699</v>
      </c>
      <c r="G497">
        <v>2017</v>
      </c>
      <c r="H497" t="s">
        <v>67</v>
      </c>
      <c r="I497" t="s">
        <v>169</v>
      </c>
      <c r="J497" t="s">
        <v>69</v>
      </c>
      <c r="K497" s="7" t="s">
        <v>70</v>
      </c>
      <c r="L497" s="7" t="s">
        <v>71</v>
      </c>
      <c r="M497" s="7" t="s">
        <v>72</v>
      </c>
      <c r="N497" s="7" t="s">
        <v>73</v>
      </c>
      <c r="O497" s="7" t="s">
        <v>74</v>
      </c>
      <c r="P497" s="7" t="s">
        <v>75</v>
      </c>
      <c r="Q497" s="7" t="s">
        <v>105</v>
      </c>
      <c r="R497" s="7" t="s">
        <v>106</v>
      </c>
      <c r="S497" s="7"/>
      <c r="T497" s="7" t="s">
        <v>107</v>
      </c>
      <c r="U497" t="s">
        <v>79</v>
      </c>
      <c r="V497" s="7" t="s">
        <v>80</v>
      </c>
      <c r="W497" t="s">
        <v>81</v>
      </c>
      <c r="X497" t="s">
        <v>69</v>
      </c>
      <c r="Y497" t="s">
        <v>69</v>
      </c>
      <c r="Z497" t="s">
        <v>69</v>
      </c>
      <c r="AA497" t="s">
        <v>108</v>
      </c>
      <c r="AB497" t="s">
        <v>109</v>
      </c>
      <c r="AC497" t="s">
        <v>305</v>
      </c>
      <c r="AD497" t="s">
        <v>274</v>
      </c>
      <c r="AE497" t="s">
        <v>111</v>
      </c>
      <c r="AF497" t="s">
        <v>803</v>
      </c>
      <c r="AG497" t="s">
        <v>112</v>
      </c>
      <c r="AH497">
        <v>2018</v>
      </c>
      <c r="AI497">
        <v>2019</v>
      </c>
      <c r="AJ497">
        <v>2018</v>
      </c>
      <c r="AK497">
        <v>2019</v>
      </c>
      <c r="AL497" t="s">
        <v>89</v>
      </c>
      <c r="AM497">
        <v>22486164</v>
      </c>
      <c r="AP497">
        <v>17233971.876685172</v>
      </c>
      <c r="AQ497">
        <v>15567198.215524439</v>
      </c>
      <c r="AR497">
        <v>11243082</v>
      </c>
      <c r="AS497">
        <v>8616985.9383425862</v>
      </c>
      <c r="AT497">
        <v>7783599.1077622194</v>
      </c>
      <c r="AU497" t="s">
        <v>146</v>
      </c>
      <c r="AV497">
        <v>2017</v>
      </c>
      <c r="AW497" t="s">
        <v>172</v>
      </c>
      <c r="AX497" t="s">
        <v>92</v>
      </c>
      <c r="AY497" t="s">
        <v>93</v>
      </c>
      <c r="AZ497" t="s">
        <v>94</v>
      </c>
      <c r="BA497" t="s">
        <v>1710</v>
      </c>
      <c r="BB497" s="11" t="s">
        <v>96</v>
      </c>
      <c r="BC497" t="s">
        <v>118</v>
      </c>
      <c r="BD497" t="s">
        <v>98</v>
      </c>
      <c r="BI497" t="s">
        <v>99</v>
      </c>
      <c r="BJ497" t="s">
        <v>1711</v>
      </c>
      <c r="BK497" t="s">
        <v>521</v>
      </c>
      <c r="BL497" t="s">
        <v>135</v>
      </c>
    </row>
    <row r="498" spans="1:64">
      <c r="A498" s="62" t="s">
        <v>1577</v>
      </c>
      <c r="B498" t="s">
        <v>64</v>
      </c>
      <c r="C498" t="s">
        <v>1696</v>
      </c>
      <c r="D498" t="s">
        <v>1697</v>
      </c>
      <c r="E498" t="s">
        <v>1698</v>
      </c>
      <c r="F498" t="s">
        <v>1699</v>
      </c>
      <c r="G498">
        <v>2017</v>
      </c>
      <c r="H498" t="s">
        <v>67</v>
      </c>
      <c r="I498" t="s">
        <v>169</v>
      </c>
      <c r="J498" t="s">
        <v>69</v>
      </c>
      <c r="K498" s="7" t="s">
        <v>70</v>
      </c>
      <c r="L498" s="7" t="s">
        <v>71</v>
      </c>
      <c r="M498" s="7" t="s">
        <v>72</v>
      </c>
      <c r="N498" s="7" t="s">
        <v>73</v>
      </c>
      <c r="O498" s="7" t="s">
        <v>74</v>
      </c>
      <c r="P498" s="7" t="s">
        <v>75</v>
      </c>
      <c r="Q498" s="7" t="s">
        <v>105</v>
      </c>
      <c r="R498" s="7" t="s">
        <v>106</v>
      </c>
      <c r="S498" s="7"/>
      <c r="T498" s="7" t="s">
        <v>107</v>
      </c>
      <c r="U498" t="s">
        <v>79</v>
      </c>
      <c r="V498" s="7" t="s">
        <v>80</v>
      </c>
      <c r="W498" t="s">
        <v>81</v>
      </c>
      <c r="X498" t="s">
        <v>69</v>
      </c>
      <c r="Y498" t="s">
        <v>69</v>
      </c>
      <c r="Z498" t="s">
        <v>69</v>
      </c>
      <c r="AA498" t="s">
        <v>108</v>
      </c>
      <c r="AB498" t="s">
        <v>109</v>
      </c>
      <c r="AC498" t="s">
        <v>305</v>
      </c>
      <c r="AD498" t="s">
        <v>274</v>
      </c>
      <c r="AE498" t="s">
        <v>111</v>
      </c>
      <c r="AF498" t="s">
        <v>1702</v>
      </c>
      <c r="AG498" t="s">
        <v>112</v>
      </c>
      <c r="AH498">
        <v>2019</v>
      </c>
      <c r="AI498">
        <v>2020</v>
      </c>
      <c r="AJ498">
        <v>2019</v>
      </c>
      <c r="AK498">
        <v>2020</v>
      </c>
      <c r="AL498" t="s">
        <v>89</v>
      </c>
      <c r="AM498">
        <v>24149265</v>
      </c>
      <c r="AP498">
        <v>18508615.068920497</v>
      </c>
      <c r="AQ498">
        <v>16718565.025774373</v>
      </c>
      <c r="AR498">
        <v>12074632.5</v>
      </c>
      <c r="AS498">
        <v>9254307.5344602484</v>
      </c>
      <c r="AT498">
        <v>8359282.5128871864</v>
      </c>
      <c r="AU498" t="s">
        <v>146</v>
      </c>
      <c r="AV498">
        <v>2017</v>
      </c>
      <c r="AW498" t="s">
        <v>172</v>
      </c>
      <c r="AX498" t="s">
        <v>92</v>
      </c>
      <c r="AY498" t="s">
        <v>93</v>
      </c>
      <c r="AZ498" t="s">
        <v>94</v>
      </c>
      <c r="BA498" t="s">
        <v>1710</v>
      </c>
      <c r="BB498" s="11" t="s">
        <v>96</v>
      </c>
      <c r="BC498" t="s">
        <v>118</v>
      </c>
      <c r="BD498" t="s">
        <v>98</v>
      </c>
      <c r="BI498" t="s">
        <v>99</v>
      </c>
      <c r="BJ498" t="s">
        <v>1711</v>
      </c>
      <c r="BK498" t="s">
        <v>521</v>
      </c>
      <c r="BL498" t="s">
        <v>135</v>
      </c>
    </row>
    <row r="499" spans="1:64">
      <c r="A499" s="62" t="s">
        <v>1578</v>
      </c>
      <c r="B499" t="s">
        <v>64</v>
      </c>
      <c r="C499" t="s">
        <v>1696</v>
      </c>
      <c r="D499" t="s">
        <v>1697</v>
      </c>
      <c r="E499" t="s">
        <v>1698</v>
      </c>
      <c r="F499" t="s">
        <v>1699</v>
      </c>
      <c r="G499">
        <v>2017</v>
      </c>
      <c r="H499" t="s">
        <v>67</v>
      </c>
      <c r="I499" t="s">
        <v>169</v>
      </c>
      <c r="J499" t="s">
        <v>69</v>
      </c>
      <c r="K499" s="7" t="s">
        <v>70</v>
      </c>
      <c r="L499" s="7" t="s">
        <v>71</v>
      </c>
      <c r="M499" s="7" t="s">
        <v>72</v>
      </c>
      <c r="N499" s="7" t="s">
        <v>73</v>
      </c>
      <c r="O499" s="7" t="s">
        <v>74</v>
      </c>
      <c r="P499" s="7" t="s">
        <v>75</v>
      </c>
      <c r="Q499" s="7" t="s">
        <v>105</v>
      </c>
      <c r="R499" s="7" t="s">
        <v>106</v>
      </c>
      <c r="S499" s="7"/>
      <c r="T499" s="7" t="s">
        <v>107</v>
      </c>
      <c r="U499" t="s">
        <v>79</v>
      </c>
      <c r="V499" s="7" t="s">
        <v>80</v>
      </c>
      <c r="W499" t="s">
        <v>81</v>
      </c>
      <c r="X499" t="s">
        <v>69</v>
      </c>
      <c r="Y499" t="s">
        <v>69</v>
      </c>
      <c r="Z499" t="s">
        <v>69</v>
      </c>
      <c r="AA499" t="s">
        <v>108</v>
      </c>
      <c r="AB499" t="s">
        <v>109</v>
      </c>
      <c r="AC499" t="s">
        <v>305</v>
      </c>
      <c r="AD499" t="s">
        <v>274</v>
      </c>
      <c r="AE499" t="s">
        <v>111</v>
      </c>
      <c r="AF499" t="s">
        <v>1703</v>
      </c>
      <c r="AG499" t="s">
        <v>112</v>
      </c>
      <c r="AH499">
        <v>2020</v>
      </c>
      <c r="AI499">
        <v>2021</v>
      </c>
      <c r="AJ499">
        <v>2020</v>
      </c>
      <c r="AK499">
        <v>2021</v>
      </c>
      <c r="AL499" t="s">
        <v>89</v>
      </c>
      <c r="AM499">
        <v>24574885</v>
      </c>
      <c r="AP499">
        <v>18834821.135466784</v>
      </c>
      <c r="AQ499">
        <v>17013222.260529555</v>
      </c>
      <c r="AR499">
        <v>12287442.5</v>
      </c>
      <c r="AS499">
        <v>9417410.5677333921</v>
      </c>
      <c r="AT499">
        <v>8506611.1302647777</v>
      </c>
      <c r="AU499" t="s">
        <v>146</v>
      </c>
      <c r="AV499">
        <v>2017</v>
      </c>
      <c r="AW499" t="s">
        <v>172</v>
      </c>
      <c r="AX499" t="s">
        <v>92</v>
      </c>
      <c r="AY499" t="s">
        <v>93</v>
      </c>
      <c r="AZ499" t="s">
        <v>94</v>
      </c>
      <c r="BA499" t="s">
        <v>1710</v>
      </c>
      <c r="BB499" s="11" t="s">
        <v>96</v>
      </c>
      <c r="BC499" t="s">
        <v>118</v>
      </c>
      <c r="BD499" t="s">
        <v>98</v>
      </c>
      <c r="BI499" t="s">
        <v>99</v>
      </c>
      <c r="BJ499" t="s">
        <v>1711</v>
      </c>
      <c r="BK499" t="s">
        <v>521</v>
      </c>
      <c r="BL499" t="s">
        <v>135</v>
      </c>
    </row>
    <row r="500" spans="1:64">
      <c r="A500" s="62" t="s">
        <v>1579</v>
      </c>
      <c r="B500" t="s">
        <v>64</v>
      </c>
      <c r="C500" t="s">
        <v>1696</v>
      </c>
      <c r="D500" t="s">
        <v>1697</v>
      </c>
      <c r="E500" t="s">
        <v>1698</v>
      </c>
      <c r="F500" t="s">
        <v>1699</v>
      </c>
      <c r="G500">
        <v>2017</v>
      </c>
      <c r="H500" t="s">
        <v>67</v>
      </c>
      <c r="I500" t="s">
        <v>169</v>
      </c>
      <c r="J500" t="s">
        <v>69</v>
      </c>
      <c r="K500" s="7" t="s">
        <v>70</v>
      </c>
      <c r="L500" s="7" t="s">
        <v>71</v>
      </c>
      <c r="M500" s="7" t="s">
        <v>72</v>
      </c>
      <c r="N500" s="7" t="s">
        <v>73</v>
      </c>
      <c r="O500" s="7" t="s">
        <v>74</v>
      </c>
      <c r="P500" s="7" t="s">
        <v>75</v>
      </c>
      <c r="Q500" s="7" t="s">
        <v>105</v>
      </c>
      <c r="R500" s="7" t="s">
        <v>106</v>
      </c>
      <c r="S500" s="7"/>
      <c r="T500" s="7" t="s">
        <v>107</v>
      </c>
      <c r="U500" t="s">
        <v>79</v>
      </c>
      <c r="V500" s="7" t="s">
        <v>80</v>
      </c>
      <c r="W500" t="s">
        <v>81</v>
      </c>
      <c r="X500" t="s">
        <v>69</v>
      </c>
      <c r="Y500" t="s">
        <v>69</v>
      </c>
      <c r="Z500" t="s">
        <v>69</v>
      </c>
      <c r="AA500" t="s">
        <v>108</v>
      </c>
      <c r="AB500" t="s">
        <v>109</v>
      </c>
      <c r="AC500" t="s">
        <v>305</v>
      </c>
      <c r="AD500" t="s">
        <v>274</v>
      </c>
      <c r="AE500" t="s">
        <v>111</v>
      </c>
      <c r="AF500" t="s">
        <v>1704</v>
      </c>
      <c r="AG500" t="s">
        <v>112</v>
      </c>
      <c r="AH500">
        <v>2021</v>
      </c>
      <c r="AI500">
        <v>2022</v>
      </c>
      <c r="AJ500">
        <v>2021</v>
      </c>
      <c r="AK500">
        <v>2022</v>
      </c>
      <c r="AL500" t="s">
        <v>89</v>
      </c>
      <c r="AM500">
        <v>25011004</v>
      </c>
      <c r="AP500">
        <v>19169073.904453442</v>
      </c>
      <c r="AQ500">
        <v>17315147.965534478</v>
      </c>
      <c r="AR500">
        <v>12505502</v>
      </c>
      <c r="AS500">
        <v>9584536.9522267208</v>
      </c>
      <c r="AT500">
        <v>8657573.9827672392</v>
      </c>
      <c r="AU500" t="s">
        <v>146</v>
      </c>
      <c r="AV500">
        <v>2017</v>
      </c>
      <c r="AW500" t="s">
        <v>172</v>
      </c>
      <c r="AX500" t="s">
        <v>115</v>
      </c>
      <c r="AY500" t="s">
        <v>93</v>
      </c>
      <c r="AZ500" t="s">
        <v>94</v>
      </c>
      <c r="BA500" t="s">
        <v>1710</v>
      </c>
      <c r="BB500" s="11" t="s">
        <v>96</v>
      </c>
      <c r="BC500" t="s">
        <v>118</v>
      </c>
      <c r="BD500" t="s">
        <v>98</v>
      </c>
      <c r="BI500" t="s">
        <v>99</v>
      </c>
      <c r="BJ500" t="s">
        <v>1711</v>
      </c>
      <c r="BK500" t="s">
        <v>521</v>
      </c>
      <c r="BL500" t="s">
        <v>135</v>
      </c>
    </row>
    <row r="501" spans="1:64">
      <c r="A501" s="62" t="s">
        <v>1580</v>
      </c>
      <c r="B501" t="s">
        <v>64</v>
      </c>
      <c r="C501" t="s">
        <v>1696</v>
      </c>
      <c r="D501" t="s">
        <v>1697</v>
      </c>
      <c r="E501" t="s">
        <v>1698</v>
      </c>
      <c r="F501" t="s">
        <v>1699</v>
      </c>
      <c r="G501">
        <v>2017</v>
      </c>
      <c r="H501" t="s">
        <v>67</v>
      </c>
      <c r="I501" t="s">
        <v>169</v>
      </c>
      <c r="J501" t="s">
        <v>69</v>
      </c>
      <c r="K501" s="7" t="s">
        <v>70</v>
      </c>
      <c r="L501" s="7" t="s">
        <v>71</v>
      </c>
      <c r="M501" s="7" t="s">
        <v>72</v>
      </c>
      <c r="N501" s="7" t="s">
        <v>73</v>
      </c>
      <c r="O501" s="7" t="s">
        <v>74</v>
      </c>
      <c r="P501" s="7" t="s">
        <v>75</v>
      </c>
      <c r="Q501" s="7" t="s">
        <v>105</v>
      </c>
      <c r="R501" s="7" t="s">
        <v>106</v>
      </c>
      <c r="S501" s="7"/>
      <c r="T501" s="7" t="s">
        <v>107</v>
      </c>
      <c r="U501" t="s">
        <v>79</v>
      </c>
      <c r="V501" s="7" t="s">
        <v>80</v>
      </c>
      <c r="W501" t="s">
        <v>81</v>
      </c>
      <c r="X501" t="s">
        <v>69</v>
      </c>
      <c r="Y501" t="s">
        <v>69</v>
      </c>
      <c r="Z501" t="s">
        <v>69</v>
      </c>
      <c r="AA501" t="s">
        <v>108</v>
      </c>
      <c r="AB501" t="s">
        <v>109</v>
      </c>
      <c r="AC501" t="s">
        <v>305</v>
      </c>
      <c r="AD501" t="s">
        <v>274</v>
      </c>
      <c r="AE501" t="s">
        <v>111</v>
      </c>
      <c r="AF501" t="s">
        <v>1705</v>
      </c>
      <c r="AG501" t="s">
        <v>112</v>
      </c>
      <c r="AH501">
        <v>2022</v>
      </c>
      <c r="AI501">
        <v>2023</v>
      </c>
      <c r="AJ501">
        <v>2022</v>
      </c>
      <c r="AK501">
        <v>2023</v>
      </c>
      <c r="AL501" t="s">
        <v>89</v>
      </c>
      <c r="AM501">
        <v>25540753</v>
      </c>
      <c r="AP501">
        <v>19575087.102956399</v>
      </c>
      <c r="AQ501">
        <v>17681893.831457891</v>
      </c>
      <c r="AR501">
        <v>12770376.5</v>
      </c>
      <c r="AS501">
        <v>9787543.5514781997</v>
      </c>
      <c r="AT501">
        <v>8840946.9157289453</v>
      </c>
      <c r="AU501" t="s">
        <v>146</v>
      </c>
      <c r="AV501">
        <v>2017</v>
      </c>
      <c r="AW501" t="s">
        <v>172</v>
      </c>
      <c r="AX501" t="s">
        <v>115</v>
      </c>
      <c r="AY501" t="s">
        <v>93</v>
      </c>
      <c r="AZ501" t="s">
        <v>94</v>
      </c>
      <c r="BA501" t="s">
        <v>1710</v>
      </c>
      <c r="BB501" s="11" t="s">
        <v>96</v>
      </c>
      <c r="BC501" t="s">
        <v>118</v>
      </c>
      <c r="BD501" t="s">
        <v>98</v>
      </c>
      <c r="BI501" t="s">
        <v>99</v>
      </c>
      <c r="BJ501" t="s">
        <v>1711</v>
      </c>
      <c r="BK501" t="s">
        <v>521</v>
      </c>
      <c r="BL501" t="s">
        <v>135</v>
      </c>
    </row>
    <row r="502" spans="1:64">
      <c r="A502" s="62" t="s">
        <v>1581</v>
      </c>
      <c r="B502" t="s">
        <v>64</v>
      </c>
      <c r="C502" t="s">
        <v>1696</v>
      </c>
      <c r="D502" t="s">
        <v>1697</v>
      </c>
      <c r="E502" t="s">
        <v>1698</v>
      </c>
      <c r="F502" t="s">
        <v>1699</v>
      </c>
      <c r="G502">
        <v>2017</v>
      </c>
      <c r="H502" t="s">
        <v>67</v>
      </c>
      <c r="I502" t="s">
        <v>169</v>
      </c>
      <c r="J502" t="s">
        <v>69</v>
      </c>
      <c r="K502" s="7" t="s">
        <v>70</v>
      </c>
      <c r="L502" s="7" t="s">
        <v>71</v>
      </c>
      <c r="M502" s="7" t="s">
        <v>72</v>
      </c>
      <c r="N502" s="7" t="s">
        <v>73</v>
      </c>
      <c r="O502" s="7" t="s">
        <v>74</v>
      </c>
      <c r="P502" s="7" t="s">
        <v>75</v>
      </c>
      <c r="Q502" s="7" t="s">
        <v>105</v>
      </c>
      <c r="R502" s="7" t="s">
        <v>106</v>
      </c>
      <c r="S502" s="7"/>
      <c r="T502" s="7" t="s">
        <v>107</v>
      </c>
      <c r="U502" t="s">
        <v>79</v>
      </c>
      <c r="V502" s="7" t="s">
        <v>80</v>
      </c>
      <c r="W502" t="s">
        <v>81</v>
      </c>
      <c r="X502" t="s">
        <v>69</v>
      </c>
      <c r="Y502" t="s">
        <v>69</v>
      </c>
      <c r="Z502" t="s">
        <v>69</v>
      </c>
      <c r="AA502" t="s">
        <v>108</v>
      </c>
      <c r="AB502" t="s">
        <v>109</v>
      </c>
      <c r="AC502" t="s">
        <v>305</v>
      </c>
      <c r="AD502" t="s">
        <v>274</v>
      </c>
      <c r="AE502" t="s">
        <v>111</v>
      </c>
      <c r="AF502" t="s">
        <v>1706</v>
      </c>
      <c r="AG502" t="s">
        <v>112</v>
      </c>
      <c r="AH502">
        <v>2023</v>
      </c>
      <c r="AI502">
        <v>2024</v>
      </c>
      <c r="AJ502">
        <v>2023</v>
      </c>
      <c r="AK502">
        <v>2024</v>
      </c>
      <c r="AL502" t="s">
        <v>89</v>
      </c>
      <c r="AM502">
        <v>26012801</v>
      </c>
      <c r="AP502">
        <v>19936876.777551208</v>
      </c>
      <c r="AQ502">
        <v>18008693.226109724</v>
      </c>
      <c r="AR502">
        <v>13006400.5</v>
      </c>
      <c r="AS502">
        <v>9968438.3887756038</v>
      </c>
      <c r="AT502">
        <v>9004346.6130548622</v>
      </c>
      <c r="AU502" t="s">
        <v>146</v>
      </c>
      <c r="AV502">
        <v>2017</v>
      </c>
      <c r="AW502" t="s">
        <v>172</v>
      </c>
      <c r="AX502" t="s">
        <v>115</v>
      </c>
      <c r="AY502" t="s">
        <v>93</v>
      </c>
      <c r="AZ502" t="s">
        <v>94</v>
      </c>
      <c r="BA502" t="s">
        <v>1710</v>
      </c>
      <c r="BB502" s="11" t="s">
        <v>96</v>
      </c>
      <c r="BC502" t="s">
        <v>118</v>
      </c>
      <c r="BD502" t="s">
        <v>98</v>
      </c>
      <c r="BI502" t="s">
        <v>99</v>
      </c>
      <c r="BJ502" t="s">
        <v>1711</v>
      </c>
      <c r="BK502" t="s">
        <v>521</v>
      </c>
      <c r="BL502" t="s">
        <v>135</v>
      </c>
    </row>
    <row r="503" spans="1:64">
      <c r="A503" s="62" t="s">
        <v>1582</v>
      </c>
      <c r="B503" t="s">
        <v>64</v>
      </c>
      <c r="C503" t="s">
        <v>1696</v>
      </c>
      <c r="D503" t="s">
        <v>1697</v>
      </c>
      <c r="E503" t="s">
        <v>1698</v>
      </c>
      <c r="F503" t="s">
        <v>1699</v>
      </c>
      <c r="G503">
        <v>2017</v>
      </c>
      <c r="H503" t="s">
        <v>67</v>
      </c>
      <c r="I503" t="s">
        <v>169</v>
      </c>
      <c r="J503" t="s">
        <v>69</v>
      </c>
      <c r="K503" s="7" t="s">
        <v>70</v>
      </c>
      <c r="L503" s="7" t="s">
        <v>71</v>
      </c>
      <c r="M503" s="7" t="s">
        <v>72</v>
      </c>
      <c r="N503" s="7" t="s">
        <v>73</v>
      </c>
      <c r="O503" s="7" t="s">
        <v>74</v>
      </c>
      <c r="P503" s="7" t="s">
        <v>75</v>
      </c>
      <c r="Q503" s="7" t="s">
        <v>105</v>
      </c>
      <c r="R503" s="7" t="s">
        <v>106</v>
      </c>
      <c r="S503" s="7"/>
      <c r="T503" s="7" t="s">
        <v>107</v>
      </c>
      <c r="U503" t="s">
        <v>79</v>
      </c>
      <c r="V503" s="7" t="s">
        <v>80</v>
      </c>
      <c r="W503" t="s">
        <v>81</v>
      </c>
      <c r="X503" t="s">
        <v>69</v>
      </c>
      <c r="Y503" t="s">
        <v>69</v>
      </c>
      <c r="Z503" t="s">
        <v>69</v>
      </c>
      <c r="AA503" t="s">
        <v>108</v>
      </c>
      <c r="AB503" t="s">
        <v>109</v>
      </c>
      <c r="AC503" t="s">
        <v>305</v>
      </c>
      <c r="AD503" t="s">
        <v>274</v>
      </c>
      <c r="AE503" t="s">
        <v>111</v>
      </c>
      <c r="AF503" t="s">
        <v>1707</v>
      </c>
      <c r="AG503" t="s">
        <v>112</v>
      </c>
      <c r="AH503">
        <v>2024</v>
      </c>
      <c r="AI503">
        <v>2025</v>
      </c>
      <c r="AJ503">
        <v>2024</v>
      </c>
      <c r="AK503">
        <v>2025</v>
      </c>
      <c r="AL503" t="s">
        <v>89</v>
      </c>
      <c r="AM503">
        <v>26535290</v>
      </c>
      <c r="AP503">
        <v>20337325.72615255</v>
      </c>
      <c r="AQ503">
        <v>18370412.985355061</v>
      </c>
      <c r="AR503">
        <v>13267645</v>
      </c>
      <c r="AS503">
        <v>10168662.863076275</v>
      </c>
      <c r="AT503">
        <v>9185206.4926775303</v>
      </c>
      <c r="AU503" t="s">
        <v>146</v>
      </c>
      <c r="AV503">
        <v>2017</v>
      </c>
      <c r="AW503" t="s">
        <v>172</v>
      </c>
      <c r="AX503" t="s">
        <v>115</v>
      </c>
      <c r="AY503" t="s">
        <v>93</v>
      </c>
      <c r="AZ503" t="s">
        <v>94</v>
      </c>
      <c r="BA503" t="s">
        <v>1710</v>
      </c>
      <c r="BB503" s="11" t="s">
        <v>96</v>
      </c>
      <c r="BC503" t="s">
        <v>118</v>
      </c>
      <c r="BD503" t="s">
        <v>98</v>
      </c>
      <c r="BI503" t="s">
        <v>99</v>
      </c>
      <c r="BJ503" t="s">
        <v>1711</v>
      </c>
      <c r="BK503" t="s">
        <v>521</v>
      </c>
      <c r="BL503" t="s">
        <v>135</v>
      </c>
    </row>
    <row r="504" spans="1:64">
      <c r="A504" s="62" t="s">
        <v>1583</v>
      </c>
      <c r="B504" t="s">
        <v>64</v>
      </c>
      <c r="C504" t="s">
        <v>1696</v>
      </c>
      <c r="D504" t="s">
        <v>1697</v>
      </c>
      <c r="E504" t="s">
        <v>1698</v>
      </c>
      <c r="F504" t="s">
        <v>1699</v>
      </c>
      <c r="G504">
        <v>2017</v>
      </c>
      <c r="H504" t="s">
        <v>67</v>
      </c>
      <c r="I504" t="s">
        <v>169</v>
      </c>
      <c r="J504" t="s">
        <v>69</v>
      </c>
      <c r="K504" s="7" t="s">
        <v>70</v>
      </c>
      <c r="L504" s="7" t="s">
        <v>71</v>
      </c>
      <c r="M504" s="7" t="s">
        <v>72</v>
      </c>
      <c r="N504" s="7" t="s">
        <v>73</v>
      </c>
      <c r="O504" s="7" t="s">
        <v>74</v>
      </c>
      <c r="P504" s="7" t="s">
        <v>75</v>
      </c>
      <c r="Q504" s="7" t="s">
        <v>105</v>
      </c>
      <c r="R504" s="7" t="s">
        <v>106</v>
      </c>
      <c r="S504" s="7"/>
      <c r="T504" s="7" t="s">
        <v>107</v>
      </c>
      <c r="U504" t="s">
        <v>79</v>
      </c>
      <c r="V504" s="7" t="s">
        <v>80</v>
      </c>
      <c r="W504" t="s">
        <v>81</v>
      </c>
      <c r="X504" t="s">
        <v>69</v>
      </c>
      <c r="Y504" t="s">
        <v>69</v>
      </c>
      <c r="Z504" t="s">
        <v>69</v>
      </c>
      <c r="AA504" t="s">
        <v>108</v>
      </c>
      <c r="AB504" t="s">
        <v>109</v>
      </c>
      <c r="AC504" t="s">
        <v>305</v>
      </c>
      <c r="AD504" t="s">
        <v>274</v>
      </c>
      <c r="AE504" t="s">
        <v>111</v>
      </c>
      <c r="AF504" t="s">
        <v>1708</v>
      </c>
      <c r="AG504" t="s">
        <v>112</v>
      </c>
      <c r="AH504">
        <v>2025</v>
      </c>
      <c r="AI504">
        <v>2026</v>
      </c>
      <c r="AJ504">
        <v>2025</v>
      </c>
      <c r="AK504">
        <v>2026</v>
      </c>
      <c r="AL504" t="s">
        <v>89</v>
      </c>
      <c r="AM504">
        <v>27149983</v>
      </c>
      <c r="AP504">
        <v>20808442.181355637</v>
      </c>
      <c r="AQ504">
        <v>18795965.68401435</v>
      </c>
      <c r="AR504">
        <v>13574991.5</v>
      </c>
      <c r="AS504">
        <v>10404221.090677818</v>
      </c>
      <c r="AT504">
        <v>9397982.8420071751</v>
      </c>
      <c r="AU504" t="s">
        <v>146</v>
      </c>
      <c r="AV504">
        <v>2017</v>
      </c>
      <c r="AW504" t="s">
        <v>172</v>
      </c>
      <c r="AX504" t="s">
        <v>115</v>
      </c>
      <c r="AY504" t="s">
        <v>93</v>
      </c>
      <c r="AZ504" t="s">
        <v>94</v>
      </c>
      <c r="BA504" t="s">
        <v>1710</v>
      </c>
      <c r="BB504" s="11" t="s">
        <v>96</v>
      </c>
      <c r="BC504" t="s">
        <v>118</v>
      </c>
      <c r="BD504" t="s">
        <v>98</v>
      </c>
      <c r="BI504" t="s">
        <v>99</v>
      </c>
      <c r="BJ504" t="s">
        <v>1711</v>
      </c>
      <c r="BK504" t="s">
        <v>521</v>
      </c>
      <c r="BL504" t="s">
        <v>135</v>
      </c>
    </row>
    <row r="505" spans="1:64">
      <c r="A505" s="62" t="s">
        <v>1584</v>
      </c>
      <c r="B505" t="s">
        <v>64</v>
      </c>
      <c r="C505" t="s">
        <v>1696</v>
      </c>
      <c r="D505" t="s">
        <v>1697</v>
      </c>
      <c r="E505" t="s">
        <v>1698</v>
      </c>
      <c r="F505" t="s">
        <v>1699</v>
      </c>
      <c r="G505">
        <v>2017</v>
      </c>
      <c r="H505" t="s">
        <v>67</v>
      </c>
      <c r="I505" t="s">
        <v>169</v>
      </c>
      <c r="J505" t="s">
        <v>69</v>
      </c>
      <c r="K505" s="7" t="s">
        <v>70</v>
      </c>
      <c r="L505" s="7" t="s">
        <v>71</v>
      </c>
      <c r="M505" s="7" t="s">
        <v>72</v>
      </c>
      <c r="N505" s="7" t="s">
        <v>73</v>
      </c>
      <c r="O505" s="7" t="s">
        <v>74</v>
      </c>
      <c r="P505" s="7" t="s">
        <v>75</v>
      </c>
      <c r="Q505" s="7" t="s">
        <v>105</v>
      </c>
      <c r="R505" s="7" t="s">
        <v>106</v>
      </c>
      <c r="S505" s="7"/>
      <c r="T505" s="7" t="s">
        <v>107</v>
      </c>
      <c r="U505" t="s">
        <v>79</v>
      </c>
      <c r="V505" s="7" t="s">
        <v>80</v>
      </c>
      <c r="W505" t="s">
        <v>81</v>
      </c>
      <c r="X505" t="s">
        <v>69</v>
      </c>
      <c r="Y505" t="s">
        <v>69</v>
      </c>
      <c r="Z505" t="s">
        <v>69</v>
      </c>
      <c r="AA505" t="s">
        <v>108</v>
      </c>
      <c r="AB505" t="s">
        <v>109</v>
      </c>
      <c r="AC505" t="s">
        <v>305</v>
      </c>
      <c r="AD505" t="s">
        <v>274</v>
      </c>
      <c r="AE505" t="s">
        <v>111</v>
      </c>
      <c r="AF505" t="s">
        <v>1709</v>
      </c>
      <c r="AG505" t="s">
        <v>112</v>
      </c>
      <c r="AH505">
        <v>2026</v>
      </c>
      <c r="AI505">
        <v>2027</v>
      </c>
      <c r="AJ505">
        <v>2026</v>
      </c>
      <c r="AK505">
        <v>2027</v>
      </c>
      <c r="AL505" t="s">
        <v>89</v>
      </c>
      <c r="AM505">
        <v>28182174</v>
      </c>
      <c r="AP505">
        <v>21599539.794330776</v>
      </c>
      <c r="AQ505">
        <v>19510552.747120373</v>
      </c>
      <c r="AR505">
        <v>14091087</v>
      </c>
      <c r="AS505">
        <v>10799769.897165388</v>
      </c>
      <c r="AT505">
        <v>9755276.3735601865</v>
      </c>
      <c r="AU505" t="s">
        <v>146</v>
      </c>
      <c r="AV505">
        <v>2017</v>
      </c>
      <c r="AW505" t="s">
        <v>172</v>
      </c>
      <c r="AX505" t="s">
        <v>115</v>
      </c>
      <c r="AY505" t="s">
        <v>93</v>
      </c>
      <c r="AZ505" t="s">
        <v>94</v>
      </c>
      <c r="BA505" t="s">
        <v>1710</v>
      </c>
      <c r="BB505" s="11" t="s">
        <v>96</v>
      </c>
      <c r="BC505" t="s">
        <v>118</v>
      </c>
      <c r="BD505" t="s">
        <v>98</v>
      </c>
      <c r="BI505" t="s">
        <v>99</v>
      </c>
      <c r="BJ505" t="s">
        <v>1711</v>
      </c>
      <c r="BK505" t="s">
        <v>521</v>
      </c>
      <c r="BL505" t="s">
        <v>135</v>
      </c>
    </row>
    <row r="506" spans="1:64">
      <c r="A506" s="62" t="s">
        <v>1585</v>
      </c>
      <c r="B506" t="s">
        <v>64</v>
      </c>
      <c r="C506" t="s">
        <v>1696</v>
      </c>
      <c r="D506" t="s">
        <v>1697</v>
      </c>
      <c r="E506" t="s">
        <v>1698</v>
      </c>
      <c r="F506" t="s">
        <v>1699</v>
      </c>
      <c r="G506">
        <v>2017</v>
      </c>
      <c r="H506" t="s">
        <v>67</v>
      </c>
      <c r="I506" t="s">
        <v>169</v>
      </c>
      <c r="J506" t="s">
        <v>69</v>
      </c>
      <c r="K506" s="7" t="s">
        <v>70</v>
      </c>
      <c r="L506" s="7" t="s">
        <v>71</v>
      </c>
      <c r="M506" s="7" t="s">
        <v>72</v>
      </c>
      <c r="N506" s="7" t="s">
        <v>73</v>
      </c>
      <c r="O506" s="7" t="s">
        <v>74</v>
      </c>
      <c r="P506" s="7" t="s">
        <v>75</v>
      </c>
      <c r="Q506" s="7" t="s">
        <v>105</v>
      </c>
      <c r="R506" s="7" t="s">
        <v>106</v>
      </c>
      <c r="S506" s="7"/>
      <c r="T506" s="7" t="s">
        <v>107</v>
      </c>
      <c r="U506" t="s">
        <v>79</v>
      </c>
      <c r="V506" s="7" t="s">
        <v>80</v>
      </c>
      <c r="W506" t="s">
        <v>81</v>
      </c>
      <c r="X506" t="s">
        <v>69</v>
      </c>
      <c r="Y506" t="s">
        <v>69</v>
      </c>
      <c r="Z506" t="s">
        <v>69</v>
      </c>
      <c r="AA506" t="s">
        <v>108</v>
      </c>
      <c r="AB506" t="s">
        <v>109</v>
      </c>
      <c r="AC506" t="s">
        <v>305</v>
      </c>
      <c r="AD506" t="s">
        <v>274</v>
      </c>
      <c r="AE506" t="s">
        <v>111</v>
      </c>
      <c r="AF506" t="s">
        <v>794</v>
      </c>
      <c r="AG506" t="s">
        <v>112</v>
      </c>
      <c r="AH506">
        <v>2017</v>
      </c>
      <c r="AI506">
        <v>2018</v>
      </c>
      <c r="AJ506">
        <v>2017</v>
      </c>
      <c r="AK506">
        <v>2018</v>
      </c>
      <c r="AL506" t="s">
        <v>89</v>
      </c>
      <c r="AM506">
        <v>2911396</v>
      </c>
      <c r="AP506">
        <v>2231368.4444307047</v>
      </c>
      <c r="AQ506">
        <v>2015562.9308709565</v>
      </c>
      <c r="AR506">
        <v>1455698</v>
      </c>
      <c r="AS506">
        <v>1115684.2222153523</v>
      </c>
      <c r="AT506">
        <v>1007781.4654354783</v>
      </c>
      <c r="AU506" t="s">
        <v>146</v>
      </c>
      <c r="AV506">
        <v>2017</v>
      </c>
      <c r="AW506" t="s">
        <v>172</v>
      </c>
      <c r="AX506" t="s">
        <v>92</v>
      </c>
      <c r="AY506" t="s">
        <v>93</v>
      </c>
      <c r="AZ506" t="s">
        <v>94</v>
      </c>
      <c r="BA506" t="s">
        <v>465</v>
      </c>
      <c r="BB506" s="11" t="s">
        <v>96</v>
      </c>
      <c r="BC506" t="s">
        <v>466</v>
      </c>
      <c r="BD506" t="s">
        <v>98</v>
      </c>
      <c r="BI506" t="s">
        <v>99</v>
      </c>
      <c r="BJ506" t="s">
        <v>1712</v>
      </c>
      <c r="BK506" t="s">
        <v>521</v>
      </c>
      <c r="BL506" t="s">
        <v>135</v>
      </c>
    </row>
    <row r="507" spans="1:64">
      <c r="A507" s="62" t="s">
        <v>1586</v>
      </c>
      <c r="B507" t="s">
        <v>64</v>
      </c>
      <c r="C507" t="s">
        <v>1696</v>
      </c>
      <c r="D507" t="s">
        <v>1697</v>
      </c>
      <c r="E507" t="s">
        <v>1698</v>
      </c>
      <c r="F507" t="s">
        <v>1699</v>
      </c>
      <c r="G507">
        <v>2017</v>
      </c>
      <c r="H507" t="s">
        <v>67</v>
      </c>
      <c r="I507" t="s">
        <v>169</v>
      </c>
      <c r="J507" t="s">
        <v>69</v>
      </c>
      <c r="K507" s="7" t="s">
        <v>70</v>
      </c>
      <c r="L507" s="7" t="s">
        <v>71</v>
      </c>
      <c r="M507" s="7" t="s">
        <v>72</v>
      </c>
      <c r="N507" s="7" t="s">
        <v>73</v>
      </c>
      <c r="O507" s="7" t="s">
        <v>74</v>
      </c>
      <c r="P507" s="7" t="s">
        <v>75</v>
      </c>
      <c r="Q507" s="7" t="s">
        <v>105</v>
      </c>
      <c r="R507" s="7" t="s">
        <v>106</v>
      </c>
      <c r="S507" s="7"/>
      <c r="T507" s="7" t="s">
        <v>107</v>
      </c>
      <c r="U507" t="s">
        <v>79</v>
      </c>
      <c r="V507" s="7" t="s">
        <v>80</v>
      </c>
      <c r="W507" t="s">
        <v>81</v>
      </c>
      <c r="X507" t="s">
        <v>69</v>
      </c>
      <c r="Y507" t="s">
        <v>69</v>
      </c>
      <c r="Z507" t="s">
        <v>69</v>
      </c>
      <c r="AA507" t="s">
        <v>108</v>
      </c>
      <c r="AB507" t="s">
        <v>109</v>
      </c>
      <c r="AC507" t="s">
        <v>305</v>
      </c>
      <c r="AD507" t="s">
        <v>274</v>
      </c>
      <c r="AE507" t="s">
        <v>111</v>
      </c>
      <c r="AF507" t="s">
        <v>803</v>
      </c>
      <c r="AG507" t="s">
        <v>112</v>
      </c>
      <c r="AH507">
        <v>2018</v>
      </c>
      <c r="AI507">
        <v>2019</v>
      </c>
      <c r="AJ507">
        <v>2018</v>
      </c>
      <c r="AK507">
        <v>2019</v>
      </c>
      <c r="AL507" t="s">
        <v>89</v>
      </c>
      <c r="AM507">
        <v>2580443</v>
      </c>
      <c r="AP507">
        <v>1977717.5907544354</v>
      </c>
      <c r="AQ507">
        <v>1786443.7733738192</v>
      </c>
      <c r="AR507">
        <v>1290221.5</v>
      </c>
      <c r="AS507">
        <v>988858.7953772177</v>
      </c>
      <c r="AT507">
        <v>893221.88668690959</v>
      </c>
      <c r="AU507" t="s">
        <v>146</v>
      </c>
      <c r="AV507">
        <v>2017</v>
      </c>
      <c r="AW507" t="s">
        <v>172</v>
      </c>
      <c r="AX507" t="s">
        <v>92</v>
      </c>
      <c r="AY507" t="s">
        <v>93</v>
      </c>
      <c r="AZ507" t="s">
        <v>94</v>
      </c>
      <c r="BA507" t="s">
        <v>465</v>
      </c>
      <c r="BB507" s="11" t="s">
        <v>96</v>
      </c>
      <c r="BC507" t="s">
        <v>466</v>
      </c>
      <c r="BD507" t="s">
        <v>98</v>
      </c>
      <c r="BI507" t="s">
        <v>99</v>
      </c>
      <c r="BJ507" t="s">
        <v>1712</v>
      </c>
      <c r="BK507" t="s">
        <v>521</v>
      </c>
      <c r="BL507" t="s">
        <v>135</v>
      </c>
    </row>
    <row r="508" spans="1:64">
      <c r="A508" s="62" t="s">
        <v>1587</v>
      </c>
      <c r="B508" t="s">
        <v>64</v>
      </c>
      <c r="C508" t="s">
        <v>1696</v>
      </c>
      <c r="D508" t="s">
        <v>1697</v>
      </c>
      <c r="E508" t="s">
        <v>1698</v>
      </c>
      <c r="F508" t="s">
        <v>1699</v>
      </c>
      <c r="G508">
        <v>2017</v>
      </c>
      <c r="H508" t="s">
        <v>67</v>
      </c>
      <c r="I508" t="s">
        <v>169</v>
      </c>
      <c r="J508" t="s">
        <v>69</v>
      </c>
      <c r="K508" s="7" t="s">
        <v>70</v>
      </c>
      <c r="L508" s="7" t="s">
        <v>71</v>
      </c>
      <c r="M508" s="7" t="s">
        <v>72</v>
      </c>
      <c r="N508" s="7" t="s">
        <v>73</v>
      </c>
      <c r="O508" s="7" t="s">
        <v>74</v>
      </c>
      <c r="P508" s="7" t="s">
        <v>75</v>
      </c>
      <c r="Q508" s="7" t="s">
        <v>105</v>
      </c>
      <c r="R508" s="7" t="s">
        <v>106</v>
      </c>
      <c r="S508" s="7"/>
      <c r="T508" s="7" t="s">
        <v>107</v>
      </c>
      <c r="U508" t="s">
        <v>79</v>
      </c>
      <c r="V508" s="7" t="s">
        <v>80</v>
      </c>
      <c r="W508" t="s">
        <v>81</v>
      </c>
      <c r="X508" t="s">
        <v>69</v>
      </c>
      <c r="Y508" t="s">
        <v>69</v>
      </c>
      <c r="Z508" t="s">
        <v>69</v>
      </c>
      <c r="AA508" t="s">
        <v>108</v>
      </c>
      <c r="AB508" t="s">
        <v>109</v>
      </c>
      <c r="AC508" t="s">
        <v>305</v>
      </c>
      <c r="AD508" t="s">
        <v>274</v>
      </c>
      <c r="AE508" t="s">
        <v>111</v>
      </c>
      <c r="AF508" t="s">
        <v>1702</v>
      </c>
      <c r="AG508" t="s">
        <v>112</v>
      </c>
      <c r="AH508">
        <v>2019</v>
      </c>
      <c r="AI508">
        <v>2020</v>
      </c>
      <c r="AJ508">
        <v>2019</v>
      </c>
      <c r="AK508">
        <v>2020</v>
      </c>
      <c r="AL508" t="s">
        <v>89</v>
      </c>
      <c r="AM508">
        <v>3018658</v>
      </c>
      <c r="AP508">
        <v>2313576.7878118614</v>
      </c>
      <c r="AQ508">
        <v>2089820.5416841472</v>
      </c>
      <c r="AR508">
        <v>1509329</v>
      </c>
      <c r="AS508">
        <v>1156788.3939059307</v>
      </c>
      <c r="AT508">
        <v>1044910.2708420736</v>
      </c>
      <c r="AU508" t="s">
        <v>146</v>
      </c>
      <c r="AV508">
        <v>2017</v>
      </c>
      <c r="AW508" t="s">
        <v>172</v>
      </c>
      <c r="AX508" t="s">
        <v>92</v>
      </c>
      <c r="AY508" t="s">
        <v>93</v>
      </c>
      <c r="AZ508" t="s">
        <v>94</v>
      </c>
      <c r="BA508" t="s">
        <v>465</v>
      </c>
      <c r="BB508" s="11" t="s">
        <v>96</v>
      </c>
      <c r="BC508" t="s">
        <v>466</v>
      </c>
      <c r="BD508" t="s">
        <v>98</v>
      </c>
      <c r="BI508" t="s">
        <v>99</v>
      </c>
      <c r="BJ508" t="s">
        <v>1712</v>
      </c>
      <c r="BK508" t="s">
        <v>521</v>
      </c>
      <c r="BL508" t="s">
        <v>135</v>
      </c>
    </row>
    <row r="509" spans="1:64">
      <c r="A509" s="62" t="s">
        <v>1588</v>
      </c>
      <c r="B509" t="s">
        <v>64</v>
      </c>
      <c r="C509" t="s">
        <v>1696</v>
      </c>
      <c r="D509" t="s">
        <v>1697</v>
      </c>
      <c r="E509" t="s">
        <v>1698</v>
      </c>
      <c r="F509" t="s">
        <v>1699</v>
      </c>
      <c r="G509">
        <v>2017</v>
      </c>
      <c r="H509" t="s">
        <v>67</v>
      </c>
      <c r="I509" t="s">
        <v>169</v>
      </c>
      <c r="J509" t="s">
        <v>69</v>
      </c>
      <c r="K509" s="7" t="s">
        <v>70</v>
      </c>
      <c r="L509" s="7" t="s">
        <v>71</v>
      </c>
      <c r="M509" s="7" t="s">
        <v>72</v>
      </c>
      <c r="N509" s="7" t="s">
        <v>73</v>
      </c>
      <c r="O509" s="7" t="s">
        <v>74</v>
      </c>
      <c r="P509" s="7" t="s">
        <v>75</v>
      </c>
      <c r="Q509" s="7" t="s">
        <v>105</v>
      </c>
      <c r="R509" s="7" t="s">
        <v>106</v>
      </c>
      <c r="S509" s="7"/>
      <c r="T509" s="7" t="s">
        <v>107</v>
      </c>
      <c r="U509" t="s">
        <v>79</v>
      </c>
      <c r="V509" s="7" t="s">
        <v>80</v>
      </c>
      <c r="W509" t="s">
        <v>81</v>
      </c>
      <c r="X509" t="s">
        <v>69</v>
      </c>
      <c r="Y509" t="s">
        <v>69</v>
      </c>
      <c r="Z509" t="s">
        <v>69</v>
      </c>
      <c r="AA509" t="s">
        <v>108</v>
      </c>
      <c r="AB509" t="s">
        <v>109</v>
      </c>
      <c r="AC509" t="s">
        <v>305</v>
      </c>
      <c r="AD509" t="s">
        <v>274</v>
      </c>
      <c r="AE509" t="s">
        <v>111</v>
      </c>
      <c r="AF509" t="s">
        <v>1703</v>
      </c>
      <c r="AG509" t="s">
        <v>112</v>
      </c>
      <c r="AH509">
        <v>2020</v>
      </c>
      <c r="AI509">
        <v>2021</v>
      </c>
      <c r="AJ509">
        <v>2020</v>
      </c>
      <c r="AK509">
        <v>2021</v>
      </c>
      <c r="AL509" t="s">
        <v>89</v>
      </c>
      <c r="AM509">
        <v>3071861</v>
      </c>
      <c r="AP509">
        <v>2354352.9293429502</v>
      </c>
      <c r="AQ509">
        <v>2126653.0421791426</v>
      </c>
      <c r="AR509">
        <v>1535930.5</v>
      </c>
      <c r="AS509">
        <v>1177176.4646714751</v>
      </c>
      <c r="AT509">
        <v>1063326.5210895713</v>
      </c>
      <c r="AU509" t="s">
        <v>146</v>
      </c>
      <c r="AV509">
        <v>2017</v>
      </c>
      <c r="AW509" t="s">
        <v>172</v>
      </c>
      <c r="AX509" t="s">
        <v>92</v>
      </c>
      <c r="AY509" t="s">
        <v>93</v>
      </c>
      <c r="AZ509" t="s">
        <v>94</v>
      </c>
      <c r="BA509" t="s">
        <v>465</v>
      </c>
      <c r="BB509" s="11" t="s">
        <v>96</v>
      </c>
      <c r="BC509" t="s">
        <v>466</v>
      </c>
      <c r="BD509" t="s">
        <v>98</v>
      </c>
      <c r="BI509" t="s">
        <v>99</v>
      </c>
      <c r="BJ509" t="s">
        <v>1712</v>
      </c>
      <c r="BK509" t="s">
        <v>521</v>
      </c>
      <c r="BL509" t="s">
        <v>135</v>
      </c>
    </row>
    <row r="510" spans="1:64">
      <c r="A510" s="62" t="s">
        <v>1589</v>
      </c>
      <c r="B510" t="s">
        <v>64</v>
      </c>
      <c r="C510" t="s">
        <v>1696</v>
      </c>
      <c r="D510" t="s">
        <v>1697</v>
      </c>
      <c r="E510" t="s">
        <v>1698</v>
      </c>
      <c r="F510" t="s">
        <v>1699</v>
      </c>
      <c r="G510">
        <v>2017</v>
      </c>
      <c r="H510" t="s">
        <v>67</v>
      </c>
      <c r="I510" t="s">
        <v>169</v>
      </c>
      <c r="J510" t="s">
        <v>69</v>
      </c>
      <c r="K510" s="7" t="s">
        <v>70</v>
      </c>
      <c r="L510" s="7" t="s">
        <v>71</v>
      </c>
      <c r="M510" s="7" t="s">
        <v>72</v>
      </c>
      <c r="N510" s="7" t="s">
        <v>73</v>
      </c>
      <c r="O510" s="7" t="s">
        <v>74</v>
      </c>
      <c r="P510" s="7" t="s">
        <v>75</v>
      </c>
      <c r="Q510" s="7" t="s">
        <v>105</v>
      </c>
      <c r="R510" s="7" t="s">
        <v>106</v>
      </c>
      <c r="S510" s="7"/>
      <c r="T510" s="7" t="s">
        <v>107</v>
      </c>
      <c r="U510" t="s">
        <v>79</v>
      </c>
      <c r="V510" s="7" t="s">
        <v>80</v>
      </c>
      <c r="W510" t="s">
        <v>81</v>
      </c>
      <c r="X510" t="s">
        <v>69</v>
      </c>
      <c r="Y510" t="s">
        <v>69</v>
      </c>
      <c r="Z510" t="s">
        <v>69</v>
      </c>
      <c r="AA510" t="s">
        <v>108</v>
      </c>
      <c r="AB510" t="s">
        <v>109</v>
      </c>
      <c r="AC510" t="s">
        <v>305</v>
      </c>
      <c r="AD510" t="s">
        <v>274</v>
      </c>
      <c r="AE510" t="s">
        <v>111</v>
      </c>
      <c r="AF510" t="s">
        <v>1704</v>
      </c>
      <c r="AG510" t="s">
        <v>112</v>
      </c>
      <c r="AH510">
        <v>2021</v>
      </c>
      <c r="AI510">
        <v>2022</v>
      </c>
      <c r="AJ510">
        <v>2021</v>
      </c>
      <c r="AK510">
        <v>2022</v>
      </c>
      <c r="AL510" t="s">
        <v>89</v>
      </c>
      <c r="AM510">
        <v>3126376</v>
      </c>
      <c r="AP510">
        <v>2396134.6212694831</v>
      </c>
      <c r="AQ510">
        <v>2164393.8418424074</v>
      </c>
      <c r="AR510">
        <v>1563188</v>
      </c>
      <c r="AS510">
        <v>1198067.3106347416</v>
      </c>
      <c r="AT510">
        <v>1082196.9209212037</v>
      </c>
      <c r="AU510" t="s">
        <v>146</v>
      </c>
      <c r="AV510">
        <v>2017</v>
      </c>
      <c r="AW510" t="s">
        <v>172</v>
      </c>
      <c r="AX510" t="s">
        <v>115</v>
      </c>
      <c r="AY510" t="s">
        <v>93</v>
      </c>
      <c r="AZ510" t="s">
        <v>94</v>
      </c>
      <c r="BA510" t="s">
        <v>465</v>
      </c>
      <c r="BB510" s="11" t="s">
        <v>96</v>
      </c>
      <c r="BC510" t="s">
        <v>466</v>
      </c>
      <c r="BD510" t="s">
        <v>98</v>
      </c>
      <c r="BI510" t="s">
        <v>99</v>
      </c>
      <c r="BJ510" t="s">
        <v>1712</v>
      </c>
      <c r="BK510" t="s">
        <v>521</v>
      </c>
      <c r="BL510" t="s">
        <v>135</v>
      </c>
    </row>
    <row r="511" spans="1:64">
      <c r="A511" s="62" t="s">
        <v>1590</v>
      </c>
      <c r="B511" t="s">
        <v>64</v>
      </c>
      <c r="C511" t="s">
        <v>1696</v>
      </c>
      <c r="D511" t="s">
        <v>1697</v>
      </c>
      <c r="E511" t="s">
        <v>1698</v>
      </c>
      <c r="F511" t="s">
        <v>1699</v>
      </c>
      <c r="G511">
        <v>2017</v>
      </c>
      <c r="H511" t="s">
        <v>67</v>
      </c>
      <c r="I511" t="s">
        <v>169</v>
      </c>
      <c r="J511" t="s">
        <v>69</v>
      </c>
      <c r="K511" s="7" t="s">
        <v>70</v>
      </c>
      <c r="L511" s="7" t="s">
        <v>71</v>
      </c>
      <c r="M511" s="7" t="s">
        <v>72</v>
      </c>
      <c r="N511" s="7" t="s">
        <v>73</v>
      </c>
      <c r="O511" s="7" t="s">
        <v>74</v>
      </c>
      <c r="P511" s="7" t="s">
        <v>75</v>
      </c>
      <c r="Q511" s="7" t="s">
        <v>105</v>
      </c>
      <c r="R511" s="7" t="s">
        <v>106</v>
      </c>
      <c r="S511" s="7"/>
      <c r="T511" s="7" t="s">
        <v>107</v>
      </c>
      <c r="U511" t="s">
        <v>79</v>
      </c>
      <c r="V511" s="7" t="s">
        <v>80</v>
      </c>
      <c r="W511" t="s">
        <v>81</v>
      </c>
      <c r="X511" t="s">
        <v>69</v>
      </c>
      <c r="Y511" t="s">
        <v>69</v>
      </c>
      <c r="Z511" t="s">
        <v>69</v>
      </c>
      <c r="AA511" t="s">
        <v>108</v>
      </c>
      <c r="AB511" t="s">
        <v>109</v>
      </c>
      <c r="AC511" t="s">
        <v>305</v>
      </c>
      <c r="AD511" t="s">
        <v>274</v>
      </c>
      <c r="AE511" t="s">
        <v>111</v>
      </c>
      <c r="AF511" t="s">
        <v>1705</v>
      </c>
      <c r="AG511" t="s">
        <v>112</v>
      </c>
      <c r="AH511">
        <v>2022</v>
      </c>
      <c r="AI511">
        <v>2023</v>
      </c>
      <c r="AJ511">
        <v>2022</v>
      </c>
      <c r="AK511">
        <v>2023</v>
      </c>
      <c r="AL511" t="s">
        <v>89</v>
      </c>
      <c r="AM511">
        <v>3182235</v>
      </c>
      <c r="AP511">
        <v>2438946.3892108607</v>
      </c>
      <c r="AQ511">
        <v>2203065.0943121919</v>
      </c>
      <c r="AR511">
        <v>1591117.5</v>
      </c>
      <c r="AS511">
        <v>1219473.1946054304</v>
      </c>
      <c r="AT511">
        <v>1101532.547156096</v>
      </c>
      <c r="AU511" t="s">
        <v>146</v>
      </c>
      <c r="AV511">
        <v>2017</v>
      </c>
      <c r="AW511" t="s">
        <v>172</v>
      </c>
      <c r="AX511" t="s">
        <v>115</v>
      </c>
      <c r="AY511" t="s">
        <v>93</v>
      </c>
      <c r="AZ511" t="s">
        <v>94</v>
      </c>
      <c r="BA511" t="s">
        <v>465</v>
      </c>
      <c r="BB511" s="11" t="s">
        <v>96</v>
      </c>
      <c r="BC511" t="s">
        <v>466</v>
      </c>
      <c r="BD511" t="s">
        <v>98</v>
      </c>
      <c r="BI511" t="s">
        <v>99</v>
      </c>
      <c r="BJ511" t="s">
        <v>1712</v>
      </c>
      <c r="BK511" t="s">
        <v>521</v>
      </c>
      <c r="BL511" t="s">
        <v>135</v>
      </c>
    </row>
    <row r="512" spans="1:64">
      <c r="A512" s="62" t="s">
        <v>1591</v>
      </c>
      <c r="B512" t="s">
        <v>64</v>
      </c>
      <c r="C512" t="s">
        <v>1696</v>
      </c>
      <c r="D512" t="s">
        <v>1697</v>
      </c>
      <c r="E512" t="s">
        <v>1698</v>
      </c>
      <c r="F512" t="s">
        <v>1699</v>
      </c>
      <c r="G512">
        <v>2017</v>
      </c>
      <c r="H512" t="s">
        <v>67</v>
      </c>
      <c r="I512" t="s">
        <v>169</v>
      </c>
      <c r="J512" t="s">
        <v>69</v>
      </c>
      <c r="K512" s="7" t="s">
        <v>70</v>
      </c>
      <c r="L512" s="7" t="s">
        <v>71</v>
      </c>
      <c r="M512" s="7" t="s">
        <v>72</v>
      </c>
      <c r="N512" s="7" t="s">
        <v>73</v>
      </c>
      <c r="O512" s="7" t="s">
        <v>74</v>
      </c>
      <c r="P512" s="7" t="s">
        <v>75</v>
      </c>
      <c r="Q512" s="7" t="s">
        <v>105</v>
      </c>
      <c r="R512" s="7" t="s">
        <v>106</v>
      </c>
      <c r="S512" s="7"/>
      <c r="T512" s="7" t="s">
        <v>107</v>
      </c>
      <c r="U512" t="s">
        <v>79</v>
      </c>
      <c r="V512" s="7" t="s">
        <v>80</v>
      </c>
      <c r="W512" t="s">
        <v>81</v>
      </c>
      <c r="X512" t="s">
        <v>69</v>
      </c>
      <c r="Y512" t="s">
        <v>69</v>
      </c>
      <c r="Z512" t="s">
        <v>69</v>
      </c>
      <c r="AA512" t="s">
        <v>108</v>
      </c>
      <c r="AB512" t="s">
        <v>109</v>
      </c>
      <c r="AC512" t="s">
        <v>305</v>
      </c>
      <c r="AD512" t="s">
        <v>274</v>
      </c>
      <c r="AE512" t="s">
        <v>111</v>
      </c>
      <c r="AF512" t="s">
        <v>1706</v>
      </c>
      <c r="AG512" t="s">
        <v>112</v>
      </c>
      <c r="AH512">
        <v>2023</v>
      </c>
      <c r="AI512">
        <v>2024</v>
      </c>
      <c r="AJ512">
        <v>2023</v>
      </c>
      <c r="AK512">
        <v>2024</v>
      </c>
      <c r="AL512" t="s">
        <v>89</v>
      </c>
      <c r="AM512">
        <v>3239473</v>
      </c>
      <c r="AP512">
        <v>2482815.0580633027</v>
      </c>
      <c r="AQ512">
        <v>2242691.0301303328</v>
      </c>
      <c r="AR512">
        <v>1619736.5</v>
      </c>
      <c r="AS512">
        <v>1241407.5290316513</v>
      </c>
      <c r="AT512">
        <v>1121345.5150651664</v>
      </c>
      <c r="AU512" t="s">
        <v>146</v>
      </c>
      <c r="AV512">
        <v>2017</v>
      </c>
      <c r="AW512" t="s">
        <v>172</v>
      </c>
      <c r="AX512" t="s">
        <v>115</v>
      </c>
      <c r="AY512" t="s">
        <v>93</v>
      </c>
      <c r="AZ512" t="s">
        <v>94</v>
      </c>
      <c r="BA512" t="s">
        <v>465</v>
      </c>
      <c r="BB512" s="11" t="s">
        <v>96</v>
      </c>
      <c r="BC512" t="s">
        <v>466</v>
      </c>
      <c r="BD512" t="s">
        <v>98</v>
      </c>
      <c r="BI512" t="s">
        <v>99</v>
      </c>
      <c r="BJ512" t="s">
        <v>1712</v>
      </c>
      <c r="BK512" t="s">
        <v>521</v>
      </c>
      <c r="BL512" t="s">
        <v>135</v>
      </c>
    </row>
    <row r="513" spans="1:64">
      <c r="A513" s="62" t="s">
        <v>1592</v>
      </c>
      <c r="B513" t="s">
        <v>64</v>
      </c>
      <c r="C513" t="s">
        <v>1696</v>
      </c>
      <c r="D513" t="s">
        <v>1697</v>
      </c>
      <c r="E513" t="s">
        <v>1698</v>
      </c>
      <c r="F513" t="s">
        <v>1699</v>
      </c>
      <c r="G513">
        <v>2017</v>
      </c>
      <c r="H513" t="s">
        <v>67</v>
      </c>
      <c r="I513" t="s">
        <v>169</v>
      </c>
      <c r="J513" t="s">
        <v>69</v>
      </c>
      <c r="K513" t="s">
        <v>70</v>
      </c>
      <c r="L513" t="s">
        <v>71</v>
      </c>
      <c r="M513" t="s">
        <v>72</v>
      </c>
      <c r="N513" t="s">
        <v>73</v>
      </c>
      <c r="O513" t="s">
        <v>74</v>
      </c>
      <c r="P513" t="s">
        <v>75</v>
      </c>
      <c r="Q513" t="s">
        <v>105</v>
      </c>
      <c r="R513" t="s">
        <v>106</v>
      </c>
      <c r="T513" s="7" t="s">
        <v>107</v>
      </c>
      <c r="U513" t="s">
        <v>79</v>
      </c>
      <c r="V513" s="7" t="s">
        <v>80</v>
      </c>
      <c r="W513" t="s">
        <v>81</v>
      </c>
      <c r="X513" t="s">
        <v>69</v>
      </c>
      <c r="Y513" t="s">
        <v>69</v>
      </c>
      <c r="Z513" t="s">
        <v>69</v>
      </c>
      <c r="AA513" t="s">
        <v>108</v>
      </c>
      <c r="AB513" t="s">
        <v>109</v>
      </c>
      <c r="AC513" t="s">
        <v>305</v>
      </c>
      <c r="AD513" t="s">
        <v>274</v>
      </c>
      <c r="AE513" t="s">
        <v>111</v>
      </c>
      <c r="AF513" t="s">
        <v>1707</v>
      </c>
      <c r="AG513" t="s">
        <v>112</v>
      </c>
      <c r="AH513">
        <v>2024</v>
      </c>
      <c r="AI513">
        <v>2025</v>
      </c>
      <c r="AJ513">
        <v>2024</v>
      </c>
      <c r="AK513">
        <v>2025</v>
      </c>
      <c r="AL513" t="s">
        <v>89</v>
      </c>
      <c r="AM513">
        <v>3298123</v>
      </c>
      <c r="AP513">
        <v>2527765.9198718169</v>
      </c>
      <c r="AQ513">
        <v>2283294.4952362753</v>
      </c>
      <c r="AR513">
        <v>1649061.5</v>
      </c>
      <c r="AS513">
        <v>1263882.9599359084</v>
      </c>
      <c r="AT513">
        <v>1141647.2476181376</v>
      </c>
      <c r="AU513" t="s">
        <v>146</v>
      </c>
      <c r="AV513">
        <v>2017</v>
      </c>
      <c r="AW513" t="s">
        <v>172</v>
      </c>
      <c r="AX513" t="s">
        <v>115</v>
      </c>
      <c r="AY513" t="s">
        <v>93</v>
      </c>
      <c r="AZ513" t="s">
        <v>94</v>
      </c>
      <c r="BA513" t="s">
        <v>465</v>
      </c>
      <c r="BB513" s="11" t="s">
        <v>96</v>
      </c>
      <c r="BC513" t="s">
        <v>466</v>
      </c>
      <c r="BD513" t="s">
        <v>98</v>
      </c>
      <c r="BI513" t="s">
        <v>99</v>
      </c>
      <c r="BJ513" t="s">
        <v>1712</v>
      </c>
      <c r="BK513" t="s">
        <v>521</v>
      </c>
      <c r="BL513" t="s">
        <v>135</v>
      </c>
    </row>
    <row r="514" spans="1:64">
      <c r="A514" s="62" t="s">
        <v>1593</v>
      </c>
      <c r="B514" t="s">
        <v>64</v>
      </c>
      <c r="C514" t="s">
        <v>1696</v>
      </c>
      <c r="D514" t="s">
        <v>1697</v>
      </c>
      <c r="E514" t="s">
        <v>1698</v>
      </c>
      <c r="F514" t="s">
        <v>1699</v>
      </c>
      <c r="G514">
        <v>2017</v>
      </c>
      <c r="H514" t="s">
        <v>67</v>
      </c>
      <c r="I514" t="s">
        <v>169</v>
      </c>
      <c r="J514" t="s">
        <v>69</v>
      </c>
      <c r="K514" t="s">
        <v>70</v>
      </c>
      <c r="L514" t="s">
        <v>71</v>
      </c>
      <c r="M514" t="s">
        <v>72</v>
      </c>
      <c r="N514" t="s">
        <v>73</v>
      </c>
      <c r="O514" t="s">
        <v>74</v>
      </c>
      <c r="P514" t="s">
        <v>75</v>
      </c>
      <c r="Q514" t="s">
        <v>105</v>
      </c>
      <c r="R514" t="s">
        <v>106</v>
      </c>
      <c r="T514" s="7" t="s">
        <v>107</v>
      </c>
      <c r="U514" t="s">
        <v>79</v>
      </c>
      <c r="V514" s="7" t="s">
        <v>80</v>
      </c>
      <c r="W514" t="s">
        <v>81</v>
      </c>
      <c r="X514" t="s">
        <v>69</v>
      </c>
      <c r="Y514" t="s">
        <v>69</v>
      </c>
      <c r="Z514" t="s">
        <v>69</v>
      </c>
      <c r="AA514" t="s">
        <v>108</v>
      </c>
      <c r="AB514" t="s">
        <v>109</v>
      </c>
      <c r="AC514" t="s">
        <v>305</v>
      </c>
      <c r="AD514" t="s">
        <v>274</v>
      </c>
      <c r="AE514" t="s">
        <v>111</v>
      </c>
      <c r="AF514" t="s">
        <v>1708</v>
      </c>
      <c r="AG514" t="s">
        <v>112</v>
      </c>
      <c r="AH514">
        <v>2025</v>
      </c>
      <c r="AI514">
        <v>2026</v>
      </c>
      <c r="AJ514">
        <v>2025</v>
      </c>
      <c r="AK514">
        <v>2026</v>
      </c>
      <c r="AL514" t="s">
        <v>89</v>
      </c>
      <c r="AM514">
        <v>3358220</v>
      </c>
      <c r="AP514">
        <v>2573825.799532623</v>
      </c>
      <c r="AQ514">
        <v>2324899.7201718567</v>
      </c>
      <c r="AR514">
        <v>1679110</v>
      </c>
      <c r="AS514">
        <v>1286912.8997663115</v>
      </c>
      <c r="AT514">
        <v>1162449.8600859283</v>
      </c>
      <c r="AU514" t="s">
        <v>146</v>
      </c>
      <c r="AV514">
        <v>2017</v>
      </c>
      <c r="AW514" t="s">
        <v>172</v>
      </c>
      <c r="AX514" t="s">
        <v>115</v>
      </c>
      <c r="AY514" t="s">
        <v>93</v>
      </c>
      <c r="AZ514" t="s">
        <v>94</v>
      </c>
      <c r="BA514" t="s">
        <v>465</v>
      </c>
      <c r="BB514" s="11" t="s">
        <v>96</v>
      </c>
      <c r="BC514" t="s">
        <v>466</v>
      </c>
      <c r="BD514" t="s">
        <v>98</v>
      </c>
      <c r="BI514" t="s">
        <v>99</v>
      </c>
      <c r="BJ514" t="s">
        <v>1712</v>
      </c>
      <c r="BK514" t="s">
        <v>521</v>
      </c>
      <c r="BL514" t="s">
        <v>135</v>
      </c>
    </row>
    <row r="515" spans="1:64">
      <c r="A515" s="62" t="s">
        <v>1594</v>
      </c>
      <c r="B515" t="s">
        <v>64</v>
      </c>
      <c r="C515" t="s">
        <v>1696</v>
      </c>
      <c r="D515" t="s">
        <v>1697</v>
      </c>
      <c r="E515" t="s">
        <v>1698</v>
      </c>
      <c r="F515" t="s">
        <v>1699</v>
      </c>
      <c r="G515">
        <v>2017</v>
      </c>
      <c r="H515" t="s">
        <v>67</v>
      </c>
      <c r="I515" t="s">
        <v>169</v>
      </c>
      <c r="J515" t="s">
        <v>69</v>
      </c>
      <c r="K515" t="s">
        <v>70</v>
      </c>
      <c r="L515" t="s">
        <v>71</v>
      </c>
      <c r="M515" t="s">
        <v>72</v>
      </c>
      <c r="N515" t="s">
        <v>73</v>
      </c>
      <c r="O515" t="s">
        <v>74</v>
      </c>
      <c r="P515" t="s">
        <v>75</v>
      </c>
      <c r="Q515" t="s">
        <v>105</v>
      </c>
      <c r="R515" t="s">
        <v>106</v>
      </c>
      <c r="T515" s="7" t="s">
        <v>107</v>
      </c>
      <c r="U515" t="s">
        <v>79</v>
      </c>
      <c r="V515" s="7" t="s">
        <v>80</v>
      </c>
      <c r="W515" t="s">
        <v>81</v>
      </c>
      <c r="X515" t="s">
        <v>69</v>
      </c>
      <c r="Y515" t="s">
        <v>69</v>
      </c>
      <c r="Z515" t="s">
        <v>69</v>
      </c>
      <c r="AA515" t="s">
        <v>108</v>
      </c>
      <c r="AB515" t="s">
        <v>109</v>
      </c>
      <c r="AC515" t="s">
        <v>305</v>
      </c>
      <c r="AD515" t="s">
        <v>274</v>
      </c>
      <c r="AE515" t="s">
        <v>111</v>
      </c>
      <c r="AF515" t="s">
        <v>1709</v>
      </c>
      <c r="AG515" t="s">
        <v>112</v>
      </c>
      <c r="AH515">
        <v>2026</v>
      </c>
      <c r="AI515">
        <v>2027</v>
      </c>
      <c r="AJ515">
        <v>2026</v>
      </c>
      <c r="AK515">
        <v>2027</v>
      </c>
      <c r="AL515" t="s">
        <v>89</v>
      </c>
      <c r="AM515">
        <v>3419799</v>
      </c>
      <c r="AP515">
        <v>2621021.5219419408</v>
      </c>
      <c r="AQ515">
        <v>2367530.9354789131</v>
      </c>
      <c r="AR515">
        <v>1709899.5</v>
      </c>
      <c r="AS515">
        <v>1310510.7609709704</v>
      </c>
      <c r="AT515">
        <v>1183765.4677394566</v>
      </c>
      <c r="AU515" t="s">
        <v>146</v>
      </c>
      <c r="AV515">
        <v>2017</v>
      </c>
      <c r="AW515" t="s">
        <v>172</v>
      </c>
      <c r="AX515" t="s">
        <v>115</v>
      </c>
      <c r="AY515" t="s">
        <v>93</v>
      </c>
      <c r="AZ515" t="s">
        <v>94</v>
      </c>
      <c r="BA515" t="s">
        <v>465</v>
      </c>
      <c r="BB515" s="11" t="s">
        <v>96</v>
      </c>
      <c r="BC515" t="s">
        <v>466</v>
      </c>
      <c r="BD515" t="s">
        <v>98</v>
      </c>
      <c r="BI515" t="s">
        <v>99</v>
      </c>
      <c r="BJ515" t="s">
        <v>1712</v>
      </c>
      <c r="BK515" t="s">
        <v>521</v>
      </c>
      <c r="BL515" t="s">
        <v>135</v>
      </c>
    </row>
    <row r="516" spans="1:64">
      <c r="A516" s="62" t="s">
        <v>1595</v>
      </c>
      <c r="B516" t="s">
        <v>64</v>
      </c>
      <c r="C516" t="s">
        <v>1696</v>
      </c>
      <c r="D516" t="s">
        <v>1697</v>
      </c>
      <c r="E516" t="s">
        <v>1698</v>
      </c>
      <c r="F516" t="s">
        <v>1699</v>
      </c>
      <c r="G516">
        <v>2017</v>
      </c>
      <c r="H516" t="s">
        <v>67</v>
      </c>
      <c r="I516" t="s">
        <v>169</v>
      </c>
      <c r="J516" t="s">
        <v>69</v>
      </c>
      <c r="K516" t="s">
        <v>70</v>
      </c>
      <c r="L516" t="s">
        <v>71</v>
      </c>
      <c r="M516" t="s">
        <v>72</v>
      </c>
      <c r="N516" t="s">
        <v>73</v>
      </c>
      <c r="O516" t="s">
        <v>74</v>
      </c>
      <c r="P516" t="s">
        <v>75</v>
      </c>
      <c r="Q516" t="s">
        <v>105</v>
      </c>
      <c r="R516" t="s">
        <v>106</v>
      </c>
      <c r="T516" s="7" t="s">
        <v>107</v>
      </c>
      <c r="U516" t="s">
        <v>79</v>
      </c>
      <c r="V516" s="7" t="s">
        <v>80</v>
      </c>
      <c r="W516" t="s">
        <v>81</v>
      </c>
      <c r="X516" t="s">
        <v>69</v>
      </c>
      <c r="Y516" t="s">
        <v>69</v>
      </c>
      <c r="Z516" t="s">
        <v>69</v>
      </c>
      <c r="AA516" t="s">
        <v>108</v>
      </c>
      <c r="AB516" t="s">
        <v>109</v>
      </c>
      <c r="AC516" t="s">
        <v>305</v>
      </c>
      <c r="AD516" t="s">
        <v>274</v>
      </c>
      <c r="AE516" t="s">
        <v>111</v>
      </c>
      <c r="AF516" t="s">
        <v>794</v>
      </c>
      <c r="AG516" t="s">
        <v>112</v>
      </c>
      <c r="AH516">
        <v>2017</v>
      </c>
      <c r="AI516">
        <v>2018</v>
      </c>
      <c r="AJ516">
        <v>2017</v>
      </c>
      <c r="AK516">
        <v>2018</v>
      </c>
      <c r="AL516" t="s">
        <v>89</v>
      </c>
      <c r="AM516">
        <v>515739</v>
      </c>
      <c r="AP516">
        <v>395275.57575893047</v>
      </c>
      <c r="AQ516">
        <v>357046.72617687739</v>
      </c>
      <c r="AR516">
        <v>257869.5</v>
      </c>
      <c r="AS516">
        <v>197637.78787946524</v>
      </c>
      <c r="AT516">
        <v>178523.36308843869</v>
      </c>
      <c r="AU516" t="s">
        <v>146</v>
      </c>
      <c r="AV516">
        <v>2017</v>
      </c>
      <c r="AW516" t="s">
        <v>172</v>
      </c>
      <c r="AX516" t="s">
        <v>92</v>
      </c>
      <c r="AY516" t="s">
        <v>93</v>
      </c>
      <c r="AZ516" t="s">
        <v>94</v>
      </c>
      <c r="BA516" t="s">
        <v>1710</v>
      </c>
      <c r="BB516" s="11" t="s">
        <v>96</v>
      </c>
      <c r="BC516" t="s">
        <v>118</v>
      </c>
      <c r="BD516" t="s">
        <v>98</v>
      </c>
      <c r="BI516" t="s">
        <v>99</v>
      </c>
      <c r="BJ516" t="s">
        <v>1713</v>
      </c>
      <c r="BK516" t="s">
        <v>521</v>
      </c>
      <c r="BL516" t="s">
        <v>135</v>
      </c>
    </row>
    <row r="517" spans="1:64">
      <c r="A517" s="62" t="s">
        <v>1596</v>
      </c>
      <c r="B517" t="s">
        <v>64</v>
      </c>
      <c r="C517" t="s">
        <v>1696</v>
      </c>
      <c r="D517" t="s">
        <v>1697</v>
      </c>
      <c r="E517" t="s">
        <v>1698</v>
      </c>
      <c r="F517" t="s">
        <v>1699</v>
      </c>
      <c r="G517">
        <v>2017</v>
      </c>
      <c r="H517" t="s">
        <v>67</v>
      </c>
      <c r="I517" t="s">
        <v>169</v>
      </c>
      <c r="J517" t="s">
        <v>69</v>
      </c>
      <c r="K517" t="s">
        <v>70</v>
      </c>
      <c r="L517" t="s">
        <v>71</v>
      </c>
      <c r="M517" t="s">
        <v>72</v>
      </c>
      <c r="N517" t="s">
        <v>73</v>
      </c>
      <c r="O517" t="s">
        <v>74</v>
      </c>
      <c r="P517" t="s">
        <v>75</v>
      </c>
      <c r="Q517" t="s">
        <v>105</v>
      </c>
      <c r="R517" t="s">
        <v>106</v>
      </c>
      <c r="T517" s="7" t="s">
        <v>107</v>
      </c>
      <c r="U517" t="s">
        <v>79</v>
      </c>
      <c r="V517" s="7" t="s">
        <v>80</v>
      </c>
      <c r="W517" t="s">
        <v>81</v>
      </c>
      <c r="X517" t="s">
        <v>69</v>
      </c>
      <c r="Y517" t="s">
        <v>69</v>
      </c>
      <c r="Z517" t="s">
        <v>69</v>
      </c>
      <c r="AA517" t="s">
        <v>108</v>
      </c>
      <c r="AB517" t="s">
        <v>109</v>
      </c>
      <c r="AC517" t="s">
        <v>305</v>
      </c>
      <c r="AD517" t="s">
        <v>274</v>
      </c>
      <c r="AE517" t="s">
        <v>111</v>
      </c>
      <c r="AF517" t="s">
        <v>803</v>
      </c>
      <c r="AG517" t="s">
        <v>112</v>
      </c>
      <c r="AH517">
        <v>2018</v>
      </c>
      <c r="AI517">
        <v>2019</v>
      </c>
      <c r="AJ517">
        <v>2018</v>
      </c>
      <c r="AK517">
        <v>2019</v>
      </c>
      <c r="AL517" t="s">
        <v>89</v>
      </c>
      <c r="AM517">
        <v>602618</v>
      </c>
      <c r="AP517">
        <v>461861.86600721517</v>
      </c>
      <c r="AQ517">
        <v>417193.16172571306</v>
      </c>
      <c r="AR517">
        <v>301309</v>
      </c>
      <c r="AS517">
        <v>230930.93300360758</v>
      </c>
      <c r="AT517">
        <v>208596.58086285653</v>
      </c>
      <c r="AU517" t="s">
        <v>146</v>
      </c>
      <c r="AV517">
        <v>2017</v>
      </c>
      <c r="AW517" t="s">
        <v>172</v>
      </c>
      <c r="AX517" t="s">
        <v>92</v>
      </c>
      <c r="AY517" t="s">
        <v>93</v>
      </c>
      <c r="AZ517" t="s">
        <v>94</v>
      </c>
      <c r="BA517" t="s">
        <v>1710</v>
      </c>
      <c r="BB517" s="11" t="s">
        <v>96</v>
      </c>
      <c r="BC517" t="s">
        <v>118</v>
      </c>
      <c r="BD517" t="s">
        <v>98</v>
      </c>
      <c r="BI517" t="s">
        <v>99</v>
      </c>
      <c r="BJ517" t="s">
        <v>1713</v>
      </c>
      <c r="BK517" t="s">
        <v>521</v>
      </c>
      <c r="BL517" t="s">
        <v>135</v>
      </c>
    </row>
    <row r="518" spans="1:64">
      <c r="A518" s="62" t="s">
        <v>1597</v>
      </c>
      <c r="B518" t="s">
        <v>64</v>
      </c>
      <c r="C518" t="s">
        <v>1696</v>
      </c>
      <c r="D518" t="s">
        <v>1697</v>
      </c>
      <c r="E518" t="s">
        <v>1698</v>
      </c>
      <c r="F518" t="s">
        <v>1699</v>
      </c>
      <c r="G518">
        <v>2017</v>
      </c>
      <c r="H518" t="s">
        <v>67</v>
      </c>
      <c r="I518" t="s">
        <v>169</v>
      </c>
      <c r="J518" t="s">
        <v>69</v>
      </c>
      <c r="K518" t="s">
        <v>70</v>
      </c>
      <c r="L518" t="s">
        <v>71</v>
      </c>
      <c r="M518" t="s">
        <v>72</v>
      </c>
      <c r="N518" t="s">
        <v>73</v>
      </c>
      <c r="O518" t="s">
        <v>74</v>
      </c>
      <c r="P518" t="s">
        <v>75</v>
      </c>
      <c r="Q518" t="s">
        <v>105</v>
      </c>
      <c r="R518" t="s">
        <v>106</v>
      </c>
      <c r="T518" s="7" t="s">
        <v>107</v>
      </c>
      <c r="U518" t="s">
        <v>79</v>
      </c>
      <c r="V518" s="7" t="s">
        <v>80</v>
      </c>
      <c r="W518" t="s">
        <v>81</v>
      </c>
      <c r="X518" t="s">
        <v>69</v>
      </c>
      <c r="Y518" t="s">
        <v>69</v>
      </c>
      <c r="Z518" t="s">
        <v>69</v>
      </c>
      <c r="AA518" t="s">
        <v>108</v>
      </c>
      <c r="AB518" t="s">
        <v>109</v>
      </c>
      <c r="AC518" t="s">
        <v>305</v>
      </c>
      <c r="AD518" t="s">
        <v>274</v>
      </c>
      <c r="AE518" t="s">
        <v>111</v>
      </c>
      <c r="AF518" t="s">
        <v>1702</v>
      </c>
      <c r="AG518" t="s">
        <v>112</v>
      </c>
      <c r="AH518">
        <v>2019</v>
      </c>
      <c r="AI518">
        <v>2020</v>
      </c>
      <c r="AJ518">
        <v>2019</v>
      </c>
      <c r="AK518">
        <v>2020</v>
      </c>
      <c r="AL518" t="s">
        <v>89</v>
      </c>
      <c r="AM518">
        <v>786109</v>
      </c>
      <c r="AP518">
        <v>602494.06692973978</v>
      </c>
      <c r="AQ518">
        <v>544224.20035750431</v>
      </c>
      <c r="AR518">
        <v>393054.5</v>
      </c>
      <c r="AS518">
        <v>301247.03346486989</v>
      </c>
      <c r="AT518">
        <v>272112.10017875215</v>
      </c>
      <c r="AU518" t="s">
        <v>146</v>
      </c>
      <c r="AV518">
        <v>2017</v>
      </c>
      <c r="AW518" t="s">
        <v>172</v>
      </c>
      <c r="AX518" t="s">
        <v>92</v>
      </c>
      <c r="AY518" t="s">
        <v>93</v>
      </c>
      <c r="AZ518" t="s">
        <v>94</v>
      </c>
      <c r="BA518" t="s">
        <v>1710</v>
      </c>
      <c r="BB518" s="11" t="s">
        <v>96</v>
      </c>
      <c r="BC518" t="s">
        <v>118</v>
      </c>
      <c r="BD518" t="s">
        <v>98</v>
      </c>
      <c r="BI518" t="s">
        <v>99</v>
      </c>
      <c r="BJ518" t="s">
        <v>1713</v>
      </c>
      <c r="BK518" t="s">
        <v>521</v>
      </c>
      <c r="BL518" t="s">
        <v>135</v>
      </c>
    </row>
    <row r="519" spans="1:64">
      <c r="A519" s="62" t="s">
        <v>1598</v>
      </c>
      <c r="B519" t="s">
        <v>64</v>
      </c>
      <c r="C519" t="s">
        <v>1696</v>
      </c>
      <c r="D519" t="s">
        <v>1697</v>
      </c>
      <c r="E519" t="s">
        <v>1698</v>
      </c>
      <c r="F519" t="s">
        <v>1699</v>
      </c>
      <c r="G519">
        <v>2017</v>
      </c>
      <c r="H519" t="s">
        <v>67</v>
      </c>
      <c r="I519" t="s">
        <v>169</v>
      </c>
      <c r="J519" t="s">
        <v>69</v>
      </c>
      <c r="K519" t="s">
        <v>70</v>
      </c>
      <c r="L519" t="s">
        <v>71</v>
      </c>
      <c r="M519" t="s">
        <v>72</v>
      </c>
      <c r="N519" t="s">
        <v>73</v>
      </c>
      <c r="O519" t="s">
        <v>74</v>
      </c>
      <c r="P519" t="s">
        <v>75</v>
      </c>
      <c r="Q519" t="s">
        <v>105</v>
      </c>
      <c r="R519" t="s">
        <v>106</v>
      </c>
      <c r="T519" s="7" t="s">
        <v>107</v>
      </c>
      <c r="U519" t="s">
        <v>79</v>
      </c>
      <c r="V519" s="7" t="s">
        <v>80</v>
      </c>
      <c r="W519" t="s">
        <v>81</v>
      </c>
      <c r="X519" t="s">
        <v>69</v>
      </c>
      <c r="Y519" t="s">
        <v>69</v>
      </c>
      <c r="Z519" t="s">
        <v>69</v>
      </c>
      <c r="AA519" t="s">
        <v>108</v>
      </c>
      <c r="AB519" t="s">
        <v>109</v>
      </c>
      <c r="AC519" t="s">
        <v>305</v>
      </c>
      <c r="AD519" t="s">
        <v>274</v>
      </c>
      <c r="AE519" t="s">
        <v>111</v>
      </c>
      <c r="AF519" t="s">
        <v>1703</v>
      </c>
      <c r="AG519" t="s">
        <v>112</v>
      </c>
      <c r="AH519">
        <v>2020</v>
      </c>
      <c r="AI519">
        <v>2021</v>
      </c>
      <c r="AJ519">
        <v>2020</v>
      </c>
      <c r="AK519">
        <v>2021</v>
      </c>
      <c r="AL519" t="s">
        <v>89</v>
      </c>
      <c r="AM519">
        <v>799964</v>
      </c>
      <c r="AP519">
        <v>613112.89370479458</v>
      </c>
      <c r="AQ519">
        <v>553816.03341876331</v>
      </c>
      <c r="AR519">
        <v>399982</v>
      </c>
      <c r="AS519">
        <v>306556.44685239729</v>
      </c>
      <c r="AT519">
        <v>276908.01670938166</v>
      </c>
      <c r="AU519" t="s">
        <v>146</v>
      </c>
      <c r="AV519">
        <v>2017</v>
      </c>
      <c r="AW519" t="s">
        <v>172</v>
      </c>
      <c r="AX519" t="s">
        <v>92</v>
      </c>
      <c r="AY519" t="s">
        <v>93</v>
      </c>
      <c r="AZ519" t="s">
        <v>94</v>
      </c>
      <c r="BA519" t="s">
        <v>1710</v>
      </c>
      <c r="BB519" s="11" t="s">
        <v>96</v>
      </c>
      <c r="BC519" t="s">
        <v>118</v>
      </c>
      <c r="BD519" t="s">
        <v>98</v>
      </c>
      <c r="BI519" t="s">
        <v>99</v>
      </c>
      <c r="BJ519" t="s">
        <v>1713</v>
      </c>
      <c r="BK519" t="s">
        <v>521</v>
      </c>
      <c r="BL519" t="s">
        <v>135</v>
      </c>
    </row>
    <row r="520" spans="1:64">
      <c r="A520" s="62" t="s">
        <v>1599</v>
      </c>
      <c r="B520" t="s">
        <v>64</v>
      </c>
      <c r="C520" t="s">
        <v>1696</v>
      </c>
      <c r="D520" t="s">
        <v>1697</v>
      </c>
      <c r="E520" t="s">
        <v>1698</v>
      </c>
      <c r="F520" t="s">
        <v>1699</v>
      </c>
      <c r="G520">
        <v>2017</v>
      </c>
      <c r="H520" t="s">
        <v>67</v>
      </c>
      <c r="I520" t="s">
        <v>169</v>
      </c>
      <c r="J520" t="s">
        <v>69</v>
      </c>
      <c r="K520" t="s">
        <v>70</v>
      </c>
      <c r="L520" t="s">
        <v>71</v>
      </c>
      <c r="M520" t="s">
        <v>72</v>
      </c>
      <c r="N520" t="s">
        <v>73</v>
      </c>
      <c r="O520" t="s">
        <v>74</v>
      </c>
      <c r="P520" t="s">
        <v>75</v>
      </c>
      <c r="Q520" t="s">
        <v>105</v>
      </c>
      <c r="R520" t="s">
        <v>106</v>
      </c>
      <c r="T520" s="7" t="s">
        <v>107</v>
      </c>
      <c r="U520" t="s">
        <v>79</v>
      </c>
      <c r="V520" s="7" t="s">
        <v>80</v>
      </c>
      <c r="W520" t="s">
        <v>81</v>
      </c>
      <c r="X520" t="s">
        <v>69</v>
      </c>
      <c r="Y520" t="s">
        <v>69</v>
      </c>
      <c r="Z520" t="s">
        <v>69</v>
      </c>
      <c r="AA520" t="s">
        <v>108</v>
      </c>
      <c r="AB520" t="s">
        <v>109</v>
      </c>
      <c r="AC520" t="s">
        <v>305</v>
      </c>
      <c r="AD520" t="s">
        <v>274</v>
      </c>
      <c r="AE520" t="s">
        <v>111</v>
      </c>
      <c r="AF520" t="s">
        <v>1704</v>
      </c>
      <c r="AG520" t="s">
        <v>112</v>
      </c>
      <c r="AH520">
        <v>2021</v>
      </c>
      <c r="AI520">
        <v>2022</v>
      </c>
      <c r="AJ520">
        <v>2021</v>
      </c>
      <c r="AK520">
        <v>2022</v>
      </c>
      <c r="AL520" t="s">
        <v>89</v>
      </c>
      <c r="AM520">
        <v>814160</v>
      </c>
      <c r="AP520">
        <v>623993.07161159196</v>
      </c>
      <c r="AQ520">
        <v>563643.94118762889</v>
      </c>
      <c r="AR520">
        <v>407080</v>
      </c>
      <c r="AS520">
        <v>311996.53580579598</v>
      </c>
      <c r="AT520">
        <v>281821.97059381445</v>
      </c>
      <c r="AU520" t="s">
        <v>146</v>
      </c>
      <c r="AV520">
        <v>2017</v>
      </c>
      <c r="AW520" t="s">
        <v>172</v>
      </c>
      <c r="AX520" t="s">
        <v>115</v>
      </c>
      <c r="AY520" t="s">
        <v>93</v>
      </c>
      <c r="AZ520" t="s">
        <v>94</v>
      </c>
      <c r="BA520" t="s">
        <v>1710</v>
      </c>
      <c r="BB520" s="11" t="s">
        <v>96</v>
      </c>
      <c r="BC520" t="s">
        <v>118</v>
      </c>
      <c r="BD520" t="s">
        <v>98</v>
      </c>
      <c r="BI520" t="s">
        <v>99</v>
      </c>
      <c r="BJ520" t="s">
        <v>1713</v>
      </c>
      <c r="BK520" t="s">
        <v>521</v>
      </c>
      <c r="BL520" t="s">
        <v>135</v>
      </c>
    </row>
    <row r="521" spans="1:64">
      <c r="A521" s="62" t="s">
        <v>1600</v>
      </c>
      <c r="B521" t="s">
        <v>64</v>
      </c>
      <c r="C521" t="s">
        <v>1696</v>
      </c>
      <c r="D521" t="s">
        <v>1697</v>
      </c>
      <c r="E521" t="s">
        <v>1698</v>
      </c>
      <c r="F521" t="s">
        <v>1699</v>
      </c>
      <c r="G521">
        <v>2017</v>
      </c>
      <c r="H521" t="s">
        <v>67</v>
      </c>
      <c r="I521" t="s">
        <v>169</v>
      </c>
      <c r="J521" t="s">
        <v>69</v>
      </c>
      <c r="K521" t="s">
        <v>70</v>
      </c>
      <c r="L521" t="s">
        <v>71</v>
      </c>
      <c r="M521" t="s">
        <v>72</v>
      </c>
      <c r="N521" t="s">
        <v>73</v>
      </c>
      <c r="O521" t="s">
        <v>74</v>
      </c>
      <c r="P521" t="s">
        <v>75</v>
      </c>
      <c r="Q521" t="s">
        <v>105</v>
      </c>
      <c r="R521" t="s">
        <v>106</v>
      </c>
      <c r="T521" s="7" t="s">
        <v>107</v>
      </c>
      <c r="U521" t="s">
        <v>79</v>
      </c>
      <c r="V521" s="7" t="s">
        <v>80</v>
      </c>
      <c r="W521" t="s">
        <v>81</v>
      </c>
      <c r="X521" t="s">
        <v>69</v>
      </c>
      <c r="Y521" t="s">
        <v>69</v>
      </c>
      <c r="Z521" t="s">
        <v>69</v>
      </c>
      <c r="AA521" t="s">
        <v>108</v>
      </c>
      <c r="AB521" t="s">
        <v>109</v>
      </c>
      <c r="AC521" t="s">
        <v>305</v>
      </c>
      <c r="AD521" t="s">
        <v>274</v>
      </c>
      <c r="AE521" t="s">
        <v>111</v>
      </c>
      <c r="AF521" t="s">
        <v>1705</v>
      </c>
      <c r="AG521" t="s">
        <v>112</v>
      </c>
      <c r="AH521">
        <v>2022</v>
      </c>
      <c r="AI521">
        <v>2023</v>
      </c>
      <c r="AJ521">
        <v>2022</v>
      </c>
      <c r="AK521">
        <v>2023</v>
      </c>
      <c r="AL521" t="s">
        <v>89</v>
      </c>
      <c r="AM521">
        <v>828707</v>
      </c>
      <c r="AP521">
        <v>635142.26490619476</v>
      </c>
      <c r="AQ521">
        <v>573714.84667605429</v>
      </c>
      <c r="AR521">
        <v>414353.5</v>
      </c>
      <c r="AS521">
        <v>317571.13245309738</v>
      </c>
      <c r="AT521">
        <v>286857.42333802715</v>
      </c>
      <c r="AU521" t="s">
        <v>146</v>
      </c>
      <c r="AV521">
        <v>2017</v>
      </c>
      <c r="AW521" t="s">
        <v>172</v>
      </c>
      <c r="AX521" t="s">
        <v>115</v>
      </c>
      <c r="AY521" t="s">
        <v>93</v>
      </c>
      <c r="AZ521" t="s">
        <v>94</v>
      </c>
      <c r="BA521" t="s">
        <v>1710</v>
      </c>
      <c r="BB521" s="11" t="s">
        <v>96</v>
      </c>
      <c r="BC521" t="s">
        <v>118</v>
      </c>
      <c r="BD521" t="s">
        <v>98</v>
      </c>
      <c r="BI521" t="s">
        <v>99</v>
      </c>
      <c r="BJ521" t="s">
        <v>1713</v>
      </c>
      <c r="BK521" t="s">
        <v>521</v>
      </c>
      <c r="BL521" t="s">
        <v>135</v>
      </c>
    </row>
    <row r="522" spans="1:64">
      <c r="A522" s="62" t="s">
        <v>1601</v>
      </c>
      <c r="B522" t="s">
        <v>64</v>
      </c>
      <c r="C522" t="s">
        <v>1696</v>
      </c>
      <c r="D522" t="s">
        <v>1697</v>
      </c>
      <c r="E522" t="s">
        <v>1698</v>
      </c>
      <c r="F522" t="s">
        <v>1699</v>
      </c>
      <c r="G522">
        <v>2017</v>
      </c>
      <c r="H522" t="s">
        <v>67</v>
      </c>
      <c r="I522" t="s">
        <v>169</v>
      </c>
      <c r="J522" t="s">
        <v>69</v>
      </c>
      <c r="K522" t="s">
        <v>70</v>
      </c>
      <c r="L522" t="s">
        <v>71</v>
      </c>
      <c r="M522" t="s">
        <v>72</v>
      </c>
      <c r="N522" t="s">
        <v>73</v>
      </c>
      <c r="O522" t="s">
        <v>74</v>
      </c>
      <c r="P522" t="s">
        <v>75</v>
      </c>
      <c r="Q522" t="s">
        <v>105</v>
      </c>
      <c r="R522" t="s">
        <v>106</v>
      </c>
      <c r="T522" s="7" t="s">
        <v>107</v>
      </c>
      <c r="U522" t="s">
        <v>79</v>
      </c>
      <c r="V522" s="7" t="s">
        <v>80</v>
      </c>
      <c r="W522" t="s">
        <v>81</v>
      </c>
      <c r="X522" t="s">
        <v>69</v>
      </c>
      <c r="Y522" t="s">
        <v>69</v>
      </c>
      <c r="Z522" t="s">
        <v>69</v>
      </c>
      <c r="AA522" t="s">
        <v>108</v>
      </c>
      <c r="AB522" t="s">
        <v>109</v>
      </c>
      <c r="AC522" t="s">
        <v>305</v>
      </c>
      <c r="AD522" t="s">
        <v>274</v>
      </c>
      <c r="AE522" t="s">
        <v>111</v>
      </c>
      <c r="AF522" t="s">
        <v>1706</v>
      </c>
      <c r="AG522" t="s">
        <v>112</v>
      </c>
      <c r="AH522">
        <v>2023</v>
      </c>
      <c r="AI522">
        <v>2024</v>
      </c>
      <c r="AJ522">
        <v>2023</v>
      </c>
      <c r="AK522">
        <v>2024</v>
      </c>
      <c r="AL522" t="s">
        <v>89</v>
      </c>
      <c r="AM522">
        <v>843613</v>
      </c>
      <c r="AP522">
        <v>646566.60499345325</v>
      </c>
      <c r="AQ522">
        <v>584034.28829360218</v>
      </c>
      <c r="AR522">
        <v>421806.5</v>
      </c>
      <c r="AS522">
        <v>323283.30249672662</v>
      </c>
      <c r="AT522">
        <v>292017.14414680109</v>
      </c>
      <c r="AU522" t="s">
        <v>146</v>
      </c>
      <c r="AV522">
        <v>2017</v>
      </c>
      <c r="AW522" t="s">
        <v>172</v>
      </c>
      <c r="AX522" t="s">
        <v>115</v>
      </c>
      <c r="AY522" t="s">
        <v>93</v>
      </c>
      <c r="AZ522" t="s">
        <v>94</v>
      </c>
      <c r="BA522" t="s">
        <v>1710</v>
      </c>
      <c r="BB522" s="11" t="s">
        <v>96</v>
      </c>
      <c r="BC522" t="s">
        <v>118</v>
      </c>
      <c r="BD522" t="s">
        <v>98</v>
      </c>
      <c r="BI522" t="s">
        <v>99</v>
      </c>
      <c r="BJ522" t="s">
        <v>1713</v>
      </c>
      <c r="BK522" t="s">
        <v>521</v>
      </c>
      <c r="BL522" t="s">
        <v>135</v>
      </c>
    </row>
    <row r="523" spans="1:64">
      <c r="A523" s="62" t="s">
        <v>1602</v>
      </c>
      <c r="B523" t="s">
        <v>64</v>
      </c>
      <c r="C523" t="s">
        <v>1696</v>
      </c>
      <c r="D523" t="s">
        <v>1697</v>
      </c>
      <c r="E523" t="s">
        <v>1698</v>
      </c>
      <c r="F523" t="s">
        <v>1699</v>
      </c>
      <c r="G523">
        <v>2017</v>
      </c>
      <c r="H523" t="s">
        <v>67</v>
      </c>
      <c r="I523" t="s">
        <v>169</v>
      </c>
      <c r="J523" t="s">
        <v>69</v>
      </c>
      <c r="K523" t="s">
        <v>70</v>
      </c>
      <c r="L523" t="s">
        <v>71</v>
      </c>
      <c r="M523" t="s">
        <v>72</v>
      </c>
      <c r="N523" t="s">
        <v>73</v>
      </c>
      <c r="O523" t="s">
        <v>74</v>
      </c>
      <c r="P523" t="s">
        <v>75</v>
      </c>
      <c r="Q523" t="s">
        <v>105</v>
      </c>
      <c r="R523" t="s">
        <v>106</v>
      </c>
      <c r="T523" s="7" t="s">
        <v>107</v>
      </c>
      <c r="U523" t="s">
        <v>79</v>
      </c>
      <c r="V523" s="7" t="s">
        <v>80</v>
      </c>
      <c r="W523" t="s">
        <v>81</v>
      </c>
      <c r="X523" t="s">
        <v>69</v>
      </c>
      <c r="Y523" t="s">
        <v>69</v>
      </c>
      <c r="Z523" t="s">
        <v>69</v>
      </c>
      <c r="AA523" t="s">
        <v>108</v>
      </c>
      <c r="AB523" t="s">
        <v>109</v>
      </c>
      <c r="AC523" t="s">
        <v>305</v>
      </c>
      <c r="AD523" t="s">
        <v>274</v>
      </c>
      <c r="AE523" t="s">
        <v>111</v>
      </c>
      <c r="AF523" t="s">
        <v>1707</v>
      </c>
      <c r="AG523" t="s">
        <v>112</v>
      </c>
      <c r="AH523">
        <v>2024</v>
      </c>
      <c r="AI523">
        <v>2025</v>
      </c>
      <c r="AJ523">
        <v>2024</v>
      </c>
      <c r="AK523">
        <v>2025</v>
      </c>
      <c r="AL523" t="s">
        <v>89</v>
      </c>
      <c r="AM523">
        <v>858886</v>
      </c>
      <c r="AP523">
        <v>658272.22327821772</v>
      </c>
      <c r="AQ523">
        <v>594607.80444983521</v>
      </c>
      <c r="AR523">
        <v>429443</v>
      </c>
      <c r="AS523">
        <v>329136.11163910886</v>
      </c>
      <c r="AT523">
        <v>297303.90222491761</v>
      </c>
      <c r="AU523" t="s">
        <v>146</v>
      </c>
      <c r="AV523">
        <v>2017</v>
      </c>
      <c r="AW523" t="s">
        <v>172</v>
      </c>
      <c r="AX523" t="s">
        <v>115</v>
      </c>
      <c r="AY523" t="s">
        <v>93</v>
      </c>
      <c r="AZ523" t="s">
        <v>94</v>
      </c>
      <c r="BA523" t="s">
        <v>1710</v>
      </c>
      <c r="BB523" s="11" t="s">
        <v>96</v>
      </c>
      <c r="BC523" t="s">
        <v>118</v>
      </c>
      <c r="BD523" t="s">
        <v>98</v>
      </c>
      <c r="BI523" t="s">
        <v>99</v>
      </c>
      <c r="BJ523" t="s">
        <v>1713</v>
      </c>
      <c r="BK523" t="s">
        <v>521</v>
      </c>
      <c r="BL523" t="s">
        <v>135</v>
      </c>
    </row>
    <row r="524" spans="1:64">
      <c r="A524" s="62" t="s">
        <v>1603</v>
      </c>
      <c r="B524" t="s">
        <v>64</v>
      </c>
      <c r="C524" t="s">
        <v>1696</v>
      </c>
      <c r="D524" t="s">
        <v>1697</v>
      </c>
      <c r="E524" t="s">
        <v>1698</v>
      </c>
      <c r="F524" t="s">
        <v>1699</v>
      </c>
      <c r="G524">
        <v>2017</v>
      </c>
      <c r="H524" t="s">
        <v>67</v>
      </c>
      <c r="I524" t="s">
        <v>169</v>
      </c>
      <c r="J524" t="s">
        <v>69</v>
      </c>
      <c r="K524" t="s">
        <v>70</v>
      </c>
      <c r="L524" t="s">
        <v>71</v>
      </c>
      <c r="M524" t="s">
        <v>72</v>
      </c>
      <c r="N524" t="s">
        <v>73</v>
      </c>
      <c r="O524" t="s">
        <v>74</v>
      </c>
      <c r="P524" t="s">
        <v>75</v>
      </c>
      <c r="Q524" t="s">
        <v>105</v>
      </c>
      <c r="R524" t="s">
        <v>106</v>
      </c>
      <c r="T524" s="7" t="s">
        <v>107</v>
      </c>
      <c r="U524" t="s">
        <v>79</v>
      </c>
      <c r="V524" s="7" t="s">
        <v>80</v>
      </c>
      <c r="W524" t="s">
        <v>81</v>
      </c>
      <c r="X524" t="s">
        <v>69</v>
      </c>
      <c r="Y524" t="s">
        <v>69</v>
      </c>
      <c r="Z524" t="s">
        <v>69</v>
      </c>
      <c r="AA524" t="s">
        <v>108</v>
      </c>
      <c r="AB524" t="s">
        <v>109</v>
      </c>
      <c r="AC524" t="s">
        <v>305</v>
      </c>
      <c r="AD524" t="s">
        <v>274</v>
      </c>
      <c r="AE524" t="s">
        <v>111</v>
      </c>
      <c r="AF524" t="s">
        <v>1708</v>
      </c>
      <c r="AG524" t="s">
        <v>112</v>
      </c>
      <c r="AH524">
        <v>2025</v>
      </c>
      <c r="AI524">
        <v>2026</v>
      </c>
      <c r="AJ524">
        <v>2025</v>
      </c>
      <c r="AK524">
        <v>2026</v>
      </c>
      <c r="AL524" t="s">
        <v>89</v>
      </c>
      <c r="AM524">
        <v>874536</v>
      </c>
      <c r="AP524">
        <v>670266.78401655098</v>
      </c>
      <c r="AQ524">
        <v>605442.31815670652</v>
      </c>
      <c r="AR524">
        <v>437268</v>
      </c>
      <c r="AS524">
        <v>335133.39200827549</v>
      </c>
      <c r="AT524">
        <v>302721.15907835326</v>
      </c>
      <c r="AU524" t="s">
        <v>146</v>
      </c>
      <c r="AV524">
        <v>2017</v>
      </c>
      <c r="AW524" t="s">
        <v>172</v>
      </c>
      <c r="AX524" t="s">
        <v>115</v>
      </c>
      <c r="AY524" t="s">
        <v>93</v>
      </c>
      <c r="AZ524" t="s">
        <v>94</v>
      </c>
      <c r="BA524" t="s">
        <v>1710</v>
      </c>
      <c r="BB524" s="11" t="s">
        <v>96</v>
      </c>
      <c r="BC524" t="s">
        <v>118</v>
      </c>
      <c r="BD524" t="s">
        <v>98</v>
      </c>
      <c r="BI524" t="s">
        <v>99</v>
      </c>
      <c r="BJ524" t="s">
        <v>1713</v>
      </c>
      <c r="BK524" t="s">
        <v>521</v>
      </c>
      <c r="BL524" t="s">
        <v>135</v>
      </c>
    </row>
    <row r="525" spans="1:64">
      <c r="A525" s="62" t="s">
        <v>1604</v>
      </c>
      <c r="B525" t="s">
        <v>64</v>
      </c>
      <c r="C525" t="s">
        <v>1696</v>
      </c>
      <c r="D525" t="s">
        <v>1697</v>
      </c>
      <c r="E525" t="s">
        <v>1698</v>
      </c>
      <c r="F525" t="s">
        <v>1699</v>
      </c>
      <c r="G525">
        <v>2017</v>
      </c>
      <c r="H525" t="s">
        <v>67</v>
      </c>
      <c r="I525" t="s">
        <v>169</v>
      </c>
      <c r="J525" t="s">
        <v>69</v>
      </c>
      <c r="K525" t="s">
        <v>70</v>
      </c>
      <c r="L525" t="s">
        <v>71</v>
      </c>
      <c r="M525" t="s">
        <v>72</v>
      </c>
      <c r="N525" t="s">
        <v>73</v>
      </c>
      <c r="O525" t="s">
        <v>74</v>
      </c>
      <c r="P525" t="s">
        <v>75</v>
      </c>
      <c r="Q525" t="s">
        <v>105</v>
      </c>
      <c r="R525" t="s">
        <v>106</v>
      </c>
      <c r="T525" s="7" t="s">
        <v>107</v>
      </c>
      <c r="U525" t="s">
        <v>79</v>
      </c>
      <c r="V525" s="7" t="s">
        <v>80</v>
      </c>
      <c r="W525" t="s">
        <v>81</v>
      </c>
      <c r="X525" t="s">
        <v>69</v>
      </c>
      <c r="Y525" t="s">
        <v>69</v>
      </c>
      <c r="Z525" t="s">
        <v>69</v>
      </c>
      <c r="AA525" t="s">
        <v>108</v>
      </c>
      <c r="AB525" t="s">
        <v>109</v>
      </c>
      <c r="AC525" t="s">
        <v>305</v>
      </c>
      <c r="AD525" t="s">
        <v>274</v>
      </c>
      <c r="AE525" t="s">
        <v>111</v>
      </c>
      <c r="AF525" t="s">
        <v>1709</v>
      </c>
      <c r="AG525" t="s">
        <v>112</v>
      </c>
      <c r="AH525">
        <v>2026</v>
      </c>
      <c r="AI525">
        <v>2027</v>
      </c>
      <c r="AJ525">
        <v>2026</v>
      </c>
      <c r="AK525">
        <v>2027</v>
      </c>
      <c r="AL525" t="s">
        <v>89</v>
      </c>
      <c r="AM525">
        <v>890573</v>
      </c>
      <c r="AP525">
        <v>682557.95146451588</v>
      </c>
      <c r="AQ525">
        <v>616544.75242616958</v>
      </c>
      <c r="AR525">
        <v>445286.5</v>
      </c>
      <c r="AS525">
        <v>341278.97573225794</v>
      </c>
      <c r="AT525">
        <v>308272.37621308479</v>
      </c>
      <c r="AU525" t="s">
        <v>146</v>
      </c>
      <c r="AV525">
        <v>2017</v>
      </c>
      <c r="AW525" t="s">
        <v>172</v>
      </c>
      <c r="AX525" t="s">
        <v>115</v>
      </c>
      <c r="AY525" t="s">
        <v>93</v>
      </c>
      <c r="AZ525" t="s">
        <v>94</v>
      </c>
      <c r="BA525" t="s">
        <v>1710</v>
      </c>
      <c r="BB525" s="11" t="s">
        <v>96</v>
      </c>
      <c r="BC525" t="s">
        <v>118</v>
      </c>
      <c r="BD525" t="s">
        <v>98</v>
      </c>
      <c r="BI525" t="s">
        <v>99</v>
      </c>
      <c r="BJ525" t="s">
        <v>1713</v>
      </c>
      <c r="BK525" t="s">
        <v>521</v>
      </c>
      <c r="BL525" t="s">
        <v>135</v>
      </c>
    </row>
    <row r="526" spans="1:64">
      <c r="A526" s="62" t="s">
        <v>1605</v>
      </c>
      <c r="B526" t="s">
        <v>64</v>
      </c>
      <c r="C526" t="s">
        <v>1696</v>
      </c>
      <c r="D526" t="s">
        <v>1697</v>
      </c>
      <c r="E526" t="s">
        <v>1698</v>
      </c>
      <c r="F526" t="s">
        <v>1699</v>
      </c>
      <c r="G526">
        <v>2017</v>
      </c>
      <c r="H526" t="s">
        <v>67</v>
      </c>
      <c r="I526" t="s">
        <v>169</v>
      </c>
      <c r="J526" t="s">
        <v>69</v>
      </c>
      <c r="K526" t="s">
        <v>70</v>
      </c>
      <c r="L526" t="s">
        <v>71</v>
      </c>
      <c r="M526" t="s">
        <v>72</v>
      </c>
      <c r="N526" t="s">
        <v>73</v>
      </c>
      <c r="O526" t="s">
        <v>74</v>
      </c>
      <c r="P526" t="s">
        <v>75</v>
      </c>
      <c r="Q526" t="s">
        <v>105</v>
      </c>
      <c r="R526" t="s">
        <v>106</v>
      </c>
      <c r="T526" s="7" t="s">
        <v>107</v>
      </c>
      <c r="U526" t="s">
        <v>79</v>
      </c>
      <c r="V526" s="7" t="s">
        <v>80</v>
      </c>
      <c r="W526" t="s">
        <v>81</v>
      </c>
      <c r="X526" t="s">
        <v>69</v>
      </c>
      <c r="Y526" t="s">
        <v>69</v>
      </c>
      <c r="Z526" t="s">
        <v>69</v>
      </c>
      <c r="AA526" t="s">
        <v>108</v>
      </c>
      <c r="AB526" t="s">
        <v>109</v>
      </c>
      <c r="AC526" t="s">
        <v>305</v>
      </c>
      <c r="AD526" t="s">
        <v>274</v>
      </c>
      <c r="AE526" t="s">
        <v>111</v>
      </c>
      <c r="AF526" t="s">
        <v>794</v>
      </c>
      <c r="AG526" t="s">
        <v>112</v>
      </c>
      <c r="AH526">
        <v>2017</v>
      </c>
      <c r="AI526">
        <v>2018</v>
      </c>
      <c r="AJ526">
        <v>2017</v>
      </c>
      <c r="AK526">
        <v>2018</v>
      </c>
      <c r="AL526" t="s">
        <v>89</v>
      </c>
      <c r="AM526">
        <v>1013477</v>
      </c>
      <c r="AP526">
        <v>776754.72417915566</v>
      </c>
      <c r="AQ526">
        <v>701631.33853666915</v>
      </c>
      <c r="AR526">
        <v>506738.5</v>
      </c>
      <c r="AS526">
        <v>388377.36208957783</v>
      </c>
      <c r="AT526">
        <v>350815.66926833458</v>
      </c>
      <c r="AU526" t="s">
        <v>146</v>
      </c>
      <c r="AV526">
        <v>2017</v>
      </c>
      <c r="AW526" t="s">
        <v>172</v>
      </c>
      <c r="AX526" t="s">
        <v>92</v>
      </c>
      <c r="AY526" t="s">
        <v>93</v>
      </c>
      <c r="AZ526" t="s">
        <v>94</v>
      </c>
      <c r="BA526" t="s">
        <v>1714</v>
      </c>
      <c r="BB526" s="11" t="s">
        <v>96</v>
      </c>
      <c r="BC526" t="s">
        <v>118</v>
      </c>
      <c r="BD526" t="s">
        <v>98</v>
      </c>
      <c r="BI526" t="s">
        <v>99</v>
      </c>
      <c r="BJ526" t="s">
        <v>1715</v>
      </c>
      <c r="BK526" t="s">
        <v>521</v>
      </c>
      <c r="BL526" t="s">
        <v>135</v>
      </c>
    </row>
    <row r="527" spans="1:64">
      <c r="A527" s="62" t="s">
        <v>1606</v>
      </c>
      <c r="B527" t="s">
        <v>64</v>
      </c>
      <c r="C527" t="s">
        <v>1696</v>
      </c>
      <c r="D527" t="s">
        <v>1697</v>
      </c>
      <c r="E527" t="s">
        <v>1698</v>
      </c>
      <c r="F527" t="s">
        <v>1699</v>
      </c>
      <c r="G527">
        <v>2017</v>
      </c>
      <c r="H527" t="s">
        <v>67</v>
      </c>
      <c r="I527" t="s">
        <v>169</v>
      </c>
      <c r="J527" t="s">
        <v>69</v>
      </c>
      <c r="K527" t="s">
        <v>70</v>
      </c>
      <c r="L527" t="s">
        <v>71</v>
      </c>
      <c r="M527" t="s">
        <v>72</v>
      </c>
      <c r="N527" t="s">
        <v>73</v>
      </c>
      <c r="O527" t="s">
        <v>74</v>
      </c>
      <c r="P527" t="s">
        <v>75</v>
      </c>
      <c r="Q527" t="s">
        <v>105</v>
      </c>
      <c r="R527" t="s">
        <v>106</v>
      </c>
      <c r="T527" s="7" t="s">
        <v>107</v>
      </c>
      <c r="U527" t="s">
        <v>79</v>
      </c>
      <c r="V527" s="7" t="s">
        <v>80</v>
      </c>
      <c r="W527" t="s">
        <v>81</v>
      </c>
      <c r="X527" t="s">
        <v>69</v>
      </c>
      <c r="Y527" t="s">
        <v>69</v>
      </c>
      <c r="Z527" t="s">
        <v>69</v>
      </c>
      <c r="AA527" t="s">
        <v>108</v>
      </c>
      <c r="AB527" t="s">
        <v>109</v>
      </c>
      <c r="AC527" t="s">
        <v>305</v>
      </c>
      <c r="AD527" t="s">
        <v>274</v>
      </c>
      <c r="AE527" t="s">
        <v>111</v>
      </c>
      <c r="AF527" t="s">
        <v>803</v>
      </c>
      <c r="AG527" t="s">
        <v>112</v>
      </c>
      <c r="AH527">
        <v>2018</v>
      </c>
      <c r="AI527">
        <v>2019</v>
      </c>
      <c r="AJ527">
        <v>2018</v>
      </c>
      <c r="AK527">
        <v>2019</v>
      </c>
      <c r="AL527" t="s">
        <v>89</v>
      </c>
      <c r="AM527">
        <v>1352028</v>
      </c>
      <c r="AP527">
        <v>1036228.879611965</v>
      </c>
      <c r="AQ527">
        <v>936010.60051590286</v>
      </c>
      <c r="AR527">
        <v>676014</v>
      </c>
      <c r="AS527">
        <v>518114.43980598252</v>
      </c>
      <c r="AT527">
        <v>468005.30025795143</v>
      </c>
      <c r="AU527" t="s">
        <v>146</v>
      </c>
      <c r="AV527">
        <v>2017</v>
      </c>
      <c r="AW527" t="s">
        <v>172</v>
      </c>
      <c r="AX527" t="s">
        <v>92</v>
      </c>
      <c r="AY527" t="s">
        <v>93</v>
      </c>
      <c r="AZ527" t="s">
        <v>94</v>
      </c>
      <c r="BA527" t="s">
        <v>1714</v>
      </c>
      <c r="BB527" s="11" t="s">
        <v>96</v>
      </c>
      <c r="BC527" t="s">
        <v>118</v>
      </c>
      <c r="BD527" t="s">
        <v>98</v>
      </c>
      <c r="BI527" t="s">
        <v>99</v>
      </c>
      <c r="BJ527" t="s">
        <v>1715</v>
      </c>
      <c r="BK527" t="s">
        <v>521</v>
      </c>
      <c r="BL527" t="s">
        <v>135</v>
      </c>
    </row>
    <row r="528" spans="1:64">
      <c r="A528" s="62" t="s">
        <v>1607</v>
      </c>
      <c r="B528" t="s">
        <v>64</v>
      </c>
      <c r="C528" t="s">
        <v>1696</v>
      </c>
      <c r="D528" t="s">
        <v>1697</v>
      </c>
      <c r="E528" t="s">
        <v>1698</v>
      </c>
      <c r="F528" t="s">
        <v>1699</v>
      </c>
      <c r="G528">
        <v>2017</v>
      </c>
      <c r="H528" t="s">
        <v>67</v>
      </c>
      <c r="I528" t="s">
        <v>169</v>
      </c>
      <c r="J528" t="s">
        <v>69</v>
      </c>
      <c r="K528" t="s">
        <v>70</v>
      </c>
      <c r="L528" t="s">
        <v>71</v>
      </c>
      <c r="M528" t="s">
        <v>72</v>
      </c>
      <c r="N528" t="s">
        <v>73</v>
      </c>
      <c r="O528" t="s">
        <v>74</v>
      </c>
      <c r="P528" t="s">
        <v>75</v>
      </c>
      <c r="Q528" t="s">
        <v>105</v>
      </c>
      <c r="R528" t="s">
        <v>106</v>
      </c>
      <c r="T528" s="7" t="s">
        <v>107</v>
      </c>
      <c r="U528" t="s">
        <v>79</v>
      </c>
      <c r="V528" s="7" t="s">
        <v>80</v>
      </c>
      <c r="W528" t="s">
        <v>81</v>
      </c>
      <c r="X528" t="s">
        <v>69</v>
      </c>
      <c r="Y528" t="s">
        <v>69</v>
      </c>
      <c r="Z528" t="s">
        <v>69</v>
      </c>
      <c r="AA528" t="s">
        <v>108</v>
      </c>
      <c r="AB528" t="s">
        <v>109</v>
      </c>
      <c r="AC528" t="s">
        <v>305</v>
      </c>
      <c r="AD528" t="s">
        <v>274</v>
      </c>
      <c r="AE528" t="s">
        <v>111</v>
      </c>
      <c r="AF528" t="s">
        <v>1702</v>
      </c>
      <c r="AG528" t="s">
        <v>112</v>
      </c>
      <c r="AH528">
        <v>2019</v>
      </c>
      <c r="AI528">
        <v>2020</v>
      </c>
      <c r="AJ528">
        <v>2019</v>
      </c>
      <c r="AK528">
        <v>2020</v>
      </c>
      <c r="AL528" t="s">
        <v>89</v>
      </c>
      <c r="AM528">
        <v>1375691</v>
      </c>
      <c r="AP528">
        <v>1054364.8087334461</v>
      </c>
      <c r="AQ528">
        <v>952392.52370093146</v>
      </c>
      <c r="AR528">
        <v>687845.5</v>
      </c>
      <c r="AS528">
        <v>527182.40436672303</v>
      </c>
      <c r="AT528">
        <v>476196.26185046573</v>
      </c>
      <c r="AU528" t="s">
        <v>146</v>
      </c>
      <c r="AV528">
        <v>2017</v>
      </c>
      <c r="AW528" t="s">
        <v>172</v>
      </c>
      <c r="AX528" t="s">
        <v>92</v>
      </c>
      <c r="AY528" t="s">
        <v>93</v>
      </c>
      <c r="AZ528" t="s">
        <v>94</v>
      </c>
      <c r="BA528" t="s">
        <v>1714</v>
      </c>
      <c r="BB528" s="11" t="s">
        <v>96</v>
      </c>
      <c r="BC528" t="s">
        <v>118</v>
      </c>
      <c r="BD528" t="s">
        <v>98</v>
      </c>
      <c r="BI528" t="s">
        <v>99</v>
      </c>
      <c r="BJ528" t="s">
        <v>1715</v>
      </c>
      <c r="BK528" t="s">
        <v>521</v>
      </c>
      <c r="BL528" t="s">
        <v>135</v>
      </c>
    </row>
    <row r="529" spans="1:64">
      <c r="A529" s="62" t="s">
        <v>1608</v>
      </c>
      <c r="B529" t="s">
        <v>64</v>
      </c>
      <c r="C529" t="s">
        <v>1696</v>
      </c>
      <c r="D529" t="s">
        <v>1697</v>
      </c>
      <c r="E529" t="s">
        <v>1698</v>
      </c>
      <c r="F529" t="s">
        <v>1699</v>
      </c>
      <c r="G529">
        <v>2017</v>
      </c>
      <c r="H529" t="s">
        <v>67</v>
      </c>
      <c r="I529" t="s">
        <v>169</v>
      </c>
      <c r="J529" t="s">
        <v>69</v>
      </c>
      <c r="K529" t="s">
        <v>70</v>
      </c>
      <c r="L529" t="s">
        <v>71</v>
      </c>
      <c r="M529" t="s">
        <v>72</v>
      </c>
      <c r="N529" t="s">
        <v>73</v>
      </c>
      <c r="O529" t="s">
        <v>74</v>
      </c>
      <c r="P529" t="s">
        <v>75</v>
      </c>
      <c r="Q529" t="s">
        <v>105</v>
      </c>
      <c r="R529" t="s">
        <v>106</v>
      </c>
      <c r="T529" s="7" t="s">
        <v>107</v>
      </c>
      <c r="U529" t="s">
        <v>79</v>
      </c>
      <c r="V529" s="7" t="s">
        <v>80</v>
      </c>
      <c r="W529" t="s">
        <v>81</v>
      </c>
      <c r="X529" t="s">
        <v>69</v>
      </c>
      <c r="Y529" t="s">
        <v>69</v>
      </c>
      <c r="Z529" t="s">
        <v>69</v>
      </c>
      <c r="AA529" t="s">
        <v>108</v>
      </c>
      <c r="AB529" t="s">
        <v>109</v>
      </c>
      <c r="AC529" t="s">
        <v>305</v>
      </c>
      <c r="AD529" t="s">
        <v>274</v>
      </c>
      <c r="AE529" t="s">
        <v>111</v>
      </c>
      <c r="AF529" t="s">
        <v>1703</v>
      </c>
      <c r="AG529" t="s">
        <v>112</v>
      </c>
      <c r="AH529">
        <v>2020</v>
      </c>
      <c r="AI529">
        <v>2021</v>
      </c>
      <c r="AJ529">
        <v>2020</v>
      </c>
      <c r="AK529">
        <v>2021</v>
      </c>
      <c r="AL529" t="s">
        <v>89</v>
      </c>
      <c r="AM529">
        <v>1399936</v>
      </c>
      <c r="AP529">
        <v>1072946.7975577842</v>
      </c>
      <c r="AQ529">
        <v>969177.36618164042</v>
      </c>
      <c r="AR529">
        <v>699968</v>
      </c>
      <c r="AS529">
        <v>536473.39877889212</v>
      </c>
      <c r="AT529">
        <v>484588.68309082021</v>
      </c>
      <c r="AU529" t="s">
        <v>146</v>
      </c>
      <c r="AV529">
        <v>2017</v>
      </c>
      <c r="AW529" t="s">
        <v>172</v>
      </c>
      <c r="AX529" t="s">
        <v>92</v>
      </c>
      <c r="AY529" t="s">
        <v>93</v>
      </c>
      <c r="AZ529" t="s">
        <v>94</v>
      </c>
      <c r="BA529" t="s">
        <v>1714</v>
      </c>
      <c r="BB529" s="11" t="s">
        <v>96</v>
      </c>
      <c r="BC529" t="s">
        <v>118</v>
      </c>
      <c r="BD529" t="s">
        <v>98</v>
      </c>
      <c r="BI529" t="s">
        <v>99</v>
      </c>
      <c r="BJ529" t="s">
        <v>1715</v>
      </c>
      <c r="BK529" t="s">
        <v>521</v>
      </c>
      <c r="BL529" t="s">
        <v>135</v>
      </c>
    </row>
    <row r="530" spans="1:64">
      <c r="A530" s="62" t="s">
        <v>1609</v>
      </c>
      <c r="B530" t="s">
        <v>64</v>
      </c>
      <c r="C530" t="s">
        <v>1696</v>
      </c>
      <c r="D530" t="s">
        <v>1697</v>
      </c>
      <c r="E530" t="s">
        <v>1698</v>
      </c>
      <c r="F530" t="s">
        <v>1699</v>
      </c>
      <c r="G530">
        <v>2017</v>
      </c>
      <c r="H530" t="s">
        <v>67</v>
      </c>
      <c r="I530" t="s">
        <v>169</v>
      </c>
      <c r="J530" t="s">
        <v>69</v>
      </c>
      <c r="K530" t="s">
        <v>70</v>
      </c>
      <c r="L530" t="s">
        <v>71</v>
      </c>
      <c r="M530" t="s">
        <v>72</v>
      </c>
      <c r="N530" t="s">
        <v>73</v>
      </c>
      <c r="O530" t="s">
        <v>74</v>
      </c>
      <c r="P530" t="s">
        <v>75</v>
      </c>
      <c r="Q530" t="s">
        <v>105</v>
      </c>
      <c r="R530" t="s">
        <v>106</v>
      </c>
      <c r="T530" s="7" t="s">
        <v>107</v>
      </c>
      <c r="U530" t="s">
        <v>79</v>
      </c>
      <c r="V530" s="7" t="s">
        <v>80</v>
      </c>
      <c r="W530" t="s">
        <v>81</v>
      </c>
      <c r="X530" t="s">
        <v>69</v>
      </c>
      <c r="Y530" t="s">
        <v>69</v>
      </c>
      <c r="Z530" t="s">
        <v>69</v>
      </c>
      <c r="AA530" t="s">
        <v>108</v>
      </c>
      <c r="AB530" t="s">
        <v>109</v>
      </c>
      <c r="AC530" t="s">
        <v>305</v>
      </c>
      <c r="AD530" t="s">
        <v>274</v>
      </c>
      <c r="AE530" t="s">
        <v>111</v>
      </c>
      <c r="AF530" t="s">
        <v>1704</v>
      </c>
      <c r="AG530" t="s">
        <v>112</v>
      </c>
      <c r="AH530">
        <v>2021</v>
      </c>
      <c r="AI530">
        <v>2022</v>
      </c>
      <c r="AJ530">
        <v>2021</v>
      </c>
      <c r="AK530">
        <v>2022</v>
      </c>
      <c r="AL530" t="s">
        <v>89</v>
      </c>
      <c r="AM530">
        <v>1424781</v>
      </c>
      <c r="AP530">
        <v>1091988.6417458921</v>
      </c>
      <c r="AQ530">
        <v>986377.58937954577</v>
      </c>
      <c r="AR530">
        <v>712390.5</v>
      </c>
      <c r="AS530">
        <v>545994.32087294606</v>
      </c>
      <c r="AT530">
        <v>493188.79468977288</v>
      </c>
      <c r="AU530" t="s">
        <v>146</v>
      </c>
      <c r="AV530">
        <v>2017</v>
      </c>
      <c r="AW530" t="s">
        <v>172</v>
      </c>
      <c r="AX530" t="s">
        <v>115</v>
      </c>
      <c r="AY530" t="s">
        <v>93</v>
      </c>
      <c r="AZ530" t="s">
        <v>94</v>
      </c>
      <c r="BA530" t="s">
        <v>1714</v>
      </c>
      <c r="BB530" s="11" t="s">
        <v>96</v>
      </c>
      <c r="BC530" t="s">
        <v>118</v>
      </c>
      <c r="BD530" t="s">
        <v>98</v>
      </c>
      <c r="BI530" t="s">
        <v>99</v>
      </c>
      <c r="BJ530" t="s">
        <v>1715</v>
      </c>
      <c r="BK530" t="s">
        <v>521</v>
      </c>
      <c r="BL530" t="s">
        <v>135</v>
      </c>
    </row>
    <row r="531" spans="1:64">
      <c r="A531" s="62" t="s">
        <v>1610</v>
      </c>
      <c r="B531" t="s">
        <v>64</v>
      </c>
      <c r="C531" t="s">
        <v>1696</v>
      </c>
      <c r="D531" t="s">
        <v>1697</v>
      </c>
      <c r="E531" t="s">
        <v>1698</v>
      </c>
      <c r="F531" t="s">
        <v>1699</v>
      </c>
      <c r="G531">
        <v>2017</v>
      </c>
      <c r="H531" t="s">
        <v>67</v>
      </c>
      <c r="I531" t="s">
        <v>169</v>
      </c>
      <c r="J531" t="s">
        <v>69</v>
      </c>
      <c r="K531" t="s">
        <v>70</v>
      </c>
      <c r="L531" t="s">
        <v>71</v>
      </c>
      <c r="M531" t="s">
        <v>72</v>
      </c>
      <c r="N531" t="s">
        <v>73</v>
      </c>
      <c r="O531" t="s">
        <v>74</v>
      </c>
      <c r="P531" t="s">
        <v>75</v>
      </c>
      <c r="Q531" t="s">
        <v>105</v>
      </c>
      <c r="R531" t="s">
        <v>106</v>
      </c>
      <c r="T531" s="7" t="s">
        <v>107</v>
      </c>
      <c r="U531" t="s">
        <v>79</v>
      </c>
      <c r="V531" s="7" t="s">
        <v>80</v>
      </c>
      <c r="W531" t="s">
        <v>81</v>
      </c>
      <c r="X531" t="s">
        <v>69</v>
      </c>
      <c r="Y531" t="s">
        <v>69</v>
      </c>
      <c r="Z531" t="s">
        <v>69</v>
      </c>
      <c r="AA531" t="s">
        <v>108</v>
      </c>
      <c r="AB531" t="s">
        <v>109</v>
      </c>
      <c r="AC531" t="s">
        <v>305</v>
      </c>
      <c r="AD531" t="s">
        <v>274</v>
      </c>
      <c r="AE531" t="s">
        <v>111</v>
      </c>
      <c r="AF531" t="s">
        <v>1705</v>
      </c>
      <c r="AG531" t="s">
        <v>112</v>
      </c>
      <c r="AH531">
        <v>2022</v>
      </c>
      <c r="AI531">
        <v>2023</v>
      </c>
      <c r="AJ531">
        <v>2022</v>
      </c>
      <c r="AK531">
        <v>2023</v>
      </c>
      <c r="AL531" t="s">
        <v>89</v>
      </c>
      <c r="AM531">
        <v>1346649</v>
      </c>
      <c r="AP531">
        <v>1032106.2762757672</v>
      </c>
      <c r="AQ531">
        <v>932286.71238623757</v>
      </c>
      <c r="AR531">
        <v>673324.5</v>
      </c>
      <c r="AS531">
        <v>516053.13813788362</v>
      </c>
      <c r="AT531">
        <v>466143.35619311879</v>
      </c>
      <c r="AU531" t="s">
        <v>146</v>
      </c>
      <c r="AV531">
        <v>2017</v>
      </c>
      <c r="AW531" t="s">
        <v>172</v>
      </c>
      <c r="AX531" t="s">
        <v>115</v>
      </c>
      <c r="AY531" t="s">
        <v>93</v>
      </c>
      <c r="AZ531" t="s">
        <v>94</v>
      </c>
      <c r="BA531" t="s">
        <v>1714</v>
      </c>
      <c r="BB531" s="11" t="s">
        <v>96</v>
      </c>
      <c r="BC531" t="s">
        <v>118</v>
      </c>
      <c r="BD531" t="s">
        <v>98</v>
      </c>
      <c r="BI531" t="s">
        <v>99</v>
      </c>
      <c r="BJ531" t="s">
        <v>1715</v>
      </c>
      <c r="BK531" t="s">
        <v>521</v>
      </c>
      <c r="BL531" t="s">
        <v>135</v>
      </c>
    </row>
    <row r="532" spans="1:64">
      <c r="A532" s="62" t="s">
        <v>1611</v>
      </c>
      <c r="B532" t="s">
        <v>64</v>
      </c>
      <c r="C532" t="s">
        <v>1696</v>
      </c>
      <c r="D532" t="s">
        <v>1697</v>
      </c>
      <c r="E532" t="s">
        <v>1698</v>
      </c>
      <c r="F532" t="s">
        <v>1699</v>
      </c>
      <c r="G532">
        <v>2017</v>
      </c>
      <c r="H532" t="s">
        <v>67</v>
      </c>
      <c r="I532" t="s">
        <v>169</v>
      </c>
      <c r="J532" t="s">
        <v>69</v>
      </c>
      <c r="K532" t="s">
        <v>70</v>
      </c>
      <c r="L532" t="s">
        <v>71</v>
      </c>
      <c r="M532" t="s">
        <v>72</v>
      </c>
      <c r="N532" t="s">
        <v>73</v>
      </c>
      <c r="O532" t="s">
        <v>74</v>
      </c>
      <c r="P532" t="s">
        <v>75</v>
      </c>
      <c r="Q532" t="s">
        <v>105</v>
      </c>
      <c r="R532" t="s">
        <v>106</v>
      </c>
      <c r="T532" s="7" t="s">
        <v>107</v>
      </c>
      <c r="U532" t="s">
        <v>79</v>
      </c>
      <c r="V532" s="7" t="s">
        <v>80</v>
      </c>
      <c r="W532" t="s">
        <v>81</v>
      </c>
      <c r="X532" t="s">
        <v>69</v>
      </c>
      <c r="Y532" t="s">
        <v>69</v>
      </c>
      <c r="Z532" t="s">
        <v>69</v>
      </c>
      <c r="AA532" t="s">
        <v>108</v>
      </c>
      <c r="AB532" t="s">
        <v>109</v>
      </c>
      <c r="AC532" t="s">
        <v>305</v>
      </c>
      <c r="AD532" t="s">
        <v>274</v>
      </c>
      <c r="AE532" t="s">
        <v>111</v>
      </c>
      <c r="AF532" t="s">
        <v>1706</v>
      </c>
      <c r="AG532" t="s">
        <v>112</v>
      </c>
      <c r="AH532">
        <v>2023</v>
      </c>
      <c r="AI532">
        <v>2024</v>
      </c>
      <c r="AJ532">
        <v>2023</v>
      </c>
      <c r="AK532">
        <v>2024</v>
      </c>
      <c r="AL532" t="s">
        <v>89</v>
      </c>
      <c r="AM532">
        <v>1316036</v>
      </c>
      <c r="AP532">
        <v>1008643.6891906173</v>
      </c>
      <c r="AQ532">
        <v>911093.29589368473</v>
      </c>
      <c r="AR532">
        <v>658018</v>
      </c>
      <c r="AS532">
        <v>504321.84459530865</v>
      </c>
      <c r="AT532">
        <v>455546.64794684236</v>
      </c>
      <c r="AU532" t="s">
        <v>146</v>
      </c>
      <c r="AV532">
        <v>2017</v>
      </c>
      <c r="AW532" t="s">
        <v>172</v>
      </c>
      <c r="AX532" t="s">
        <v>115</v>
      </c>
      <c r="AY532" t="s">
        <v>93</v>
      </c>
      <c r="AZ532" t="s">
        <v>94</v>
      </c>
      <c r="BA532" t="s">
        <v>1714</v>
      </c>
      <c r="BB532" s="11" t="s">
        <v>96</v>
      </c>
      <c r="BC532" t="s">
        <v>118</v>
      </c>
      <c r="BD532" t="s">
        <v>98</v>
      </c>
      <c r="BI532" t="s">
        <v>99</v>
      </c>
      <c r="BJ532" t="s">
        <v>1715</v>
      </c>
      <c r="BK532" t="s">
        <v>521</v>
      </c>
      <c r="BL532" t="s">
        <v>135</v>
      </c>
    </row>
    <row r="533" spans="1:64">
      <c r="A533" s="62" t="s">
        <v>1612</v>
      </c>
      <c r="B533" t="s">
        <v>64</v>
      </c>
      <c r="C533" t="s">
        <v>1696</v>
      </c>
      <c r="D533" t="s">
        <v>1697</v>
      </c>
      <c r="E533" t="s">
        <v>1698</v>
      </c>
      <c r="F533" t="s">
        <v>1699</v>
      </c>
      <c r="G533">
        <v>2017</v>
      </c>
      <c r="H533" t="s">
        <v>67</v>
      </c>
      <c r="I533" t="s">
        <v>169</v>
      </c>
      <c r="J533" t="s">
        <v>69</v>
      </c>
      <c r="K533" t="s">
        <v>70</v>
      </c>
      <c r="L533" t="s">
        <v>71</v>
      </c>
      <c r="M533" t="s">
        <v>72</v>
      </c>
      <c r="N533" t="s">
        <v>73</v>
      </c>
      <c r="O533" t="s">
        <v>74</v>
      </c>
      <c r="P533" t="s">
        <v>75</v>
      </c>
      <c r="Q533" t="s">
        <v>105</v>
      </c>
      <c r="R533" t="s">
        <v>106</v>
      </c>
      <c r="T533" s="7" t="s">
        <v>107</v>
      </c>
      <c r="U533" t="s">
        <v>79</v>
      </c>
      <c r="V533" s="7" t="s">
        <v>80</v>
      </c>
      <c r="W533" t="s">
        <v>81</v>
      </c>
      <c r="X533" t="s">
        <v>69</v>
      </c>
      <c r="Y533" t="s">
        <v>69</v>
      </c>
      <c r="Z533" t="s">
        <v>69</v>
      </c>
      <c r="AA533" t="s">
        <v>108</v>
      </c>
      <c r="AB533" t="s">
        <v>109</v>
      </c>
      <c r="AC533" t="s">
        <v>305</v>
      </c>
      <c r="AD533" t="s">
        <v>274</v>
      </c>
      <c r="AE533" t="s">
        <v>111</v>
      </c>
      <c r="AF533" t="s">
        <v>1707</v>
      </c>
      <c r="AG533" t="s">
        <v>112</v>
      </c>
      <c r="AH533">
        <v>2024</v>
      </c>
      <c r="AI533">
        <v>2025</v>
      </c>
      <c r="AJ533">
        <v>2024</v>
      </c>
      <c r="AK533">
        <v>2025</v>
      </c>
      <c r="AL533" t="s">
        <v>89</v>
      </c>
      <c r="AM533">
        <v>1288329</v>
      </c>
      <c r="AP533">
        <v>987408.33491732657</v>
      </c>
      <c r="AQ533">
        <v>891911.70667475276</v>
      </c>
      <c r="AR533">
        <v>644164.5</v>
      </c>
      <c r="AS533">
        <v>493704.16745866329</v>
      </c>
      <c r="AT533">
        <v>445955.85333737638</v>
      </c>
      <c r="AU533" t="s">
        <v>146</v>
      </c>
      <c r="AV533">
        <v>2017</v>
      </c>
      <c r="AW533" t="s">
        <v>172</v>
      </c>
      <c r="AX533" t="s">
        <v>115</v>
      </c>
      <c r="AY533" t="s">
        <v>93</v>
      </c>
      <c r="AZ533" t="s">
        <v>94</v>
      </c>
      <c r="BA533" t="s">
        <v>1714</v>
      </c>
      <c r="BB533" s="11" t="s">
        <v>96</v>
      </c>
      <c r="BC533" t="s">
        <v>118</v>
      </c>
      <c r="BD533" t="s">
        <v>98</v>
      </c>
      <c r="BI533" t="s">
        <v>99</v>
      </c>
      <c r="BJ533" t="s">
        <v>1715</v>
      </c>
      <c r="BK533" t="s">
        <v>521</v>
      </c>
      <c r="BL533" t="s">
        <v>135</v>
      </c>
    </row>
    <row r="534" spans="1:64">
      <c r="A534" s="62" t="s">
        <v>1613</v>
      </c>
      <c r="B534" t="s">
        <v>64</v>
      </c>
      <c r="C534" t="s">
        <v>1696</v>
      </c>
      <c r="D534" t="s">
        <v>1697</v>
      </c>
      <c r="E534" t="s">
        <v>1698</v>
      </c>
      <c r="F534" t="s">
        <v>1699</v>
      </c>
      <c r="G534">
        <v>2017</v>
      </c>
      <c r="H534" t="s">
        <v>67</v>
      </c>
      <c r="I534" t="s">
        <v>169</v>
      </c>
      <c r="J534" t="s">
        <v>69</v>
      </c>
      <c r="K534" t="s">
        <v>70</v>
      </c>
      <c r="L534" t="s">
        <v>71</v>
      </c>
      <c r="M534" t="s">
        <v>72</v>
      </c>
      <c r="N534" t="s">
        <v>73</v>
      </c>
      <c r="O534" t="s">
        <v>74</v>
      </c>
      <c r="P534" t="s">
        <v>75</v>
      </c>
      <c r="Q534" t="s">
        <v>105</v>
      </c>
      <c r="R534" t="s">
        <v>106</v>
      </c>
      <c r="T534" s="7" t="s">
        <v>107</v>
      </c>
      <c r="U534" t="s">
        <v>79</v>
      </c>
      <c r="V534" s="7" t="s">
        <v>80</v>
      </c>
      <c r="W534" t="s">
        <v>81</v>
      </c>
      <c r="X534" t="s">
        <v>69</v>
      </c>
      <c r="Y534" t="s">
        <v>69</v>
      </c>
      <c r="Z534" t="s">
        <v>69</v>
      </c>
      <c r="AA534" t="s">
        <v>108</v>
      </c>
      <c r="AB534" t="s">
        <v>109</v>
      </c>
      <c r="AC534" t="s">
        <v>305</v>
      </c>
      <c r="AD534" t="s">
        <v>274</v>
      </c>
      <c r="AE534" t="s">
        <v>111</v>
      </c>
      <c r="AF534" t="s">
        <v>1708</v>
      </c>
      <c r="AG534" t="s">
        <v>112</v>
      </c>
      <c r="AH534">
        <v>2025</v>
      </c>
      <c r="AI534">
        <v>2026</v>
      </c>
      <c r="AJ534">
        <v>2025</v>
      </c>
      <c r="AK534">
        <v>2026</v>
      </c>
      <c r="AL534" t="s">
        <v>89</v>
      </c>
      <c r="AM534">
        <v>1289941</v>
      </c>
      <c r="AP534">
        <v>988643.81299465522</v>
      </c>
      <c r="AQ534">
        <v>893027.69620162027</v>
      </c>
      <c r="AR534">
        <v>644970.5</v>
      </c>
      <c r="AS534">
        <v>494321.90649732761</v>
      </c>
      <c r="AT534">
        <v>446513.84810081014</v>
      </c>
      <c r="AU534" t="s">
        <v>146</v>
      </c>
      <c r="AV534">
        <v>2017</v>
      </c>
      <c r="AW534" t="s">
        <v>172</v>
      </c>
      <c r="AX534" t="s">
        <v>115</v>
      </c>
      <c r="AY534" t="s">
        <v>93</v>
      </c>
      <c r="AZ534" t="s">
        <v>94</v>
      </c>
      <c r="BA534" t="s">
        <v>1714</v>
      </c>
      <c r="BB534" s="11" t="s">
        <v>96</v>
      </c>
      <c r="BC534" t="s">
        <v>118</v>
      </c>
      <c r="BD534" t="s">
        <v>98</v>
      </c>
      <c r="BI534" t="s">
        <v>99</v>
      </c>
      <c r="BJ534" t="s">
        <v>1715</v>
      </c>
      <c r="BK534" t="s">
        <v>521</v>
      </c>
      <c r="BL534" t="s">
        <v>135</v>
      </c>
    </row>
    <row r="535" spans="1:64">
      <c r="A535" s="62" t="s">
        <v>1614</v>
      </c>
      <c r="B535" t="s">
        <v>64</v>
      </c>
      <c r="C535" t="s">
        <v>1696</v>
      </c>
      <c r="D535" t="s">
        <v>1697</v>
      </c>
      <c r="E535" t="s">
        <v>1698</v>
      </c>
      <c r="F535" t="s">
        <v>1699</v>
      </c>
      <c r="G535">
        <v>2017</v>
      </c>
      <c r="H535" t="s">
        <v>67</v>
      </c>
      <c r="I535" t="s">
        <v>169</v>
      </c>
      <c r="J535" t="s">
        <v>69</v>
      </c>
      <c r="K535" t="s">
        <v>70</v>
      </c>
      <c r="L535" t="s">
        <v>71</v>
      </c>
      <c r="M535" t="s">
        <v>72</v>
      </c>
      <c r="N535" t="s">
        <v>73</v>
      </c>
      <c r="O535" t="s">
        <v>74</v>
      </c>
      <c r="P535" t="s">
        <v>75</v>
      </c>
      <c r="Q535" t="s">
        <v>105</v>
      </c>
      <c r="R535" t="s">
        <v>106</v>
      </c>
      <c r="T535" s="7" t="s">
        <v>107</v>
      </c>
      <c r="U535" t="s">
        <v>79</v>
      </c>
      <c r="V535" s="7" t="s">
        <v>80</v>
      </c>
      <c r="W535" t="s">
        <v>81</v>
      </c>
      <c r="X535" t="s">
        <v>69</v>
      </c>
      <c r="Y535" t="s">
        <v>69</v>
      </c>
      <c r="Z535" t="s">
        <v>69</v>
      </c>
      <c r="AA535" t="s">
        <v>108</v>
      </c>
      <c r="AB535" t="s">
        <v>109</v>
      </c>
      <c r="AC535" t="s">
        <v>305</v>
      </c>
      <c r="AD535" t="s">
        <v>274</v>
      </c>
      <c r="AE535" t="s">
        <v>111</v>
      </c>
      <c r="AF535" t="s">
        <v>1709</v>
      </c>
      <c r="AG535" t="s">
        <v>112</v>
      </c>
      <c r="AH535">
        <v>2026</v>
      </c>
      <c r="AI535">
        <v>2027</v>
      </c>
      <c r="AJ535">
        <v>2026</v>
      </c>
      <c r="AK535">
        <v>2027</v>
      </c>
      <c r="AL535" t="s">
        <v>89</v>
      </c>
      <c r="AM535">
        <v>890573</v>
      </c>
      <c r="AP535">
        <v>682557.95146451588</v>
      </c>
      <c r="AQ535">
        <v>616544.75242616958</v>
      </c>
      <c r="AR535">
        <v>445286.5</v>
      </c>
      <c r="AS535">
        <v>341278.97573225794</v>
      </c>
      <c r="AT535">
        <v>308272.37621308479</v>
      </c>
      <c r="AU535" t="s">
        <v>146</v>
      </c>
      <c r="AV535">
        <v>2017</v>
      </c>
      <c r="AW535" t="s">
        <v>172</v>
      </c>
      <c r="AX535" t="s">
        <v>115</v>
      </c>
      <c r="AY535" t="s">
        <v>93</v>
      </c>
      <c r="AZ535" t="s">
        <v>94</v>
      </c>
      <c r="BA535" t="s">
        <v>1714</v>
      </c>
      <c r="BB535" s="11" t="s">
        <v>96</v>
      </c>
      <c r="BC535" t="s">
        <v>118</v>
      </c>
      <c r="BD535" t="s">
        <v>98</v>
      </c>
      <c r="BI535" t="s">
        <v>99</v>
      </c>
      <c r="BJ535" t="s">
        <v>1715</v>
      </c>
      <c r="BK535" t="s">
        <v>521</v>
      </c>
      <c r="BL535" t="s">
        <v>135</v>
      </c>
    </row>
    <row r="536" spans="1:64">
      <c r="A536" s="62" t="s">
        <v>1615</v>
      </c>
      <c r="B536" t="s">
        <v>64</v>
      </c>
      <c r="C536" t="s">
        <v>1696</v>
      </c>
      <c r="D536" t="s">
        <v>1697</v>
      </c>
      <c r="E536" t="s">
        <v>1698</v>
      </c>
      <c r="F536" t="s">
        <v>1699</v>
      </c>
      <c r="G536">
        <v>2017</v>
      </c>
      <c r="H536" t="s">
        <v>67</v>
      </c>
      <c r="I536" t="s">
        <v>169</v>
      </c>
      <c r="J536" t="s">
        <v>69</v>
      </c>
      <c r="K536" t="s">
        <v>70</v>
      </c>
      <c r="L536" t="s">
        <v>71</v>
      </c>
      <c r="M536" t="s">
        <v>72</v>
      </c>
      <c r="N536" t="s">
        <v>73</v>
      </c>
      <c r="O536" t="s">
        <v>74</v>
      </c>
      <c r="P536" t="s">
        <v>75</v>
      </c>
      <c r="Q536" t="s">
        <v>105</v>
      </c>
      <c r="R536" t="s">
        <v>106</v>
      </c>
      <c r="T536" s="7" t="s">
        <v>107</v>
      </c>
      <c r="U536" t="s">
        <v>79</v>
      </c>
      <c r="V536" s="7" t="s">
        <v>80</v>
      </c>
      <c r="W536" t="s">
        <v>81</v>
      </c>
      <c r="X536" t="s">
        <v>69</v>
      </c>
      <c r="Y536" t="s">
        <v>69</v>
      </c>
      <c r="Z536" t="s">
        <v>69</v>
      </c>
      <c r="AA536" t="s">
        <v>108</v>
      </c>
      <c r="AB536" t="s">
        <v>109</v>
      </c>
      <c r="AC536" t="s">
        <v>305</v>
      </c>
      <c r="AD536" t="s">
        <v>274</v>
      </c>
      <c r="AE536" t="s">
        <v>111</v>
      </c>
      <c r="AF536" t="s">
        <v>794</v>
      </c>
      <c r="AG536" t="s">
        <v>112</v>
      </c>
      <c r="AH536">
        <v>2017</v>
      </c>
      <c r="AI536">
        <v>2018</v>
      </c>
      <c r="AJ536">
        <v>2017</v>
      </c>
      <c r="AK536">
        <v>2018</v>
      </c>
      <c r="AL536" t="s">
        <v>89</v>
      </c>
      <c r="AM536">
        <v>1482394</v>
      </c>
      <c r="AP536">
        <v>1136144.7202006907</v>
      </c>
      <c r="AQ536">
        <v>1026263.1381459343</v>
      </c>
      <c r="AR536">
        <v>741197</v>
      </c>
      <c r="AS536">
        <v>568072.36010034534</v>
      </c>
      <c r="AT536">
        <v>513131.56907296716</v>
      </c>
      <c r="AU536" t="s">
        <v>146</v>
      </c>
      <c r="AV536">
        <v>2017</v>
      </c>
      <c r="AW536" t="s">
        <v>172</v>
      </c>
      <c r="AX536" t="s">
        <v>92</v>
      </c>
      <c r="AY536" t="s">
        <v>93</v>
      </c>
      <c r="AZ536" t="s">
        <v>94</v>
      </c>
      <c r="BA536" t="s">
        <v>1716</v>
      </c>
      <c r="BB536" s="11" t="s">
        <v>96</v>
      </c>
      <c r="BC536" t="s">
        <v>118</v>
      </c>
      <c r="BD536" t="s">
        <v>98</v>
      </c>
      <c r="BI536" t="s">
        <v>99</v>
      </c>
      <c r="BJ536" t="s">
        <v>1717</v>
      </c>
      <c r="BK536" t="s">
        <v>521</v>
      </c>
      <c r="BL536" t="s">
        <v>135</v>
      </c>
    </row>
    <row r="537" spans="1:64">
      <c r="A537" s="62" t="s">
        <v>1616</v>
      </c>
      <c r="B537" t="s">
        <v>64</v>
      </c>
      <c r="C537" t="s">
        <v>1696</v>
      </c>
      <c r="D537" t="s">
        <v>1697</v>
      </c>
      <c r="E537" t="s">
        <v>1698</v>
      </c>
      <c r="F537" t="s">
        <v>1699</v>
      </c>
      <c r="G537">
        <v>2017</v>
      </c>
      <c r="H537" t="s">
        <v>67</v>
      </c>
      <c r="I537" t="s">
        <v>169</v>
      </c>
      <c r="J537" t="s">
        <v>69</v>
      </c>
      <c r="K537" t="s">
        <v>70</v>
      </c>
      <c r="L537" t="s">
        <v>71</v>
      </c>
      <c r="M537" t="s">
        <v>72</v>
      </c>
      <c r="N537" t="s">
        <v>73</v>
      </c>
      <c r="O537" t="s">
        <v>74</v>
      </c>
      <c r="P537" t="s">
        <v>75</v>
      </c>
      <c r="Q537" t="s">
        <v>105</v>
      </c>
      <c r="R537" t="s">
        <v>106</v>
      </c>
      <c r="T537" s="7" t="s">
        <v>107</v>
      </c>
      <c r="U537" t="s">
        <v>79</v>
      </c>
      <c r="V537" s="7" t="s">
        <v>80</v>
      </c>
      <c r="W537" t="s">
        <v>81</v>
      </c>
      <c r="X537" t="s">
        <v>69</v>
      </c>
      <c r="Y537" t="s">
        <v>69</v>
      </c>
      <c r="Z537" t="s">
        <v>69</v>
      </c>
      <c r="AA537" t="s">
        <v>108</v>
      </c>
      <c r="AB537" t="s">
        <v>109</v>
      </c>
      <c r="AC537" t="s">
        <v>305</v>
      </c>
      <c r="AD537" t="s">
        <v>274</v>
      </c>
      <c r="AE537" t="s">
        <v>111</v>
      </c>
      <c r="AF537" t="s">
        <v>803</v>
      </c>
      <c r="AG537" t="s">
        <v>112</v>
      </c>
      <c r="AH537">
        <v>2018</v>
      </c>
      <c r="AI537">
        <v>2019</v>
      </c>
      <c r="AJ537">
        <v>2018</v>
      </c>
      <c r="AK537">
        <v>2019</v>
      </c>
      <c r="AL537" t="s">
        <v>89</v>
      </c>
      <c r="AM537">
        <v>1738322</v>
      </c>
      <c r="AP537">
        <v>1332294.4927655568</v>
      </c>
      <c r="AQ537">
        <v>1203442.3984636453</v>
      </c>
      <c r="AR537">
        <v>869161</v>
      </c>
      <c r="AS537">
        <v>666147.24638277839</v>
      </c>
      <c r="AT537">
        <v>601721.19923182263</v>
      </c>
      <c r="AU537" t="s">
        <v>146</v>
      </c>
      <c r="AV537">
        <v>2017</v>
      </c>
      <c r="AW537" t="s">
        <v>172</v>
      </c>
      <c r="AX537" t="s">
        <v>92</v>
      </c>
      <c r="AY537" t="s">
        <v>93</v>
      </c>
      <c r="AZ537" t="s">
        <v>94</v>
      </c>
      <c r="BA537" t="s">
        <v>1716</v>
      </c>
      <c r="BB537" s="11" t="s">
        <v>96</v>
      </c>
      <c r="BC537" t="s">
        <v>118</v>
      </c>
      <c r="BD537" t="s">
        <v>98</v>
      </c>
      <c r="BI537" t="s">
        <v>99</v>
      </c>
      <c r="BJ537" t="s">
        <v>1717</v>
      </c>
      <c r="BK537" t="s">
        <v>521</v>
      </c>
      <c r="BL537" t="s">
        <v>135</v>
      </c>
    </row>
    <row r="538" spans="1:64">
      <c r="A538" s="62" t="s">
        <v>1617</v>
      </c>
      <c r="B538" t="s">
        <v>64</v>
      </c>
      <c r="C538" t="s">
        <v>1696</v>
      </c>
      <c r="D538" t="s">
        <v>1697</v>
      </c>
      <c r="E538" t="s">
        <v>1698</v>
      </c>
      <c r="F538" t="s">
        <v>1699</v>
      </c>
      <c r="G538">
        <v>2017</v>
      </c>
      <c r="H538" t="s">
        <v>67</v>
      </c>
      <c r="I538" t="s">
        <v>169</v>
      </c>
      <c r="J538" t="s">
        <v>69</v>
      </c>
      <c r="K538" t="s">
        <v>70</v>
      </c>
      <c r="L538" t="s">
        <v>71</v>
      </c>
      <c r="M538" t="s">
        <v>72</v>
      </c>
      <c r="N538" t="s">
        <v>73</v>
      </c>
      <c r="O538" t="s">
        <v>74</v>
      </c>
      <c r="P538" t="s">
        <v>75</v>
      </c>
      <c r="Q538" t="s">
        <v>105</v>
      </c>
      <c r="R538" t="s">
        <v>106</v>
      </c>
      <c r="T538" s="7" t="s">
        <v>107</v>
      </c>
      <c r="U538" t="s">
        <v>79</v>
      </c>
      <c r="V538" s="7" t="s">
        <v>80</v>
      </c>
      <c r="W538" t="s">
        <v>81</v>
      </c>
      <c r="X538" t="s">
        <v>69</v>
      </c>
      <c r="Y538" t="s">
        <v>69</v>
      </c>
      <c r="Z538" t="s">
        <v>69</v>
      </c>
      <c r="AA538" t="s">
        <v>108</v>
      </c>
      <c r="AB538" t="s">
        <v>109</v>
      </c>
      <c r="AC538" t="s">
        <v>305</v>
      </c>
      <c r="AD538" t="s">
        <v>274</v>
      </c>
      <c r="AE538" t="s">
        <v>111</v>
      </c>
      <c r="AF538" t="s">
        <v>1702</v>
      </c>
      <c r="AG538" t="s">
        <v>112</v>
      </c>
      <c r="AH538">
        <v>2019</v>
      </c>
      <c r="AI538">
        <v>2020</v>
      </c>
      <c r="AJ538">
        <v>2019</v>
      </c>
      <c r="AK538">
        <v>2020</v>
      </c>
      <c r="AL538" t="s">
        <v>89</v>
      </c>
      <c r="AM538">
        <v>1788398</v>
      </c>
      <c r="AP538">
        <v>1370674.0214257981</v>
      </c>
      <c r="AQ538">
        <v>1238110.0731208522</v>
      </c>
      <c r="AR538">
        <v>894199</v>
      </c>
      <c r="AS538">
        <v>685337.01071289903</v>
      </c>
      <c r="AT538">
        <v>619055.03656042612</v>
      </c>
      <c r="AU538" t="s">
        <v>146</v>
      </c>
      <c r="AV538">
        <v>2017</v>
      </c>
      <c r="AW538" t="s">
        <v>172</v>
      </c>
      <c r="AX538" t="s">
        <v>92</v>
      </c>
      <c r="AY538" t="s">
        <v>93</v>
      </c>
      <c r="AZ538" t="s">
        <v>94</v>
      </c>
      <c r="BA538" t="s">
        <v>1716</v>
      </c>
      <c r="BB538" s="11" t="s">
        <v>96</v>
      </c>
      <c r="BC538" t="s">
        <v>118</v>
      </c>
      <c r="BD538" t="s">
        <v>98</v>
      </c>
      <c r="BI538" t="s">
        <v>99</v>
      </c>
      <c r="BJ538" t="s">
        <v>1717</v>
      </c>
      <c r="BK538" t="s">
        <v>521</v>
      </c>
      <c r="BL538" t="s">
        <v>135</v>
      </c>
    </row>
    <row r="539" spans="1:64">
      <c r="A539" s="62" t="s">
        <v>1618</v>
      </c>
      <c r="B539" t="s">
        <v>64</v>
      </c>
      <c r="C539" t="s">
        <v>1696</v>
      </c>
      <c r="D539" t="s">
        <v>1697</v>
      </c>
      <c r="E539" t="s">
        <v>1698</v>
      </c>
      <c r="F539" t="s">
        <v>1699</v>
      </c>
      <c r="G539">
        <v>2017</v>
      </c>
      <c r="H539" t="s">
        <v>67</v>
      </c>
      <c r="I539" t="s">
        <v>169</v>
      </c>
      <c r="J539" t="s">
        <v>69</v>
      </c>
      <c r="K539" t="s">
        <v>70</v>
      </c>
      <c r="L539" t="s">
        <v>71</v>
      </c>
      <c r="M539" t="s">
        <v>72</v>
      </c>
      <c r="N539" t="s">
        <v>73</v>
      </c>
      <c r="O539" t="s">
        <v>74</v>
      </c>
      <c r="P539" t="s">
        <v>75</v>
      </c>
      <c r="Q539" t="s">
        <v>105</v>
      </c>
      <c r="R539" t="s">
        <v>106</v>
      </c>
      <c r="T539" s="7" t="s">
        <v>107</v>
      </c>
      <c r="U539" t="s">
        <v>79</v>
      </c>
      <c r="V539" s="7" t="s">
        <v>80</v>
      </c>
      <c r="W539" t="s">
        <v>81</v>
      </c>
      <c r="X539" t="s">
        <v>69</v>
      </c>
      <c r="Y539" t="s">
        <v>69</v>
      </c>
      <c r="Z539" t="s">
        <v>69</v>
      </c>
      <c r="AA539" t="s">
        <v>108</v>
      </c>
      <c r="AB539" t="s">
        <v>109</v>
      </c>
      <c r="AC539" t="s">
        <v>305</v>
      </c>
      <c r="AD539" t="s">
        <v>274</v>
      </c>
      <c r="AE539" t="s">
        <v>111</v>
      </c>
      <c r="AF539" t="s">
        <v>1703</v>
      </c>
      <c r="AG539" t="s">
        <v>112</v>
      </c>
      <c r="AH539">
        <v>2020</v>
      </c>
      <c r="AI539">
        <v>2021</v>
      </c>
      <c r="AJ539">
        <v>2020</v>
      </c>
      <c r="AK539">
        <v>2021</v>
      </c>
      <c r="AL539" t="s">
        <v>89</v>
      </c>
      <c r="AM539">
        <v>1819917</v>
      </c>
      <c r="AP539">
        <v>1394830.9901102406</v>
      </c>
      <c r="AQ539">
        <v>1259930.7144963716</v>
      </c>
      <c r="AR539">
        <v>909958.5</v>
      </c>
      <c r="AS539">
        <v>697415.49505512032</v>
      </c>
      <c r="AT539">
        <v>629965.35724818578</v>
      </c>
      <c r="AU539" t="s">
        <v>146</v>
      </c>
      <c r="AV539">
        <v>2017</v>
      </c>
      <c r="AW539" t="s">
        <v>172</v>
      </c>
      <c r="AX539" t="s">
        <v>92</v>
      </c>
      <c r="AY539" t="s">
        <v>93</v>
      </c>
      <c r="AZ539" t="s">
        <v>94</v>
      </c>
      <c r="BA539" t="s">
        <v>1716</v>
      </c>
      <c r="BB539" s="11" t="s">
        <v>96</v>
      </c>
      <c r="BC539" t="s">
        <v>118</v>
      </c>
      <c r="BD539" t="s">
        <v>98</v>
      </c>
      <c r="BI539" t="s">
        <v>99</v>
      </c>
      <c r="BJ539" t="s">
        <v>1717</v>
      </c>
      <c r="BK539" t="s">
        <v>521</v>
      </c>
      <c r="BL539" t="s">
        <v>135</v>
      </c>
    </row>
    <row r="540" spans="1:64">
      <c r="A540" s="62" t="s">
        <v>1619</v>
      </c>
      <c r="B540" t="s">
        <v>64</v>
      </c>
      <c r="C540" t="s">
        <v>1696</v>
      </c>
      <c r="D540" t="s">
        <v>1697</v>
      </c>
      <c r="E540" t="s">
        <v>1698</v>
      </c>
      <c r="F540" t="s">
        <v>1699</v>
      </c>
      <c r="G540">
        <v>2017</v>
      </c>
      <c r="H540" t="s">
        <v>67</v>
      </c>
      <c r="I540" t="s">
        <v>169</v>
      </c>
      <c r="J540" t="s">
        <v>69</v>
      </c>
      <c r="K540" t="s">
        <v>70</v>
      </c>
      <c r="L540" t="s">
        <v>71</v>
      </c>
      <c r="M540" t="s">
        <v>72</v>
      </c>
      <c r="N540" t="s">
        <v>73</v>
      </c>
      <c r="O540" t="s">
        <v>74</v>
      </c>
      <c r="P540" t="s">
        <v>75</v>
      </c>
      <c r="Q540" t="s">
        <v>105</v>
      </c>
      <c r="R540" t="s">
        <v>106</v>
      </c>
      <c r="T540" s="7" t="s">
        <v>107</v>
      </c>
      <c r="U540" t="s">
        <v>79</v>
      </c>
      <c r="V540" s="7" t="s">
        <v>80</v>
      </c>
      <c r="W540" t="s">
        <v>81</v>
      </c>
      <c r="X540" t="s">
        <v>69</v>
      </c>
      <c r="Y540" t="s">
        <v>69</v>
      </c>
      <c r="Z540" t="s">
        <v>69</v>
      </c>
      <c r="AA540" t="s">
        <v>108</v>
      </c>
      <c r="AB540" t="s">
        <v>109</v>
      </c>
      <c r="AC540" t="s">
        <v>305</v>
      </c>
      <c r="AD540" t="s">
        <v>274</v>
      </c>
      <c r="AE540" t="s">
        <v>111</v>
      </c>
      <c r="AF540" t="s">
        <v>1704</v>
      </c>
      <c r="AG540" t="s">
        <v>112</v>
      </c>
      <c r="AH540">
        <v>2021</v>
      </c>
      <c r="AI540">
        <v>2022</v>
      </c>
      <c r="AJ540">
        <v>2021</v>
      </c>
      <c r="AK540">
        <v>2022</v>
      </c>
      <c r="AL540" t="s">
        <v>89</v>
      </c>
      <c r="AM540">
        <v>1852215</v>
      </c>
      <c r="AP540">
        <v>1419585.0043419779</v>
      </c>
      <c r="AQ540">
        <v>1282290.6585030509</v>
      </c>
      <c r="AR540">
        <v>926107.5</v>
      </c>
      <c r="AS540">
        <v>709792.50217098894</v>
      </c>
      <c r="AT540">
        <v>641145.32925152546</v>
      </c>
      <c r="AU540" t="s">
        <v>146</v>
      </c>
      <c r="AV540">
        <v>2017</v>
      </c>
      <c r="AW540" t="s">
        <v>172</v>
      </c>
      <c r="AX540" t="s">
        <v>115</v>
      </c>
      <c r="AY540" t="s">
        <v>93</v>
      </c>
      <c r="AZ540" t="s">
        <v>94</v>
      </c>
      <c r="BA540" t="s">
        <v>1716</v>
      </c>
      <c r="BB540" s="11" t="s">
        <v>96</v>
      </c>
      <c r="BC540" t="s">
        <v>118</v>
      </c>
      <c r="BD540" t="s">
        <v>98</v>
      </c>
      <c r="BI540" t="s">
        <v>99</v>
      </c>
      <c r="BJ540" t="s">
        <v>1717</v>
      </c>
      <c r="BK540" t="s">
        <v>521</v>
      </c>
      <c r="BL540" t="s">
        <v>135</v>
      </c>
    </row>
    <row r="541" spans="1:64">
      <c r="A541" s="62" t="s">
        <v>1620</v>
      </c>
      <c r="B541" t="s">
        <v>64</v>
      </c>
      <c r="C541" t="s">
        <v>1696</v>
      </c>
      <c r="D541" t="s">
        <v>1697</v>
      </c>
      <c r="E541" t="s">
        <v>1698</v>
      </c>
      <c r="F541" t="s">
        <v>1699</v>
      </c>
      <c r="G541">
        <v>2017</v>
      </c>
      <c r="H541" t="s">
        <v>67</v>
      </c>
      <c r="I541" t="s">
        <v>169</v>
      </c>
      <c r="J541" t="s">
        <v>69</v>
      </c>
      <c r="K541" t="s">
        <v>70</v>
      </c>
      <c r="L541" t="s">
        <v>71</v>
      </c>
      <c r="M541" t="s">
        <v>72</v>
      </c>
      <c r="N541" t="s">
        <v>73</v>
      </c>
      <c r="O541" t="s">
        <v>74</v>
      </c>
      <c r="P541" t="s">
        <v>75</v>
      </c>
      <c r="Q541" t="s">
        <v>105</v>
      </c>
      <c r="R541" t="s">
        <v>106</v>
      </c>
      <c r="T541" s="7" t="s">
        <v>107</v>
      </c>
      <c r="U541" t="s">
        <v>79</v>
      </c>
      <c r="V541" s="7" t="s">
        <v>80</v>
      </c>
      <c r="W541" t="s">
        <v>81</v>
      </c>
      <c r="X541" t="s">
        <v>69</v>
      </c>
      <c r="Y541" t="s">
        <v>69</v>
      </c>
      <c r="Z541" t="s">
        <v>69</v>
      </c>
      <c r="AA541" t="s">
        <v>108</v>
      </c>
      <c r="AB541" t="s">
        <v>109</v>
      </c>
      <c r="AC541" t="s">
        <v>305</v>
      </c>
      <c r="AD541" t="s">
        <v>274</v>
      </c>
      <c r="AE541" t="s">
        <v>111</v>
      </c>
      <c r="AF541" t="s">
        <v>1705</v>
      </c>
      <c r="AG541" t="s">
        <v>112</v>
      </c>
      <c r="AH541">
        <v>2022</v>
      </c>
      <c r="AI541">
        <v>2023</v>
      </c>
      <c r="AJ541">
        <v>2022</v>
      </c>
      <c r="AK541">
        <v>2023</v>
      </c>
      <c r="AL541" t="s">
        <v>89</v>
      </c>
      <c r="AM541">
        <v>1885309</v>
      </c>
      <c r="AP541">
        <v>1444949.0933563167</v>
      </c>
      <c r="AQ541">
        <v>1305201.6742612107</v>
      </c>
      <c r="AR541">
        <v>942654.5</v>
      </c>
      <c r="AS541">
        <v>722474.54667815834</v>
      </c>
      <c r="AT541">
        <v>652600.83713060536</v>
      </c>
      <c r="AU541" t="s">
        <v>146</v>
      </c>
      <c r="AV541">
        <v>2017</v>
      </c>
      <c r="AW541" t="s">
        <v>172</v>
      </c>
      <c r="AX541" t="s">
        <v>115</v>
      </c>
      <c r="AY541" t="s">
        <v>93</v>
      </c>
      <c r="AZ541" t="s">
        <v>94</v>
      </c>
      <c r="BA541" t="s">
        <v>1716</v>
      </c>
      <c r="BB541" s="11" t="s">
        <v>96</v>
      </c>
      <c r="BC541" t="s">
        <v>118</v>
      </c>
      <c r="BD541" t="s">
        <v>98</v>
      </c>
      <c r="BI541" t="s">
        <v>99</v>
      </c>
      <c r="BJ541" t="s">
        <v>1717</v>
      </c>
      <c r="BK541" t="s">
        <v>521</v>
      </c>
      <c r="BL541" t="s">
        <v>135</v>
      </c>
    </row>
    <row r="542" spans="1:64">
      <c r="A542" s="62" t="s">
        <v>1621</v>
      </c>
      <c r="B542" t="s">
        <v>64</v>
      </c>
      <c r="C542" t="s">
        <v>1696</v>
      </c>
      <c r="D542" t="s">
        <v>1697</v>
      </c>
      <c r="E542" t="s">
        <v>1698</v>
      </c>
      <c r="F542" t="s">
        <v>1699</v>
      </c>
      <c r="G542">
        <v>2017</v>
      </c>
      <c r="H542" t="s">
        <v>67</v>
      </c>
      <c r="I542" t="s">
        <v>169</v>
      </c>
      <c r="J542" t="s">
        <v>69</v>
      </c>
      <c r="K542" t="s">
        <v>70</v>
      </c>
      <c r="L542" t="s">
        <v>71</v>
      </c>
      <c r="M542" t="s">
        <v>72</v>
      </c>
      <c r="N542" t="s">
        <v>73</v>
      </c>
      <c r="O542" t="s">
        <v>74</v>
      </c>
      <c r="P542" t="s">
        <v>75</v>
      </c>
      <c r="Q542" t="s">
        <v>105</v>
      </c>
      <c r="R542" t="s">
        <v>106</v>
      </c>
      <c r="T542" s="7" t="s">
        <v>107</v>
      </c>
      <c r="U542" t="s">
        <v>79</v>
      </c>
      <c r="V542" s="7" t="s">
        <v>80</v>
      </c>
      <c r="W542" t="s">
        <v>81</v>
      </c>
      <c r="X542" t="s">
        <v>69</v>
      </c>
      <c r="Y542" t="s">
        <v>69</v>
      </c>
      <c r="Z542" t="s">
        <v>69</v>
      </c>
      <c r="AA542" t="s">
        <v>108</v>
      </c>
      <c r="AB542" t="s">
        <v>109</v>
      </c>
      <c r="AC542" t="s">
        <v>305</v>
      </c>
      <c r="AD542" t="s">
        <v>274</v>
      </c>
      <c r="AE542" t="s">
        <v>111</v>
      </c>
      <c r="AF542" t="s">
        <v>1706</v>
      </c>
      <c r="AG542" t="s">
        <v>112</v>
      </c>
      <c r="AH542">
        <v>2023</v>
      </c>
      <c r="AI542">
        <v>2024</v>
      </c>
      <c r="AJ542">
        <v>2023</v>
      </c>
      <c r="AK542">
        <v>2024</v>
      </c>
      <c r="AL542" t="s">
        <v>89</v>
      </c>
      <c r="AM542">
        <v>1919219</v>
      </c>
      <c r="AP542">
        <v>1470938.5856653827</v>
      </c>
      <c r="AQ542">
        <v>1328677.6077947577</v>
      </c>
      <c r="AR542">
        <v>959609.5</v>
      </c>
      <c r="AS542">
        <v>735469.29283269134</v>
      </c>
      <c r="AT542">
        <v>664338.80389737885</v>
      </c>
      <c r="AU542" t="s">
        <v>146</v>
      </c>
      <c r="AV542">
        <v>2017</v>
      </c>
      <c r="AW542" t="s">
        <v>172</v>
      </c>
      <c r="AX542" t="s">
        <v>115</v>
      </c>
      <c r="AY542" t="s">
        <v>93</v>
      </c>
      <c r="AZ542" t="s">
        <v>94</v>
      </c>
      <c r="BA542" t="s">
        <v>1716</v>
      </c>
      <c r="BB542" s="11" t="s">
        <v>96</v>
      </c>
      <c r="BC542" t="s">
        <v>118</v>
      </c>
      <c r="BD542" t="s">
        <v>98</v>
      </c>
      <c r="BI542" t="s">
        <v>99</v>
      </c>
      <c r="BJ542" t="s">
        <v>1717</v>
      </c>
      <c r="BK542" t="s">
        <v>521</v>
      </c>
      <c r="BL542" t="s">
        <v>135</v>
      </c>
    </row>
    <row r="543" spans="1:64">
      <c r="A543" s="62" t="s">
        <v>1622</v>
      </c>
      <c r="B543" t="s">
        <v>64</v>
      </c>
      <c r="C543" t="s">
        <v>1696</v>
      </c>
      <c r="D543" t="s">
        <v>1697</v>
      </c>
      <c r="E543" t="s">
        <v>1698</v>
      </c>
      <c r="F543" t="s">
        <v>1699</v>
      </c>
      <c r="G543">
        <v>2017</v>
      </c>
      <c r="H543" t="s">
        <v>67</v>
      </c>
      <c r="I543" t="s">
        <v>169</v>
      </c>
      <c r="J543" t="s">
        <v>69</v>
      </c>
      <c r="K543" t="s">
        <v>70</v>
      </c>
      <c r="L543" t="s">
        <v>71</v>
      </c>
      <c r="M543" t="s">
        <v>72</v>
      </c>
      <c r="N543" t="s">
        <v>73</v>
      </c>
      <c r="O543" t="s">
        <v>74</v>
      </c>
      <c r="P543" t="s">
        <v>75</v>
      </c>
      <c r="Q543" t="s">
        <v>105</v>
      </c>
      <c r="R543" t="s">
        <v>106</v>
      </c>
      <c r="T543" s="7" t="s">
        <v>107</v>
      </c>
      <c r="U543" t="s">
        <v>79</v>
      </c>
      <c r="V543" s="7" t="s">
        <v>80</v>
      </c>
      <c r="W543" t="s">
        <v>81</v>
      </c>
      <c r="X543" t="s">
        <v>69</v>
      </c>
      <c r="Y543" t="s">
        <v>69</v>
      </c>
      <c r="Z543" t="s">
        <v>69</v>
      </c>
      <c r="AA543" t="s">
        <v>108</v>
      </c>
      <c r="AB543" t="s">
        <v>109</v>
      </c>
      <c r="AC543" t="s">
        <v>305</v>
      </c>
      <c r="AD543" t="s">
        <v>274</v>
      </c>
      <c r="AE543" t="s">
        <v>111</v>
      </c>
      <c r="AF543" t="s">
        <v>1707</v>
      </c>
      <c r="AG543" t="s">
        <v>112</v>
      </c>
      <c r="AH543">
        <v>2024</v>
      </c>
      <c r="AI543">
        <v>2025</v>
      </c>
      <c r="AJ543">
        <v>2024</v>
      </c>
      <c r="AK543">
        <v>2025</v>
      </c>
      <c r="AL543" t="s">
        <v>89</v>
      </c>
      <c r="AM543">
        <v>1953966</v>
      </c>
      <c r="AP543">
        <v>1497569.5762069076</v>
      </c>
      <c r="AQ543">
        <v>1352732.9974287932</v>
      </c>
      <c r="AR543">
        <v>976983</v>
      </c>
      <c r="AS543">
        <v>748784.78810345381</v>
      </c>
      <c r="AT543">
        <v>676366.49871439661</v>
      </c>
      <c r="AU543" t="s">
        <v>146</v>
      </c>
      <c r="AV543">
        <v>2017</v>
      </c>
      <c r="AW543" t="s">
        <v>172</v>
      </c>
      <c r="AX543" t="s">
        <v>115</v>
      </c>
      <c r="AY543" t="s">
        <v>93</v>
      </c>
      <c r="AZ543" t="s">
        <v>94</v>
      </c>
      <c r="BA543" t="s">
        <v>1716</v>
      </c>
      <c r="BB543" s="11" t="s">
        <v>96</v>
      </c>
      <c r="BC543" t="s">
        <v>118</v>
      </c>
      <c r="BD543" t="s">
        <v>98</v>
      </c>
      <c r="BI543" t="s">
        <v>99</v>
      </c>
      <c r="BJ543" t="s">
        <v>1717</v>
      </c>
      <c r="BK543" t="s">
        <v>521</v>
      </c>
      <c r="BL543" t="s">
        <v>135</v>
      </c>
    </row>
    <row r="544" spans="1:64">
      <c r="A544" s="62" t="s">
        <v>1623</v>
      </c>
      <c r="B544" t="s">
        <v>64</v>
      </c>
      <c r="C544" t="s">
        <v>1696</v>
      </c>
      <c r="D544" t="s">
        <v>1697</v>
      </c>
      <c r="E544" t="s">
        <v>1698</v>
      </c>
      <c r="F544" t="s">
        <v>1699</v>
      </c>
      <c r="G544">
        <v>2017</v>
      </c>
      <c r="H544" t="s">
        <v>67</v>
      </c>
      <c r="I544" t="s">
        <v>169</v>
      </c>
      <c r="J544" t="s">
        <v>69</v>
      </c>
      <c r="K544" t="s">
        <v>70</v>
      </c>
      <c r="L544" t="s">
        <v>71</v>
      </c>
      <c r="M544" t="s">
        <v>72</v>
      </c>
      <c r="N544" t="s">
        <v>73</v>
      </c>
      <c r="O544" t="s">
        <v>74</v>
      </c>
      <c r="P544" t="s">
        <v>75</v>
      </c>
      <c r="Q544" t="s">
        <v>105</v>
      </c>
      <c r="R544" t="s">
        <v>106</v>
      </c>
      <c r="T544" s="7" t="s">
        <v>107</v>
      </c>
      <c r="U544" t="s">
        <v>79</v>
      </c>
      <c r="V544" s="7" t="s">
        <v>80</v>
      </c>
      <c r="W544" t="s">
        <v>81</v>
      </c>
      <c r="X544" t="s">
        <v>69</v>
      </c>
      <c r="Y544" t="s">
        <v>69</v>
      </c>
      <c r="Z544" t="s">
        <v>69</v>
      </c>
      <c r="AA544" t="s">
        <v>108</v>
      </c>
      <c r="AB544" t="s">
        <v>109</v>
      </c>
      <c r="AC544" t="s">
        <v>305</v>
      </c>
      <c r="AD544" t="s">
        <v>274</v>
      </c>
      <c r="AE544" t="s">
        <v>111</v>
      </c>
      <c r="AF544" t="s">
        <v>1708</v>
      </c>
      <c r="AG544" t="s">
        <v>112</v>
      </c>
      <c r="AH544">
        <v>2025</v>
      </c>
      <c r="AI544">
        <v>2026</v>
      </c>
      <c r="AJ544">
        <v>2025</v>
      </c>
      <c r="AK544">
        <v>2026</v>
      </c>
      <c r="AL544" t="s">
        <v>89</v>
      </c>
      <c r="AM544">
        <v>1989570</v>
      </c>
      <c r="AP544">
        <v>1524857.3934930174</v>
      </c>
      <c r="AQ544">
        <v>1377381.6891872245</v>
      </c>
      <c r="AR544">
        <v>994785</v>
      </c>
      <c r="AS544">
        <v>762428.69674650871</v>
      </c>
      <c r="AT544">
        <v>688690.84459361224</v>
      </c>
      <c r="AU544" t="s">
        <v>146</v>
      </c>
      <c r="AV544">
        <v>2017</v>
      </c>
      <c r="AW544" t="s">
        <v>172</v>
      </c>
      <c r="AX544" t="s">
        <v>115</v>
      </c>
      <c r="AY544" t="s">
        <v>93</v>
      </c>
      <c r="AZ544" t="s">
        <v>94</v>
      </c>
      <c r="BA544" t="s">
        <v>1716</v>
      </c>
      <c r="BB544" s="11" t="s">
        <v>96</v>
      </c>
      <c r="BC544" t="s">
        <v>118</v>
      </c>
      <c r="BD544" t="s">
        <v>98</v>
      </c>
      <c r="BI544" t="s">
        <v>99</v>
      </c>
      <c r="BJ544" t="s">
        <v>1717</v>
      </c>
      <c r="BK544" t="s">
        <v>521</v>
      </c>
      <c r="BL544" t="s">
        <v>135</v>
      </c>
    </row>
    <row r="545" spans="1:64">
      <c r="A545" s="62" t="s">
        <v>1624</v>
      </c>
      <c r="B545" t="s">
        <v>64</v>
      </c>
      <c r="C545" t="s">
        <v>1696</v>
      </c>
      <c r="D545" t="s">
        <v>1697</v>
      </c>
      <c r="E545" t="s">
        <v>1698</v>
      </c>
      <c r="F545" t="s">
        <v>1699</v>
      </c>
      <c r="G545">
        <v>2017</v>
      </c>
      <c r="H545" t="s">
        <v>67</v>
      </c>
      <c r="I545" t="s">
        <v>169</v>
      </c>
      <c r="J545" t="s">
        <v>69</v>
      </c>
      <c r="K545" t="s">
        <v>70</v>
      </c>
      <c r="L545" t="s">
        <v>71</v>
      </c>
      <c r="M545" t="s">
        <v>72</v>
      </c>
      <c r="N545" t="s">
        <v>73</v>
      </c>
      <c r="O545" t="s">
        <v>74</v>
      </c>
      <c r="P545" t="s">
        <v>75</v>
      </c>
      <c r="Q545" t="s">
        <v>105</v>
      </c>
      <c r="R545" t="s">
        <v>106</v>
      </c>
      <c r="T545" s="7" t="s">
        <v>107</v>
      </c>
      <c r="U545" t="s">
        <v>79</v>
      </c>
      <c r="V545" s="7" t="s">
        <v>80</v>
      </c>
      <c r="W545" t="s">
        <v>81</v>
      </c>
      <c r="X545" t="s">
        <v>69</v>
      </c>
      <c r="Y545" t="s">
        <v>69</v>
      </c>
      <c r="Z545" t="s">
        <v>69</v>
      </c>
      <c r="AA545" t="s">
        <v>108</v>
      </c>
      <c r="AB545" t="s">
        <v>109</v>
      </c>
      <c r="AC545" t="s">
        <v>305</v>
      </c>
      <c r="AD545" t="s">
        <v>274</v>
      </c>
      <c r="AE545" t="s">
        <v>111</v>
      </c>
      <c r="AF545" t="s">
        <v>1709</v>
      </c>
      <c r="AG545" t="s">
        <v>112</v>
      </c>
      <c r="AH545">
        <v>2026</v>
      </c>
      <c r="AI545">
        <v>2027</v>
      </c>
      <c r="AJ545">
        <v>2026</v>
      </c>
      <c r="AK545">
        <v>2027</v>
      </c>
      <c r="AL545" t="s">
        <v>89</v>
      </c>
      <c r="AM545">
        <v>2026053</v>
      </c>
      <c r="AP545">
        <v>1552818.8988870501</v>
      </c>
      <c r="AQ545">
        <v>1402638.9136963484</v>
      </c>
      <c r="AR545">
        <v>1013026.5</v>
      </c>
      <c r="AS545">
        <v>776409.44944352505</v>
      </c>
      <c r="AT545">
        <v>701319.45684817422</v>
      </c>
      <c r="AU545" t="s">
        <v>146</v>
      </c>
      <c r="AV545">
        <v>2017</v>
      </c>
      <c r="AW545" t="s">
        <v>172</v>
      </c>
      <c r="AX545" t="s">
        <v>115</v>
      </c>
      <c r="AY545" t="s">
        <v>93</v>
      </c>
      <c r="AZ545" t="s">
        <v>94</v>
      </c>
      <c r="BA545" t="s">
        <v>1716</v>
      </c>
      <c r="BB545" s="11" t="s">
        <v>96</v>
      </c>
      <c r="BC545" t="s">
        <v>118</v>
      </c>
      <c r="BD545" t="s">
        <v>98</v>
      </c>
      <c r="BI545" t="s">
        <v>99</v>
      </c>
      <c r="BJ545" t="s">
        <v>1717</v>
      </c>
      <c r="BK545" t="s">
        <v>521</v>
      </c>
      <c r="BL545" t="s">
        <v>135</v>
      </c>
    </row>
    <row r="546" spans="1:64">
      <c r="A546" s="62" t="s">
        <v>1625</v>
      </c>
      <c r="B546" t="s">
        <v>64</v>
      </c>
      <c r="C546" t="s">
        <v>1696</v>
      </c>
      <c r="D546" t="s">
        <v>1697</v>
      </c>
      <c r="E546" t="s">
        <v>1698</v>
      </c>
      <c r="F546" t="s">
        <v>1699</v>
      </c>
      <c r="G546">
        <v>2017</v>
      </c>
      <c r="H546" t="s">
        <v>67</v>
      </c>
      <c r="I546" t="s">
        <v>169</v>
      </c>
      <c r="J546" t="s">
        <v>69</v>
      </c>
      <c r="K546" t="s">
        <v>70</v>
      </c>
      <c r="L546" t="s">
        <v>71</v>
      </c>
      <c r="M546" t="s">
        <v>72</v>
      </c>
      <c r="N546" t="s">
        <v>73</v>
      </c>
      <c r="O546" t="s">
        <v>74</v>
      </c>
      <c r="P546" t="s">
        <v>75</v>
      </c>
      <c r="Q546" t="s">
        <v>105</v>
      </c>
      <c r="R546" t="s">
        <v>106</v>
      </c>
      <c r="T546" s="7" t="s">
        <v>107</v>
      </c>
      <c r="U546" t="s">
        <v>79</v>
      </c>
      <c r="V546" s="7" t="s">
        <v>80</v>
      </c>
      <c r="W546" t="s">
        <v>81</v>
      </c>
      <c r="X546" t="s">
        <v>69</v>
      </c>
      <c r="Y546" t="s">
        <v>69</v>
      </c>
      <c r="Z546" t="s">
        <v>69</v>
      </c>
      <c r="AA546" t="s">
        <v>108</v>
      </c>
      <c r="AB546" t="s">
        <v>109</v>
      </c>
      <c r="AC546" t="s">
        <v>305</v>
      </c>
      <c r="AD546" t="s">
        <v>274</v>
      </c>
      <c r="AE546" t="s">
        <v>111</v>
      </c>
      <c r="AF546" t="s">
        <v>794</v>
      </c>
      <c r="AG546" t="s">
        <v>112</v>
      </c>
      <c r="AH546">
        <v>2017</v>
      </c>
      <c r="AI546">
        <v>2018</v>
      </c>
      <c r="AJ546">
        <v>2017</v>
      </c>
      <c r="AK546">
        <v>2018</v>
      </c>
      <c r="AL546" t="s">
        <v>89</v>
      </c>
      <c r="AM546">
        <v>1521943</v>
      </c>
      <c r="AP546">
        <v>1166456.0865035879</v>
      </c>
      <c r="AQ546">
        <v>1053642.9581199314</v>
      </c>
      <c r="AR546">
        <v>760971.5</v>
      </c>
      <c r="AS546">
        <v>583228.04325179395</v>
      </c>
      <c r="AT546">
        <v>526821.4790599657</v>
      </c>
      <c r="AU546" t="s">
        <v>146</v>
      </c>
      <c r="AV546">
        <v>2017</v>
      </c>
      <c r="AW546" t="s">
        <v>172</v>
      </c>
      <c r="AX546" t="s">
        <v>92</v>
      </c>
      <c r="AY546" t="s">
        <v>93</v>
      </c>
      <c r="AZ546" t="s">
        <v>94</v>
      </c>
      <c r="BA546" t="s">
        <v>341</v>
      </c>
      <c r="BB546" s="11" t="s">
        <v>96</v>
      </c>
      <c r="BC546" t="s">
        <v>466</v>
      </c>
      <c r="BD546" t="s">
        <v>98</v>
      </c>
      <c r="BI546" t="s">
        <v>99</v>
      </c>
      <c r="BJ546" t="s">
        <v>1718</v>
      </c>
      <c r="BK546" t="s">
        <v>521</v>
      </c>
      <c r="BL546" t="s">
        <v>135</v>
      </c>
    </row>
    <row r="547" spans="1:64">
      <c r="A547" s="62" t="s">
        <v>1626</v>
      </c>
      <c r="B547" t="s">
        <v>64</v>
      </c>
      <c r="C547" t="s">
        <v>1696</v>
      </c>
      <c r="D547" t="s">
        <v>1697</v>
      </c>
      <c r="E547" t="s">
        <v>1698</v>
      </c>
      <c r="F547" t="s">
        <v>1699</v>
      </c>
      <c r="G547">
        <v>2017</v>
      </c>
      <c r="H547" t="s">
        <v>67</v>
      </c>
      <c r="I547" t="s">
        <v>169</v>
      </c>
      <c r="J547" t="s">
        <v>69</v>
      </c>
      <c r="K547" t="s">
        <v>70</v>
      </c>
      <c r="L547" t="s">
        <v>71</v>
      </c>
      <c r="M547" t="s">
        <v>72</v>
      </c>
      <c r="N547" t="s">
        <v>73</v>
      </c>
      <c r="O547" t="s">
        <v>74</v>
      </c>
      <c r="P547" t="s">
        <v>75</v>
      </c>
      <c r="Q547" t="s">
        <v>105</v>
      </c>
      <c r="R547" t="s">
        <v>106</v>
      </c>
      <c r="T547" s="7" t="s">
        <v>107</v>
      </c>
      <c r="U547" t="s">
        <v>79</v>
      </c>
      <c r="V547" s="7" t="s">
        <v>80</v>
      </c>
      <c r="W547" t="s">
        <v>81</v>
      </c>
      <c r="X547" t="s">
        <v>69</v>
      </c>
      <c r="Y547" t="s">
        <v>69</v>
      </c>
      <c r="Z547" t="s">
        <v>69</v>
      </c>
      <c r="AA547" t="s">
        <v>108</v>
      </c>
      <c r="AB547" t="s">
        <v>109</v>
      </c>
      <c r="AC547" t="s">
        <v>305</v>
      </c>
      <c r="AD547" t="s">
        <v>274</v>
      </c>
      <c r="AE547" t="s">
        <v>111</v>
      </c>
      <c r="AF547" t="s">
        <v>803</v>
      </c>
      <c r="AG547" t="s">
        <v>112</v>
      </c>
      <c r="AH547">
        <v>2018</v>
      </c>
      <c r="AI547">
        <v>2019</v>
      </c>
      <c r="AJ547">
        <v>2018</v>
      </c>
      <c r="AK547">
        <v>2019</v>
      </c>
      <c r="AL547" t="s">
        <v>89</v>
      </c>
      <c r="AM547">
        <v>1255455</v>
      </c>
      <c r="AP547">
        <v>962212.85953637026</v>
      </c>
      <c r="AQ547">
        <v>869152.9971795649</v>
      </c>
      <c r="AR547">
        <v>627727.5</v>
      </c>
      <c r="AS547">
        <v>481106.42976818513</v>
      </c>
      <c r="AT547">
        <v>434576.49858978245</v>
      </c>
      <c r="AU547" t="s">
        <v>146</v>
      </c>
      <c r="AV547">
        <v>2017</v>
      </c>
      <c r="AW547" t="s">
        <v>172</v>
      </c>
      <c r="AX547" t="s">
        <v>92</v>
      </c>
      <c r="AY547" t="s">
        <v>93</v>
      </c>
      <c r="AZ547" t="s">
        <v>94</v>
      </c>
      <c r="BA547" t="s">
        <v>341</v>
      </c>
      <c r="BB547" s="11" t="s">
        <v>96</v>
      </c>
      <c r="BC547" t="s">
        <v>466</v>
      </c>
      <c r="BD547" t="s">
        <v>98</v>
      </c>
      <c r="BI547" t="s">
        <v>99</v>
      </c>
      <c r="BJ547" t="s">
        <v>1718</v>
      </c>
      <c r="BK547" t="s">
        <v>521</v>
      </c>
      <c r="BL547" t="s">
        <v>135</v>
      </c>
    </row>
    <row r="548" spans="1:64">
      <c r="A548" s="62" t="s">
        <v>1627</v>
      </c>
      <c r="B548" t="s">
        <v>64</v>
      </c>
      <c r="C548" t="s">
        <v>1696</v>
      </c>
      <c r="D548" t="s">
        <v>1697</v>
      </c>
      <c r="E548" t="s">
        <v>1698</v>
      </c>
      <c r="F548" t="s">
        <v>1699</v>
      </c>
      <c r="G548">
        <v>2017</v>
      </c>
      <c r="H548" t="s">
        <v>67</v>
      </c>
      <c r="I548" t="s">
        <v>169</v>
      </c>
      <c r="J548" t="s">
        <v>69</v>
      </c>
      <c r="K548" t="s">
        <v>70</v>
      </c>
      <c r="L548" t="s">
        <v>71</v>
      </c>
      <c r="M548" t="s">
        <v>72</v>
      </c>
      <c r="N548" t="s">
        <v>73</v>
      </c>
      <c r="O548" t="s">
        <v>74</v>
      </c>
      <c r="P548" t="s">
        <v>75</v>
      </c>
      <c r="Q548" t="s">
        <v>105</v>
      </c>
      <c r="R548" t="s">
        <v>106</v>
      </c>
      <c r="T548" s="7" t="s">
        <v>107</v>
      </c>
      <c r="U548" t="s">
        <v>79</v>
      </c>
      <c r="V548" s="7" t="s">
        <v>80</v>
      </c>
      <c r="W548" t="s">
        <v>81</v>
      </c>
      <c r="X548" t="s">
        <v>69</v>
      </c>
      <c r="Y548" t="s">
        <v>69</v>
      </c>
      <c r="Z548" t="s">
        <v>69</v>
      </c>
      <c r="AA548" t="s">
        <v>108</v>
      </c>
      <c r="AB548" t="s">
        <v>109</v>
      </c>
      <c r="AC548" t="s">
        <v>305</v>
      </c>
      <c r="AD548" t="s">
        <v>274</v>
      </c>
      <c r="AE548" t="s">
        <v>111</v>
      </c>
      <c r="AF548" t="s">
        <v>1702</v>
      </c>
      <c r="AG548" t="s">
        <v>112</v>
      </c>
      <c r="AH548">
        <v>2019</v>
      </c>
      <c r="AI548">
        <v>2020</v>
      </c>
      <c r="AJ548">
        <v>2019</v>
      </c>
      <c r="AK548">
        <v>2020</v>
      </c>
      <c r="AL548" t="s">
        <v>89</v>
      </c>
      <c r="AM548">
        <v>1277427</v>
      </c>
      <c r="AP548">
        <v>979052.76295762637</v>
      </c>
      <c r="AQ548">
        <v>884364.23904329515</v>
      </c>
      <c r="AR548">
        <v>638713.5</v>
      </c>
      <c r="AS548">
        <v>489526.38147881319</v>
      </c>
      <c r="AT548">
        <v>442182.11952164758</v>
      </c>
      <c r="AU548" t="s">
        <v>146</v>
      </c>
      <c r="AV548">
        <v>2017</v>
      </c>
      <c r="AW548" t="s">
        <v>172</v>
      </c>
      <c r="AX548" t="s">
        <v>92</v>
      </c>
      <c r="AY548" t="s">
        <v>93</v>
      </c>
      <c r="AZ548" t="s">
        <v>94</v>
      </c>
      <c r="BA548" t="s">
        <v>341</v>
      </c>
      <c r="BB548" s="11" t="s">
        <v>96</v>
      </c>
      <c r="BC548" t="s">
        <v>466</v>
      </c>
      <c r="BD548" t="s">
        <v>98</v>
      </c>
      <c r="BI548" t="s">
        <v>99</v>
      </c>
      <c r="BJ548" t="s">
        <v>1718</v>
      </c>
      <c r="BK548" t="s">
        <v>521</v>
      </c>
      <c r="BL548" t="s">
        <v>135</v>
      </c>
    </row>
    <row r="549" spans="1:64">
      <c r="A549" s="62" t="s">
        <v>1628</v>
      </c>
      <c r="B549" t="s">
        <v>64</v>
      </c>
      <c r="C549" t="s">
        <v>1696</v>
      </c>
      <c r="D549" t="s">
        <v>1697</v>
      </c>
      <c r="E549" t="s">
        <v>1698</v>
      </c>
      <c r="F549" t="s">
        <v>1699</v>
      </c>
      <c r="G549">
        <v>2017</v>
      </c>
      <c r="H549" t="s">
        <v>67</v>
      </c>
      <c r="I549" t="s">
        <v>169</v>
      </c>
      <c r="J549" t="s">
        <v>69</v>
      </c>
      <c r="K549" t="s">
        <v>70</v>
      </c>
      <c r="L549" t="s">
        <v>71</v>
      </c>
      <c r="M549" t="s">
        <v>72</v>
      </c>
      <c r="N549" t="s">
        <v>73</v>
      </c>
      <c r="O549" t="s">
        <v>74</v>
      </c>
      <c r="P549" t="s">
        <v>75</v>
      </c>
      <c r="Q549" t="s">
        <v>105</v>
      </c>
      <c r="R549" t="s">
        <v>106</v>
      </c>
      <c r="T549" s="7" t="s">
        <v>107</v>
      </c>
      <c r="U549" t="s">
        <v>79</v>
      </c>
      <c r="V549" s="7" t="s">
        <v>80</v>
      </c>
      <c r="W549" t="s">
        <v>81</v>
      </c>
      <c r="X549" t="s">
        <v>69</v>
      </c>
      <c r="Y549" t="s">
        <v>69</v>
      </c>
      <c r="Z549" t="s">
        <v>69</v>
      </c>
      <c r="AA549" t="s">
        <v>108</v>
      </c>
      <c r="AB549" t="s">
        <v>109</v>
      </c>
      <c r="AC549" t="s">
        <v>305</v>
      </c>
      <c r="AD549" t="s">
        <v>274</v>
      </c>
      <c r="AE549" t="s">
        <v>111</v>
      </c>
      <c r="AF549" t="s">
        <v>1703</v>
      </c>
      <c r="AG549" t="s">
        <v>112</v>
      </c>
      <c r="AH549">
        <v>2020</v>
      </c>
      <c r="AI549">
        <v>2021</v>
      </c>
      <c r="AJ549">
        <v>2020</v>
      </c>
      <c r="AK549">
        <v>2021</v>
      </c>
      <c r="AL549" t="s">
        <v>89</v>
      </c>
      <c r="AM549">
        <v>1299941</v>
      </c>
      <c r="AP549">
        <v>996308.069057488</v>
      </c>
      <c r="AQ549">
        <v>899950.70815489267</v>
      </c>
      <c r="AR549">
        <v>649970.5</v>
      </c>
      <c r="AS549">
        <v>498154.034528744</v>
      </c>
      <c r="AT549">
        <v>449975.35407744633</v>
      </c>
      <c r="AU549" t="s">
        <v>146</v>
      </c>
      <c r="AV549">
        <v>2017</v>
      </c>
      <c r="AW549" t="s">
        <v>172</v>
      </c>
      <c r="AX549" t="s">
        <v>92</v>
      </c>
      <c r="AY549" t="s">
        <v>93</v>
      </c>
      <c r="AZ549" t="s">
        <v>94</v>
      </c>
      <c r="BA549" t="s">
        <v>341</v>
      </c>
      <c r="BB549" s="11" t="s">
        <v>96</v>
      </c>
      <c r="BC549" t="s">
        <v>466</v>
      </c>
      <c r="BD549" t="s">
        <v>98</v>
      </c>
      <c r="BI549" t="s">
        <v>99</v>
      </c>
      <c r="BJ549" t="s">
        <v>1718</v>
      </c>
      <c r="BK549" t="s">
        <v>521</v>
      </c>
      <c r="BL549" t="s">
        <v>135</v>
      </c>
    </row>
    <row r="550" spans="1:64">
      <c r="A550" s="62" t="s">
        <v>1629</v>
      </c>
      <c r="B550" t="s">
        <v>64</v>
      </c>
      <c r="C550" t="s">
        <v>1696</v>
      </c>
      <c r="D550" t="s">
        <v>1697</v>
      </c>
      <c r="E550" t="s">
        <v>1698</v>
      </c>
      <c r="F550" t="s">
        <v>1699</v>
      </c>
      <c r="G550">
        <v>2017</v>
      </c>
      <c r="H550" t="s">
        <v>67</v>
      </c>
      <c r="I550" t="s">
        <v>169</v>
      </c>
      <c r="J550" t="s">
        <v>69</v>
      </c>
      <c r="K550" t="s">
        <v>70</v>
      </c>
      <c r="L550" t="s">
        <v>71</v>
      </c>
      <c r="M550" t="s">
        <v>72</v>
      </c>
      <c r="N550" t="s">
        <v>73</v>
      </c>
      <c r="O550" t="s">
        <v>74</v>
      </c>
      <c r="P550" t="s">
        <v>75</v>
      </c>
      <c r="Q550" t="s">
        <v>105</v>
      </c>
      <c r="R550" t="s">
        <v>106</v>
      </c>
      <c r="T550" s="7" t="s">
        <v>107</v>
      </c>
      <c r="U550" t="s">
        <v>79</v>
      </c>
      <c r="V550" s="7" t="s">
        <v>80</v>
      </c>
      <c r="W550" t="s">
        <v>81</v>
      </c>
      <c r="X550" t="s">
        <v>69</v>
      </c>
      <c r="Y550" t="s">
        <v>69</v>
      </c>
      <c r="Z550" t="s">
        <v>69</v>
      </c>
      <c r="AA550" t="s">
        <v>108</v>
      </c>
      <c r="AB550" t="s">
        <v>109</v>
      </c>
      <c r="AC550" t="s">
        <v>305</v>
      </c>
      <c r="AD550" t="s">
        <v>274</v>
      </c>
      <c r="AE550" t="s">
        <v>111</v>
      </c>
      <c r="AF550" t="s">
        <v>1704</v>
      </c>
      <c r="AG550" t="s">
        <v>112</v>
      </c>
      <c r="AH550">
        <v>2021</v>
      </c>
      <c r="AI550">
        <v>2022</v>
      </c>
      <c r="AJ550">
        <v>2021</v>
      </c>
      <c r="AK550">
        <v>2022</v>
      </c>
      <c r="AL550" t="s">
        <v>89</v>
      </c>
      <c r="AM550">
        <v>1323010</v>
      </c>
      <c r="AP550">
        <v>1013988.741368837</v>
      </c>
      <c r="AQ550">
        <v>915921.40442989685</v>
      </c>
      <c r="AR550">
        <v>661505</v>
      </c>
      <c r="AS550">
        <v>506994.37068441848</v>
      </c>
      <c r="AT550">
        <v>457960.70221494843</v>
      </c>
      <c r="AU550" t="s">
        <v>146</v>
      </c>
      <c r="AV550">
        <v>2017</v>
      </c>
      <c r="AW550" t="s">
        <v>172</v>
      </c>
      <c r="AX550" t="s">
        <v>115</v>
      </c>
      <c r="AY550" t="s">
        <v>93</v>
      </c>
      <c r="AZ550" t="s">
        <v>94</v>
      </c>
      <c r="BA550" t="s">
        <v>341</v>
      </c>
      <c r="BB550" s="11" t="s">
        <v>96</v>
      </c>
      <c r="BC550" t="s">
        <v>466</v>
      </c>
      <c r="BD550" t="s">
        <v>98</v>
      </c>
      <c r="BI550" t="s">
        <v>99</v>
      </c>
      <c r="BJ550" t="s">
        <v>1718</v>
      </c>
      <c r="BK550" t="s">
        <v>521</v>
      </c>
      <c r="BL550" t="s">
        <v>135</v>
      </c>
    </row>
    <row r="551" spans="1:64">
      <c r="A551" s="62" t="s">
        <v>1630</v>
      </c>
      <c r="B551" t="s">
        <v>64</v>
      </c>
      <c r="C551" t="s">
        <v>1696</v>
      </c>
      <c r="D551" t="s">
        <v>1697</v>
      </c>
      <c r="E551" t="s">
        <v>1698</v>
      </c>
      <c r="F551" t="s">
        <v>1699</v>
      </c>
      <c r="G551">
        <v>2017</v>
      </c>
      <c r="H551" t="s">
        <v>67</v>
      </c>
      <c r="I551" t="s">
        <v>169</v>
      </c>
      <c r="J551" t="s">
        <v>69</v>
      </c>
      <c r="K551" t="s">
        <v>70</v>
      </c>
      <c r="L551" t="s">
        <v>71</v>
      </c>
      <c r="M551" t="s">
        <v>72</v>
      </c>
      <c r="N551" t="s">
        <v>73</v>
      </c>
      <c r="O551" t="s">
        <v>74</v>
      </c>
      <c r="P551" t="s">
        <v>75</v>
      </c>
      <c r="Q551" t="s">
        <v>105</v>
      </c>
      <c r="R551" t="s">
        <v>106</v>
      </c>
      <c r="T551" s="7" t="s">
        <v>107</v>
      </c>
      <c r="U551" t="s">
        <v>79</v>
      </c>
      <c r="V551" s="7" t="s">
        <v>80</v>
      </c>
      <c r="W551" t="s">
        <v>81</v>
      </c>
      <c r="X551" t="s">
        <v>69</v>
      </c>
      <c r="Y551" t="s">
        <v>69</v>
      </c>
      <c r="Z551" t="s">
        <v>69</v>
      </c>
      <c r="AA551" t="s">
        <v>108</v>
      </c>
      <c r="AB551" t="s">
        <v>109</v>
      </c>
      <c r="AC551" t="s">
        <v>305</v>
      </c>
      <c r="AD551" t="s">
        <v>274</v>
      </c>
      <c r="AE551" t="s">
        <v>111</v>
      </c>
      <c r="AF551" t="s">
        <v>1705</v>
      </c>
      <c r="AG551" t="s">
        <v>112</v>
      </c>
      <c r="AH551">
        <v>2022</v>
      </c>
      <c r="AI551">
        <v>2023</v>
      </c>
      <c r="AJ551">
        <v>2022</v>
      </c>
      <c r="AK551">
        <v>2023</v>
      </c>
      <c r="AL551" t="s">
        <v>89</v>
      </c>
      <c r="AM551">
        <v>1346649</v>
      </c>
      <c r="AP551">
        <v>1032106.2762757672</v>
      </c>
      <c r="AQ551">
        <v>932286.71238623757</v>
      </c>
      <c r="AR551">
        <v>673324.5</v>
      </c>
      <c r="AS551">
        <v>516053.13813788362</v>
      </c>
      <c r="AT551">
        <v>466143.35619311879</v>
      </c>
      <c r="AU551" t="s">
        <v>146</v>
      </c>
      <c r="AV551">
        <v>2017</v>
      </c>
      <c r="AW551" t="s">
        <v>172</v>
      </c>
      <c r="AX551" t="s">
        <v>115</v>
      </c>
      <c r="AY551" t="s">
        <v>93</v>
      </c>
      <c r="AZ551" t="s">
        <v>94</v>
      </c>
      <c r="BA551" t="s">
        <v>341</v>
      </c>
      <c r="BB551" s="11" t="s">
        <v>96</v>
      </c>
      <c r="BC551" t="s">
        <v>466</v>
      </c>
      <c r="BD551" t="s">
        <v>98</v>
      </c>
      <c r="BI551" t="s">
        <v>99</v>
      </c>
      <c r="BJ551" t="s">
        <v>1718</v>
      </c>
      <c r="BK551" t="s">
        <v>521</v>
      </c>
      <c r="BL551" t="s">
        <v>135</v>
      </c>
    </row>
    <row r="552" spans="1:64">
      <c r="A552" s="62" t="s">
        <v>1631</v>
      </c>
      <c r="B552" t="s">
        <v>64</v>
      </c>
      <c r="C552" t="s">
        <v>1696</v>
      </c>
      <c r="D552" t="s">
        <v>1697</v>
      </c>
      <c r="E552" t="s">
        <v>1698</v>
      </c>
      <c r="F552" t="s">
        <v>1699</v>
      </c>
      <c r="G552">
        <v>2017</v>
      </c>
      <c r="H552" t="s">
        <v>67</v>
      </c>
      <c r="I552" t="s">
        <v>169</v>
      </c>
      <c r="J552" t="s">
        <v>69</v>
      </c>
      <c r="K552" t="s">
        <v>70</v>
      </c>
      <c r="L552" t="s">
        <v>71</v>
      </c>
      <c r="M552" t="s">
        <v>72</v>
      </c>
      <c r="N552" t="s">
        <v>73</v>
      </c>
      <c r="O552" t="s">
        <v>74</v>
      </c>
      <c r="P552" t="s">
        <v>75</v>
      </c>
      <c r="Q552" t="s">
        <v>105</v>
      </c>
      <c r="R552" t="s">
        <v>106</v>
      </c>
      <c r="T552" s="7" t="s">
        <v>107</v>
      </c>
      <c r="U552" t="s">
        <v>79</v>
      </c>
      <c r="V552" s="7" t="s">
        <v>80</v>
      </c>
      <c r="W552" t="s">
        <v>81</v>
      </c>
      <c r="X552" t="s">
        <v>69</v>
      </c>
      <c r="Y552" t="s">
        <v>69</v>
      </c>
      <c r="Z552" t="s">
        <v>69</v>
      </c>
      <c r="AA552" t="s">
        <v>108</v>
      </c>
      <c r="AB552" t="s">
        <v>109</v>
      </c>
      <c r="AC552" t="s">
        <v>305</v>
      </c>
      <c r="AD552" t="s">
        <v>274</v>
      </c>
      <c r="AE552" t="s">
        <v>111</v>
      </c>
      <c r="AF552" t="s">
        <v>1706</v>
      </c>
      <c r="AG552" t="s">
        <v>112</v>
      </c>
      <c r="AH552">
        <v>2023</v>
      </c>
      <c r="AI552">
        <v>2024</v>
      </c>
      <c r="AJ552">
        <v>2023</v>
      </c>
      <c r="AK552">
        <v>2024</v>
      </c>
      <c r="AL552" t="s">
        <v>89</v>
      </c>
      <c r="AM552">
        <v>1370871</v>
      </c>
      <c r="AP552">
        <v>1050670.6373111608</v>
      </c>
      <c r="AQ552">
        <v>949055.63193945412</v>
      </c>
      <c r="AR552">
        <v>685435.5</v>
      </c>
      <c r="AS552">
        <v>525335.3186555804</v>
      </c>
      <c r="AT552">
        <v>474527.81596972706</v>
      </c>
      <c r="AU552" t="s">
        <v>146</v>
      </c>
      <c r="AV552">
        <v>2017</v>
      </c>
      <c r="AW552" t="s">
        <v>172</v>
      </c>
      <c r="AX552" t="s">
        <v>115</v>
      </c>
      <c r="AY552" t="s">
        <v>93</v>
      </c>
      <c r="AZ552" t="s">
        <v>94</v>
      </c>
      <c r="BA552" t="s">
        <v>341</v>
      </c>
      <c r="BB552" s="11" t="s">
        <v>96</v>
      </c>
      <c r="BC552" t="s">
        <v>466</v>
      </c>
      <c r="BD552" t="s">
        <v>98</v>
      </c>
      <c r="BI552" t="s">
        <v>99</v>
      </c>
      <c r="BJ552" t="s">
        <v>1718</v>
      </c>
      <c r="BK552" t="s">
        <v>521</v>
      </c>
      <c r="BL552" t="s">
        <v>135</v>
      </c>
    </row>
    <row r="553" spans="1:64">
      <c r="A553" s="62" t="s">
        <v>1632</v>
      </c>
      <c r="B553" t="s">
        <v>64</v>
      </c>
      <c r="C553" t="s">
        <v>1696</v>
      </c>
      <c r="D553" t="s">
        <v>1697</v>
      </c>
      <c r="E553" t="s">
        <v>1698</v>
      </c>
      <c r="F553" t="s">
        <v>1699</v>
      </c>
      <c r="G553">
        <v>2017</v>
      </c>
      <c r="H553" t="s">
        <v>67</v>
      </c>
      <c r="I553" t="s">
        <v>169</v>
      </c>
      <c r="J553" t="s">
        <v>69</v>
      </c>
      <c r="K553" t="s">
        <v>70</v>
      </c>
      <c r="L553" t="s">
        <v>71</v>
      </c>
      <c r="M553" t="s">
        <v>72</v>
      </c>
      <c r="N553" t="s">
        <v>73</v>
      </c>
      <c r="O553" t="s">
        <v>74</v>
      </c>
      <c r="P553" t="s">
        <v>75</v>
      </c>
      <c r="Q553" t="s">
        <v>105</v>
      </c>
      <c r="R553" t="s">
        <v>106</v>
      </c>
      <c r="T553" s="7" t="s">
        <v>107</v>
      </c>
      <c r="U553" t="s">
        <v>79</v>
      </c>
      <c r="V553" s="7" t="s">
        <v>80</v>
      </c>
      <c r="W553" t="s">
        <v>81</v>
      </c>
      <c r="X553" t="s">
        <v>69</v>
      </c>
      <c r="Y553" t="s">
        <v>69</v>
      </c>
      <c r="Z553" t="s">
        <v>69</v>
      </c>
      <c r="AA553" t="s">
        <v>108</v>
      </c>
      <c r="AB553" t="s">
        <v>109</v>
      </c>
      <c r="AC553" t="s">
        <v>305</v>
      </c>
      <c r="AD553" t="s">
        <v>274</v>
      </c>
      <c r="AE553" t="s">
        <v>111</v>
      </c>
      <c r="AF553" t="s">
        <v>1707</v>
      </c>
      <c r="AG553" t="s">
        <v>112</v>
      </c>
      <c r="AH553">
        <v>2024</v>
      </c>
      <c r="AI553">
        <v>2025</v>
      </c>
      <c r="AJ553">
        <v>2024</v>
      </c>
      <c r="AK553">
        <v>2025</v>
      </c>
      <c r="AL553" t="s">
        <v>89</v>
      </c>
      <c r="AM553">
        <v>1395690</v>
      </c>
      <c r="AP553">
        <v>1069692.5544335055</v>
      </c>
      <c r="AQ553">
        <v>966237.85530628101</v>
      </c>
      <c r="AR553">
        <v>697845</v>
      </c>
      <c r="AS553">
        <v>534846.27721675276</v>
      </c>
      <c r="AT553">
        <v>483118.9276531405</v>
      </c>
      <c r="AU553" t="s">
        <v>146</v>
      </c>
      <c r="AV553">
        <v>2017</v>
      </c>
      <c r="AW553" t="s">
        <v>172</v>
      </c>
      <c r="AX553" t="s">
        <v>115</v>
      </c>
      <c r="AY553" t="s">
        <v>93</v>
      </c>
      <c r="AZ553" t="s">
        <v>94</v>
      </c>
      <c r="BA553" t="s">
        <v>341</v>
      </c>
      <c r="BB553" s="11" t="s">
        <v>96</v>
      </c>
      <c r="BC553" t="s">
        <v>466</v>
      </c>
      <c r="BD553" t="s">
        <v>98</v>
      </c>
      <c r="BI553" t="s">
        <v>99</v>
      </c>
      <c r="BJ553" t="s">
        <v>1718</v>
      </c>
      <c r="BK553" t="s">
        <v>521</v>
      </c>
      <c r="BL553" t="s">
        <v>135</v>
      </c>
    </row>
    <row r="554" spans="1:64">
      <c r="A554" s="62" t="s">
        <v>1633</v>
      </c>
      <c r="B554" t="s">
        <v>64</v>
      </c>
      <c r="C554" t="s">
        <v>1696</v>
      </c>
      <c r="D554" t="s">
        <v>1697</v>
      </c>
      <c r="E554" t="s">
        <v>1698</v>
      </c>
      <c r="F554" t="s">
        <v>1699</v>
      </c>
      <c r="G554">
        <v>2017</v>
      </c>
      <c r="H554" t="s">
        <v>67</v>
      </c>
      <c r="I554" t="s">
        <v>169</v>
      </c>
      <c r="J554" t="s">
        <v>69</v>
      </c>
      <c r="K554" t="s">
        <v>70</v>
      </c>
      <c r="L554" t="s">
        <v>71</v>
      </c>
      <c r="M554" t="s">
        <v>72</v>
      </c>
      <c r="N554" t="s">
        <v>73</v>
      </c>
      <c r="O554" t="s">
        <v>74</v>
      </c>
      <c r="P554" t="s">
        <v>75</v>
      </c>
      <c r="Q554" t="s">
        <v>105</v>
      </c>
      <c r="R554" t="s">
        <v>106</v>
      </c>
      <c r="T554" s="7" t="s">
        <v>107</v>
      </c>
      <c r="U554" t="s">
        <v>79</v>
      </c>
      <c r="V554" s="7" t="s">
        <v>80</v>
      </c>
      <c r="W554" t="s">
        <v>81</v>
      </c>
      <c r="X554" t="s">
        <v>69</v>
      </c>
      <c r="Y554" t="s">
        <v>69</v>
      </c>
      <c r="Z554" t="s">
        <v>69</v>
      </c>
      <c r="AA554" t="s">
        <v>108</v>
      </c>
      <c r="AB554" t="s">
        <v>109</v>
      </c>
      <c r="AC554" t="s">
        <v>305</v>
      </c>
      <c r="AD554" t="s">
        <v>274</v>
      </c>
      <c r="AE554" t="s">
        <v>111</v>
      </c>
      <c r="AF554" t="s">
        <v>1708</v>
      </c>
      <c r="AG554" t="s">
        <v>112</v>
      </c>
      <c r="AH554">
        <v>2025</v>
      </c>
      <c r="AI554">
        <v>2026</v>
      </c>
      <c r="AJ554">
        <v>2025</v>
      </c>
      <c r="AK554">
        <v>2026</v>
      </c>
      <c r="AL554" t="s">
        <v>89</v>
      </c>
      <c r="AM554">
        <v>1311805</v>
      </c>
      <c r="AP554">
        <v>1005400.9424504328</v>
      </c>
      <c r="AQ554">
        <v>908164.16953625507</v>
      </c>
      <c r="AR554">
        <v>655902.5</v>
      </c>
      <c r="AS554">
        <v>502700.4712252164</v>
      </c>
      <c r="AT554">
        <v>454082.08476812753</v>
      </c>
      <c r="AU554" t="s">
        <v>146</v>
      </c>
      <c r="AV554">
        <v>2017</v>
      </c>
      <c r="AW554" t="s">
        <v>172</v>
      </c>
      <c r="AX554" t="s">
        <v>115</v>
      </c>
      <c r="AY554" t="s">
        <v>93</v>
      </c>
      <c r="AZ554" t="s">
        <v>94</v>
      </c>
      <c r="BA554" t="s">
        <v>341</v>
      </c>
      <c r="BB554" s="11" t="s">
        <v>96</v>
      </c>
      <c r="BC554" t="s">
        <v>466</v>
      </c>
      <c r="BD554" t="s">
        <v>98</v>
      </c>
      <c r="BI554" t="s">
        <v>99</v>
      </c>
      <c r="BJ554" t="s">
        <v>1718</v>
      </c>
      <c r="BK554" t="s">
        <v>521</v>
      </c>
      <c r="BL554" t="s">
        <v>135</v>
      </c>
    </row>
    <row r="555" spans="1:64">
      <c r="A555" s="62" t="s">
        <v>1634</v>
      </c>
      <c r="B555" t="s">
        <v>64</v>
      </c>
      <c r="C555" t="s">
        <v>1696</v>
      </c>
      <c r="D555" t="s">
        <v>1697</v>
      </c>
      <c r="E555" t="s">
        <v>1698</v>
      </c>
      <c r="F555" t="s">
        <v>1699</v>
      </c>
      <c r="G555">
        <v>2017</v>
      </c>
      <c r="H555" t="s">
        <v>67</v>
      </c>
      <c r="I555" t="s">
        <v>169</v>
      </c>
      <c r="J555" t="s">
        <v>69</v>
      </c>
      <c r="K555" t="s">
        <v>70</v>
      </c>
      <c r="L555" t="s">
        <v>71</v>
      </c>
      <c r="M555" t="s">
        <v>72</v>
      </c>
      <c r="N555" t="s">
        <v>73</v>
      </c>
      <c r="O555" t="s">
        <v>74</v>
      </c>
      <c r="P555" t="s">
        <v>75</v>
      </c>
      <c r="Q555" t="s">
        <v>105</v>
      </c>
      <c r="R555" t="s">
        <v>106</v>
      </c>
      <c r="T555" s="7" t="s">
        <v>107</v>
      </c>
      <c r="U555" t="s">
        <v>79</v>
      </c>
      <c r="V555" s="7" t="s">
        <v>80</v>
      </c>
      <c r="W555" t="s">
        <v>81</v>
      </c>
      <c r="X555" t="s">
        <v>69</v>
      </c>
      <c r="Y555" t="s">
        <v>69</v>
      </c>
      <c r="Z555" t="s">
        <v>69</v>
      </c>
      <c r="AA555" t="s">
        <v>108</v>
      </c>
      <c r="AB555" t="s">
        <v>109</v>
      </c>
      <c r="AC555" t="s">
        <v>305</v>
      </c>
      <c r="AD555" t="s">
        <v>274</v>
      </c>
      <c r="AE555" t="s">
        <v>111</v>
      </c>
      <c r="AF555" t="s">
        <v>1709</v>
      </c>
      <c r="AG555" t="s">
        <v>112</v>
      </c>
      <c r="AH555">
        <v>2026</v>
      </c>
      <c r="AI555">
        <v>2027</v>
      </c>
      <c r="AJ555">
        <v>2026</v>
      </c>
      <c r="AK555">
        <v>2027</v>
      </c>
      <c r="AL555" t="s">
        <v>89</v>
      </c>
      <c r="AM555">
        <v>1224537</v>
      </c>
      <c r="AP555">
        <v>938516.51264130382</v>
      </c>
      <c r="AQ555">
        <v>847748.42882243718</v>
      </c>
      <c r="AR555">
        <v>612268.5</v>
      </c>
      <c r="AS555">
        <v>469258.25632065191</v>
      </c>
      <c r="AT555">
        <v>423874.21441121859</v>
      </c>
      <c r="AU555" t="s">
        <v>146</v>
      </c>
      <c r="AV555">
        <v>2017</v>
      </c>
      <c r="AW555" t="s">
        <v>172</v>
      </c>
      <c r="AX555" t="s">
        <v>115</v>
      </c>
      <c r="AY555" t="s">
        <v>93</v>
      </c>
      <c r="AZ555" t="s">
        <v>94</v>
      </c>
      <c r="BA555" t="s">
        <v>341</v>
      </c>
      <c r="BB555" s="11" t="s">
        <v>96</v>
      </c>
      <c r="BC555" t="s">
        <v>466</v>
      </c>
      <c r="BD555" t="s">
        <v>98</v>
      </c>
      <c r="BI555" t="s">
        <v>99</v>
      </c>
      <c r="BJ555" t="s">
        <v>1718</v>
      </c>
      <c r="BK555" t="s">
        <v>521</v>
      </c>
      <c r="BL555" t="s">
        <v>135</v>
      </c>
    </row>
    <row r="556" spans="1:64">
      <c r="A556" s="62" t="s">
        <v>1635</v>
      </c>
      <c r="B556" t="s">
        <v>64</v>
      </c>
      <c r="C556" t="s">
        <v>1696</v>
      </c>
      <c r="D556" t="s">
        <v>1697</v>
      </c>
      <c r="E556" t="s">
        <v>1698</v>
      </c>
      <c r="F556" t="s">
        <v>1699</v>
      </c>
      <c r="G556">
        <v>2017</v>
      </c>
      <c r="H556" t="s">
        <v>67</v>
      </c>
      <c r="I556" t="s">
        <v>169</v>
      </c>
      <c r="J556" t="s">
        <v>69</v>
      </c>
      <c r="K556" t="s">
        <v>70</v>
      </c>
      <c r="L556" t="s">
        <v>71</v>
      </c>
      <c r="M556" t="s">
        <v>72</v>
      </c>
      <c r="N556" t="s">
        <v>73</v>
      </c>
      <c r="O556" t="s">
        <v>74</v>
      </c>
      <c r="P556" t="s">
        <v>75</v>
      </c>
      <c r="Q556" t="s">
        <v>105</v>
      </c>
      <c r="R556" t="s">
        <v>106</v>
      </c>
      <c r="T556" s="7" t="s">
        <v>107</v>
      </c>
      <c r="U556" t="s">
        <v>79</v>
      </c>
      <c r="V556" s="7" t="s">
        <v>80</v>
      </c>
      <c r="W556" t="s">
        <v>81</v>
      </c>
      <c r="X556" t="s">
        <v>69</v>
      </c>
      <c r="Y556" t="s">
        <v>69</v>
      </c>
      <c r="Z556" t="s">
        <v>69</v>
      </c>
      <c r="AA556" t="s">
        <v>108</v>
      </c>
      <c r="AB556" t="s">
        <v>109</v>
      </c>
      <c r="AC556" t="s">
        <v>305</v>
      </c>
      <c r="AD556" t="s">
        <v>274</v>
      </c>
      <c r="AE556" t="s">
        <v>111</v>
      </c>
      <c r="AF556" t="s">
        <v>794</v>
      </c>
      <c r="AG556" t="s">
        <v>112</v>
      </c>
      <c r="AH556">
        <v>2017</v>
      </c>
      <c r="AI556">
        <v>2018</v>
      </c>
      <c r="AJ556">
        <v>2017</v>
      </c>
      <c r="AK556">
        <v>2018</v>
      </c>
      <c r="AL556" t="s">
        <v>89</v>
      </c>
      <c r="AM556">
        <v>1043826</v>
      </c>
      <c r="AP556">
        <v>800014.97490424674</v>
      </c>
      <c r="AQ556">
        <v>722641.98751365568</v>
      </c>
      <c r="AR556">
        <v>521913</v>
      </c>
      <c r="AS556">
        <v>400007.48745212337</v>
      </c>
      <c r="AT556">
        <v>361320.99375682784</v>
      </c>
      <c r="AU556" t="s">
        <v>146</v>
      </c>
      <c r="AV556">
        <v>2017</v>
      </c>
      <c r="AW556" t="s">
        <v>172</v>
      </c>
      <c r="AX556" t="s">
        <v>92</v>
      </c>
      <c r="AY556" t="s">
        <v>93</v>
      </c>
      <c r="AZ556" t="s">
        <v>94</v>
      </c>
      <c r="BA556" t="s">
        <v>341</v>
      </c>
      <c r="BB556" s="11" t="s">
        <v>96</v>
      </c>
      <c r="BC556" t="s">
        <v>466</v>
      </c>
      <c r="BD556" t="s">
        <v>98</v>
      </c>
      <c r="BI556" t="s">
        <v>99</v>
      </c>
      <c r="BJ556" t="s">
        <v>1719</v>
      </c>
      <c r="BK556" t="s">
        <v>521</v>
      </c>
      <c r="BL556" t="s">
        <v>135</v>
      </c>
    </row>
    <row r="557" spans="1:64">
      <c r="A557" s="62" t="s">
        <v>1636</v>
      </c>
      <c r="B557" t="s">
        <v>64</v>
      </c>
      <c r="C557" t="s">
        <v>1696</v>
      </c>
      <c r="D557" t="s">
        <v>1697</v>
      </c>
      <c r="E557" t="s">
        <v>1698</v>
      </c>
      <c r="F557" t="s">
        <v>1699</v>
      </c>
      <c r="G557">
        <v>2017</v>
      </c>
      <c r="H557" t="s">
        <v>67</v>
      </c>
      <c r="I557" t="s">
        <v>169</v>
      </c>
      <c r="J557" t="s">
        <v>69</v>
      </c>
      <c r="K557" t="s">
        <v>70</v>
      </c>
      <c r="L557" t="s">
        <v>71</v>
      </c>
      <c r="M557" t="s">
        <v>72</v>
      </c>
      <c r="N557" t="s">
        <v>73</v>
      </c>
      <c r="O557" t="s">
        <v>74</v>
      </c>
      <c r="P557" t="s">
        <v>75</v>
      </c>
      <c r="Q557" t="s">
        <v>105</v>
      </c>
      <c r="R557" t="s">
        <v>106</v>
      </c>
      <c r="T557" s="7" t="s">
        <v>107</v>
      </c>
      <c r="U557" t="s">
        <v>79</v>
      </c>
      <c r="V557" s="7" t="s">
        <v>80</v>
      </c>
      <c r="W557" t="s">
        <v>81</v>
      </c>
      <c r="X557" t="s">
        <v>69</v>
      </c>
      <c r="Y557" t="s">
        <v>69</v>
      </c>
      <c r="Z557" t="s">
        <v>69</v>
      </c>
      <c r="AA557" t="s">
        <v>108</v>
      </c>
      <c r="AB557" t="s">
        <v>109</v>
      </c>
      <c r="AC557" t="s">
        <v>305</v>
      </c>
      <c r="AD557" t="s">
        <v>274</v>
      </c>
      <c r="AE557" t="s">
        <v>111</v>
      </c>
      <c r="AF557" t="s">
        <v>803</v>
      </c>
      <c r="AG557" t="s">
        <v>112</v>
      </c>
      <c r="AH557">
        <v>2018</v>
      </c>
      <c r="AI557">
        <v>2019</v>
      </c>
      <c r="AJ557">
        <v>2018</v>
      </c>
      <c r="AK557">
        <v>2019</v>
      </c>
      <c r="AL557" t="s">
        <v>89</v>
      </c>
      <c r="AM557">
        <v>772588</v>
      </c>
      <c r="AP557">
        <v>592131.22630718362</v>
      </c>
      <c r="AQ557">
        <v>534863.59589548467</v>
      </c>
      <c r="AR557">
        <v>386294</v>
      </c>
      <c r="AS557">
        <v>296065.61315359181</v>
      </c>
      <c r="AT557">
        <v>267431.79794774234</v>
      </c>
      <c r="AU557" t="s">
        <v>146</v>
      </c>
      <c r="AV557">
        <v>2017</v>
      </c>
      <c r="AW557" t="s">
        <v>172</v>
      </c>
      <c r="AX557" t="s">
        <v>92</v>
      </c>
      <c r="AY557" t="s">
        <v>93</v>
      </c>
      <c r="AZ557" t="s">
        <v>94</v>
      </c>
      <c r="BA557" t="s">
        <v>341</v>
      </c>
      <c r="BB557" s="11" t="s">
        <v>96</v>
      </c>
      <c r="BC557" t="s">
        <v>466</v>
      </c>
      <c r="BD557" t="s">
        <v>98</v>
      </c>
      <c r="BI557" t="s">
        <v>99</v>
      </c>
      <c r="BJ557" t="s">
        <v>1719</v>
      </c>
      <c r="BK557" t="s">
        <v>521</v>
      </c>
      <c r="BL557" t="s">
        <v>135</v>
      </c>
    </row>
    <row r="558" spans="1:64">
      <c r="A558" s="62" t="s">
        <v>1637</v>
      </c>
      <c r="B558" t="s">
        <v>64</v>
      </c>
      <c r="C558" t="s">
        <v>1696</v>
      </c>
      <c r="D558" t="s">
        <v>1697</v>
      </c>
      <c r="E558" t="s">
        <v>1698</v>
      </c>
      <c r="F558" t="s">
        <v>1699</v>
      </c>
      <c r="G558">
        <v>2017</v>
      </c>
      <c r="H558" t="s">
        <v>67</v>
      </c>
      <c r="I558" t="s">
        <v>169</v>
      </c>
      <c r="J558" t="s">
        <v>69</v>
      </c>
      <c r="K558" t="s">
        <v>70</v>
      </c>
      <c r="L558" t="s">
        <v>71</v>
      </c>
      <c r="M558" t="s">
        <v>72</v>
      </c>
      <c r="N558" t="s">
        <v>73</v>
      </c>
      <c r="O558" t="s">
        <v>74</v>
      </c>
      <c r="P558" t="s">
        <v>75</v>
      </c>
      <c r="Q558" t="s">
        <v>105</v>
      </c>
      <c r="R558" t="s">
        <v>106</v>
      </c>
      <c r="T558" s="7" t="s">
        <v>107</v>
      </c>
      <c r="U558" t="s">
        <v>79</v>
      </c>
      <c r="V558" s="7" t="s">
        <v>80</v>
      </c>
      <c r="W558" t="s">
        <v>81</v>
      </c>
      <c r="X558" t="s">
        <v>69</v>
      </c>
      <c r="Y558" t="s">
        <v>69</v>
      </c>
      <c r="Z558" t="s">
        <v>69</v>
      </c>
      <c r="AA558" t="s">
        <v>108</v>
      </c>
      <c r="AB558" t="s">
        <v>109</v>
      </c>
      <c r="AC558" t="s">
        <v>305</v>
      </c>
      <c r="AD558" t="s">
        <v>274</v>
      </c>
      <c r="AE558" t="s">
        <v>111</v>
      </c>
      <c r="AF558" t="s">
        <v>794</v>
      </c>
      <c r="AG558" t="s">
        <v>112</v>
      </c>
      <c r="AH558">
        <v>2017</v>
      </c>
      <c r="AI558">
        <v>2018</v>
      </c>
      <c r="AJ558">
        <v>2017</v>
      </c>
      <c r="AK558">
        <v>2018</v>
      </c>
      <c r="AL558" t="s">
        <v>89</v>
      </c>
      <c r="AM558">
        <v>1114522</v>
      </c>
      <c r="AP558">
        <v>854198.19956604927</v>
      </c>
      <c r="AQ558">
        <v>771584.91281851043</v>
      </c>
      <c r="AR558">
        <v>557261</v>
      </c>
      <c r="AS558">
        <v>427099.09978302463</v>
      </c>
      <c r="AT558">
        <v>385792.45640925522</v>
      </c>
      <c r="AU558" t="s">
        <v>146</v>
      </c>
      <c r="AV558">
        <v>2017</v>
      </c>
      <c r="AW558" t="s">
        <v>172</v>
      </c>
      <c r="AX558" t="s">
        <v>92</v>
      </c>
      <c r="AY558" t="s">
        <v>93</v>
      </c>
      <c r="AZ558" t="s">
        <v>94</v>
      </c>
      <c r="BA558" t="s">
        <v>1700</v>
      </c>
      <c r="BB558" s="11" t="s">
        <v>96</v>
      </c>
      <c r="BC558" t="s">
        <v>466</v>
      </c>
      <c r="BD558" t="s">
        <v>98</v>
      </c>
      <c r="BI558" t="s">
        <v>99</v>
      </c>
      <c r="BJ558" t="s">
        <v>1720</v>
      </c>
      <c r="BK558" t="s">
        <v>521</v>
      </c>
      <c r="BL558" t="s">
        <v>135</v>
      </c>
    </row>
    <row r="559" spans="1:64">
      <c r="A559" s="62" t="s">
        <v>1638</v>
      </c>
      <c r="B559" t="s">
        <v>64</v>
      </c>
      <c r="C559" t="s">
        <v>1696</v>
      </c>
      <c r="D559" t="s">
        <v>1697</v>
      </c>
      <c r="E559" t="s">
        <v>1698</v>
      </c>
      <c r="F559" t="s">
        <v>1699</v>
      </c>
      <c r="G559">
        <v>2017</v>
      </c>
      <c r="H559" t="s">
        <v>67</v>
      </c>
      <c r="I559" t="s">
        <v>169</v>
      </c>
      <c r="J559" t="s">
        <v>69</v>
      </c>
      <c r="K559" t="s">
        <v>70</v>
      </c>
      <c r="L559" t="s">
        <v>71</v>
      </c>
      <c r="M559" t="s">
        <v>72</v>
      </c>
      <c r="N559" t="s">
        <v>73</v>
      </c>
      <c r="O559" t="s">
        <v>74</v>
      </c>
      <c r="P559" t="s">
        <v>75</v>
      </c>
      <c r="Q559" t="s">
        <v>105</v>
      </c>
      <c r="R559" t="s">
        <v>106</v>
      </c>
      <c r="T559" s="7" t="s">
        <v>107</v>
      </c>
      <c r="U559" t="s">
        <v>79</v>
      </c>
      <c r="V559" s="7" t="s">
        <v>80</v>
      </c>
      <c r="W559" t="s">
        <v>81</v>
      </c>
      <c r="X559" t="s">
        <v>69</v>
      </c>
      <c r="Y559" t="s">
        <v>69</v>
      </c>
      <c r="Z559" t="s">
        <v>69</v>
      </c>
      <c r="AA559" t="s">
        <v>108</v>
      </c>
      <c r="AB559" t="s">
        <v>109</v>
      </c>
      <c r="AC559" t="s">
        <v>305</v>
      </c>
      <c r="AD559" t="s">
        <v>274</v>
      </c>
      <c r="AE559" t="s">
        <v>111</v>
      </c>
      <c r="AF559" t="s">
        <v>794</v>
      </c>
      <c r="AG559" t="s">
        <v>112</v>
      </c>
      <c r="AH559">
        <v>2017</v>
      </c>
      <c r="AI559">
        <v>2018</v>
      </c>
      <c r="AJ559">
        <v>2017</v>
      </c>
      <c r="AK559">
        <v>2018</v>
      </c>
      <c r="AL559" t="s">
        <v>89</v>
      </c>
      <c r="AM559">
        <v>504610</v>
      </c>
      <c r="AP559">
        <v>386746.02518660389</v>
      </c>
      <c r="AQ559">
        <v>349342.10617408052</v>
      </c>
      <c r="AR559">
        <v>252305</v>
      </c>
      <c r="AS559">
        <v>193373.01259330194</v>
      </c>
      <c r="AT559">
        <v>174671.05308704026</v>
      </c>
      <c r="AU559" t="s">
        <v>146</v>
      </c>
      <c r="AV559">
        <v>2017</v>
      </c>
      <c r="AW559" t="s">
        <v>172</v>
      </c>
      <c r="AX559" t="s">
        <v>92</v>
      </c>
      <c r="AY559" t="s">
        <v>93</v>
      </c>
      <c r="AZ559" t="s">
        <v>94</v>
      </c>
      <c r="BA559" t="s">
        <v>341</v>
      </c>
      <c r="BB559" s="11" t="s">
        <v>96</v>
      </c>
      <c r="BC559" t="s">
        <v>466</v>
      </c>
      <c r="BD559" t="s">
        <v>98</v>
      </c>
      <c r="BI559" t="s">
        <v>99</v>
      </c>
      <c r="BJ559" t="s">
        <v>1721</v>
      </c>
      <c r="BK559" t="s">
        <v>521</v>
      </c>
      <c r="BL559" t="s">
        <v>135</v>
      </c>
    </row>
    <row r="560" spans="1:64">
      <c r="A560" s="62" t="s">
        <v>1639</v>
      </c>
      <c r="B560" t="s">
        <v>64</v>
      </c>
      <c r="C560" t="s">
        <v>1696</v>
      </c>
      <c r="D560" t="s">
        <v>1697</v>
      </c>
      <c r="E560" t="s">
        <v>1698</v>
      </c>
      <c r="F560" t="s">
        <v>1699</v>
      </c>
      <c r="G560">
        <v>2017</v>
      </c>
      <c r="H560" t="s">
        <v>67</v>
      </c>
      <c r="I560" t="s">
        <v>169</v>
      </c>
      <c r="J560" t="s">
        <v>69</v>
      </c>
      <c r="K560" t="s">
        <v>70</v>
      </c>
      <c r="L560" t="s">
        <v>71</v>
      </c>
      <c r="M560" t="s">
        <v>72</v>
      </c>
      <c r="N560" t="s">
        <v>73</v>
      </c>
      <c r="O560" t="s">
        <v>74</v>
      </c>
      <c r="P560" t="s">
        <v>75</v>
      </c>
      <c r="Q560" t="s">
        <v>105</v>
      </c>
      <c r="R560" t="s">
        <v>106</v>
      </c>
      <c r="T560" s="7" t="s">
        <v>107</v>
      </c>
      <c r="U560" t="s">
        <v>79</v>
      </c>
      <c r="V560" s="7" t="s">
        <v>80</v>
      </c>
      <c r="W560" t="s">
        <v>81</v>
      </c>
      <c r="X560" t="s">
        <v>69</v>
      </c>
      <c r="Y560" t="s">
        <v>69</v>
      </c>
      <c r="Z560" t="s">
        <v>69</v>
      </c>
      <c r="AA560" t="s">
        <v>108</v>
      </c>
      <c r="AB560" t="s">
        <v>109</v>
      </c>
      <c r="AC560" t="s">
        <v>305</v>
      </c>
      <c r="AD560" t="s">
        <v>274</v>
      </c>
      <c r="AE560" t="s">
        <v>111</v>
      </c>
      <c r="AF560" t="s">
        <v>803</v>
      </c>
      <c r="AG560" t="s">
        <v>112</v>
      </c>
      <c r="AH560">
        <v>2018</v>
      </c>
      <c r="AI560">
        <v>2019</v>
      </c>
      <c r="AJ560">
        <v>2018</v>
      </c>
      <c r="AK560">
        <v>2019</v>
      </c>
      <c r="AL560" t="s">
        <v>89</v>
      </c>
      <c r="AM560">
        <v>1147293</v>
      </c>
      <c r="AP560">
        <v>879314.73310955847</v>
      </c>
      <c r="AQ560">
        <v>794272.31529057957</v>
      </c>
      <c r="AR560">
        <v>573646.5</v>
      </c>
      <c r="AS560">
        <v>439657.36655477923</v>
      </c>
      <c r="AT560">
        <v>397136.15764528979</v>
      </c>
      <c r="AU560" t="s">
        <v>146</v>
      </c>
      <c r="AV560">
        <v>2017</v>
      </c>
      <c r="AW560" t="s">
        <v>172</v>
      </c>
      <c r="AX560" t="s">
        <v>92</v>
      </c>
      <c r="AY560" t="s">
        <v>93</v>
      </c>
      <c r="AZ560" t="s">
        <v>94</v>
      </c>
      <c r="BA560" t="s">
        <v>341</v>
      </c>
      <c r="BB560" s="11" t="s">
        <v>96</v>
      </c>
      <c r="BC560" t="s">
        <v>466</v>
      </c>
      <c r="BD560" t="s">
        <v>98</v>
      </c>
      <c r="BI560" t="s">
        <v>99</v>
      </c>
      <c r="BJ560" t="s">
        <v>1721</v>
      </c>
      <c r="BK560" t="s">
        <v>521</v>
      </c>
      <c r="BL560" t="s">
        <v>135</v>
      </c>
    </row>
    <row r="561" spans="1:64">
      <c r="A561" s="62" t="s">
        <v>1640</v>
      </c>
      <c r="B561" t="s">
        <v>64</v>
      </c>
      <c r="C561" t="s">
        <v>1696</v>
      </c>
      <c r="D561" t="s">
        <v>1697</v>
      </c>
      <c r="E561" t="s">
        <v>1698</v>
      </c>
      <c r="F561" t="s">
        <v>1699</v>
      </c>
      <c r="G561">
        <v>2017</v>
      </c>
      <c r="H561" t="s">
        <v>67</v>
      </c>
      <c r="I561" t="s">
        <v>169</v>
      </c>
      <c r="J561" t="s">
        <v>69</v>
      </c>
      <c r="K561" t="s">
        <v>70</v>
      </c>
      <c r="L561" t="s">
        <v>71</v>
      </c>
      <c r="M561" t="s">
        <v>72</v>
      </c>
      <c r="N561" t="s">
        <v>73</v>
      </c>
      <c r="O561" t="s">
        <v>74</v>
      </c>
      <c r="P561" t="s">
        <v>75</v>
      </c>
      <c r="Q561" t="s">
        <v>105</v>
      </c>
      <c r="R561" t="s">
        <v>106</v>
      </c>
      <c r="T561" s="7" t="s">
        <v>107</v>
      </c>
      <c r="U561" t="s">
        <v>79</v>
      </c>
      <c r="V561" s="7" t="s">
        <v>80</v>
      </c>
      <c r="W561" t="s">
        <v>81</v>
      </c>
      <c r="X561" t="s">
        <v>69</v>
      </c>
      <c r="Y561" t="s">
        <v>69</v>
      </c>
      <c r="Z561" t="s">
        <v>69</v>
      </c>
      <c r="AA561" t="s">
        <v>108</v>
      </c>
      <c r="AB561" t="s">
        <v>109</v>
      </c>
      <c r="AC561" t="s">
        <v>305</v>
      </c>
      <c r="AD561" t="s">
        <v>274</v>
      </c>
      <c r="AE561" t="s">
        <v>111</v>
      </c>
      <c r="AF561" t="s">
        <v>794</v>
      </c>
      <c r="AG561" t="s">
        <v>112</v>
      </c>
      <c r="AH561">
        <v>2017</v>
      </c>
      <c r="AI561">
        <v>2018</v>
      </c>
      <c r="AJ561">
        <v>2017</v>
      </c>
      <c r="AK561">
        <v>2018</v>
      </c>
      <c r="AL561" t="s">
        <v>89</v>
      </c>
      <c r="AM561">
        <v>801496</v>
      </c>
      <c r="AP561">
        <v>614287.05773362052</v>
      </c>
      <c r="AQ561">
        <v>554876.63885000465</v>
      </c>
      <c r="AR561">
        <v>400748</v>
      </c>
      <c r="AS561">
        <v>307143.52886681026</v>
      </c>
      <c r="AT561">
        <v>277438.31942500232</v>
      </c>
      <c r="AU561" t="s">
        <v>146</v>
      </c>
      <c r="AV561">
        <v>2017</v>
      </c>
      <c r="AW561" t="s">
        <v>172</v>
      </c>
      <c r="AX561" t="s">
        <v>92</v>
      </c>
      <c r="AY561" t="s">
        <v>93</v>
      </c>
      <c r="AZ561" t="s">
        <v>94</v>
      </c>
      <c r="BA561" t="s">
        <v>1700</v>
      </c>
      <c r="BB561" s="11" t="s">
        <v>96</v>
      </c>
      <c r="BC561" t="s">
        <v>466</v>
      </c>
      <c r="BD561" t="s">
        <v>98</v>
      </c>
      <c r="BI561" t="s">
        <v>99</v>
      </c>
      <c r="BJ561" t="s">
        <v>1722</v>
      </c>
      <c r="BK561" t="s">
        <v>521</v>
      </c>
      <c r="BL561" t="s">
        <v>135</v>
      </c>
    </row>
    <row r="562" spans="1:64">
      <c r="A562" s="62" t="s">
        <v>1641</v>
      </c>
      <c r="B562" t="s">
        <v>64</v>
      </c>
      <c r="C562" t="s">
        <v>1696</v>
      </c>
      <c r="D562" t="s">
        <v>1697</v>
      </c>
      <c r="E562" t="s">
        <v>1698</v>
      </c>
      <c r="F562" t="s">
        <v>1699</v>
      </c>
      <c r="G562">
        <v>2017</v>
      </c>
      <c r="H562" t="s">
        <v>67</v>
      </c>
      <c r="I562" t="s">
        <v>169</v>
      </c>
      <c r="J562" t="s">
        <v>69</v>
      </c>
      <c r="K562" t="s">
        <v>70</v>
      </c>
      <c r="L562" t="s">
        <v>71</v>
      </c>
      <c r="M562" t="s">
        <v>72</v>
      </c>
      <c r="N562" t="s">
        <v>73</v>
      </c>
      <c r="O562" t="s">
        <v>74</v>
      </c>
      <c r="P562" t="s">
        <v>75</v>
      </c>
      <c r="Q562" t="s">
        <v>105</v>
      </c>
      <c r="R562" t="s">
        <v>106</v>
      </c>
      <c r="T562" s="7" t="s">
        <v>107</v>
      </c>
      <c r="U562" t="s">
        <v>79</v>
      </c>
      <c r="V562" s="7" t="s">
        <v>80</v>
      </c>
      <c r="W562" t="s">
        <v>81</v>
      </c>
      <c r="X562" t="s">
        <v>69</v>
      </c>
      <c r="Y562" t="s">
        <v>69</v>
      </c>
      <c r="Z562" t="s">
        <v>69</v>
      </c>
      <c r="AA562" t="s">
        <v>108</v>
      </c>
      <c r="AB562" t="s">
        <v>109</v>
      </c>
      <c r="AC562" t="s">
        <v>305</v>
      </c>
      <c r="AD562" t="s">
        <v>274</v>
      </c>
      <c r="AE562" t="s">
        <v>111</v>
      </c>
      <c r="AF562" t="s">
        <v>803</v>
      </c>
      <c r="AG562" t="s">
        <v>112</v>
      </c>
      <c r="AH562">
        <v>2018</v>
      </c>
      <c r="AI562">
        <v>2019</v>
      </c>
      <c r="AJ562">
        <v>2018</v>
      </c>
      <c r="AK562">
        <v>2019</v>
      </c>
      <c r="AL562" t="s">
        <v>89</v>
      </c>
      <c r="AM562">
        <v>869161</v>
      </c>
      <c r="AP562">
        <v>666147.24638277839</v>
      </c>
      <c r="AQ562">
        <v>601721.19923182263</v>
      </c>
      <c r="AR562">
        <v>434580.5</v>
      </c>
      <c r="AS562">
        <v>333073.6231913892</v>
      </c>
      <c r="AT562">
        <v>300860.59961591131</v>
      </c>
      <c r="AU562" t="s">
        <v>146</v>
      </c>
      <c r="AV562">
        <v>2017</v>
      </c>
      <c r="AW562" t="s">
        <v>172</v>
      </c>
      <c r="AX562" t="s">
        <v>92</v>
      </c>
      <c r="AY562" t="s">
        <v>93</v>
      </c>
      <c r="AZ562" t="s">
        <v>94</v>
      </c>
      <c r="BA562" t="s">
        <v>1700</v>
      </c>
      <c r="BB562" s="11" t="s">
        <v>96</v>
      </c>
      <c r="BC562" t="s">
        <v>466</v>
      </c>
      <c r="BD562" t="s">
        <v>98</v>
      </c>
      <c r="BI562" t="s">
        <v>99</v>
      </c>
      <c r="BJ562" t="s">
        <v>1722</v>
      </c>
      <c r="BK562" t="s">
        <v>521</v>
      </c>
      <c r="BL562" t="s">
        <v>135</v>
      </c>
    </row>
    <row r="563" spans="1:64">
      <c r="A563" s="62" t="s">
        <v>1642</v>
      </c>
      <c r="B563" t="s">
        <v>64</v>
      </c>
      <c r="C563" t="s">
        <v>1696</v>
      </c>
      <c r="D563" t="s">
        <v>1697</v>
      </c>
      <c r="E563" t="s">
        <v>1698</v>
      </c>
      <c r="F563" t="s">
        <v>1699</v>
      </c>
      <c r="G563">
        <v>2017</v>
      </c>
      <c r="H563" t="s">
        <v>67</v>
      </c>
      <c r="I563" t="s">
        <v>169</v>
      </c>
      <c r="J563" t="s">
        <v>69</v>
      </c>
      <c r="K563" t="s">
        <v>70</v>
      </c>
      <c r="L563" t="s">
        <v>71</v>
      </c>
      <c r="M563" t="s">
        <v>72</v>
      </c>
      <c r="N563" t="s">
        <v>73</v>
      </c>
      <c r="O563" t="s">
        <v>74</v>
      </c>
      <c r="P563" t="s">
        <v>75</v>
      </c>
      <c r="Q563" t="s">
        <v>105</v>
      </c>
      <c r="R563" t="s">
        <v>106</v>
      </c>
      <c r="T563" s="7" t="s">
        <v>107</v>
      </c>
      <c r="U563" t="s">
        <v>79</v>
      </c>
      <c r="V563" s="7" t="s">
        <v>80</v>
      </c>
      <c r="W563" t="s">
        <v>81</v>
      </c>
      <c r="X563" t="s">
        <v>69</v>
      </c>
      <c r="Y563" t="s">
        <v>69</v>
      </c>
      <c r="Z563" t="s">
        <v>69</v>
      </c>
      <c r="AA563" t="s">
        <v>108</v>
      </c>
      <c r="AB563" t="s">
        <v>109</v>
      </c>
      <c r="AC563" t="s">
        <v>305</v>
      </c>
      <c r="AD563" t="s">
        <v>274</v>
      </c>
      <c r="AE563" t="s">
        <v>111</v>
      </c>
      <c r="AF563" t="s">
        <v>1702</v>
      </c>
      <c r="AG563" t="s">
        <v>112</v>
      </c>
      <c r="AH563">
        <v>2019</v>
      </c>
      <c r="AI563">
        <v>2020</v>
      </c>
      <c r="AJ563">
        <v>2019</v>
      </c>
      <c r="AK563">
        <v>2020</v>
      </c>
      <c r="AL563" t="s">
        <v>89</v>
      </c>
      <c r="AM563">
        <v>884373</v>
      </c>
      <c r="AP563">
        <v>677806.11270555959</v>
      </c>
      <c r="AQ563">
        <v>612252.48501514061</v>
      </c>
      <c r="AR563">
        <v>442186.5</v>
      </c>
      <c r="AS563">
        <v>338903.05635277979</v>
      </c>
      <c r="AT563">
        <v>306126.24250757031</v>
      </c>
      <c r="AU563" t="s">
        <v>146</v>
      </c>
      <c r="AV563">
        <v>2017</v>
      </c>
      <c r="AW563" t="s">
        <v>172</v>
      </c>
      <c r="AX563" t="s">
        <v>92</v>
      </c>
      <c r="AY563" t="s">
        <v>93</v>
      </c>
      <c r="AZ563" t="s">
        <v>94</v>
      </c>
      <c r="BA563" t="s">
        <v>1700</v>
      </c>
      <c r="BB563" s="11" t="s">
        <v>96</v>
      </c>
      <c r="BC563" t="s">
        <v>466</v>
      </c>
      <c r="BD563" t="s">
        <v>98</v>
      </c>
      <c r="BI563" t="s">
        <v>99</v>
      </c>
      <c r="BJ563" t="s">
        <v>1722</v>
      </c>
      <c r="BK563" t="s">
        <v>521</v>
      </c>
      <c r="BL563" t="s">
        <v>135</v>
      </c>
    </row>
    <row r="564" spans="1:64">
      <c r="A564" s="62" t="s">
        <v>1643</v>
      </c>
      <c r="B564" t="s">
        <v>64</v>
      </c>
      <c r="C564" t="s">
        <v>1696</v>
      </c>
      <c r="D564" t="s">
        <v>1697</v>
      </c>
      <c r="E564" t="s">
        <v>1698</v>
      </c>
      <c r="F564" t="s">
        <v>1699</v>
      </c>
      <c r="G564">
        <v>2017</v>
      </c>
      <c r="H564" t="s">
        <v>67</v>
      </c>
      <c r="I564" t="s">
        <v>169</v>
      </c>
      <c r="J564" t="s">
        <v>69</v>
      </c>
      <c r="K564" t="s">
        <v>70</v>
      </c>
      <c r="L564" t="s">
        <v>71</v>
      </c>
      <c r="M564" t="s">
        <v>72</v>
      </c>
      <c r="N564" t="s">
        <v>73</v>
      </c>
      <c r="O564" t="s">
        <v>74</v>
      </c>
      <c r="P564" t="s">
        <v>75</v>
      </c>
      <c r="Q564" t="s">
        <v>105</v>
      </c>
      <c r="R564" t="s">
        <v>106</v>
      </c>
      <c r="T564" s="7" t="s">
        <v>107</v>
      </c>
      <c r="U564" t="s">
        <v>79</v>
      </c>
      <c r="V564" s="7" t="s">
        <v>80</v>
      </c>
      <c r="W564" t="s">
        <v>81</v>
      </c>
      <c r="X564" t="s">
        <v>69</v>
      </c>
      <c r="Y564" t="s">
        <v>69</v>
      </c>
      <c r="Z564" t="s">
        <v>69</v>
      </c>
      <c r="AA564" t="s">
        <v>108</v>
      </c>
      <c r="AB564" t="s">
        <v>109</v>
      </c>
      <c r="AC564" t="s">
        <v>305</v>
      </c>
      <c r="AD564" t="s">
        <v>274</v>
      </c>
      <c r="AE564" t="s">
        <v>111</v>
      </c>
      <c r="AF564" t="s">
        <v>1703</v>
      </c>
      <c r="AG564" t="s">
        <v>112</v>
      </c>
      <c r="AH564">
        <v>2020</v>
      </c>
      <c r="AI564">
        <v>2021</v>
      </c>
      <c r="AJ564">
        <v>2020</v>
      </c>
      <c r="AK564">
        <v>2021</v>
      </c>
      <c r="AL564" t="s">
        <v>89</v>
      </c>
      <c r="AM564">
        <v>899959</v>
      </c>
      <c r="AP564">
        <v>689751.62220509071</v>
      </c>
      <c r="AQ564">
        <v>623042.69144551107</v>
      </c>
      <c r="AR564">
        <v>449979.5</v>
      </c>
      <c r="AS564">
        <v>344875.81110254535</v>
      </c>
      <c r="AT564">
        <v>311521.34572275553</v>
      </c>
      <c r="AU564" t="s">
        <v>146</v>
      </c>
      <c r="AV564">
        <v>2017</v>
      </c>
      <c r="AW564" t="s">
        <v>172</v>
      </c>
      <c r="AX564" t="s">
        <v>92</v>
      </c>
      <c r="AY564" t="s">
        <v>93</v>
      </c>
      <c r="AZ564" t="s">
        <v>94</v>
      </c>
      <c r="BA564" t="s">
        <v>1700</v>
      </c>
      <c r="BB564" s="11" t="s">
        <v>96</v>
      </c>
      <c r="BC564" t="s">
        <v>466</v>
      </c>
      <c r="BD564" t="s">
        <v>98</v>
      </c>
      <c r="BI564" t="s">
        <v>99</v>
      </c>
      <c r="BJ564" t="s">
        <v>1722</v>
      </c>
      <c r="BK564" t="s">
        <v>521</v>
      </c>
      <c r="BL564" t="s">
        <v>135</v>
      </c>
    </row>
    <row r="565" spans="1:64">
      <c r="A565" s="62" t="s">
        <v>1644</v>
      </c>
      <c r="B565" t="s">
        <v>64</v>
      </c>
      <c r="C565" t="s">
        <v>1696</v>
      </c>
      <c r="D565" t="s">
        <v>1697</v>
      </c>
      <c r="E565" t="s">
        <v>1698</v>
      </c>
      <c r="F565" t="s">
        <v>1699</v>
      </c>
      <c r="G565">
        <v>2017</v>
      </c>
      <c r="H565" t="s">
        <v>67</v>
      </c>
      <c r="I565" t="s">
        <v>169</v>
      </c>
      <c r="J565" t="s">
        <v>69</v>
      </c>
      <c r="K565" t="s">
        <v>70</v>
      </c>
      <c r="L565" t="s">
        <v>71</v>
      </c>
      <c r="M565" t="s">
        <v>72</v>
      </c>
      <c r="N565" t="s">
        <v>73</v>
      </c>
      <c r="O565" t="s">
        <v>74</v>
      </c>
      <c r="P565" t="s">
        <v>75</v>
      </c>
      <c r="Q565" t="s">
        <v>105</v>
      </c>
      <c r="R565" t="s">
        <v>106</v>
      </c>
      <c r="T565" s="7" t="s">
        <v>107</v>
      </c>
      <c r="U565" t="s">
        <v>79</v>
      </c>
      <c r="V565" s="7" t="s">
        <v>80</v>
      </c>
      <c r="W565" t="s">
        <v>81</v>
      </c>
      <c r="X565" t="s">
        <v>69</v>
      </c>
      <c r="Y565" t="s">
        <v>69</v>
      </c>
      <c r="Z565" t="s">
        <v>69</v>
      </c>
      <c r="AA565" t="s">
        <v>108</v>
      </c>
      <c r="AB565" t="s">
        <v>109</v>
      </c>
      <c r="AC565" t="s">
        <v>305</v>
      </c>
      <c r="AD565" t="s">
        <v>274</v>
      </c>
      <c r="AE565" t="s">
        <v>111</v>
      </c>
      <c r="AF565" t="s">
        <v>1704</v>
      </c>
      <c r="AG565" t="s">
        <v>112</v>
      </c>
      <c r="AH565">
        <v>2021</v>
      </c>
      <c r="AI565">
        <v>2022</v>
      </c>
      <c r="AJ565">
        <v>2021</v>
      </c>
      <c r="AK565">
        <v>2022</v>
      </c>
      <c r="AL565" t="s">
        <v>89</v>
      </c>
      <c r="AM565">
        <v>915930</v>
      </c>
      <c r="AP565">
        <v>701992.20556304092</v>
      </c>
      <c r="AQ565">
        <v>634099.43383608246</v>
      </c>
      <c r="AR565">
        <v>457965</v>
      </c>
      <c r="AS565">
        <v>350996.10278152046</v>
      </c>
      <c r="AT565">
        <v>317049.71691804123</v>
      </c>
      <c r="AU565" t="s">
        <v>146</v>
      </c>
      <c r="AV565">
        <v>2017</v>
      </c>
      <c r="AW565" t="s">
        <v>172</v>
      </c>
      <c r="AX565" t="s">
        <v>115</v>
      </c>
      <c r="AY565" t="s">
        <v>93</v>
      </c>
      <c r="AZ565" t="s">
        <v>94</v>
      </c>
      <c r="BA565" t="s">
        <v>1700</v>
      </c>
      <c r="BB565" s="11" t="s">
        <v>96</v>
      </c>
      <c r="BC565" t="s">
        <v>466</v>
      </c>
      <c r="BD565" t="s">
        <v>98</v>
      </c>
      <c r="BI565" t="s">
        <v>99</v>
      </c>
      <c r="BJ565" t="s">
        <v>1722</v>
      </c>
      <c r="BK565" t="s">
        <v>521</v>
      </c>
      <c r="BL565" t="s">
        <v>135</v>
      </c>
    </row>
    <row r="566" spans="1:64">
      <c r="A566" s="62" t="s">
        <v>1645</v>
      </c>
      <c r="B566" t="s">
        <v>64</v>
      </c>
      <c r="C566" t="s">
        <v>1696</v>
      </c>
      <c r="D566" t="s">
        <v>1697</v>
      </c>
      <c r="E566" t="s">
        <v>1698</v>
      </c>
      <c r="F566" t="s">
        <v>1699</v>
      </c>
      <c r="G566">
        <v>2017</v>
      </c>
      <c r="H566" t="s">
        <v>67</v>
      </c>
      <c r="I566" t="s">
        <v>169</v>
      </c>
      <c r="J566" t="s">
        <v>69</v>
      </c>
      <c r="K566" t="s">
        <v>70</v>
      </c>
      <c r="L566" t="s">
        <v>71</v>
      </c>
      <c r="M566" t="s">
        <v>72</v>
      </c>
      <c r="N566" t="s">
        <v>73</v>
      </c>
      <c r="O566" t="s">
        <v>74</v>
      </c>
      <c r="P566" t="s">
        <v>75</v>
      </c>
      <c r="Q566" t="s">
        <v>105</v>
      </c>
      <c r="R566" t="s">
        <v>106</v>
      </c>
      <c r="T566" s="7" t="s">
        <v>107</v>
      </c>
      <c r="U566" t="s">
        <v>79</v>
      </c>
      <c r="V566" s="7" t="s">
        <v>80</v>
      </c>
      <c r="W566" t="s">
        <v>81</v>
      </c>
      <c r="X566" t="s">
        <v>69</v>
      </c>
      <c r="Y566" t="s">
        <v>69</v>
      </c>
      <c r="Z566" t="s">
        <v>69</v>
      </c>
      <c r="AA566" t="s">
        <v>108</v>
      </c>
      <c r="AB566" t="s">
        <v>109</v>
      </c>
      <c r="AC566" t="s">
        <v>305</v>
      </c>
      <c r="AD566" t="s">
        <v>274</v>
      </c>
      <c r="AE566" t="s">
        <v>111</v>
      </c>
      <c r="AF566" t="s">
        <v>1705</v>
      </c>
      <c r="AG566" t="s">
        <v>112</v>
      </c>
      <c r="AH566">
        <v>2022</v>
      </c>
      <c r="AI566">
        <v>2023</v>
      </c>
      <c r="AJ566">
        <v>2022</v>
      </c>
      <c r="AK566">
        <v>2023</v>
      </c>
      <c r="AL566" t="s">
        <v>89</v>
      </c>
      <c r="AM566">
        <v>932295</v>
      </c>
      <c r="AP566">
        <v>714534.7606098667</v>
      </c>
      <c r="AQ566">
        <v>645428.94289761281</v>
      </c>
      <c r="AR566">
        <v>466147.5</v>
      </c>
      <c r="AS566">
        <v>357267.38030493335</v>
      </c>
      <c r="AT566">
        <v>322714.47144880641</v>
      </c>
      <c r="AU566" t="s">
        <v>146</v>
      </c>
      <c r="AV566">
        <v>2017</v>
      </c>
      <c r="AW566" t="s">
        <v>172</v>
      </c>
      <c r="AX566" t="s">
        <v>115</v>
      </c>
      <c r="AY566" t="s">
        <v>93</v>
      </c>
      <c r="AZ566" t="s">
        <v>94</v>
      </c>
      <c r="BA566" t="s">
        <v>1700</v>
      </c>
      <c r="BB566" s="11" t="s">
        <v>96</v>
      </c>
      <c r="BC566" t="s">
        <v>466</v>
      </c>
      <c r="BD566" t="s">
        <v>98</v>
      </c>
      <c r="BI566" t="s">
        <v>99</v>
      </c>
      <c r="BJ566" t="s">
        <v>1722</v>
      </c>
      <c r="BK566" t="s">
        <v>521</v>
      </c>
      <c r="BL566" t="s">
        <v>135</v>
      </c>
    </row>
    <row r="567" spans="1:64">
      <c r="A567" s="62" t="s">
        <v>1646</v>
      </c>
      <c r="B567" t="s">
        <v>64</v>
      </c>
      <c r="C567" t="s">
        <v>1696</v>
      </c>
      <c r="D567" t="s">
        <v>1697</v>
      </c>
      <c r="E567" t="s">
        <v>1698</v>
      </c>
      <c r="F567" t="s">
        <v>1699</v>
      </c>
      <c r="G567">
        <v>2017</v>
      </c>
      <c r="H567" t="s">
        <v>67</v>
      </c>
      <c r="I567" t="s">
        <v>169</v>
      </c>
      <c r="J567" t="s">
        <v>69</v>
      </c>
      <c r="K567" t="s">
        <v>70</v>
      </c>
      <c r="L567" t="s">
        <v>71</v>
      </c>
      <c r="M567" t="s">
        <v>72</v>
      </c>
      <c r="N567" t="s">
        <v>73</v>
      </c>
      <c r="O567" t="s">
        <v>74</v>
      </c>
      <c r="P567" t="s">
        <v>75</v>
      </c>
      <c r="Q567" t="s">
        <v>105</v>
      </c>
      <c r="R567" t="s">
        <v>106</v>
      </c>
      <c r="T567" s="7" t="s">
        <v>107</v>
      </c>
      <c r="U567" t="s">
        <v>79</v>
      </c>
      <c r="V567" s="7" t="s">
        <v>80</v>
      </c>
      <c r="W567" t="s">
        <v>81</v>
      </c>
      <c r="X567" t="s">
        <v>69</v>
      </c>
      <c r="Y567" t="s">
        <v>69</v>
      </c>
      <c r="Z567" t="s">
        <v>69</v>
      </c>
      <c r="AA567" t="s">
        <v>108</v>
      </c>
      <c r="AB567" t="s">
        <v>109</v>
      </c>
      <c r="AC567" t="s">
        <v>305</v>
      </c>
      <c r="AD567" t="s">
        <v>274</v>
      </c>
      <c r="AE567" t="s">
        <v>111</v>
      </c>
      <c r="AF567" t="s">
        <v>1706</v>
      </c>
      <c r="AG567" t="s">
        <v>112</v>
      </c>
      <c r="AH567">
        <v>2023</v>
      </c>
      <c r="AI567">
        <v>2024</v>
      </c>
      <c r="AJ567">
        <v>2023</v>
      </c>
      <c r="AK567">
        <v>2024</v>
      </c>
      <c r="AL567" t="s">
        <v>89</v>
      </c>
      <c r="AM567">
        <v>949064</v>
      </c>
      <c r="AP567">
        <v>727386.95160163101</v>
      </c>
      <c r="AQ567">
        <v>657038.14164205536</v>
      </c>
      <c r="AR567">
        <v>474532</v>
      </c>
      <c r="AS567">
        <v>363693.4758008155</v>
      </c>
      <c r="AT567">
        <v>328519.07082102768</v>
      </c>
      <c r="AU567" t="s">
        <v>146</v>
      </c>
      <c r="AV567">
        <v>2017</v>
      </c>
      <c r="AW567" t="s">
        <v>172</v>
      </c>
      <c r="AX567" t="s">
        <v>115</v>
      </c>
      <c r="AY567" t="s">
        <v>93</v>
      </c>
      <c r="AZ567" t="s">
        <v>94</v>
      </c>
      <c r="BA567" t="s">
        <v>1700</v>
      </c>
      <c r="BB567" s="11" t="s">
        <v>96</v>
      </c>
      <c r="BC567" t="s">
        <v>466</v>
      </c>
      <c r="BD567" t="s">
        <v>98</v>
      </c>
      <c r="BI567" t="s">
        <v>99</v>
      </c>
      <c r="BJ567" t="s">
        <v>1722</v>
      </c>
      <c r="BK567" t="s">
        <v>521</v>
      </c>
      <c r="BL567" t="s">
        <v>135</v>
      </c>
    </row>
    <row r="568" spans="1:64">
      <c r="A568" s="62" t="s">
        <v>1647</v>
      </c>
      <c r="B568" t="s">
        <v>64</v>
      </c>
      <c r="C568" t="s">
        <v>1696</v>
      </c>
      <c r="D568" t="s">
        <v>1697</v>
      </c>
      <c r="E568" t="s">
        <v>1698</v>
      </c>
      <c r="F568" t="s">
        <v>1699</v>
      </c>
      <c r="G568">
        <v>2017</v>
      </c>
      <c r="H568" t="s">
        <v>67</v>
      </c>
      <c r="I568" t="s">
        <v>169</v>
      </c>
      <c r="J568" t="s">
        <v>69</v>
      </c>
      <c r="K568" t="s">
        <v>70</v>
      </c>
      <c r="L568" t="s">
        <v>71</v>
      </c>
      <c r="M568" t="s">
        <v>72</v>
      </c>
      <c r="N568" t="s">
        <v>73</v>
      </c>
      <c r="O568" t="s">
        <v>74</v>
      </c>
      <c r="P568" t="s">
        <v>75</v>
      </c>
      <c r="Q568" t="s">
        <v>105</v>
      </c>
      <c r="R568" t="s">
        <v>106</v>
      </c>
      <c r="T568" s="7" t="s">
        <v>107</v>
      </c>
      <c r="U568" t="s">
        <v>79</v>
      </c>
      <c r="V568" s="7" t="s">
        <v>80</v>
      </c>
      <c r="W568" t="s">
        <v>81</v>
      </c>
      <c r="X568" t="s">
        <v>69</v>
      </c>
      <c r="Y568" t="s">
        <v>69</v>
      </c>
      <c r="Z568" t="s">
        <v>69</v>
      </c>
      <c r="AA568" t="s">
        <v>108</v>
      </c>
      <c r="AB568" t="s">
        <v>109</v>
      </c>
      <c r="AC568" t="s">
        <v>305</v>
      </c>
      <c r="AD568" t="s">
        <v>274</v>
      </c>
      <c r="AE568" t="s">
        <v>111</v>
      </c>
      <c r="AF568" t="s">
        <v>1707</v>
      </c>
      <c r="AG568" t="s">
        <v>112</v>
      </c>
      <c r="AH568">
        <v>2024</v>
      </c>
      <c r="AI568">
        <v>2025</v>
      </c>
      <c r="AJ568">
        <v>2024</v>
      </c>
      <c r="AK568">
        <v>2025</v>
      </c>
      <c r="AL568" t="s">
        <v>89</v>
      </c>
      <c r="AM568">
        <v>966247</v>
      </c>
      <c r="AP568">
        <v>740556.44279439654</v>
      </c>
      <c r="AQ568">
        <v>668933.95308136335</v>
      </c>
      <c r="AR568">
        <v>483123.5</v>
      </c>
      <c r="AS568">
        <v>370278.22139719827</v>
      </c>
      <c r="AT568">
        <v>334466.97654068167</v>
      </c>
      <c r="AU568" t="s">
        <v>146</v>
      </c>
      <c r="AV568">
        <v>2017</v>
      </c>
      <c r="AW568" t="s">
        <v>172</v>
      </c>
      <c r="AX568" t="s">
        <v>115</v>
      </c>
      <c r="AY568" t="s">
        <v>93</v>
      </c>
      <c r="AZ568" t="s">
        <v>94</v>
      </c>
      <c r="BA568" t="s">
        <v>1700</v>
      </c>
      <c r="BB568" s="11" t="s">
        <v>96</v>
      </c>
      <c r="BC568" t="s">
        <v>466</v>
      </c>
      <c r="BD568" t="s">
        <v>98</v>
      </c>
      <c r="BI568" t="s">
        <v>99</v>
      </c>
      <c r="BJ568" t="s">
        <v>1722</v>
      </c>
      <c r="BK568" t="s">
        <v>521</v>
      </c>
      <c r="BL568" t="s">
        <v>135</v>
      </c>
    </row>
    <row r="569" spans="1:64">
      <c r="A569" s="62" t="s">
        <v>1648</v>
      </c>
      <c r="B569" t="s">
        <v>64</v>
      </c>
      <c r="C569" t="s">
        <v>1696</v>
      </c>
      <c r="D569" t="s">
        <v>1697</v>
      </c>
      <c r="E569" t="s">
        <v>1698</v>
      </c>
      <c r="F569" t="s">
        <v>1699</v>
      </c>
      <c r="G569">
        <v>2017</v>
      </c>
      <c r="H569" t="s">
        <v>67</v>
      </c>
      <c r="I569" t="s">
        <v>169</v>
      </c>
      <c r="J569" t="s">
        <v>69</v>
      </c>
      <c r="K569" t="s">
        <v>70</v>
      </c>
      <c r="L569" t="s">
        <v>71</v>
      </c>
      <c r="M569" t="s">
        <v>72</v>
      </c>
      <c r="N569" t="s">
        <v>73</v>
      </c>
      <c r="O569" t="s">
        <v>74</v>
      </c>
      <c r="P569" t="s">
        <v>75</v>
      </c>
      <c r="Q569" t="s">
        <v>105</v>
      </c>
      <c r="R569" t="s">
        <v>106</v>
      </c>
      <c r="T569" s="7" t="s">
        <v>107</v>
      </c>
      <c r="U569" t="s">
        <v>79</v>
      </c>
      <c r="V569" s="7" t="s">
        <v>80</v>
      </c>
      <c r="W569" t="s">
        <v>81</v>
      </c>
      <c r="X569" t="s">
        <v>69</v>
      </c>
      <c r="Y569" t="s">
        <v>69</v>
      </c>
      <c r="Z569" t="s">
        <v>69</v>
      </c>
      <c r="AA569" t="s">
        <v>108</v>
      </c>
      <c r="AB569" t="s">
        <v>109</v>
      </c>
      <c r="AC569" t="s">
        <v>305</v>
      </c>
      <c r="AD569" t="s">
        <v>274</v>
      </c>
      <c r="AE569" t="s">
        <v>111</v>
      </c>
      <c r="AF569" t="s">
        <v>1708</v>
      </c>
      <c r="AG569" t="s">
        <v>112</v>
      </c>
      <c r="AH569">
        <v>2025</v>
      </c>
      <c r="AI569">
        <v>2026</v>
      </c>
      <c r="AJ569">
        <v>2025</v>
      </c>
      <c r="AK569">
        <v>2026</v>
      </c>
      <c r="AL569" t="s">
        <v>89</v>
      </c>
      <c r="AM569">
        <v>983853</v>
      </c>
      <c r="AP569">
        <v>754050.13201861992</v>
      </c>
      <c r="AQ569">
        <v>681122.60792629479</v>
      </c>
      <c r="AR569">
        <v>491926.5</v>
      </c>
      <c r="AS569">
        <v>377025.06600930996</v>
      </c>
      <c r="AT569">
        <v>340561.30396314739</v>
      </c>
      <c r="AU569" t="s">
        <v>146</v>
      </c>
      <c r="AV569">
        <v>2017</v>
      </c>
      <c r="AW569" t="s">
        <v>172</v>
      </c>
      <c r="AX569" t="s">
        <v>115</v>
      </c>
      <c r="AY569" t="s">
        <v>93</v>
      </c>
      <c r="AZ569" t="s">
        <v>94</v>
      </c>
      <c r="BA569" t="s">
        <v>1700</v>
      </c>
      <c r="BB569" s="11" t="s">
        <v>96</v>
      </c>
      <c r="BC569" t="s">
        <v>466</v>
      </c>
      <c r="BD569" t="s">
        <v>98</v>
      </c>
      <c r="BI569" t="s">
        <v>99</v>
      </c>
      <c r="BJ569" t="s">
        <v>1722</v>
      </c>
      <c r="BK569" t="s">
        <v>521</v>
      </c>
      <c r="BL569" t="s">
        <v>135</v>
      </c>
    </row>
    <row r="570" spans="1:64">
      <c r="A570" s="62" t="s">
        <v>1649</v>
      </c>
      <c r="B570" t="s">
        <v>64</v>
      </c>
      <c r="C570" t="s">
        <v>1696</v>
      </c>
      <c r="D570" t="s">
        <v>1697</v>
      </c>
      <c r="E570" t="s">
        <v>1698</v>
      </c>
      <c r="F570" t="s">
        <v>1699</v>
      </c>
      <c r="G570">
        <v>2017</v>
      </c>
      <c r="H570" t="s">
        <v>67</v>
      </c>
      <c r="I570" t="s">
        <v>169</v>
      </c>
      <c r="J570" t="s">
        <v>69</v>
      </c>
      <c r="K570" t="s">
        <v>70</v>
      </c>
      <c r="L570" t="s">
        <v>71</v>
      </c>
      <c r="M570" t="s">
        <v>72</v>
      </c>
      <c r="N570" t="s">
        <v>73</v>
      </c>
      <c r="O570" t="s">
        <v>74</v>
      </c>
      <c r="P570" t="s">
        <v>75</v>
      </c>
      <c r="Q570" t="s">
        <v>105</v>
      </c>
      <c r="R570" t="s">
        <v>106</v>
      </c>
      <c r="T570" s="7" t="s">
        <v>107</v>
      </c>
      <c r="U570" t="s">
        <v>79</v>
      </c>
      <c r="V570" s="7" t="s">
        <v>80</v>
      </c>
      <c r="W570" t="s">
        <v>81</v>
      </c>
      <c r="X570" t="s">
        <v>69</v>
      </c>
      <c r="Y570" t="s">
        <v>69</v>
      </c>
      <c r="Z570" t="s">
        <v>69</v>
      </c>
      <c r="AA570" t="s">
        <v>108</v>
      </c>
      <c r="AB570" t="s">
        <v>109</v>
      </c>
      <c r="AC570" t="s">
        <v>305</v>
      </c>
      <c r="AD570" t="s">
        <v>274</v>
      </c>
      <c r="AE570" t="s">
        <v>111</v>
      </c>
      <c r="AF570" t="s">
        <v>1709</v>
      </c>
      <c r="AG570" t="s">
        <v>112</v>
      </c>
      <c r="AH570">
        <v>2026</v>
      </c>
      <c r="AI570">
        <v>2027</v>
      </c>
      <c r="AJ570">
        <v>2026</v>
      </c>
      <c r="AK570">
        <v>2027</v>
      </c>
      <c r="AL570" t="s">
        <v>89</v>
      </c>
      <c r="AM570">
        <v>1001894</v>
      </c>
      <c r="AP570">
        <v>767877.21638157649</v>
      </c>
      <c r="AQ570">
        <v>693612.41379119363</v>
      </c>
      <c r="AR570">
        <v>500947</v>
      </c>
      <c r="AS570">
        <v>383938.60819078825</v>
      </c>
      <c r="AT570">
        <v>346806.20689559681</v>
      </c>
      <c r="AU570" t="s">
        <v>146</v>
      </c>
      <c r="AV570">
        <v>2017</v>
      </c>
      <c r="AW570" t="s">
        <v>172</v>
      </c>
      <c r="AX570" t="s">
        <v>115</v>
      </c>
      <c r="AY570" t="s">
        <v>93</v>
      </c>
      <c r="AZ570" t="s">
        <v>94</v>
      </c>
      <c r="BA570" t="s">
        <v>1700</v>
      </c>
      <c r="BB570" s="11" t="s">
        <v>96</v>
      </c>
      <c r="BC570" t="s">
        <v>466</v>
      </c>
      <c r="BD570" t="s">
        <v>98</v>
      </c>
      <c r="BI570" t="s">
        <v>99</v>
      </c>
      <c r="BJ570" t="s">
        <v>1722</v>
      </c>
      <c r="BK570" t="s">
        <v>521</v>
      </c>
      <c r="BL570" t="s">
        <v>135</v>
      </c>
    </row>
    <row r="571" spans="1:64">
      <c r="A571" s="62" t="s">
        <v>1650</v>
      </c>
      <c r="B571" t="s">
        <v>64</v>
      </c>
      <c r="C571" t="s">
        <v>1696</v>
      </c>
      <c r="D571" t="s">
        <v>1697</v>
      </c>
      <c r="E571" t="s">
        <v>1698</v>
      </c>
      <c r="F571" t="s">
        <v>1699</v>
      </c>
      <c r="G571">
        <v>2017</v>
      </c>
      <c r="H571" t="s">
        <v>67</v>
      </c>
      <c r="I571" t="s">
        <v>169</v>
      </c>
      <c r="J571" t="s">
        <v>69</v>
      </c>
      <c r="K571" t="s">
        <v>70</v>
      </c>
      <c r="L571" t="s">
        <v>71</v>
      </c>
      <c r="M571" t="s">
        <v>72</v>
      </c>
      <c r="N571" t="s">
        <v>73</v>
      </c>
      <c r="O571" t="s">
        <v>74</v>
      </c>
      <c r="P571" t="s">
        <v>75</v>
      </c>
      <c r="Q571" t="s">
        <v>105</v>
      </c>
      <c r="R571" t="s">
        <v>106</v>
      </c>
      <c r="T571" s="7" t="s">
        <v>107</v>
      </c>
      <c r="U571" t="s">
        <v>79</v>
      </c>
      <c r="V571" s="7" t="s">
        <v>80</v>
      </c>
      <c r="W571" t="s">
        <v>81</v>
      </c>
      <c r="X571" t="s">
        <v>69</v>
      </c>
      <c r="Y571" t="s">
        <v>69</v>
      </c>
      <c r="Z571" t="s">
        <v>69</v>
      </c>
      <c r="AA571" t="s">
        <v>108</v>
      </c>
      <c r="AB571" t="s">
        <v>109</v>
      </c>
      <c r="AC571" t="s">
        <v>305</v>
      </c>
      <c r="AD571" t="s">
        <v>274</v>
      </c>
      <c r="AE571" t="s">
        <v>111</v>
      </c>
      <c r="AF571" t="s">
        <v>794</v>
      </c>
      <c r="AG571" t="s">
        <v>112</v>
      </c>
      <c r="AH571">
        <v>2017</v>
      </c>
      <c r="AI571">
        <v>2018</v>
      </c>
      <c r="AJ571">
        <v>2017</v>
      </c>
      <c r="AK571">
        <v>2018</v>
      </c>
      <c r="AL571" t="s">
        <v>89</v>
      </c>
      <c r="AM571">
        <v>1440401</v>
      </c>
      <c r="AP571">
        <v>1103960.2097160369</v>
      </c>
      <c r="AQ571">
        <v>997191.33405055734</v>
      </c>
      <c r="AR571">
        <v>720200.5</v>
      </c>
      <c r="AS571">
        <v>551980.10485801846</v>
      </c>
      <c r="AT571">
        <v>498595.66702527867</v>
      </c>
      <c r="AU571" t="s">
        <v>146</v>
      </c>
      <c r="AV571">
        <v>2017</v>
      </c>
      <c r="AW571" t="s">
        <v>172</v>
      </c>
      <c r="AX571" t="s">
        <v>92</v>
      </c>
      <c r="AY571" t="s">
        <v>93</v>
      </c>
      <c r="AZ571" t="s">
        <v>94</v>
      </c>
      <c r="BA571" t="s">
        <v>1723</v>
      </c>
      <c r="BB571" s="11" t="s">
        <v>96</v>
      </c>
      <c r="BC571" t="s">
        <v>118</v>
      </c>
      <c r="BD571" t="s">
        <v>98</v>
      </c>
      <c r="BI571" t="s">
        <v>99</v>
      </c>
      <c r="BJ571" t="s">
        <v>1724</v>
      </c>
      <c r="BK571" t="s">
        <v>521</v>
      </c>
      <c r="BL571" t="s">
        <v>135</v>
      </c>
    </row>
    <row r="572" spans="1:64">
      <c r="A572" s="62" t="s">
        <v>1651</v>
      </c>
      <c r="B572" t="s">
        <v>64</v>
      </c>
      <c r="C572" t="s">
        <v>1696</v>
      </c>
      <c r="D572" t="s">
        <v>1697</v>
      </c>
      <c r="E572" t="s">
        <v>1698</v>
      </c>
      <c r="F572" t="s">
        <v>1699</v>
      </c>
      <c r="G572">
        <v>2017</v>
      </c>
      <c r="H572" t="s">
        <v>67</v>
      </c>
      <c r="I572" t="s">
        <v>169</v>
      </c>
      <c r="J572" t="s">
        <v>69</v>
      </c>
      <c r="K572" t="s">
        <v>70</v>
      </c>
      <c r="L572" t="s">
        <v>71</v>
      </c>
      <c r="M572" t="s">
        <v>72</v>
      </c>
      <c r="N572" t="s">
        <v>73</v>
      </c>
      <c r="O572" t="s">
        <v>74</v>
      </c>
      <c r="P572" t="s">
        <v>75</v>
      </c>
      <c r="Q572" t="s">
        <v>105</v>
      </c>
      <c r="R572" t="s">
        <v>106</v>
      </c>
      <c r="T572" s="7" t="s">
        <v>107</v>
      </c>
      <c r="U572" t="s">
        <v>79</v>
      </c>
      <c r="V572" s="7" t="s">
        <v>80</v>
      </c>
      <c r="W572" t="s">
        <v>81</v>
      </c>
      <c r="X572" t="s">
        <v>69</v>
      </c>
      <c r="Y572" t="s">
        <v>69</v>
      </c>
      <c r="Z572" t="s">
        <v>69</v>
      </c>
      <c r="AA572" t="s">
        <v>108</v>
      </c>
      <c r="AB572" t="s">
        <v>109</v>
      </c>
      <c r="AC572" t="s">
        <v>305</v>
      </c>
      <c r="AD572" t="s">
        <v>274</v>
      </c>
      <c r="AE572" t="s">
        <v>111</v>
      </c>
      <c r="AF572" t="s">
        <v>803</v>
      </c>
      <c r="AG572" t="s">
        <v>112</v>
      </c>
      <c r="AH572">
        <v>2018</v>
      </c>
      <c r="AI572">
        <v>2019</v>
      </c>
      <c r="AJ572">
        <v>2018</v>
      </c>
      <c r="AK572">
        <v>2019</v>
      </c>
      <c r="AL572" t="s">
        <v>89</v>
      </c>
      <c r="AM572">
        <v>1371343</v>
      </c>
      <c r="AP572">
        <v>1051032.3901973264</v>
      </c>
      <c r="AQ572">
        <v>949382.39810364856</v>
      </c>
      <c r="AR572">
        <v>685671.5</v>
      </c>
      <c r="AS572">
        <v>525516.19509866321</v>
      </c>
      <c r="AT572">
        <v>474691.19905182428</v>
      </c>
      <c r="AU572" t="s">
        <v>146</v>
      </c>
      <c r="AV572">
        <v>2017</v>
      </c>
      <c r="AW572" t="s">
        <v>172</v>
      </c>
      <c r="AX572" t="s">
        <v>92</v>
      </c>
      <c r="AY572" t="s">
        <v>93</v>
      </c>
      <c r="AZ572" t="s">
        <v>94</v>
      </c>
      <c r="BA572" t="s">
        <v>1723</v>
      </c>
      <c r="BB572" s="11" t="s">
        <v>96</v>
      </c>
      <c r="BC572" t="s">
        <v>118</v>
      </c>
      <c r="BD572" t="s">
        <v>98</v>
      </c>
      <c r="BI572" t="s">
        <v>99</v>
      </c>
      <c r="BJ572" t="s">
        <v>1724</v>
      </c>
      <c r="BK572" t="s">
        <v>521</v>
      </c>
      <c r="BL572" t="s">
        <v>135</v>
      </c>
    </row>
    <row r="573" spans="1:64">
      <c r="A573" s="62" t="s">
        <v>1652</v>
      </c>
      <c r="B573" t="s">
        <v>64</v>
      </c>
      <c r="C573" t="s">
        <v>1696</v>
      </c>
      <c r="D573" t="s">
        <v>1697</v>
      </c>
      <c r="E573" t="s">
        <v>1698</v>
      </c>
      <c r="F573" t="s">
        <v>1699</v>
      </c>
      <c r="G573">
        <v>2017</v>
      </c>
      <c r="H573" t="s">
        <v>67</v>
      </c>
      <c r="I573" t="s">
        <v>169</v>
      </c>
      <c r="J573" t="s">
        <v>69</v>
      </c>
      <c r="K573" t="s">
        <v>70</v>
      </c>
      <c r="L573" t="s">
        <v>71</v>
      </c>
      <c r="M573" t="s">
        <v>72</v>
      </c>
      <c r="N573" t="s">
        <v>73</v>
      </c>
      <c r="O573" t="s">
        <v>74</v>
      </c>
      <c r="P573" t="s">
        <v>75</v>
      </c>
      <c r="Q573" t="s">
        <v>105</v>
      </c>
      <c r="R573" t="s">
        <v>106</v>
      </c>
      <c r="T573" s="7" t="s">
        <v>107</v>
      </c>
      <c r="U573" t="s">
        <v>79</v>
      </c>
      <c r="V573" s="7" t="s">
        <v>80</v>
      </c>
      <c r="W573" t="s">
        <v>81</v>
      </c>
      <c r="X573" t="s">
        <v>69</v>
      </c>
      <c r="Y573" t="s">
        <v>69</v>
      </c>
      <c r="Z573" t="s">
        <v>69</v>
      </c>
      <c r="AA573" t="s">
        <v>108</v>
      </c>
      <c r="AB573" t="s">
        <v>109</v>
      </c>
      <c r="AC573" t="s">
        <v>305</v>
      </c>
      <c r="AD573" t="s">
        <v>274</v>
      </c>
      <c r="AE573" t="s">
        <v>111</v>
      </c>
      <c r="AF573" t="s">
        <v>1702</v>
      </c>
      <c r="AG573" t="s">
        <v>112</v>
      </c>
      <c r="AH573">
        <v>2019</v>
      </c>
      <c r="AI573">
        <v>2020</v>
      </c>
      <c r="AJ573">
        <v>2019</v>
      </c>
      <c r="AK573">
        <v>2020</v>
      </c>
      <c r="AL573" t="s">
        <v>89</v>
      </c>
      <c r="AM573">
        <v>1395343</v>
      </c>
      <c r="AP573">
        <v>1069426.6047481252</v>
      </c>
      <c r="AQ573">
        <v>965997.62679150235</v>
      </c>
      <c r="AR573">
        <v>697671.5</v>
      </c>
      <c r="AS573">
        <v>534713.30237406259</v>
      </c>
      <c r="AT573">
        <v>482998.81339575117</v>
      </c>
      <c r="AU573" t="s">
        <v>146</v>
      </c>
      <c r="AV573">
        <v>2017</v>
      </c>
      <c r="AW573" t="s">
        <v>172</v>
      </c>
      <c r="AX573" t="s">
        <v>92</v>
      </c>
      <c r="AY573" t="s">
        <v>93</v>
      </c>
      <c r="AZ573" t="s">
        <v>94</v>
      </c>
      <c r="BA573" t="s">
        <v>1723</v>
      </c>
      <c r="BB573" s="11" t="s">
        <v>96</v>
      </c>
      <c r="BC573" t="s">
        <v>118</v>
      </c>
      <c r="BD573" t="s">
        <v>98</v>
      </c>
      <c r="BI573" t="s">
        <v>99</v>
      </c>
      <c r="BJ573" t="s">
        <v>1724</v>
      </c>
      <c r="BK573" t="s">
        <v>521</v>
      </c>
      <c r="BL573" t="s">
        <v>135</v>
      </c>
    </row>
    <row r="574" spans="1:64">
      <c r="A574" s="62" t="s">
        <v>1653</v>
      </c>
      <c r="B574" t="s">
        <v>64</v>
      </c>
      <c r="C574" t="s">
        <v>1696</v>
      </c>
      <c r="D574" t="s">
        <v>1697</v>
      </c>
      <c r="E574" t="s">
        <v>1698</v>
      </c>
      <c r="F574" t="s">
        <v>1699</v>
      </c>
      <c r="G574">
        <v>2017</v>
      </c>
      <c r="H574" t="s">
        <v>67</v>
      </c>
      <c r="I574" t="s">
        <v>169</v>
      </c>
      <c r="J574" t="s">
        <v>69</v>
      </c>
      <c r="K574" t="s">
        <v>70</v>
      </c>
      <c r="L574" t="s">
        <v>71</v>
      </c>
      <c r="M574" t="s">
        <v>72</v>
      </c>
      <c r="N574" t="s">
        <v>73</v>
      </c>
      <c r="O574" t="s">
        <v>74</v>
      </c>
      <c r="P574" t="s">
        <v>75</v>
      </c>
      <c r="Q574" t="s">
        <v>105</v>
      </c>
      <c r="R574" t="s">
        <v>106</v>
      </c>
      <c r="T574" s="7" t="s">
        <v>107</v>
      </c>
      <c r="U574" t="s">
        <v>79</v>
      </c>
      <c r="V574" s="7" t="s">
        <v>80</v>
      </c>
      <c r="W574" t="s">
        <v>81</v>
      </c>
      <c r="X574" t="s">
        <v>69</v>
      </c>
      <c r="Y574" t="s">
        <v>69</v>
      </c>
      <c r="Z574" t="s">
        <v>69</v>
      </c>
      <c r="AA574" t="s">
        <v>108</v>
      </c>
      <c r="AB574" t="s">
        <v>109</v>
      </c>
      <c r="AC574" t="s">
        <v>305</v>
      </c>
      <c r="AD574" t="s">
        <v>274</v>
      </c>
      <c r="AE574" t="s">
        <v>111</v>
      </c>
      <c r="AF574" t="s">
        <v>1703</v>
      </c>
      <c r="AG574" t="s">
        <v>112</v>
      </c>
      <c r="AH574">
        <v>2020</v>
      </c>
      <c r="AI574">
        <v>2021</v>
      </c>
      <c r="AJ574">
        <v>2020</v>
      </c>
      <c r="AK574">
        <v>2021</v>
      </c>
      <c r="AL574" t="s">
        <v>89</v>
      </c>
      <c r="AM574">
        <v>1419936</v>
      </c>
      <c r="AP574">
        <v>1088275.3096834498</v>
      </c>
      <c r="AQ574">
        <v>983023.39008818532</v>
      </c>
      <c r="AR574">
        <v>709968</v>
      </c>
      <c r="AS574">
        <v>544137.6548417249</v>
      </c>
      <c r="AT574">
        <v>491511.69504409266</v>
      </c>
      <c r="AU574" t="s">
        <v>146</v>
      </c>
      <c r="AV574">
        <v>2017</v>
      </c>
      <c r="AW574" t="s">
        <v>172</v>
      </c>
      <c r="AX574" t="s">
        <v>92</v>
      </c>
      <c r="AY574" t="s">
        <v>93</v>
      </c>
      <c r="AZ574" t="s">
        <v>94</v>
      </c>
      <c r="BA574" t="s">
        <v>1723</v>
      </c>
      <c r="BB574" s="11" t="s">
        <v>96</v>
      </c>
      <c r="BC574" t="s">
        <v>118</v>
      </c>
      <c r="BD574" t="s">
        <v>98</v>
      </c>
      <c r="BI574" t="s">
        <v>99</v>
      </c>
      <c r="BJ574" t="s">
        <v>1724</v>
      </c>
      <c r="BK574" t="s">
        <v>521</v>
      </c>
      <c r="BL574" t="s">
        <v>135</v>
      </c>
    </row>
    <row r="575" spans="1:64">
      <c r="A575" s="62" t="s">
        <v>1654</v>
      </c>
      <c r="B575" t="s">
        <v>64</v>
      </c>
      <c r="C575" t="s">
        <v>1696</v>
      </c>
      <c r="D575" t="s">
        <v>1697</v>
      </c>
      <c r="E575" t="s">
        <v>1698</v>
      </c>
      <c r="F575" t="s">
        <v>1699</v>
      </c>
      <c r="G575">
        <v>2017</v>
      </c>
      <c r="H575" t="s">
        <v>67</v>
      </c>
      <c r="I575" t="s">
        <v>169</v>
      </c>
      <c r="J575" t="s">
        <v>69</v>
      </c>
      <c r="K575" t="s">
        <v>70</v>
      </c>
      <c r="L575" t="s">
        <v>71</v>
      </c>
      <c r="M575" t="s">
        <v>72</v>
      </c>
      <c r="N575" t="s">
        <v>73</v>
      </c>
      <c r="O575" t="s">
        <v>74</v>
      </c>
      <c r="P575" t="s">
        <v>75</v>
      </c>
      <c r="Q575" t="s">
        <v>105</v>
      </c>
      <c r="R575" t="s">
        <v>106</v>
      </c>
      <c r="T575" s="7" t="s">
        <v>107</v>
      </c>
      <c r="U575" t="s">
        <v>79</v>
      </c>
      <c r="V575" s="7" t="s">
        <v>80</v>
      </c>
      <c r="W575" t="s">
        <v>81</v>
      </c>
      <c r="X575" t="s">
        <v>69</v>
      </c>
      <c r="Y575" t="s">
        <v>69</v>
      </c>
      <c r="Z575" t="s">
        <v>69</v>
      </c>
      <c r="AA575" t="s">
        <v>108</v>
      </c>
      <c r="AB575" t="s">
        <v>109</v>
      </c>
      <c r="AC575" t="s">
        <v>305</v>
      </c>
      <c r="AD575" t="s">
        <v>274</v>
      </c>
      <c r="AE575" t="s">
        <v>111</v>
      </c>
      <c r="AF575" t="s">
        <v>1704</v>
      </c>
      <c r="AG575" t="s">
        <v>112</v>
      </c>
      <c r="AH575">
        <v>2021</v>
      </c>
      <c r="AI575">
        <v>2022</v>
      </c>
      <c r="AJ575">
        <v>2021</v>
      </c>
      <c r="AK575">
        <v>2022</v>
      </c>
      <c r="AL575" t="s">
        <v>89</v>
      </c>
      <c r="AM575">
        <v>1445135</v>
      </c>
      <c r="AP575">
        <v>1107588.4685361821</v>
      </c>
      <c r="AQ575">
        <v>1000468.6879092365</v>
      </c>
      <c r="AR575">
        <v>722567.5</v>
      </c>
      <c r="AS575">
        <v>553794.23426809104</v>
      </c>
      <c r="AT575">
        <v>500234.34395461826</v>
      </c>
      <c r="AU575" t="s">
        <v>146</v>
      </c>
      <c r="AV575">
        <v>2017</v>
      </c>
      <c r="AW575" t="s">
        <v>172</v>
      </c>
      <c r="AX575" t="s">
        <v>115</v>
      </c>
      <c r="AY575" t="s">
        <v>93</v>
      </c>
      <c r="AZ575" t="s">
        <v>94</v>
      </c>
      <c r="BA575" t="s">
        <v>1723</v>
      </c>
      <c r="BB575" s="11" t="s">
        <v>96</v>
      </c>
      <c r="BC575" t="s">
        <v>118</v>
      </c>
      <c r="BD575" t="s">
        <v>98</v>
      </c>
      <c r="BI575" t="s">
        <v>99</v>
      </c>
      <c r="BJ575" t="s">
        <v>1724</v>
      </c>
      <c r="BK575" t="s">
        <v>521</v>
      </c>
      <c r="BL575" t="s">
        <v>135</v>
      </c>
    </row>
    <row r="576" spans="1:64">
      <c r="A576" s="62" t="s">
        <v>1655</v>
      </c>
      <c r="B576" t="s">
        <v>64</v>
      </c>
      <c r="C576" t="s">
        <v>1696</v>
      </c>
      <c r="D576" t="s">
        <v>1697</v>
      </c>
      <c r="E576" t="s">
        <v>1698</v>
      </c>
      <c r="F576" t="s">
        <v>1699</v>
      </c>
      <c r="G576">
        <v>2017</v>
      </c>
      <c r="H576" t="s">
        <v>67</v>
      </c>
      <c r="I576" t="s">
        <v>169</v>
      </c>
      <c r="J576" t="s">
        <v>69</v>
      </c>
      <c r="K576" t="s">
        <v>70</v>
      </c>
      <c r="L576" t="s">
        <v>71</v>
      </c>
      <c r="M576" t="s">
        <v>72</v>
      </c>
      <c r="N576" t="s">
        <v>73</v>
      </c>
      <c r="O576" t="s">
        <v>74</v>
      </c>
      <c r="P576" t="s">
        <v>75</v>
      </c>
      <c r="Q576" t="s">
        <v>105</v>
      </c>
      <c r="R576" t="s">
        <v>106</v>
      </c>
      <c r="T576" s="7" t="s">
        <v>107</v>
      </c>
      <c r="U576" t="s">
        <v>79</v>
      </c>
      <c r="V576" s="7" t="s">
        <v>80</v>
      </c>
      <c r="W576" t="s">
        <v>81</v>
      </c>
      <c r="X576" t="s">
        <v>69</v>
      </c>
      <c r="Y576" t="s">
        <v>69</v>
      </c>
      <c r="Z576" t="s">
        <v>69</v>
      </c>
      <c r="AA576" t="s">
        <v>108</v>
      </c>
      <c r="AB576" t="s">
        <v>109</v>
      </c>
      <c r="AC576" t="s">
        <v>305</v>
      </c>
      <c r="AD576" t="s">
        <v>274</v>
      </c>
      <c r="AE576" t="s">
        <v>111</v>
      </c>
      <c r="AF576" t="s">
        <v>1705</v>
      </c>
      <c r="AG576" t="s">
        <v>112</v>
      </c>
      <c r="AH576">
        <v>2022</v>
      </c>
      <c r="AI576">
        <v>2023</v>
      </c>
      <c r="AJ576">
        <v>2022</v>
      </c>
      <c r="AK576">
        <v>2023</v>
      </c>
      <c r="AL576" t="s">
        <v>89</v>
      </c>
      <c r="AM576">
        <v>1491673</v>
      </c>
      <c r="AP576">
        <v>1143256.3834013932</v>
      </c>
      <c r="AQ576">
        <v>1032687.0009373758</v>
      </c>
      <c r="AR576">
        <v>745836.5</v>
      </c>
      <c r="AS576">
        <v>571628.1917006966</v>
      </c>
      <c r="AT576">
        <v>516343.50046868791</v>
      </c>
      <c r="AU576" t="s">
        <v>146</v>
      </c>
      <c r="AV576">
        <v>2017</v>
      </c>
      <c r="AW576" t="s">
        <v>172</v>
      </c>
      <c r="AX576" t="s">
        <v>115</v>
      </c>
      <c r="AY576" t="s">
        <v>93</v>
      </c>
      <c r="AZ576" t="s">
        <v>94</v>
      </c>
      <c r="BA576" t="s">
        <v>1723</v>
      </c>
      <c r="BB576" s="11" t="s">
        <v>96</v>
      </c>
      <c r="BC576" t="s">
        <v>118</v>
      </c>
      <c r="BD576" t="s">
        <v>98</v>
      </c>
      <c r="BI576" t="s">
        <v>99</v>
      </c>
      <c r="BJ576" t="s">
        <v>1724</v>
      </c>
      <c r="BK576" t="s">
        <v>521</v>
      </c>
      <c r="BL576" t="s">
        <v>135</v>
      </c>
    </row>
    <row r="577" spans="1:64">
      <c r="A577" s="62" t="s">
        <v>1656</v>
      </c>
      <c r="B577" t="s">
        <v>64</v>
      </c>
      <c r="C577" t="s">
        <v>1696</v>
      </c>
      <c r="D577" t="s">
        <v>1697</v>
      </c>
      <c r="E577" t="s">
        <v>1698</v>
      </c>
      <c r="F577" t="s">
        <v>1699</v>
      </c>
      <c r="G577">
        <v>2017</v>
      </c>
      <c r="H577" t="s">
        <v>67</v>
      </c>
      <c r="I577" t="s">
        <v>169</v>
      </c>
      <c r="J577" t="s">
        <v>69</v>
      </c>
      <c r="K577" t="s">
        <v>70</v>
      </c>
      <c r="L577" t="s">
        <v>71</v>
      </c>
      <c r="M577" t="s">
        <v>72</v>
      </c>
      <c r="N577" t="s">
        <v>73</v>
      </c>
      <c r="O577" t="s">
        <v>74</v>
      </c>
      <c r="P577" t="s">
        <v>75</v>
      </c>
      <c r="Q577" t="s">
        <v>105</v>
      </c>
      <c r="R577" t="s">
        <v>106</v>
      </c>
      <c r="T577" s="7" t="s">
        <v>107</v>
      </c>
      <c r="U577" t="s">
        <v>79</v>
      </c>
      <c r="V577" s="7" t="s">
        <v>80</v>
      </c>
      <c r="W577" t="s">
        <v>81</v>
      </c>
      <c r="X577" t="s">
        <v>69</v>
      </c>
      <c r="Y577" t="s">
        <v>69</v>
      </c>
      <c r="Z577" t="s">
        <v>69</v>
      </c>
      <c r="AA577" t="s">
        <v>108</v>
      </c>
      <c r="AB577" t="s">
        <v>109</v>
      </c>
      <c r="AC577" t="s">
        <v>305</v>
      </c>
      <c r="AD577" t="s">
        <v>274</v>
      </c>
      <c r="AE577" t="s">
        <v>111</v>
      </c>
      <c r="AF577" t="s">
        <v>1706</v>
      </c>
      <c r="AG577" t="s">
        <v>112</v>
      </c>
      <c r="AH577">
        <v>2023</v>
      </c>
      <c r="AI577">
        <v>2024</v>
      </c>
      <c r="AJ577">
        <v>2023</v>
      </c>
      <c r="AK577">
        <v>2024</v>
      </c>
      <c r="AL577" t="s">
        <v>89</v>
      </c>
      <c r="AM577">
        <v>1518503</v>
      </c>
      <c r="AP577">
        <v>1163819.5824179733</v>
      </c>
      <c r="AQ577">
        <v>1051261.4420080057</v>
      </c>
      <c r="AR577">
        <v>759251.5</v>
      </c>
      <c r="AS577">
        <v>581909.79120898666</v>
      </c>
      <c r="AT577">
        <v>525630.72100400284</v>
      </c>
      <c r="AU577" t="s">
        <v>146</v>
      </c>
      <c r="AV577">
        <v>2017</v>
      </c>
      <c r="AW577" t="s">
        <v>172</v>
      </c>
      <c r="AX577" t="s">
        <v>115</v>
      </c>
      <c r="AY577" t="s">
        <v>93</v>
      </c>
      <c r="AZ577" t="s">
        <v>94</v>
      </c>
      <c r="BA577" t="s">
        <v>1723</v>
      </c>
      <c r="BB577" s="11" t="s">
        <v>96</v>
      </c>
      <c r="BC577" t="s">
        <v>118</v>
      </c>
      <c r="BD577" t="s">
        <v>98</v>
      </c>
      <c r="BI577" t="s">
        <v>99</v>
      </c>
      <c r="BJ577" t="s">
        <v>1724</v>
      </c>
      <c r="BK577" t="s">
        <v>521</v>
      </c>
      <c r="BL577" t="s">
        <v>135</v>
      </c>
    </row>
    <row r="578" spans="1:64">
      <c r="A578" s="62" t="s">
        <v>1657</v>
      </c>
      <c r="B578" t="s">
        <v>64</v>
      </c>
      <c r="C578" t="s">
        <v>1696</v>
      </c>
      <c r="D578" t="s">
        <v>1697</v>
      </c>
      <c r="E578" t="s">
        <v>1698</v>
      </c>
      <c r="F578" t="s">
        <v>1699</v>
      </c>
      <c r="G578">
        <v>2017</v>
      </c>
      <c r="H578" t="s">
        <v>67</v>
      </c>
      <c r="I578" t="s">
        <v>169</v>
      </c>
      <c r="J578" t="s">
        <v>69</v>
      </c>
      <c r="K578" t="s">
        <v>70</v>
      </c>
      <c r="L578" t="s">
        <v>71</v>
      </c>
      <c r="M578" t="s">
        <v>72</v>
      </c>
      <c r="N578" t="s">
        <v>73</v>
      </c>
      <c r="O578" t="s">
        <v>74</v>
      </c>
      <c r="P578" t="s">
        <v>75</v>
      </c>
      <c r="Q578" t="s">
        <v>105</v>
      </c>
      <c r="R578" t="s">
        <v>106</v>
      </c>
      <c r="T578" s="7" t="s">
        <v>107</v>
      </c>
      <c r="U578" t="s">
        <v>79</v>
      </c>
      <c r="V578" s="7" t="s">
        <v>80</v>
      </c>
      <c r="W578" t="s">
        <v>81</v>
      </c>
      <c r="X578" t="s">
        <v>69</v>
      </c>
      <c r="Y578" t="s">
        <v>69</v>
      </c>
      <c r="Z578" t="s">
        <v>69</v>
      </c>
      <c r="AA578" t="s">
        <v>108</v>
      </c>
      <c r="AB578" t="s">
        <v>109</v>
      </c>
      <c r="AC578" t="s">
        <v>305</v>
      </c>
      <c r="AD578" t="s">
        <v>274</v>
      </c>
      <c r="AE578" t="s">
        <v>111</v>
      </c>
      <c r="AF578" t="s">
        <v>1707</v>
      </c>
      <c r="AG578" t="s">
        <v>112</v>
      </c>
      <c r="AH578">
        <v>2024</v>
      </c>
      <c r="AI578">
        <v>2025</v>
      </c>
      <c r="AJ578">
        <v>2024</v>
      </c>
      <c r="AK578">
        <v>2025</v>
      </c>
      <c r="AL578" t="s">
        <v>89</v>
      </c>
      <c r="AM578">
        <v>1545995</v>
      </c>
      <c r="AP578">
        <v>1184890.1551859132</v>
      </c>
      <c r="AQ578">
        <v>1070294.1864699423</v>
      </c>
      <c r="AR578">
        <v>772997.5</v>
      </c>
      <c r="AS578">
        <v>592445.0775929566</v>
      </c>
      <c r="AT578">
        <v>535147.09323497117</v>
      </c>
      <c r="AU578" t="s">
        <v>146</v>
      </c>
      <c r="AV578">
        <v>2017</v>
      </c>
      <c r="AW578" t="s">
        <v>172</v>
      </c>
      <c r="AX578" t="s">
        <v>115</v>
      </c>
      <c r="AY578" t="s">
        <v>93</v>
      </c>
      <c r="AZ578" t="s">
        <v>94</v>
      </c>
      <c r="BA578" t="s">
        <v>1723</v>
      </c>
      <c r="BB578" s="11" t="s">
        <v>96</v>
      </c>
      <c r="BC578" t="s">
        <v>118</v>
      </c>
      <c r="BD578" t="s">
        <v>98</v>
      </c>
      <c r="BI578" t="s">
        <v>99</v>
      </c>
      <c r="BJ578" t="s">
        <v>1724</v>
      </c>
      <c r="BK578" t="s">
        <v>521</v>
      </c>
      <c r="BL578" t="s">
        <v>135</v>
      </c>
    </row>
    <row r="579" spans="1:64">
      <c r="A579" s="62" t="s">
        <v>1658</v>
      </c>
      <c r="B579" t="s">
        <v>64</v>
      </c>
      <c r="C579" t="s">
        <v>1696</v>
      </c>
      <c r="D579" t="s">
        <v>1697</v>
      </c>
      <c r="E579" t="s">
        <v>1698</v>
      </c>
      <c r="F579" t="s">
        <v>1699</v>
      </c>
      <c r="G579">
        <v>2017</v>
      </c>
      <c r="H579" t="s">
        <v>67</v>
      </c>
      <c r="I579" t="s">
        <v>169</v>
      </c>
      <c r="J579" t="s">
        <v>69</v>
      </c>
      <c r="K579" t="s">
        <v>70</v>
      </c>
      <c r="L579" t="s">
        <v>71</v>
      </c>
      <c r="M579" t="s">
        <v>72</v>
      </c>
      <c r="N579" t="s">
        <v>73</v>
      </c>
      <c r="O579" t="s">
        <v>74</v>
      </c>
      <c r="P579" t="s">
        <v>75</v>
      </c>
      <c r="Q579" t="s">
        <v>105</v>
      </c>
      <c r="R579" t="s">
        <v>106</v>
      </c>
      <c r="T579" s="7" t="s">
        <v>107</v>
      </c>
      <c r="U579" t="s">
        <v>79</v>
      </c>
      <c r="V579" s="7" t="s">
        <v>80</v>
      </c>
      <c r="W579" t="s">
        <v>81</v>
      </c>
      <c r="X579" t="s">
        <v>69</v>
      </c>
      <c r="Y579" t="s">
        <v>69</v>
      </c>
      <c r="Z579" t="s">
        <v>69</v>
      </c>
      <c r="AA579" t="s">
        <v>108</v>
      </c>
      <c r="AB579" t="s">
        <v>109</v>
      </c>
      <c r="AC579" t="s">
        <v>305</v>
      </c>
      <c r="AD579" t="s">
        <v>274</v>
      </c>
      <c r="AE579" t="s">
        <v>111</v>
      </c>
      <c r="AF579" t="s">
        <v>1708</v>
      </c>
      <c r="AG579" t="s">
        <v>112</v>
      </c>
      <c r="AH579">
        <v>2025</v>
      </c>
      <c r="AI579">
        <v>2026</v>
      </c>
      <c r="AJ579">
        <v>2025</v>
      </c>
      <c r="AK579">
        <v>2026</v>
      </c>
      <c r="AL579" t="s">
        <v>89</v>
      </c>
      <c r="AM579">
        <v>1574166</v>
      </c>
      <c r="AP579">
        <v>1206481.1309405193</v>
      </c>
      <c r="AQ579">
        <v>1089797.0034435061</v>
      </c>
      <c r="AR579">
        <v>787083</v>
      </c>
      <c r="AS579">
        <v>603240.56547025964</v>
      </c>
      <c r="AT579">
        <v>544898.50172175304</v>
      </c>
      <c r="AU579" t="s">
        <v>146</v>
      </c>
      <c r="AV579">
        <v>2017</v>
      </c>
      <c r="AW579" t="s">
        <v>172</v>
      </c>
      <c r="AX579" t="s">
        <v>115</v>
      </c>
      <c r="AY579" t="s">
        <v>93</v>
      </c>
      <c r="AZ579" t="s">
        <v>94</v>
      </c>
      <c r="BA579" t="s">
        <v>1723</v>
      </c>
      <c r="BB579" s="11" t="s">
        <v>96</v>
      </c>
      <c r="BC579" t="s">
        <v>118</v>
      </c>
      <c r="BD579" t="s">
        <v>98</v>
      </c>
      <c r="BI579" t="s">
        <v>99</v>
      </c>
      <c r="BJ579" t="s">
        <v>1724</v>
      </c>
      <c r="BK579" t="s">
        <v>521</v>
      </c>
      <c r="BL579" t="s">
        <v>135</v>
      </c>
    </row>
    <row r="580" spans="1:64">
      <c r="A580" s="62" t="s">
        <v>1659</v>
      </c>
      <c r="B580" t="s">
        <v>64</v>
      </c>
      <c r="C580" t="s">
        <v>1696</v>
      </c>
      <c r="D580" t="s">
        <v>1697</v>
      </c>
      <c r="E580" t="s">
        <v>1698</v>
      </c>
      <c r="F580" t="s">
        <v>1699</v>
      </c>
      <c r="G580">
        <v>2017</v>
      </c>
      <c r="H580" t="s">
        <v>67</v>
      </c>
      <c r="I580" t="s">
        <v>169</v>
      </c>
      <c r="J580" t="s">
        <v>69</v>
      </c>
      <c r="K580" t="s">
        <v>70</v>
      </c>
      <c r="L580" t="s">
        <v>71</v>
      </c>
      <c r="M580" t="s">
        <v>72</v>
      </c>
      <c r="N580" t="s">
        <v>73</v>
      </c>
      <c r="O580" t="s">
        <v>74</v>
      </c>
      <c r="P580" t="s">
        <v>75</v>
      </c>
      <c r="Q580" t="s">
        <v>105</v>
      </c>
      <c r="R580" t="s">
        <v>106</v>
      </c>
      <c r="T580" s="7" t="s">
        <v>107</v>
      </c>
      <c r="U580" t="s">
        <v>79</v>
      </c>
      <c r="V580" s="7" t="s">
        <v>80</v>
      </c>
      <c r="W580" t="s">
        <v>81</v>
      </c>
      <c r="X580" t="s">
        <v>69</v>
      </c>
      <c r="Y580" t="s">
        <v>69</v>
      </c>
      <c r="Z580" t="s">
        <v>69</v>
      </c>
      <c r="AA580" t="s">
        <v>108</v>
      </c>
      <c r="AB580" t="s">
        <v>109</v>
      </c>
      <c r="AC580" t="s">
        <v>305</v>
      </c>
      <c r="AD580" t="s">
        <v>274</v>
      </c>
      <c r="AE580" t="s">
        <v>111</v>
      </c>
      <c r="AF580" t="s">
        <v>1709</v>
      </c>
      <c r="AG580" t="s">
        <v>112</v>
      </c>
      <c r="AH580">
        <v>2026</v>
      </c>
      <c r="AI580">
        <v>2027</v>
      </c>
      <c r="AJ580">
        <v>2026</v>
      </c>
      <c r="AK580">
        <v>2027</v>
      </c>
      <c r="AL580" t="s">
        <v>89</v>
      </c>
      <c r="AM580">
        <v>1603031</v>
      </c>
      <c r="AP580">
        <v>1228604.0060658862</v>
      </c>
      <c r="AQ580">
        <v>1109780.2774466269</v>
      </c>
      <c r="AR580">
        <v>801515.5</v>
      </c>
      <c r="AS580">
        <v>614302.00303294312</v>
      </c>
      <c r="AT580">
        <v>554890.13872331346</v>
      </c>
      <c r="AU580" t="s">
        <v>146</v>
      </c>
      <c r="AV580">
        <v>2017</v>
      </c>
      <c r="AW580" t="s">
        <v>172</v>
      </c>
      <c r="AX580" t="s">
        <v>115</v>
      </c>
      <c r="AY580" t="s">
        <v>93</v>
      </c>
      <c r="AZ580" t="s">
        <v>94</v>
      </c>
      <c r="BA580" t="s">
        <v>1723</v>
      </c>
      <c r="BB580" s="11" t="s">
        <v>96</v>
      </c>
      <c r="BC580" t="s">
        <v>118</v>
      </c>
      <c r="BD580" t="s">
        <v>98</v>
      </c>
      <c r="BI580" t="s">
        <v>99</v>
      </c>
      <c r="BJ580" t="s">
        <v>1724</v>
      </c>
      <c r="BK580" t="s">
        <v>521</v>
      </c>
      <c r="BL580" t="s">
        <v>135</v>
      </c>
    </row>
    <row r="581" spans="1:64">
      <c r="A581" s="62" t="s">
        <v>1660</v>
      </c>
      <c r="B581" t="s">
        <v>64</v>
      </c>
      <c r="C581" t="s">
        <v>1696</v>
      </c>
      <c r="D581" t="s">
        <v>1697</v>
      </c>
      <c r="E581" t="s">
        <v>1698</v>
      </c>
      <c r="F581" t="s">
        <v>1699</v>
      </c>
      <c r="G581">
        <v>2017</v>
      </c>
      <c r="H581" t="s">
        <v>67</v>
      </c>
      <c r="I581" t="s">
        <v>169</v>
      </c>
      <c r="J581" t="s">
        <v>69</v>
      </c>
      <c r="K581" t="s">
        <v>70</v>
      </c>
      <c r="L581" t="s">
        <v>71</v>
      </c>
      <c r="M581" t="s">
        <v>72</v>
      </c>
      <c r="N581" t="s">
        <v>73</v>
      </c>
      <c r="O581" t="s">
        <v>74</v>
      </c>
      <c r="P581" t="s">
        <v>75</v>
      </c>
      <c r="Q581" t="s">
        <v>105</v>
      </c>
      <c r="R581" t="s">
        <v>106</v>
      </c>
      <c r="T581" s="7" t="s">
        <v>107</v>
      </c>
      <c r="U581" t="s">
        <v>79</v>
      </c>
      <c r="V581" s="7" t="s">
        <v>80</v>
      </c>
      <c r="W581" t="s">
        <v>81</v>
      </c>
      <c r="X581" t="s">
        <v>69</v>
      </c>
      <c r="Y581" t="s">
        <v>69</v>
      </c>
      <c r="Z581" t="s">
        <v>69</v>
      </c>
      <c r="AA581" t="s">
        <v>108</v>
      </c>
      <c r="AB581" t="s">
        <v>109</v>
      </c>
      <c r="AC581" t="s">
        <v>305</v>
      </c>
      <c r="AD581" t="s">
        <v>274</v>
      </c>
      <c r="AE581" t="s">
        <v>111</v>
      </c>
      <c r="AF581" t="s">
        <v>794</v>
      </c>
      <c r="AG581" t="s">
        <v>112</v>
      </c>
      <c r="AH581">
        <v>2017</v>
      </c>
      <c r="AI581">
        <v>2018</v>
      </c>
      <c r="AJ581">
        <v>2017</v>
      </c>
      <c r="AK581">
        <v>2018</v>
      </c>
      <c r="AL581" t="s">
        <v>89</v>
      </c>
      <c r="AM581">
        <v>2590716</v>
      </c>
      <c r="AP581">
        <v>1985591.0810077835</v>
      </c>
      <c r="AQ581">
        <v>1793555.7835534159</v>
      </c>
      <c r="AR581">
        <v>1295358</v>
      </c>
      <c r="AS581">
        <v>992795.54050389177</v>
      </c>
      <c r="AT581">
        <v>896777.89177670795</v>
      </c>
      <c r="AU581" t="s">
        <v>146</v>
      </c>
      <c r="AV581">
        <v>2017</v>
      </c>
      <c r="AW581" t="s">
        <v>172</v>
      </c>
      <c r="AX581" t="s">
        <v>92</v>
      </c>
      <c r="AY581" t="s">
        <v>93</v>
      </c>
      <c r="AZ581" t="s">
        <v>94</v>
      </c>
      <c r="BA581" t="s">
        <v>1700</v>
      </c>
      <c r="BB581" s="11" t="s">
        <v>96</v>
      </c>
      <c r="BC581" t="s">
        <v>466</v>
      </c>
      <c r="BD581" t="s">
        <v>98</v>
      </c>
      <c r="BI581" t="s">
        <v>99</v>
      </c>
      <c r="BJ581" t="s">
        <v>1725</v>
      </c>
      <c r="BK581" t="s">
        <v>521</v>
      </c>
      <c r="BL581" t="s">
        <v>135</v>
      </c>
    </row>
    <row r="582" spans="1:64">
      <c r="A582" s="62" t="s">
        <v>1661</v>
      </c>
      <c r="B582" t="s">
        <v>64</v>
      </c>
      <c r="C582" t="s">
        <v>1696</v>
      </c>
      <c r="D582" t="s">
        <v>1697</v>
      </c>
      <c r="E582" t="s">
        <v>1698</v>
      </c>
      <c r="F582" t="s">
        <v>1699</v>
      </c>
      <c r="G582">
        <v>2017</v>
      </c>
      <c r="H582" t="s">
        <v>67</v>
      </c>
      <c r="I582" t="s">
        <v>169</v>
      </c>
      <c r="J582" t="s">
        <v>69</v>
      </c>
      <c r="K582" t="s">
        <v>70</v>
      </c>
      <c r="L582" t="s">
        <v>71</v>
      </c>
      <c r="M582" t="s">
        <v>72</v>
      </c>
      <c r="N582" t="s">
        <v>73</v>
      </c>
      <c r="O582" t="s">
        <v>74</v>
      </c>
      <c r="P582" t="s">
        <v>75</v>
      </c>
      <c r="Q582" t="s">
        <v>105</v>
      </c>
      <c r="R582" t="s">
        <v>106</v>
      </c>
      <c r="T582" s="7" t="s">
        <v>107</v>
      </c>
      <c r="U582" t="s">
        <v>79</v>
      </c>
      <c r="V582" s="7" t="s">
        <v>80</v>
      </c>
      <c r="W582" t="s">
        <v>81</v>
      </c>
      <c r="X582" t="s">
        <v>69</v>
      </c>
      <c r="Y582" t="s">
        <v>69</v>
      </c>
      <c r="Z582" t="s">
        <v>69</v>
      </c>
      <c r="AA582" t="s">
        <v>108</v>
      </c>
      <c r="AB582" t="s">
        <v>109</v>
      </c>
      <c r="AC582" t="s">
        <v>305</v>
      </c>
      <c r="AD582" t="s">
        <v>274</v>
      </c>
      <c r="AE582" t="s">
        <v>111</v>
      </c>
      <c r="AF582" t="s">
        <v>803</v>
      </c>
      <c r="AG582" t="s">
        <v>112</v>
      </c>
      <c r="AH582">
        <v>2018</v>
      </c>
      <c r="AI582">
        <v>2019</v>
      </c>
      <c r="AJ582">
        <v>2018</v>
      </c>
      <c r="AK582">
        <v>2019</v>
      </c>
      <c r="AL582" t="s">
        <v>89</v>
      </c>
      <c r="AM582">
        <v>2877889</v>
      </c>
      <c r="AP582">
        <v>2205687.8216409707</v>
      </c>
      <c r="AQ582">
        <v>1992365.9947191265</v>
      </c>
      <c r="AR582">
        <v>1438944.5</v>
      </c>
      <c r="AS582">
        <v>1102843.9108204853</v>
      </c>
      <c r="AT582">
        <v>996182.99735956325</v>
      </c>
      <c r="AU582" t="s">
        <v>146</v>
      </c>
      <c r="AV582">
        <v>2017</v>
      </c>
      <c r="AW582" t="s">
        <v>172</v>
      </c>
      <c r="AX582" t="s">
        <v>92</v>
      </c>
      <c r="AY582" t="s">
        <v>93</v>
      </c>
      <c r="AZ582" t="s">
        <v>94</v>
      </c>
      <c r="BA582" t="s">
        <v>1700</v>
      </c>
      <c r="BB582" s="11" t="s">
        <v>96</v>
      </c>
      <c r="BC582" t="s">
        <v>466</v>
      </c>
      <c r="BD582" t="s">
        <v>98</v>
      </c>
      <c r="BI582" t="s">
        <v>99</v>
      </c>
      <c r="BJ582" t="s">
        <v>1725</v>
      </c>
      <c r="BK582" t="s">
        <v>521</v>
      </c>
      <c r="BL582" t="s">
        <v>135</v>
      </c>
    </row>
    <row r="583" spans="1:64">
      <c r="A583" s="62" t="s">
        <v>1662</v>
      </c>
      <c r="B583" t="s">
        <v>64</v>
      </c>
      <c r="C583" t="s">
        <v>1696</v>
      </c>
      <c r="D583" t="s">
        <v>1697</v>
      </c>
      <c r="E583" t="s">
        <v>1698</v>
      </c>
      <c r="F583" t="s">
        <v>1699</v>
      </c>
      <c r="G583">
        <v>2017</v>
      </c>
      <c r="H583" t="s">
        <v>67</v>
      </c>
      <c r="I583" t="s">
        <v>169</v>
      </c>
      <c r="J583" t="s">
        <v>69</v>
      </c>
      <c r="K583" t="s">
        <v>70</v>
      </c>
      <c r="L583" t="s">
        <v>71</v>
      </c>
      <c r="M583" t="s">
        <v>72</v>
      </c>
      <c r="N583" t="s">
        <v>73</v>
      </c>
      <c r="O583" t="s">
        <v>74</v>
      </c>
      <c r="P583" t="s">
        <v>75</v>
      </c>
      <c r="Q583" t="s">
        <v>105</v>
      </c>
      <c r="R583" t="s">
        <v>106</v>
      </c>
      <c r="T583" s="7" t="s">
        <v>107</v>
      </c>
      <c r="U583" t="s">
        <v>79</v>
      </c>
      <c r="V583" s="7" t="s">
        <v>80</v>
      </c>
      <c r="W583" t="s">
        <v>81</v>
      </c>
      <c r="X583" t="s">
        <v>69</v>
      </c>
      <c r="Y583" t="s">
        <v>69</v>
      </c>
      <c r="Z583" t="s">
        <v>69</v>
      </c>
      <c r="AA583" t="s">
        <v>108</v>
      </c>
      <c r="AB583" t="s">
        <v>109</v>
      </c>
      <c r="AC583" t="s">
        <v>305</v>
      </c>
      <c r="AD583" t="s">
        <v>274</v>
      </c>
      <c r="AE583" t="s">
        <v>111</v>
      </c>
      <c r="AF583" t="s">
        <v>1702</v>
      </c>
      <c r="AG583" t="s">
        <v>112</v>
      </c>
      <c r="AH583">
        <v>2019</v>
      </c>
      <c r="AI583">
        <v>2020</v>
      </c>
      <c r="AJ583">
        <v>2019</v>
      </c>
      <c r="AK583">
        <v>2020</v>
      </c>
      <c r="AL583" t="s">
        <v>89</v>
      </c>
      <c r="AM583">
        <v>3026519</v>
      </c>
      <c r="AP583">
        <v>2319601.6595028541</v>
      </c>
      <c r="AQ583">
        <v>2095262.7213806147</v>
      </c>
      <c r="AR583">
        <v>1513259.5</v>
      </c>
      <c r="AS583">
        <v>1159800.8297514271</v>
      </c>
      <c r="AT583">
        <v>1047631.3606903073</v>
      </c>
      <c r="AU583" t="s">
        <v>146</v>
      </c>
      <c r="AV583">
        <v>2017</v>
      </c>
      <c r="AW583" t="s">
        <v>172</v>
      </c>
      <c r="AX583" t="s">
        <v>92</v>
      </c>
      <c r="AY583" t="s">
        <v>93</v>
      </c>
      <c r="AZ583" t="s">
        <v>94</v>
      </c>
      <c r="BA583" t="s">
        <v>1700</v>
      </c>
      <c r="BB583" s="11" t="s">
        <v>96</v>
      </c>
      <c r="BC583" t="s">
        <v>466</v>
      </c>
      <c r="BD583" t="s">
        <v>98</v>
      </c>
      <c r="BI583" t="s">
        <v>99</v>
      </c>
      <c r="BJ583" t="s">
        <v>1725</v>
      </c>
      <c r="BK583" t="s">
        <v>521</v>
      </c>
      <c r="BL583" t="s">
        <v>135</v>
      </c>
    </row>
    <row r="584" spans="1:64">
      <c r="A584" s="62" t="s">
        <v>1663</v>
      </c>
      <c r="B584" t="s">
        <v>64</v>
      </c>
      <c r="C584" t="s">
        <v>1696</v>
      </c>
      <c r="D584" t="s">
        <v>1697</v>
      </c>
      <c r="E584" t="s">
        <v>1698</v>
      </c>
      <c r="F584" t="s">
        <v>1699</v>
      </c>
      <c r="G584">
        <v>2017</v>
      </c>
      <c r="H584" t="s">
        <v>67</v>
      </c>
      <c r="I584" t="s">
        <v>169</v>
      </c>
      <c r="J584" t="s">
        <v>69</v>
      </c>
      <c r="K584" t="s">
        <v>70</v>
      </c>
      <c r="L584" t="s">
        <v>71</v>
      </c>
      <c r="M584" t="s">
        <v>72</v>
      </c>
      <c r="N584" t="s">
        <v>73</v>
      </c>
      <c r="O584" t="s">
        <v>74</v>
      </c>
      <c r="P584" t="s">
        <v>75</v>
      </c>
      <c r="Q584" t="s">
        <v>105</v>
      </c>
      <c r="R584" t="s">
        <v>106</v>
      </c>
      <c r="T584" s="7" t="s">
        <v>107</v>
      </c>
      <c r="U584" t="s">
        <v>79</v>
      </c>
      <c r="V584" s="7" t="s">
        <v>80</v>
      </c>
      <c r="W584" t="s">
        <v>81</v>
      </c>
      <c r="X584" t="s">
        <v>69</v>
      </c>
      <c r="Y584" t="s">
        <v>69</v>
      </c>
      <c r="Z584" t="s">
        <v>69</v>
      </c>
      <c r="AA584" t="s">
        <v>108</v>
      </c>
      <c r="AB584" t="s">
        <v>109</v>
      </c>
      <c r="AC584" t="s">
        <v>305</v>
      </c>
      <c r="AD584" t="s">
        <v>274</v>
      </c>
      <c r="AE584" t="s">
        <v>111</v>
      </c>
      <c r="AF584" t="s">
        <v>1703</v>
      </c>
      <c r="AG584" t="s">
        <v>112</v>
      </c>
      <c r="AH584">
        <v>2020</v>
      </c>
      <c r="AI584">
        <v>2021</v>
      </c>
      <c r="AJ584">
        <v>2020</v>
      </c>
      <c r="AK584">
        <v>2021</v>
      </c>
      <c r="AL584" t="s">
        <v>89</v>
      </c>
      <c r="AM584">
        <v>3079860</v>
      </c>
      <c r="AP584">
        <v>2360483.5677676103</v>
      </c>
      <c r="AQ584">
        <v>2132190.759440565</v>
      </c>
      <c r="AR584">
        <v>1539930</v>
      </c>
      <c r="AS584">
        <v>1180241.7838838052</v>
      </c>
      <c r="AT584">
        <v>1066095.3797202825</v>
      </c>
      <c r="AU584" t="s">
        <v>146</v>
      </c>
      <c r="AV584">
        <v>2017</v>
      </c>
      <c r="AW584" t="s">
        <v>172</v>
      </c>
      <c r="AX584" t="s">
        <v>92</v>
      </c>
      <c r="AY584" t="s">
        <v>93</v>
      </c>
      <c r="AZ584" t="s">
        <v>94</v>
      </c>
      <c r="BA584" t="s">
        <v>1700</v>
      </c>
      <c r="BB584" s="11" t="s">
        <v>96</v>
      </c>
      <c r="BC584" t="s">
        <v>466</v>
      </c>
      <c r="BD584" t="s">
        <v>98</v>
      </c>
      <c r="BI584" t="s">
        <v>99</v>
      </c>
      <c r="BJ584" t="s">
        <v>1725</v>
      </c>
      <c r="BK584" t="s">
        <v>521</v>
      </c>
      <c r="BL584" t="s">
        <v>135</v>
      </c>
    </row>
    <row r="585" spans="1:64">
      <c r="A585" s="62" t="s">
        <v>1664</v>
      </c>
      <c r="B585" t="s">
        <v>64</v>
      </c>
      <c r="C585" t="s">
        <v>1696</v>
      </c>
      <c r="D585" t="s">
        <v>1697</v>
      </c>
      <c r="E585" t="s">
        <v>1698</v>
      </c>
      <c r="F585" t="s">
        <v>1699</v>
      </c>
      <c r="G585">
        <v>2017</v>
      </c>
      <c r="H585" t="s">
        <v>67</v>
      </c>
      <c r="I585" t="s">
        <v>169</v>
      </c>
      <c r="J585" t="s">
        <v>69</v>
      </c>
      <c r="K585" t="s">
        <v>70</v>
      </c>
      <c r="L585" t="s">
        <v>71</v>
      </c>
      <c r="M585" t="s">
        <v>72</v>
      </c>
      <c r="N585" t="s">
        <v>73</v>
      </c>
      <c r="O585" t="s">
        <v>74</v>
      </c>
      <c r="P585" t="s">
        <v>75</v>
      </c>
      <c r="Q585" t="s">
        <v>105</v>
      </c>
      <c r="R585" t="s">
        <v>106</v>
      </c>
      <c r="T585" s="7" t="s">
        <v>107</v>
      </c>
      <c r="U585" t="s">
        <v>79</v>
      </c>
      <c r="V585" s="7" t="s">
        <v>80</v>
      </c>
      <c r="W585" t="s">
        <v>81</v>
      </c>
      <c r="X585" t="s">
        <v>69</v>
      </c>
      <c r="Y585" t="s">
        <v>69</v>
      </c>
      <c r="Z585" t="s">
        <v>69</v>
      </c>
      <c r="AA585" t="s">
        <v>108</v>
      </c>
      <c r="AB585" t="s">
        <v>109</v>
      </c>
      <c r="AC585" t="s">
        <v>305</v>
      </c>
      <c r="AD585" t="s">
        <v>274</v>
      </c>
      <c r="AE585" t="s">
        <v>111</v>
      </c>
      <c r="AF585" t="s">
        <v>1704</v>
      </c>
      <c r="AG585" t="s">
        <v>112</v>
      </c>
      <c r="AH585">
        <v>2021</v>
      </c>
      <c r="AI585">
        <v>2022</v>
      </c>
      <c r="AJ585">
        <v>2021</v>
      </c>
      <c r="AK585">
        <v>2022</v>
      </c>
      <c r="AL585" t="s">
        <v>89</v>
      </c>
      <c r="AM585">
        <v>3134517</v>
      </c>
      <c r="AP585">
        <v>2402374.0921302354</v>
      </c>
      <c r="AQ585">
        <v>2170029.8658735664</v>
      </c>
      <c r="AR585">
        <v>1567258.5</v>
      </c>
      <c r="AS585">
        <v>1201187.0460651177</v>
      </c>
      <c r="AT585">
        <v>1085014.9329367832</v>
      </c>
      <c r="AU585" t="s">
        <v>146</v>
      </c>
      <c r="AV585">
        <v>2017</v>
      </c>
      <c r="AW585" t="s">
        <v>172</v>
      </c>
      <c r="AX585" t="s">
        <v>115</v>
      </c>
      <c r="AY585" t="s">
        <v>93</v>
      </c>
      <c r="AZ585" t="s">
        <v>94</v>
      </c>
      <c r="BA585" t="s">
        <v>1700</v>
      </c>
      <c r="BB585" s="11" t="s">
        <v>96</v>
      </c>
      <c r="BC585" t="s">
        <v>466</v>
      </c>
      <c r="BD585" t="s">
        <v>98</v>
      </c>
      <c r="BI585" t="s">
        <v>99</v>
      </c>
      <c r="BJ585" t="s">
        <v>1725</v>
      </c>
      <c r="BK585" t="s">
        <v>521</v>
      </c>
      <c r="BL585" t="s">
        <v>135</v>
      </c>
    </row>
    <row r="586" spans="1:64">
      <c r="A586" s="62" t="s">
        <v>1665</v>
      </c>
      <c r="B586" t="s">
        <v>64</v>
      </c>
      <c r="C586" t="s">
        <v>1696</v>
      </c>
      <c r="D586" t="s">
        <v>1697</v>
      </c>
      <c r="E586" t="s">
        <v>1698</v>
      </c>
      <c r="F586" t="s">
        <v>1699</v>
      </c>
      <c r="G586">
        <v>2017</v>
      </c>
      <c r="H586" t="s">
        <v>67</v>
      </c>
      <c r="I586" t="s">
        <v>169</v>
      </c>
      <c r="J586" t="s">
        <v>69</v>
      </c>
      <c r="K586" t="s">
        <v>70</v>
      </c>
      <c r="L586" t="s">
        <v>71</v>
      </c>
      <c r="M586" t="s">
        <v>72</v>
      </c>
      <c r="N586" t="s">
        <v>73</v>
      </c>
      <c r="O586" t="s">
        <v>74</v>
      </c>
      <c r="P586" t="s">
        <v>75</v>
      </c>
      <c r="Q586" t="s">
        <v>105</v>
      </c>
      <c r="R586" t="s">
        <v>106</v>
      </c>
      <c r="T586" s="7" t="s">
        <v>107</v>
      </c>
      <c r="U586" t="s">
        <v>79</v>
      </c>
      <c r="V586" s="7" t="s">
        <v>80</v>
      </c>
      <c r="W586" t="s">
        <v>81</v>
      </c>
      <c r="X586" t="s">
        <v>69</v>
      </c>
      <c r="Y586" t="s">
        <v>69</v>
      </c>
      <c r="Z586" t="s">
        <v>69</v>
      </c>
      <c r="AA586" t="s">
        <v>108</v>
      </c>
      <c r="AB586" t="s">
        <v>109</v>
      </c>
      <c r="AC586" t="s">
        <v>305</v>
      </c>
      <c r="AD586" t="s">
        <v>274</v>
      </c>
      <c r="AE586" t="s">
        <v>111</v>
      </c>
      <c r="AF586" t="s">
        <v>1705</v>
      </c>
      <c r="AG586" t="s">
        <v>112</v>
      </c>
      <c r="AH586">
        <v>2022</v>
      </c>
      <c r="AI586">
        <v>2023</v>
      </c>
      <c r="AJ586">
        <v>2022</v>
      </c>
      <c r="AK586">
        <v>2023</v>
      </c>
      <c r="AL586" t="s">
        <v>89</v>
      </c>
      <c r="AM586">
        <v>3190522</v>
      </c>
      <c r="AP586">
        <v>2445297.75821013</v>
      </c>
      <c r="AQ586">
        <v>2208802.1943178689</v>
      </c>
      <c r="AR586">
        <v>1595261</v>
      </c>
      <c r="AS586">
        <v>1222648.879105065</v>
      </c>
      <c r="AT586">
        <v>1104401.0971589345</v>
      </c>
      <c r="AU586" t="s">
        <v>146</v>
      </c>
      <c r="AV586">
        <v>2017</v>
      </c>
      <c r="AW586" t="s">
        <v>172</v>
      </c>
      <c r="AX586" t="s">
        <v>115</v>
      </c>
      <c r="AY586" t="s">
        <v>93</v>
      </c>
      <c r="AZ586" t="s">
        <v>94</v>
      </c>
      <c r="BA586" t="s">
        <v>1700</v>
      </c>
      <c r="BB586" s="11" t="s">
        <v>96</v>
      </c>
      <c r="BC586" t="s">
        <v>466</v>
      </c>
      <c r="BD586" t="s">
        <v>98</v>
      </c>
      <c r="BI586" t="s">
        <v>99</v>
      </c>
      <c r="BJ586" t="s">
        <v>1725</v>
      </c>
      <c r="BK586" t="s">
        <v>521</v>
      </c>
      <c r="BL586" t="s">
        <v>135</v>
      </c>
    </row>
    <row r="587" spans="1:64">
      <c r="A587" s="62" t="s">
        <v>1666</v>
      </c>
      <c r="B587" t="s">
        <v>64</v>
      </c>
      <c r="C587" t="s">
        <v>1696</v>
      </c>
      <c r="D587" t="s">
        <v>1697</v>
      </c>
      <c r="E587" t="s">
        <v>1698</v>
      </c>
      <c r="F587" t="s">
        <v>1699</v>
      </c>
      <c r="G587">
        <v>2017</v>
      </c>
      <c r="H587" t="s">
        <v>67</v>
      </c>
      <c r="I587" t="s">
        <v>169</v>
      </c>
      <c r="J587" t="s">
        <v>69</v>
      </c>
      <c r="K587" t="s">
        <v>70</v>
      </c>
      <c r="L587" t="s">
        <v>71</v>
      </c>
      <c r="M587" t="s">
        <v>72</v>
      </c>
      <c r="N587" t="s">
        <v>73</v>
      </c>
      <c r="O587" t="s">
        <v>74</v>
      </c>
      <c r="P587" t="s">
        <v>75</v>
      </c>
      <c r="Q587" t="s">
        <v>105</v>
      </c>
      <c r="R587" t="s">
        <v>106</v>
      </c>
      <c r="T587" s="7" t="s">
        <v>107</v>
      </c>
      <c r="U587" t="s">
        <v>79</v>
      </c>
      <c r="V587" s="7" t="s">
        <v>80</v>
      </c>
      <c r="W587" t="s">
        <v>81</v>
      </c>
      <c r="X587" t="s">
        <v>69</v>
      </c>
      <c r="Y587" t="s">
        <v>69</v>
      </c>
      <c r="Z587" t="s">
        <v>69</v>
      </c>
      <c r="AA587" t="s">
        <v>108</v>
      </c>
      <c r="AB587" t="s">
        <v>109</v>
      </c>
      <c r="AC587" t="s">
        <v>305</v>
      </c>
      <c r="AD587" t="s">
        <v>274</v>
      </c>
      <c r="AE587" t="s">
        <v>111</v>
      </c>
      <c r="AF587" t="s">
        <v>1706</v>
      </c>
      <c r="AG587" t="s">
        <v>112</v>
      </c>
      <c r="AH587">
        <v>2023</v>
      </c>
      <c r="AI587">
        <v>2024</v>
      </c>
      <c r="AJ587">
        <v>2023</v>
      </c>
      <c r="AK587">
        <v>2024</v>
      </c>
      <c r="AL587" t="s">
        <v>89</v>
      </c>
      <c r="AM587">
        <v>3247909</v>
      </c>
      <c r="AP587">
        <v>2489280.6244779085</v>
      </c>
      <c r="AQ587">
        <v>2248531.2830141131</v>
      </c>
      <c r="AR587">
        <v>1623954.5</v>
      </c>
      <c r="AS587">
        <v>1244640.3122389542</v>
      </c>
      <c r="AT587">
        <v>1124265.6415070565</v>
      </c>
      <c r="AU587" t="s">
        <v>146</v>
      </c>
      <c r="AV587">
        <v>2017</v>
      </c>
      <c r="AW587" t="s">
        <v>172</v>
      </c>
      <c r="AX587" t="s">
        <v>115</v>
      </c>
      <c r="AY587" t="s">
        <v>93</v>
      </c>
      <c r="AZ587" t="s">
        <v>94</v>
      </c>
      <c r="BA587" t="s">
        <v>1700</v>
      </c>
      <c r="BB587" s="11" t="s">
        <v>96</v>
      </c>
      <c r="BC587" t="s">
        <v>466</v>
      </c>
      <c r="BD587" t="s">
        <v>98</v>
      </c>
      <c r="BI587" t="s">
        <v>99</v>
      </c>
      <c r="BJ587" t="s">
        <v>1725</v>
      </c>
      <c r="BK587" t="s">
        <v>521</v>
      </c>
      <c r="BL587" t="s">
        <v>135</v>
      </c>
    </row>
    <row r="588" spans="1:64">
      <c r="A588" s="62" t="s">
        <v>1667</v>
      </c>
      <c r="B588" t="s">
        <v>64</v>
      </c>
      <c r="C588" t="s">
        <v>1696</v>
      </c>
      <c r="D588" t="s">
        <v>1697</v>
      </c>
      <c r="E588" t="s">
        <v>1698</v>
      </c>
      <c r="F588" t="s">
        <v>1699</v>
      </c>
      <c r="G588">
        <v>2017</v>
      </c>
      <c r="H588" t="s">
        <v>67</v>
      </c>
      <c r="I588" t="s">
        <v>169</v>
      </c>
      <c r="J588" t="s">
        <v>69</v>
      </c>
      <c r="K588" t="s">
        <v>70</v>
      </c>
      <c r="L588" t="s">
        <v>71</v>
      </c>
      <c r="M588" t="s">
        <v>72</v>
      </c>
      <c r="N588" t="s">
        <v>73</v>
      </c>
      <c r="O588" t="s">
        <v>74</v>
      </c>
      <c r="P588" t="s">
        <v>75</v>
      </c>
      <c r="Q588" t="s">
        <v>105</v>
      </c>
      <c r="R588" t="s">
        <v>106</v>
      </c>
      <c r="T588" s="7" t="s">
        <v>107</v>
      </c>
      <c r="U588" t="s">
        <v>79</v>
      </c>
      <c r="V588" s="7" t="s">
        <v>80</v>
      </c>
      <c r="W588" t="s">
        <v>81</v>
      </c>
      <c r="X588" t="s">
        <v>69</v>
      </c>
      <c r="Y588" t="s">
        <v>69</v>
      </c>
      <c r="Z588" t="s">
        <v>69</v>
      </c>
      <c r="AA588" t="s">
        <v>108</v>
      </c>
      <c r="AB588" t="s">
        <v>109</v>
      </c>
      <c r="AC588" t="s">
        <v>305</v>
      </c>
      <c r="AD588" t="s">
        <v>274</v>
      </c>
      <c r="AE588" t="s">
        <v>111</v>
      </c>
      <c r="AF588" t="s">
        <v>1707</v>
      </c>
      <c r="AG588" t="s">
        <v>112</v>
      </c>
      <c r="AH588">
        <v>2024</v>
      </c>
      <c r="AI588">
        <v>2025</v>
      </c>
      <c r="AJ588">
        <v>2024</v>
      </c>
      <c r="AK588">
        <v>2025</v>
      </c>
      <c r="AL588" t="s">
        <v>89</v>
      </c>
      <c r="AM588">
        <v>3306712</v>
      </c>
      <c r="AP588">
        <v>2534348.7494041841</v>
      </c>
      <c r="AQ588">
        <v>2289240.6702029412</v>
      </c>
      <c r="AR588">
        <v>1653356</v>
      </c>
      <c r="AS588">
        <v>1267174.374702092</v>
      </c>
      <c r="AT588">
        <v>1144620.3351014706</v>
      </c>
      <c r="AU588" t="s">
        <v>146</v>
      </c>
      <c r="AV588">
        <v>2017</v>
      </c>
      <c r="AW588" t="s">
        <v>172</v>
      </c>
      <c r="AX588" t="s">
        <v>115</v>
      </c>
      <c r="AY588" t="s">
        <v>93</v>
      </c>
      <c r="AZ588" t="s">
        <v>94</v>
      </c>
      <c r="BA588" t="s">
        <v>1700</v>
      </c>
      <c r="BB588" s="11" t="s">
        <v>96</v>
      </c>
      <c r="BC588" t="s">
        <v>466</v>
      </c>
      <c r="BD588" t="s">
        <v>98</v>
      </c>
      <c r="BI588" t="s">
        <v>99</v>
      </c>
      <c r="BJ588" t="s">
        <v>1725</v>
      </c>
      <c r="BK588" t="s">
        <v>521</v>
      </c>
      <c r="BL588" t="s">
        <v>135</v>
      </c>
    </row>
    <row r="589" spans="1:64">
      <c r="A589" s="62" t="s">
        <v>1668</v>
      </c>
      <c r="B589" t="s">
        <v>64</v>
      </c>
      <c r="C589" t="s">
        <v>1696</v>
      </c>
      <c r="D589" t="s">
        <v>1697</v>
      </c>
      <c r="E589" t="s">
        <v>1698</v>
      </c>
      <c r="F589" t="s">
        <v>1699</v>
      </c>
      <c r="G589">
        <v>2017</v>
      </c>
      <c r="H589" t="s">
        <v>67</v>
      </c>
      <c r="I589" t="s">
        <v>169</v>
      </c>
      <c r="J589" t="s">
        <v>69</v>
      </c>
      <c r="K589" t="s">
        <v>70</v>
      </c>
      <c r="L589" t="s">
        <v>71</v>
      </c>
      <c r="M589" t="s">
        <v>72</v>
      </c>
      <c r="N589" t="s">
        <v>73</v>
      </c>
      <c r="O589" t="s">
        <v>74</v>
      </c>
      <c r="P589" t="s">
        <v>75</v>
      </c>
      <c r="Q589" t="s">
        <v>105</v>
      </c>
      <c r="R589" t="s">
        <v>106</v>
      </c>
      <c r="T589" s="7" t="s">
        <v>107</v>
      </c>
      <c r="U589" t="s">
        <v>79</v>
      </c>
      <c r="V589" s="7" t="s">
        <v>80</v>
      </c>
      <c r="W589" t="s">
        <v>81</v>
      </c>
      <c r="X589" t="s">
        <v>69</v>
      </c>
      <c r="Y589" t="s">
        <v>69</v>
      </c>
      <c r="Z589" t="s">
        <v>69</v>
      </c>
      <c r="AA589" t="s">
        <v>108</v>
      </c>
      <c r="AB589" t="s">
        <v>109</v>
      </c>
      <c r="AC589" t="s">
        <v>305</v>
      </c>
      <c r="AD589" t="s">
        <v>274</v>
      </c>
      <c r="AE589" t="s">
        <v>111</v>
      </c>
      <c r="AF589" t="s">
        <v>1708</v>
      </c>
      <c r="AG589" t="s">
        <v>112</v>
      </c>
      <c r="AH589">
        <v>2025</v>
      </c>
      <c r="AI589">
        <v>2026</v>
      </c>
      <c r="AJ589">
        <v>2025</v>
      </c>
      <c r="AK589">
        <v>2026</v>
      </c>
      <c r="AL589" t="s">
        <v>89</v>
      </c>
      <c r="AM589">
        <v>3366965</v>
      </c>
      <c r="AP589">
        <v>2580528.1914595701</v>
      </c>
      <c r="AQ589">
        <v>2330953.8941249936</v>
      </c>
      <c r="AR589">
        <v>1683482.5</v>
      </c>
      <c r="AS589">
        <v>1290264.095729785</v>
      </c>
      <c r="AT589">
        <v>1165476.9470624968</v>
      </c>
      <c r="AU589" t="s">
        <v>146</v>
      </c>
      <c r="AV589">
        <v>2017</v>
      </c>
      <c r="AW589" t="s">
        <v>172</v>
      </c>
      <c r="AX589" t="s">
        <v>115</v>
      </c>
      <c r="AY589" t="s">
        <v>93</v>
      </c>
      <c r="AZ589" t="s">
        <v>94</v>
      </c>
      <c r="BA589" t="s">
        <v>1700</v>
      </c>
      <c r="BB589" s="11" t="s">
        <v>96</v>
      </c>
      <c r="BC589" t="s">
        <v>466</v>
      </c>
      <c r="BD589" t="s">
        <v>98</v>
      </c>
      <c r="BI589" t="s">
        <v>99</v>
      </c>
      <c r="BJ589" t="s">
        <v>1725</v>
      </c>
      <c r="BK589" t="s">
        <v>521</v>
      </c>
      <c r="BL589" t="s">
        <v>135</v>
      </c>
    </row>
    <row r="590" spans="1:64">
      <c r="A590" s="62" t="s">
        <v>1669</v>
      </c>
      <c r="B590" t="s">
        <v>64</v>
      </c>
      <c r="C590" t="s">
        <v>1696</v>
      </c>
      <c r="D590" t="s">
        <v>1697</v>
      </c>
      <c r="E590" t="s">
        <v>1698</v>
      </c>
      <c r="F590" t="s">
        <v>1699</v>
      </c>
      <c r="G590">
        <v>2017</v>
      </c>
      <c r="H590" t="s">
        <v>67</v>
      </c>
      <c r="I590" t="s">
        <v>169</v>
      </c>
      <c r="J590" t="s">
        <v>69</v>
      </c>
      <c r="K590" t="s">
        <v>70</v>
      </c>
      <c r="L590" t="s">
        <v>71</v>
      </c>
      <c r="M590" t="s">
        <v>72</v>
      </c>
      <c r="N590" t="s">
        <v>73</v>
      </c>
      <c r="O590" t="s">
        <v>74</v>
      </c>
      <c r="P590" t="s">
        <v>75</v>
      </c>
      <c r="Q590" t="s">
        <v>105</v>
      </c>
      <c r="R590" t="s">
        <v>106</v>
      </c>
      <c r="T590" s="7" t="s">
        <v>107</v>
      </c>
      <c r="U590" t="s">
        <v>79</v>
      </c>
      <c r="V590" s="7" t="s">
        <v>80</v>
      </c>
      <c r="W590" t="s">
        <v>81</v>
      </c>
      <c r="X590" t="s">
        <v>69</v>
      </c>
      <c r="Y590" t="s">
        <v>69</v>
      </c>
      <c r="Z590" t="s">
        <v>69</v>
      </c>
      <c r="AA590" t="s">
        <v>108</v>
      </c>
      <c r="AB590" t="s">
        <v>109</v>
      </c>
      <c r="AC590" t="s">
        <v>305</v>
      </c>
      <c r="AD590" t="s">
        <v>274</v>
      </c>
      <c r="AE590" t="s">
        <v>111</v>
      </c>
      <c r="AF590" t="s">
        <v>1709</v>
      </c>
      <c r="AG590" t="s">
        <v>112</v>
      </c>
      <c r="AH590">
        <v>2026</v>
      </c>
      <c r="AI590">
        <v>2027</v>
      </c>
      <c r="AJ590">
        <v>2026</v>
      </c>
      <c r="AK590">
        <v>2027</v>
      </c>
      <c r="AL590" t="s">
        <v>89</v>
      </c>
      <c r="AM590">
        <v>3428705</v>
      </c>
      <c r="AP590">
        <v>2627847.3083914998</v>
      </c>
      <c r="AQ590">
        <v>2373696.5699244975</v>
      </c>
      <c r="AR590">
        <v>1714352.5</v>
      </c>
      <c r="AS590">
        <v>1313923.6541957499</v>
      </c>
      <c r="AT590">
        <v>1186848.2849622488</v>
      </c>
      <c r="AU590" t="s">
        <v>146</v>
      </c>
      <c r="AV590">
        <v>2017</v>
      </c>
      <c r="AW590" t="s">
        <v>172</v>
      </c>
      <c r="AX590" t="s">
        <v>115</v>
      </c>
      <c r="AY590" t="s">
        <v>93</v>
      </c>
      <c r="AZ590" t="s">
        <v>94</v>
      </c>
      <c r="BA590" t="s">
        <v>1700</v>
      </c>
      <c r="BB590" s="11" t="s">
        <v>96</v>
      </c>
      <c r="BC590" t="s">
        <v>466</v>
      </c>
      <c r="BD590" t="s">
        <v>98</v>
      </c>
      <c r="BI590" t="s">
        <v>99</v>
      </c>
      <c r="BJ590" t="s">
        <v>1725</v>
      </c>
      <c r="BK590" t="s">
        <v>521</v>
      </c>
      <c r="BL590" t="s">
        <v>135</v>
      </c>
    </row>
    <row r="591" spans="1:64">
      <c r="A591" s="62" t="s">
        <v>1670</v>
      </c>
      <c r="B591" t="s">
        <v>64</v>
      </c>
      <c r="C591" t="s">
        <v>1696</v>
      </c>
      <c r="D591" t="s">
        <v>1697</v>
      </c>
      <c r="E591" t="s">
        <v>1698</v>
      </c>
      <c r="F591" t="s">
        <v>1699</v>
      </c>
      <c r="G591">
        <v>2017</v>
      </c>
      <c r="H591" t="s">
        <v>67</v>
      </c>
      <c r="I591" t="s">
        <v>169</v>
      </c>
      <c r="J591" t="s">
        <v>69</v>
      </c>
      <c r="K591" t="s">
        <v>70</v>
      </c>
      <c r="L591" t="s">
        <v>71</v>
      </c>
      <c r="M591" t="s">
        <v>72</v>
      </c>
      <c r="N591" t="s">
        <v>73</v>
      </c>
      <c r="O591" t="s">
        <v>74</v>
      </c>
      <c r="P591" t="s">
        <v>75</v>
      </c>
      <c r="Q591" t="s">
        <v>105</v>
      </c>
      <c r="R591" t="s">
        <v>106</v>
      </c>
      <c r="T591" s="7" t="s">
        <v>107</v>
      </c>
      <c r="U591" t="s">
        <v>79</v>
      </c>
      <c r="V591" s="7" t="s">
        <v>80</v>
      </c>
      <c r="W591" t="s">
        <v>81</v>
      </c>
      <c r="X591" t="s">
        <v>69</v>
      </c>
      <c r="Y591" t="s">
        <v>69</v>
      </c>
      <c r="Z591" t="s">
        <v>69</v>
      </c>
      <c r="AA591" t="s">
        <v>108</v>
      </c>
      <c r="AB591" t="s">
        <v>109</v>
      </c>
      <c r="AC591" t="s">
        <v>305</v>
      </c>
      <c r="AD591" t="s">
        <v>274</v>
      </c>
      <c r="AE591" t="s">
        <v>111</v>
      </c>
      <c r="AF591" t="s">
        <v>794</v>
      </c>
      <c r="AG591" t="s">
        <v>112</v>
      </c>
      <c r="AH591">
        <v>2017</v>
      </c>
      <c r="AI591">
        <v>2018</v>
      </c>
      <c r="AJ591">
        <v>2017</v>
      </c>
      <c r="AK591">
        <v>2018</v>
      </c>
      <c r="AL591" t="s">
        <v>89</v>
      </c>
      <c r="AM591">
        <v>1125266</v>
      </c>
      <c r="AP591">
        <v>862432.67627995682</v>
      </c>
      <c r="AQ591">
        <v>779022.99686110637</v>
      </c>
      <c r="AR591">
        <v>562633</v>
      </c>
      <c r="AS591">
        <v>431216.33813997841</v>
      </c>
      <c r="AT591">
        <v>389511.49843055318</v>
      </c>
      <c r="AU591" t="s">
        <v>146</v>
      </c>
      <c r="AV591">
        <v>2017</v>
      </c>
      <c r="AW591" t="s">
        <v>172</v>
      </c>
      <c r="AX591" t="s">
        <v>92</v>
      </c>
      <c r="AY591" t="s">
        <v>93</v>
      </c>
      <c r="AZ591" t="s">
        <v>94</v>
      </c>
      <c r="BA591" t="s">
        <v>1700</v>
      </c>
      <c r="BB591" s="11" t="s">
        <v>96</v>
      </c>
      <c r="BC591" t="s">
        <v>466</v>
      </c>
      <c r="BD591" t="s">
        <v>98</v>
      </c>
      <c r="BI591" t="s">
        <v>99</v>
      </c>
      <c r="BJ591" t="s">
        <v>1726</v>
      </c>
      <c r="BK591" t="s">
        <v>521</v>
      </c>
      <c r="BL591" t="s">
        <v>135</v>
      </c>
    </row>
    <row r="592" spans="1:64">
      <c r="A592" s="62" t="s">
        <v>1671</v>
      </c>
      <c r="B592" t="s">
        <v>64</v>
      </c>
      <c r="C592" t="s">
        <v>1696</v>
      </c>
      <c r="D592" t="s">
        <v>1697</v>
      </c>
      <c r="E592" t="s">
        <v>1698</v>
      </c>
      <c r="F592" t="s">
        <v>1699</v>
      </c>
      <c r="G592">
        <v>2017</v>
      </c>
      <c r="H592" t="s">
        <v>67</v>
      </c>
      <c r="I592" t="s">
        <v>169</v>
      </c>
      <c r="J592" t="s">
        <v>69</v>
      </c>
      <c r="K592" t="s">
        <v>70</v>
      </c>
      <c r="L592" t="s">
        <v>71</v>
      </c>
      <c r="M592" t="s">
        <v>72</v>
      </c>
      <c r="N592" t="s">
        <v>73</v>
      </c>
      <c r="O592" t="s">
        <v>74</v>
      </c>
      <c r="P592" t="s">
        <v>75</v>
      </c>
      <c r="Q592" t="s">
        <v>105</v>
      </c>
      <c r="R592" t="s">
        <v>106</v>
      </c>
      <c r="T592" s="7" t="s">
        <v>107</v>
      </c>
      <c r="U592" t="s">
        <v>79</v>
      </c>
      <c r="V592" s="7" t="s">
        <v>80</v>
      </c>
      <c r="W592" t="s">
        <v>81</v>
      </c>
      <c r="X592" t="s">
        <v>69</v>
      </c>
      <c r="Y592" t="s">
        <v>69</v>
      </c>
      <c r="Z592" t="s">
        <v>69</v>
      </c>
      <c r="AA592" t="s">
        <v>108</v>
      </c>
      <c r="AB592" t="s">
        <v>109</v>
      </c>
      <c r="AC592" t="s">
        <v>305</v>
      </c>
      <c r="AD592" t="s">
        <v>274</v>
      </c>
      <c r="AE592" t="s">
        <v>111</v>
      </c>
      <c r="AF592" t="s">
        <v>803</v>
      </c>
      <c r="AG592" t="s">
        <v>112</v>
      </c>
      <c r="AH592">
        <v>2018</v>
      </c>
      <c r="AI592">
        <v>2019</v>
      </c>
      <c r="AJ592">
        <v>2018</v>
      </c>
      <c r="AK592">
        <v>2019</v>
      </c>
      <c r="AL592" t="s">
        <v>89</v>
      </c>
      <c r="AM592">
        <v>1158882</v>
      </c>
      <c r="AP592">
        <v>888196.83946077537</v>
      </c>
      <c r="AQ592">
        <v>802295.39384322695</v>
      </c>
      <c r="AR592">
        <v>579441</v>
      </c>
      <c r="AS592">
        <v>444098.41973038769</v>
      </c>
      <c r="AT592">
        <v>401147.69692161347</v>
      </c>
      <c r="AU592" t="s">
        <v>146</v>
      </c>
      <c r="AV592">
        <v>2017</v>
      </c>
      <c r="AW592" t="s">
        <v>172</v>
      </c>
      <c r="AX592" t="s">
        <v>92</v>
      </c>
      <c r="AY592" t="s">
        <v>93</v>
      </c>
      <c r="AZ592" t="s">
        <v>94</v>
      </c>
      <c r="BA592" t="s">
        <v>1700</v>
      </c>
      <c r="BB592" s="11" t="s">
        <v>96</v>
      </c>
      <c r="BC592" t="s">
        <v>466</v>
      </c>
      <c r="BD592" t="s">
        <v>98</v>
      </c>
      <c r="BI592" t="s">
        <v>99</v>
      </c>
      <c r="BJ592" t="s">
        <v>1726</v>
      </c>
      <c r="BK592" t="s">
        <v>521</v>
      </c>
      <c r="BL592" t="s">
        <v>135</v>
      </c>
    </row>
    <row r="593" spans="1:64">
      <c r="A593" s="62" t="s">
        <v>1672</v>
      </c>
      <c r="B593" t="s">
        <v>64</v>
      </c>
      <c r="C593" t="s">
        <v>1696</v>
      </c>
      <c r="D593" t="s">
        <v>1697</v>
      </c>
      <c r="E593" t="s">
        <v>1698</v>
      </c>
      <c r="F593" t="s">
        <v>1699</v>
      </c>
      <c r="G593">
        <v>2017</v>
      </c>
      <c r="H593" t="s">
        <v>67</v>
      </c>
      <c r="I593" t="s">
        <v>169</v>
      </c>
      <c r="J593" t="s">
        <v>69</v>
      </c>
      <c r="K593" t="s">
        <v>70</v>
      </c>
      <c r="L593" t="s">
        <v>71</v>
      </c>
      <c r="M593" t="s">
        <v>72</v>
      </c>
      <c r="N593" t="s">
        <v>73</v>
      </c>
      <c r="O593" t="s">
        <v>74</v>
      </c>
      <c r="P593" t="s">
        <v>75</v>
      </c>
      <c r="Q593" t="s">
        <v>105</v>
      </c>
      <c r="R593" t="s">
        <v>106</v>
      </c>
      <c r="T593" s="7" t="s">
        <v>107</v>
      </c>
      <c r="U593" t="s">
        <v>79</v>
      </c>
      <c r="V593" s="7" t="s">
        <v>80</v>
      </c>
      <c r="W593" t="s">
        <v>81</v>
      </c>
      <c r="X593" t="s">
        <v>69</v>
      </c>
      <c r="Y593" t="s">
        <v>69</v>
      </c>
      <c r="Z593" t="s">
        <v>69</v>
      </c>
      <c r="AA593" t="s">
        <v>108</v>
      </c>
      <c r="AB593" t="s">
        <v>109</v>
      </c>
      <c r="AC593" t="s">
        <v>305</v>
      </c>
      <c r="AD593" t="s">
        <v>274</v>
      </c>
      <c r="AE593" t="s">
        <v>111</v>
      </c>
      <c r="AF593" t="s">
        <v>1702</v>
      </c>
      <c r="AG593" t="s">
        <v>112</v>
      </c>
      <c r="AH593">
        <v>2019</v>
      </c>
      <c r="AI593">
        <v>2020</v>
      </c>
      <c r="AJ593">
        <v>2019</v>
      </c>
      <c r="AK593">
        <v>2020</v>
      </c>
      <c r="AL593" t="s">
        <v>89</v>
      </c>
      <c r="AM593">
        <v>1179163</v>
      </c>
      <c r="AP593">
        <v>903740.71718180657</v>
      </c>
      <c r="AQ593">
        <v>816335.95438565884</v>
      </c>
      <c r="AR593">
        <v>589581.5</v>
      </c>
      <c r="AS593">
        <v>451870.35859090328</v>
      </c>
      <c r="AT593">
        <v>408167.97719282942</v>
      </c>
      <c r="AU593" t="s">
        <v>146</v>
      </c>
      <c r="AV593">
        <v>2017</v>
      </c>
      <c r="AW593" t="s">
        <v>172</v>
      </c>
      <c r="AX593" t="s">
        <v>92</v>
      </c>
      <c r="AY593" t="s">
        <v>93</v>
      </c>
      <c r="AZ593" t="s">
        <v>94</v>
      </c>
      <c r="BA593" t="s">
        <v>1700</v>
      </c>
      <c r="BB593" s="11" t="s">
        <v>96</v>
      </c>
      <c r="BC593" t="s">
        <v>466</v>
      </c>
      <c r="BD593" t="s">
        <v>98</v>
      </c>
      <c r="BI593" t="s">
        <v>99</v>
      </c>
      <c r="BJ593" t="s">
        <v>1726</v>
      </c>
      <c r="BK593" t="s">
        <v>521</v>
      </c>
      <c r="BL593" t="s">
        <v>135</v>
      </c>
    </row>
    <row r="594" spans="1:64">
      <c r="A594" s="62" t="s">
        <v>1673</v>
      </c>
      <c r="B594" t="s">
        <v>64</v>
      </c>
      <c r="C594" t="s">
        <v>1696</v>
      </c>
      <c r="D594" t="s">
        <v>1697</v>
      </c>
      <c r="E594" t="s">
        <v>1698</v>
      </c>
      <c r="F594" t="s">
        <v>1699</v>
      </c>
      <c r="G594">
        <v>2017</v>
      </c>
      <c r="H594" t="s">
        <v>67</v>
      </c>
      <c r="I594" t="s">
        <v>169</v>
      </c>
      <c r="J594" t="s">
        <v>69</v>
      </c>
      <c r="K594" t="s">
        <v>70</v>
      </c>
      <c r="L594" t="s">
        <v>71</v>
      </c>
      <c r="M594" t="s">
        <v>72</v>
      </c>
      <c r="N594" t="s">
        <v>73</v>
      </c>
      <c r="O594" t="s">
        <v>74</v>
      </c>
      <c r="P594" t="s">
        <v>75</v>
      </c>
      <c r="Q594" t="s">
        <v>105</v>
      </c>
      <c r="R594" t="s">
        <v>106</v>
      </c>
      <c r="T594" s="7" t="s">
        <v>107</v>
      </c>
      <c r="U594" t="s">
        <v>79</v>
      </c>
      <c r="V594" s="7" t="s">
        <v>80</v>
      </c>
      <c r="W594" t="s">
        <v>81</v>
      </c>
      <c r="X594" t="s">
        <v>69</v>
      </c>
      <c r="Y594" t="s">
        <v>69</v>
      </c>
      <c r="Z594" t="s">
        <v>69</v>
      </c>
      <c r="AA594" t="s">
        <v>108</v>
      </c>
      <c r="AB594" t="s">
        <v>109</v>
      </c>
      <c r="AC594" t="s">
        <v>305</v>
      </c>
      <c r="AD594" t="s">
        <v>274</v>
      </c>
      <c r="AE594" t="s">
        <v>111</v>
      </c>
      <c r="AF594" t="s">
        <v>1703</v>
      </c>
      <c r="AG594" t="s">
        <v>112</v>
      </c>
      <c r="AH594">
        <v>2020</v>
      </c>
      <c r="AI594">
        <v>2021</v>
      </c>
      <c r="AJ594">
        <v>2020</v>
      </c>
      <c r="AK594">
        <v>2021</v>
      </c>
      <c r="AL594" t="s">
        <v>89</v>
      </c>
      <c r="AM594">
        <v>1199946</v>
      </c>
      <c r="AP594">
        <v>919669.34055719187</v>
      </c>
      <c r="AQ594">
        <v>830724.05012814491</v>
      </c>
      <c r="AR594">
        <v>599973</v>
      </c>
      <c r="AS594">
        <v>459834.67027859594</v>
      </c>
      <c r="AT594">
        <v>415362.02506407246</v>
      </c>
      <c r="AU594" t="s">
        <v>146</v>
      </c>
      <c r="AV594">
        <v>2017</v>
      </c>
      <c r="AW594" t="s">
        <v>172</v>
      </c>
      <c r="AX594" t="s">
        <v>92</v>
      </c>
      <c r="AY594" t="s">
        <v>93</v>
      </c>
      <c r="AZ594" t="s">
        <v>94</v>
      </c>
      <c r="BA594" t="s">
        <v>1700</v>
      </c>
      <c r="BB594" s="11" t="s">
        <v>96</v>
      </c>
      <c r="BC594" t="s">
        <v>466</v>
      </c>
      <c r="BD594" t="s">
        <v>98</v>
      </c>
      <c r="BI594" t="s">
        <v>99</v>
      </c>
      <c r="BJ594" t="s">
        <v>1726</v>
      </c>
      <c r="BK594" t="s">
        <v>521</v>
      </c>
      <c r="BL594" t="s">
        <v>135</v>
      </c>
    </row>
    <row r="595" spans="1:64">
      <c r="A595" s="62" t="s">
        <v>1674</v>
      </c>
      <c r="B595" t="s">
        <v>64</v>
      </c>
      <c r="C595" t="s">
        <v>1696</v>
      </c>
      <c r="D595" t="s">
        <v>1697</v>
      </c>
      <c r="E595" t="s">
        <v>1698</v>
      </c>
      <c r="F595" t="s">
        <v>1699</v>
      </c>
      <c r="G595">
        <v>2017</v>
      </c>
      <c r="H595" t="s">
        <v>67</v>
      </c>
      <c r="I595" t="s">
        <v>169</v>
      </c>
      <c r="J595" t="s">
        <v>69</v>
      </c>
      <c r="K595" t="s">
        <v>70</v>
      </c>
      <c r="L595" t="s">
        <v>71</v>
      </c>
      <c r="M595" t="s">
        <v>72</v>
      </c>
      <c r="N595" t="s">
        <v>73</v>
      </c>
      <c r="O595" t="s">
        <v>74</v>
      </c>
      <c r="P595" t="s">
        <v>75</v>
      </c>
      <c r="Q595" t="s">
        <v>105</v>
      </c>
      <c r="R595" t="s">
        <v>106</v>
      </c>
      <c r="T595" s="7" t="s">
        <v>107</v>
      </c>
      <c r="U595" t="s">
        <v>79</v>
      </c>
      <c r="V595" s="7" t="s">
        <v>80</v>
      </c>
      <c r="W595" t="s">
        <v>81</v>
      </c>
      <c r="X595" t="s">
        <v>69</v>
      </c>
      <c r="Y595" t="s">
        <v>69</v>
      </c>
      <c r="Z595" t="s">
        <v>69</v>
      </c>
      <c r="AA595" t="s">
        <v>108</v>
      </c>
      <c r="AB595" t="s">
        <v>109</v>
      </c>
      <c r="AC595" t="s">
        <v>305</v>
      </c>
      <c r="AD595" t="s">
        <v>274</v>
      </c>
      <c r="AE595" t="s">
        <v>111</v>
      </c>
      <c r="AF595" t="s">
        <v>1704</v>
      </c>
      <c r="AG595" t="s">
        <v>112</v>
      </c>
      <c r="AH595">
        <v>2021</v>
      </c>
      <c r="AI595">
        <v>2022</v>
      </c>
      <c r="AJ595">
        <v>2021</v>
      </c>
      <c r="AK595">
        <v>2022</v>
      </c>
      <c r="AL595" t="s">
        <v>89</v>
      </c>
      <c r="AM595">
        <v>1221240</v>
      </c>
      <c r="AP595">
        <v>935989.60741738789</v>
      </c>
      <c r="AQ595">
        <v>845465.91178144328</v>
      </c>
      <c r="AR595">
        <v>610620</v>
      </c>
      <c r="AS595">
        <v>467994.80370869394</v>
      </c>
      <c r="AT595">
        <v>422732.95589072164</v>
      </c>
      <c r="AU595" t="s">
        <v>146</v>
      </c>
      <c r="AV595">
        <v>2017</v>
      </c>
      <c r="AW595" t="s">
        <v>172</v>
      </c>
      <c r="AX595" t="s">
        <v>115</v>
      </c>
      <c r="AY595" t="s">
        <v>93</v>
      </c>
      <c r="AZ595" t="s">
        <v>94</v>
      </c>
      <c r="BA595" t="s">
        <v>1700</v>
      </c>
      <c r="BB595" s="11" t="s">
        <v>96</v>
      </c>
      <c r="BC595" t="s">
        <v>466</v>
      </c>
      <c r="BD595" t="s">
        <v>98</v>
      </c>
      <c r="BI595" t="s">
        <v>99</v>
      </c>
      <c r="BJ595" t="s">
        <v>1726</v>
      </c>
      <c r="BK595" t="s">
        <v>521</v>
      </c>
      <c r="BL595" t="s">
        <v>135</v>
      </c>
    </row>
    <row r="596" spans="1:64">
      <c r="A596" s="62" t="s">
        <v>1675</v>
      </c>
      <c r="B596" t="s">
        <v>64</v>
      </c>
      <c r="C596" t="s">
        <v>1696</v>
      </c>
      <c r="D596" t="s">
        <v>1697</v>
      </c>
      <c r="E596" t="s">
        <v>1698</v>
      </c>
      <c r="F596" t="s">
        <v>1699</v>
      </c>
      <c r="G596">
        <v>2017</v>
      </c>
      <c r="H596" t="s">
        <v>67</v>
      </c>
      <c r="I596" t="s">
        <v>169</v>
      </c>
      <c r="J596" t="s">
        <v>69</v>
      </c>
      <c r="K596" t="s">
        <v>70</v>
      </c>
      <c r="L596" t="s">
        <v>71</v>
      </c>
      <c r="M596" t="s">
        <v>72</v>
      </c>
      <c r="N596" t="s">
        <v>73</v>
      </c>
      <c r="O596" t="s">
        <v>74</v>
      </c>
      <c r="P596" t="s">
        <v>75</v>
      </c>
      <c r="Q596" t="s">
        <v>105</v>
      </c>
      <c r="R596" t="s">
        <v>106</v>
      </c>
      <c r="T596" s="7" t="s">
        <v>107</v>
      </c>
      <c r="U596" t="s">
        <v>79</v>
      </c>
      <c r="V596" s="7" t="s">
        <v>80</v>
      </c>
      <c r="W596" t="s">
        <v>81</v>
      </c>
      <c r="X596" t="s">
        <v>69</v>
      </c>
      <c r="Y596" t="s">
        <v>69</v>
      </c>
      <c r="Z596" t="s">
        <v>69</v>
      </c>
      <c r="AA596" t="s">
        <v>108</v>
      </c>
      <c r="AB596" t="s">
        <v>109</v>
      </c>
      <c r="AC596" t="s">
        <v>305</v>
      </c>
      <c r="AD596" t="s">
        <v>274</v>
      </c>
      <c r="AE596" t="s">
        <v>111</v>
      </c>
      <c r="AF596" t="s">
        <v>1705</v>
      </c>
      <c r="AG596" t="s">
        <v>112</v>
      </c>
      <c r="AH596">
        <v>2022</v>
      </c>
      <c r="AI596">
        <v>2023</v>
      </c>
      <c r="AJ596">
        <v>2022</v>
      </c>
      <c r="AK596">
        <v>2023</v>
      </c>
      <c r="AL596" t="s">
        <v>89</v>
      </c>
      <c r="AM596">
        <v>1243061</v>
      </c>
      <c r="AP596">
        <v>952713.7805720953</v>
      </c>
      <c r="AQ596">
        <v>860572.61616467906</v>
      </c>
      <c r="AR596">
        <v>621530.5</v>
      </c>
      <c r="AS596">
        <v>476356.89028604765</v>
      </c>
      <c r="AT596">
        <v>430286.30808233953</v>
      </c>
      <c r="AU596" t="s">
        <v>146</v>
      </c>
      <c r="AV596">
        <v>2017</v>
      </c>
      <c r="AW596" t="s">
        <v>172</v>
      </c>
      <c r="AX596" t="s">
        <v>115</v>
      </c>
      <c r="AY596" t="s">
        <v>93</v>
      </c>
      <c r="AZ596" t="s">
        <v>94</v>
      </c>
      <c r="BA596" t="s">
        <v>1700</v>
      </c>
      <c r="BB596" s="11" t="s">
        <v>96</v>
      </c>
      <c r="BC596" t="s">
        <v>466</v>
      </c>
      <c r="BD596" t="s">
        <v>98</v>
      </c>
      <c r="BI596" t="s">
        <v>99</v>
      </c>
      <c r="BJ596" t="s">
        <v>1726</v>
      </c>
      <c r="BK596" t="s">
        <v>521</v>
      </c>
      <c r="BL596" t="s">
        <v>135</v>
      </c>
    </row>
    <row r="597" spans="1:64">
      <c r="A597" s="62" t="s">
        <v>1676</v>
      </c>
      <c r="B597" t="s">
        <v>64</v>
      </c>
      <c r="C597" t="s">
        <v>1696</v>
      </c>
      <c r="D597" t="s">
        <v>1697</v>
      </c>
      <c r="E597" t="s">
        <v>1698</v>
      </c>
      <c r="F597" t="s">
        <v>1699</v>
      </c>
      <c r="G597">
        <v>2017</v>
      </c>
      <c r="H597" t="s">
        <v>67</v>
      </c>
      <c r="I597" t="s">
        <v>169</v>
      </c>
      <c r="J597" t="s">
        <v>69</v>
      </c>
      <c r="K597" t="s">
        <v>70</v>
      </c>
      <c r="L597" t="s">
        <v>71</v>
      </c>
      <c r="M597" t="s">
        <v>72</v>
      </c>
      <c r="N597" t="s">
        <v>73</v>
      </c>
      <c r="O597" t="s">
        <v>74</v>
      </c>
      <c r="P597" t="s">
        <v>75</v>
      </c>
      <c r="Q597" t="s">
        <v>105</v>
      </c>
      <c r="R597" t="s">
        <v>106</v>
      </c>
      <c r="T597" s="7" t="s">
        <v>107</v>
      </c>
      <c r="U597" t="s">
        <v>79</v>
      </c>
      <c r="V597" s="7" t="s">
        <v>80</v>
      </c>
      <c r="W597" t="s">
        <v>81</v>
      </c>
      <c r="X597" t="s">
        <v>69</v>
      </c>
      <c r="Y597" t="s">
        <v>69</v>
      </c>
      <c r="Z597" t="s">
        <v>69</v>
      </c>
      <c r="AA597" t="s">
        <v>108</v>
      </c>
      <c r="AB597" t="s">
        <v>109</v>
      </c>
      <c r="AC597" t="s">
        <v>305</v>
      </c>
      <c r="AD597" t="s">
        <v>274</v>
      </c>
      <c r="AE597" t="s">
        <v>111</v>
      </c>
      <c r="AF597" t="s">
        <v>1706</v>
      </c>
      <c r="AG597" t="s">
        <v>112</v>
      </c>
      <c r="AH597">
        <v>2023</v>
      </c>
      <c r="AI597">
        <v>2024</v>
      </c>
      <c r="AJ597">
        <v>2023</v>
      </c>
      <c r="AK597">
        <v>2024</v>
      </c>
      <c r="AL597" t="s">
        <v>89</v>
      </c>
      <c r="AM597">
        <v>1307600</v>
      </c>
      <c r="AP597">
        <v>1002178.1227760116</v>
      </c>
      <c r="AQ597">
        <v>905253.0430099041</v>
      </c>
      <c r="AR597">
        <v>653800</v>
      </c>
      <c r="AS597">
        <v>501089.06138800579</v>
      </c>
      <c r="AT597">
        <v>452626.52150495205</v>
      </c>
      <c r="AU597" t="s">
        <v>146</v>
      </c>
      <c r="AV597">
        <v>2017</v>
      </c>
      <c r="AW597" t="s">
        <v>172</v>
      </c>
      <c r="AX597" t="s">
        <v>115</v>
      </c>
      <c r="AY597" t="s">
        <v>93</v>
      </c>
      <c r="AZ597" t="s">
        <v>94</v>
      </c>
      <c r="BA597" t="s">
        <v>1700</v>
      </c>
      <c r="BB597" s="11" t="s">
        <v>96</v>
      </c>
      <c r="BC597" t="s">
        <v>466</v>
      </c>
      <c r="BD597" t="s">
        <v>98</v>
      </c>
      <c r="BI597" t="s">
        <v>99</v>
      </c>
      <c r="BJ597" t="s">
        <v>1726</v>
      </c>
      <c r="BK597" t="s">
        <v>521</v>
      </c>
      <c r="BL597" t="s">
        <v>135</v>
      </c>
    </row>
    <row r="598" spans="1:64">
      <c r="A598" s="62" t="s">
        <v>1677</v>
      </c>
      <c r="B598" t="s">
        <v>64</v>
      </c>
      <c r="C598" t="s">
        <v>1696</v>
      </c>
      <c r="D598" t="s">
        <v>1697</v>
      </c>
      <c r="E598" t="s">
        <v>1698</v>
      </c>
      <c r="F598" t="s">
        <v>1699</v>
      </c>
      <c r="G598">
        <v>2017</v>
      </c>
      <c r="H598" t="s">
        <v>67</v>
      </c>
      <c r="I598" t="s">
        <v>169</v>
      </c>
      <c r="J598" t="s">
        <v>69</v>
      </c>
      <c r="K598" t="s">
        <v>70</v>
      </c>
      <c r="L598" t="s">
        <v>71</v>
      </c>
      <c r="M598" t="s">
        <v>72</v>
      </c>
      <c r="N598" t="s">
        <v>73</v>
      </c>
      <c r="O598" t="s">
        <v>74</v>
      </c>
      <c r="P598" t="s">
        <v>75</v>
      </c>
      <c r="Q598" t="s">
        <v>105</v>
      </c>
      <c r="R598" t="s">
        <v>106</v>
      </c>
      <c r="T598" s="7" t="s">
        <v>107</v>
      </c>
      <c r="U598" t="s">
        <v>79</v>
      </c>
      <c r="V598" s="7" t="s">
        <v>80</v>
      </c>
      <c r="W598" t="s">
        <v>81</v>
      </c>
      <c r="X598" t="s">
        <v>69</v>
      </c>
      <c r="Y598" t="s">
        <v>69</v>
      </c>
      <c r="Z598" t="s">
        <v>69</v>
      </c>
      <c r="AA598" t="s">
        <v>108</v>
      </c>
      <c r="AB598" t="s">
        <v>109</v>
      </c>
      <c r="AC598" t="s">
        <v>305</v>
      </c>
      <c r="AD598" t="s">
        <v>274</v>
      </c>
      <c r="AE598" t="s">
        <v>111</v>
      </c>
      <c r="AF598" t="s">
        <v>1707</v>
      </c>
      <c r="AG598" t="s">
        <v>112</v>
      </c>
      <c r="AH598">
        <v>2024</v>
      </c>
      <c r="AI598">
        <v>2025</v>
      </c>
      <c r="AJ598">
        <v>2024</v>
      </c>
      <c r="AK598">
        <v>2025</v>
      </c>
      <c r="AL598" t="s">
        <v>89</v>
      </c>
      <c r="AM598">
        <v>1331274</v>
      </c>
      <c r="AP598">
        <v>1020322.4825791619</v>
      </c>
      <c r="AQ598">
        <v>921642.58150808117</v>
      </c>
      <c r="AR598">
        <v>665637</v>
      </c>
      <c r="AS598">
        <v>510161.24128958094</v>
      </c>
      <c r="AT598">
        <v>460821.29075404059</v>
      </c>
      <c r="AU598" t="s">
        <v>146</v>
      </c>
      <c r="AV598">
        <v>2017</v>
      </c>
      <c r="AW598" t="s">
        <v>172</v>
      </c>
      <c r="AX598" t="s">
        <v>115</v>
      </c>
      <c r="AY598" t="s">
        <v>93</v>
      </c>
      <c r="AZ598" t="s">
        <v>94</v>
      </c>
      <c r="BA598" t="s">
        <v>1700</v>
      </c>
      <c r="BB598" s="11" t="s">
        <v>96</v>
      </c>
      <c r="BC598" t="s">
        <v>466</v>
      </c>
      <c r="BD598" t="s">
        <v>98</v>
      </c>
      <c r="BI598" t="s">
        <v>99</v>
      </c>
      <c r="BJ598" t="s">
        <v>1726</v>
      </c>
      <c r="BK598" t="s">
        <v>521</v>
      </c>
      <c r="BL598" t="s">
        <v>135</v>
      </c>
    </row>
    <row r="599" spans="1:64">
      <c r="A599" s="62" t="s">
        <v>1678</v>
      </c>
      <c r="B599" t="s">
        <v>64</v>
      </c>
      <c r="C599" t="s">
        <v>1696</v>
      </c>
      <c r="D599" t="s">
        <v>1697</v>
      </c>
      <c r="E599" t="s">
        <v>1698</v>
      </c>
      <c r="F599" t="s">
        <v>1699</v>
      </c>
      <c r="G599">
        <v>2017</v>
      </c>
      <c r="H599" t="s">
        <v>67</v>
      </c>
      <c r="I599" t="s">
        <v>169</v>
      </c>
      <c r="J599" t="s">
        <v>69</v>
      </c>
      <c r="K599" t="s">
        <v>70</v>
      </c>
      <c r="L599" t="s">
        <v>71</v>
      </c>
      <c r="M599" t="s">
        <v>72</v>
      </c>
      <c r="N599" t="s">
        <v>73</v>
      </c>
      <c r="O599" t="s">
        <v>74</v>
      </c>
      <c r="P599" t="s">
        <v>75</v>
      </c>
      <c r="Q599" t="s">
        <v>105</v>
      </c>
      <c r="R599" t="s">
        <v>106</v>
      </c>
      <c r="T599" s="7" t="s">
        <v>107</v>
      </c>
      <c r="U599" t="s">
        <v>79</v>
      </c>
      <c r="V599" s="7" t="s">
        <v>80</v>
      </c>
      <c r="W599" t="s">
        <v>81</v>
      </c>
      <c r="X599" t="s">
        <v>69</v>
      </c>
      <c r="Y599" t="s">
        <v>69</v>
      </c>
      <c r="Z599" t="s">
        <v>69</v>
      </c>
      <c r="AA599" t="s">
        <v>108</v>
      </c>
      <c r="AB599" t="s">
        <v>109</v>
      </c>
      <c r="AC599" t="s">
        <v>305</v>
      </c>
      <c r="AD599" t="s">
        <v>274</v>
      </c>
      <c r="AE599" t="s">
        <v>111</v>
      </c>
      <c r="AF599" t="s">
        <v>1708</v>
      </c>
      <c r="AG599" t="s">
        <v>112</v>
      </c>
      <c r="AH599">
        <v>2025</v>
      </c>
      <c r="AI599">
        <v>2026</v>
      </c>
      <c r="AJ599">
        <v>2025</v>
      </c>
      <c r="AK599">
        <v>2026</v>
      </c>
      <c r="AL599" t="s">
        <v>89</v>
      </c>
      <c r="AM599">
        <v>1355531</v>
      </c>
      <c r="AP599">
        <v>1038913.6685107753</v>
      </c>
      <c r="AQ599">
        <v>938435.73160313419</v>
      </c>
      <c r="AR599">
        <v>677765.5</v>
      </c>
      <c r="AS599">
        <v>519456.83425538766</v>
      </c>
      <c r="AT599">
        <v>469217.8658015671</v>
      </c>
      <c r="AU599" t="s">
        <v>146</v>
      </c>
      <c r="AV599">
        <v>2017</v>
      </c>
      <c r="AW599" t="s">
        <v>172</v>
      </c>
      <c r="AX599" t="s">
        <v>115</v>
      </c>
      <c r="AY599" t="s">
        <v>93</v>
      </c>
      <c r="AZ599" t="s">
        <v>94</v>
      </c>
      <c r="BA599" t="s">
        <v>1700</v>
      </c>
      <c r="BB599" s="11" t="s">
        <v>96</v>
      </c>
      <c r="BC599" t="s">
        <v>466</v>
      </c>
      <c r="BD599" t="s">
        <v>98</v>
      </c>
      <c r="BI599" t="s">
        <v>99</v>
      </c>
      <c r="BJ599" t="s">
        <v>1726</v>
      </c>
      <c r="BK599" t="s">
        <v>521</v>
      </c>
      <c r="BL599" t="s">
        <v>135</v>
      </c>
    </row>
    <row r="600" spans="1:64">
      <c r="A600" s="62" t="s">
        <v>1679</v>
      </c>
      <c r="B600" t="s">
        <v>64</v>
      </c>
      <c r="C600" t="s">
        <v>1696</v>
      </c>
      <c r="D600" t="s">
        <v>1697</v>
      </c>
      <c r="E600" t="s">
        <v>1698</v>
      </c>
      <c r="F600" t="s">
        <v>1699</v>
      </c>
      <c r="G600">
        <v>2017</v>
      </c>
      <c r="H600" t="s">
        <v>67</v>
      </c>
      <c r="I600" t="s">
        <v>169</v>
      </c>
      <c r="J600" t="s">
        <v>69</v>
      </c>
      <c r="K600" t="s">
        <v>70</v>
      </c>
      <c r="L600" t="s">
        <v>71</v>
      </c>
      <c r="M600" t="s">
        <v>72</v>
      </c>
      <c r="N600" t="s">
        <v>73</v>
      </c>
      <c r="O600" t="s">
        <v>74</v>
      </c>
      <c r="P600" t="s">
        <v>75</v>
      </c>
      <c r="Q600" t="s">
        <v>105</v>
      </c>
      <c r="R600" t="s">
        <v>106</v>
      </c>
      <c r="T600" s="7" t="s">
        <v>107</v>
      </c>
      <c r="U600" t="s">
        <v>79</v>
      </c>
      <c r="V600" s="7" t="s">
        <v>80</v>
      </c>
      <c r="W600" t="s">
        <v>81</v>
      </c>
      <c r="X600" t="s">
        <v>69</v>
      </c>
      <c r="Y600" t="s">
        <v>69</v>
      </c>
      <c r="Z600" t="s">
        <v>69</v>
      </c>
      <c r="AA600" t="s">
        <v>108</v>
      </c>
      <c r="AB600" t="s">
        <v>109</v>
      </c>
      <c r="AC600" t="s">
        <v>305</v>
      </c>
      <c r="AD600" t="s">
        <v>274</v>
      </c>
      <c r="AE600" t="s">
        <v>111</v>
      </c>
      <c r="AF600" t="s">
        <v>1709</v>
      </c>
      <c r="AG600" t="s">
        <v>112</v>
      </c>
      <c r="AH600">
        <v>2026</v>
      </c>
      <c r="AI600">
        <v>2027</v>
      </c>
      <c r="AJ600">
        <v>2026</v>
      </c>
      <c r="AK600">
        <v>2027</v>
      </c>
      <c r="AL600" t="s">
        <v>89</v>
      </c>
      <c r="AM600">
        <v>1380388</v>
      </c>
      <c r="AP600">
        <v>1057964.7098061587</v>
      </c>
      <c r="AQ600">
        <v>955644.26241538348</v>
      </c>
      <c r="AR600">
        <v>690194</v>
      </c>
      <c r="AS600">
        <v>528982.35490307934</v>
      </c>
      <c r="AT600">
        <v>477822.13120769174</v>
      </c>
      <c r="AU600" t="s">
        <v>146</v>
      </c>
      <c r="AV600">
        <v>2017</v>
      </c>
      <c r="AW600" t="s">
        <v>172</v>
      </c>
      <c r="AX600" t="s">
        <v>115</v>
      </c>
      <c r="AY600" t="s">
        <v>93</v>
      </c>
      <c r="AZ600" t="s">
        <v>94</v>
      </c>
      <c r="BA600" t="s">
        <v>1700</v>
      </c>
      <c r="BB600" s="11" t="s">
        <v>96</v>
      </c>
      <c r="BC600" t="s">
        <v>466</v>
      </c>
      <c r="BD600" t="s">
        <v>98</v>
      </c>
      <c r="BI600" t="s">
        <v>99</v>
      </c>
      <c r="BJ600" t="s">
        <v>1726</v>
      </c>
      <c r="BK600" t="s">
        <v>521</v>
      </c>
      <c r="BL600" t="s">
        <v>135</v>
      </c>
    </row>
    <row r="601" spans="1:64">
      <c r="A601" s="62" t="s">
        <v>1680</v>
      </c>
      <c r="B601" t="s">
        <v>64</v>
      </c>
      <c r="C601" t="s">
        <v>1696</v>
      </c>
      <c r="D601" t="s">
        <v>1697</v>
      </c>
      <c r="E601" t="s">
        <v>1698</v>
      </c>
      <c r="F601" t="s">
        <v>1699</v>
      </c>
      <c r="G601">
        <v>2017</v>
      </c>
      <c r="H601" t="s">
        <v>67</v>
      </c>
      <c r="I601" t="s">
        <v>169</v>
      </c>
      <c r="J601" t="s">
        <v>69</v>
      </c>
      <c r="K601" t="s">
        <v>70</v>
      </c>
      <c r="L601" t="s">
        <v>71</v>
      </c>
      <c r="M601" t="s">
        <v>72</v>
      </c>
      <c r="N601" t="s">
        <v>73</v>
      </c>
      <c r="O601" t="s">
        <v>74</v>
      </c>
      <c r="P601" t="s">
        <v>75</v>
      </c>
      <c r="Q601" t="s">
        <v>105</v>
      </c>
      <c r="R601" t="s">
        <v>106</v>
      </c>
      <c r="T601" s="7" t="s">
        <v>107</v>
      </c>
      <c r="U601" t="s">
        <v>79</v>
      </c>
      <c r="V601" s="7" t="s">
        <v>80</v>
      </c>
      <c r="W601" t="s">
        <v>81</v>
      </c>
      <c r="X601" t="s">
        <v>69</v>
      </c>
      <c r="Y601" t="s">
        <v>69</v>
      </c>
      <c r="Z601" t="s">
        <v>69</v>
      </c>
      <c r="AA601" t="s">
        <v>108</v>
      </c>
      <c r="AB601" t="s">
        <v>109</v>
      </c>
      <c r="AC601" t="s">
        <v>305</v>
      </c>
      <c r="AD601" t="s">
        <v>274</v>
      </c>
      <c r="AE601" t="s">
        <v>111</v>
      </c>
      <c r="AF601" t="s">
        <v>794</v>
      </c>
      <c r="AG601" t="s">
        <v>112</v>
      </c>
      <c r="AH601">
        <v>2017</v>
      </c>
      <c r="AI601">
        <v>2018</v>
      </c>
      <c r="AJ601">
        <v>2017</v>
      </c>
      <c r="AK601">
        <v>2018</v>
      </c>
      <c r="AL601" t="s">
        <v>89</v>
      </c>
      <c r="AM601">
        <v>112713</v>
      </c>
      <c r="AP601">
        <v>86386.129361006882</v>
      </c>
      <c r="AQ601">
        <v>78031.344628919629</v>
      </c>
      <c r="AR601">
        <v>56356.5</v>
      </c>
      <c r="AS601">
        <v>43193.064680503441</v>
      </c>
      <c r="AT601">
        <v>39015.672314459815</v>
      </c>
      <c r="AU601" t="s">
        <v>146</v>
      </c>
      <c r="AV601">
        <v>2017</v>
      </c>
      <c r="AW601" t="s">
        <v>172</v>
      </c>
      <c r="AX601" t="s">
        <v>92</v>
      </c>
      <c r="AY601" t="s">
        <v>93</v>
      </c>
      <c r="AZ601" t="s">
        <v>94</v>
      </c>
      <c r="BA601" t="s">
        <v>1700</v>
      </c>
      <c r="BB601" s="11" t="s">
        <v>96</v>
      </c>
      <c r="BC601" t="s">
        <v>466</v>
      </c>
      <c r="BD601" t="s">
        <v>98</v>
      </c>
      <c r="BI601" t="s">
        <v>99</v>
      </c>
      <c r="BJ601" t="s">
        <v>1727</v>
      </c>
      <c r="BK601" t="s">
        <v>521</v>
      </c>
      <c r="BL601" t="s">
        <v>135</v>
      </c>
    </row>
    <row r="602" spans="1:64">
      <c r="A602" s="62" t="s">
        <v>1681</v>
      </c>
      <c r="B602" t="s">
        <v>64</v>
      </c>
      <c r="C602" t="s">
        <v>1696</v>
      </c>
      <c r="D602" t="s">
        <v>1697</v>
      </c>
      <c r="E602" t="s">
        <v>1698</v>
      </c>
      <c r="F602" t="s">
        <v>1699</v>
      </c>
      <c r="G602">
        <v>2017</v>
      </c>
      <c r="H602" t="s">
        <v>67</v>
      </c>
      <c r="I602" t="s">
        <v>169</v>
      </c>
      <c r="J602" t="s">
        <v>69</v>
      </c>
      <c r="K602" t="s">
        <v>70</v>
      </c>
      <c r="L602" t="s">
        <v>71</v>
      </c>
      <c r="M602" t="s">
        <v>72</v>
      </c>
      <c r="N602" t="s">
        <v>73</v>
      </c>
      <c r="O602" t="s">
        <v>74</v>
      </c>
      <c r="P602" t="s">
        <v>75</v>
      </c>
      <c r="Q602" t="s">
        <v>105</v>
      </c>
      <c r="R602" t="s">
        <v>106</v>
      </c>
      <c r="T602" s="7" t="s">
        <v>107</v>
      </c>
      <c r="U602" t="s">
        <v>79</v>
      </c>
      <c r="V602" s="7" t="s">
        <v>80</v>
      </c>
      <c r="W602" t="s">
        <v>81</v>
      </c>
      <c r="X602" t="s">
        <v>69</v>
      </c>
      <c r="Y602" t="s">
        <v>69</v>
      </c>
      <c r="Z602" t="s">
        <v>69</v>
      </c>
      <c r="AA602" t="s">
        <v>108</v>
      </c>
      <c r="AB602" t="s">
        <v>109</v>
      </c>
      <c r="AC602" t="s">
        <v>305</v>
      </c>
      <c r="AD602" t="s">
        <v>274</v>
      </c>
      <c r="AE602" t="s">
        <v>111</v>
      </c>
      <c r="AF602" t="s">
        <v>803</v>
      </c>
      <c r="AG602" t="s">
        <v>112</v>
      </c>
      <c r="AH602">
        <v>2018</v>
      </c>
      <c r="AI602">
        <v>2019</v>
      </c>
      <c r="AJ602">
        <v>2018</v>
      </c>
      <c r="AK602">
        <v>2019</v>
      </c>
      <c r="AL602" t="s">
        <v>89</v>
      </c>
      <c r="AM602">
        <v>115889</v>
      </c>
      <c r="AP602">
        <v>88820.297086562568</v>
      </c>
      <c r="AQ602">
        <v>80230.093225278964</v>
      </c>
      <c r="AR602">
        <v>57944.5</v>
      </c>
      <c r="AS602">
        <v>44410.148543281284</v>
      </c>
      <c r="AT602">
        <v>40115.046612639482</v>
      </c>
      <c r="AU602" t="s">
        <v>146</v>
      </c>
      <c r="AV602">
        <v>2017</v>
      </c>
      <c r="AW602" t="s">
        <v>172</v>
      </c>
      <c r="AX602" t="s">
        <v>92</v>
      </c>
      <c r="AY602" t="s">
        <v>93</v>
      </c>
      <c r="AZ602" t="s">
        <v>94</v>
      </c>
      <c r="BA602" t="s">
        <v>1700</v>
      </c>
      <c r="BB602" s="11" t="s">
        <v>96</v>
      </c>
      <c r="BC602" t="s">
        <v>466</v>
      </c>
      <c r="BD602" t="s">
        <v>98</v>
      </c>
      <c r="BI602" t="s">
        <v>99</v>
      </c>
      <c r="BJ602" t="s">
        <v>1727</v>
      </c>
      <c r="BK602" t="s">
        <v>521</v>
      </c>
      <c r="BL602" t="s">
        <v>135</v>
      </c>
    </row>
    <row r="603" spans="1:64">
      <c r="A603" s="62" t="s">
        <v>1682</v>
      </c>
      <c r="B603" t="s">
        <v>64</v>
      </c>
      <c r="C603" t="s">
        <v>1696</v>
      </c>
      <c r="D603" t="s">
        <v>1697</v>
      </c>
      <c r="E603" t="s">
        <v>1698</v>
      </c>
      <c r="F603" t="s">
        <v>1699</v>
      </c>
      <c r="G603">
        <v>2017</v>
      </c>
      <c r="H603" t="s">
        <v>67</v>
      </c>
      <c r="I603" t="s">
        <v>169</v>
      </c>
      <c r="J603" t="s">
        <v>69</v>
      </c>
      <c r="K603" t="s">
        <v>70</v>
      </c>
      <c r="L603" t="s">
        <v>71</v>
      </c>
      <c r="M603" t="s">
        <v>72</v>
      </c>
      <c r="N603" t="s">
        <v>73</v>
      </c>
      <c r="O603" t="s">
        <v>74</v>
      </c>
      <c r="P603" t="s">
        <v>75</v>
      </c>
      <c r="Q603" t="s">
        <v>105</v>
      </c>
      <c r="R603" t="s">
        <v>106</v>
      </c>
      <c r="T603" s="7" t="s">
        <v>107</v>
      </c>
      <c r="U603" t="s">
        <v>79</v>
      </c>
      <c r="V603" s="7" t="s">
        <v>80</v>
      </c>
      <c r="W603" t="s">
        <v>81</v>
      </c>
      <c r="X603" t="s">
        <v>69</v>
      </c>
      <c r="Y603" t="s">
        <v>69</v>
      </c>
      <c r="Z603" t="s">
        <v>69</v>
      </c>
      <c r="AA603" t="s">
        <v>108</v>
      </c>
      <c r="AB603" t="s">
        <v>109</v>
      </c>
      <c r="AC603" t="s">
        <v>305</v>
      </c>
      <c r="AD603" t="s">
        <v>274</v>
      </c>
      <c r="AE603" t="s">
        <v>111</v>
      </c>
      <c r="AF603" t="s">
        <v>1702</v>
      </c>
      <c r="AG603" t="s">
        <v>112</v>
      </c>
      <c r="AH603">
        <v>2019</v>
      </c>
      <c r="AI603">
        <v>2020</v>
      </c>
      <c r="AJ603">
        <v>2019</v>
      </c>
      <c r="AK603">
        <v>2020</v>
      </c>
      <c r="AL603" t="s">
        <v>89</v>
      </c>
      <c r="AM603">
        <v>117917</v>
      </c>
      <c r="AP603">
        <v>90374.608216105044</v>
      </c>
      <c r="AQ603">
        <v>81634.080049402619</v>
      </c>
      <c r="AR603">
        <v>58958.5</v>
      </c>
      <c r="AS603">
        <v>45187.304108052522</v>
      </c>
      <c r="AT603">
        <v>40817.040024701309</v>
      </c>
      <c r="AU603" t="s">
        <v>146</v>
      </c>
      <c r="AV603">
        <v>2017</v>
      </c>
      <c r="AW603" t="s">
        <v>172</v>
      </c>
      <c r="AX603" t="s">
        <v>92</v>
      </c>
      <c r="AY603" t="s">
        <v>93</v>
      </c>
      <c r="AZ603" t="s">
        <v>94</v>
      </c>
      <c r="BA603" t="s">
        <v>1700</v>
      </c>
      <c r="BB603" s="11" t="s">
        <v>96</v>
      </c>
      <c r="BC603" t="s">
        <v>466</v>
      </c>
      <c r="BD603" t="s">
        <v>98</v>
      </c>
      <c r="BI603" t="s">
        <v>99</v>
      </c>
      <c r="BJ603" t="s">
        <v>1727</v>
      </c>
      <c r="BK603" t="s">
        <v>521</v>
      </c>
      <c r="BL603" t="s">
        <v>135</v>
      </c>
    </row>
    <row r="604" spans="1:64">
      <c r="A604" s="62" t="s">
        <v>1683</v>
      </c>
      <c r="B604" t="s">
        <v>64</v>
      </c>
      <c r="C604" t="s">
        <v>1696</v>
      </c>
      <c r="D604" t="s">
        <v>1697</v>
      </c>
      <c r="E604" t="s">
        <v>1698</v>
      </c>
      <c r="F604" t="s">
        <v>1699</v>
      </c>
      <c r="G604">
        <v>2017</v>
      </c>
      <c r="H604" t="s">
        <v>67</v>
      </c>
      <c r="I604" t="s">
        <v>169</v>
      </c>
      <c r="J604" t="s">
        <v>69</v>
      </c>
      <c r="K604" t="s">
        <v>70</v>
      </c>
      <c r="L604" t="s">
        <v>71</v>
      </c>
      <c r="M604" t="s">
        <v>72</v>
      </c>
      <c r="N604" t="s">
        <v>73</v>
      </c>
      <c r="O604" t="s">
        <v>74</v>
      </c>
      <c r="P604" t="s">
        <v>75</v>
      </c>
      <c r="Q604" t="s">
        <v>105</v>
      </c>
      <c r="R604" t="s">
        <v>106</v>
      </c>
      <c r="T604" s="7" t="s">
        <v>107</v>
      </c>
      <c r="U604" t="s">
        <v>79</v>
      </c>
      <c r="V604" s="7" t="s">
        <v>80</v>
      </c>
      <c r="W604" t="s">
        <v>81</v>
      </c>
      <c r="X604" t="s">
        <v>69</v>
      </c>
      <c r="Y604" t="s">
        <v>69</v>
      </c>
      <c r="Z604" t="s">
        <v>69</v>
      </c>
      <c r="AA604" t="s">
        <v>108</v>
      </c>
      <c r="AB604" t="s">
        <v>109</v>
      </c>
      <c r="AC604" t="s">
        <v>305</v>
      </c>
      <c r="AD604" t="s">
        <v>274</v>
      </c>
      <c r="AE604" t="s">
        <v>111</v>
      </c>
      <c r="AF604" t="s">
        <v>1703</v>
      </c>
      <c r="AG604" t="s">
        <v>112</v>
      </c>
      <c r="AH604">
        <v>2020</v>
      </c>
      <c r="AI604">
        <v>2021</v>
      </c>
      <c r="AJ604">
        <v>2020</v>
      </c>
      <c r="AK604">
        <v>2021</v>
      </c>
      <c r="AL604" t="s">
        <v>89</v>
      </c>
      <c r="AM604">
        <v>119994</v>
      </c>
      <c r="AP604">
        <v>91966.474200355413</v>
      </c>
      <c r="AQ604">
        <v>83071.989632097291</v>
      </c>
      <c r="AR604">
        <v>59997</v>
      </c>
      <c r="AS604">
        <v>45983.237100177706</v>
      </c>
      <c r="AT604">
        <v>41535.994816048646</v>
      </c>
      <c r="AU604" t="s">
        <v>146</v>
      </c>
      <c r="AV604">
        <v>2017</v>
      </c>
      <c r="AW604" t="s">
        <v>172</v>
      </c>
      <c r="AX604" t="s">
        <v>92</v>
      </c>
      <c r="AY604" t="s">
        <v>93</v>
      </c>
      <c r="AZ604" t="s">
        <v>94</v>
      </c>
      <c r="BA604" t="s">
        <v>1700</v>
      </c>
      <c r="BB604" s="11" t="s">
        <v>96</v>
      </c>
      <c r="BC604" t="s">
        <v>466</v>
      </c>
      <c r="BD604" t="s">
        <v>98</v>
      </c>
      <c r="BI604" t="s">
        <v>99</v>
      </c>
      <c r="BJ604" t="s">
        <v>1727</v>
      </c>
      <c r="BK604" t="s">
        <v>521</v>
      </c>
      <c r="BL604" t="s">
        <v>135</v>
      </c>
    </row>
    <row r="605" spans="1:64">
      <c r="A605" s="62" t="s">
        <v>1684</v>
      </c>
      <c r="B605" t="s">
        <v>64</v>
      </c>
      <c r="C605" t="s">
        <v>1696</v>
      </c>
      <c r="D605" t="s">
        <v>1697</v>
      </c>
      <c r="E605" t="s">
        <v>1698</v>
      </c>
      <c r="F605" t="s">
        <v>1699</v>
      </c>
      <c r="G605">
        <v>2017</v>
      </c>
      <c r="H605" t="s">
        <v>67</v>
      </c>
      <c r="I605" t="s">
        <v>169</v>
      </c>
      <c r="J605" t="s">
        <v>69</v>
      </c>
      <c r="K605" t="s">
        <v>70</v>
      </c>
      <c r="L605" t="s">
        <v>71</v>
      </c>
      <c r="M605" t="s">
        <v>72</v>
      </c>
      <c r="N605" t="s">
        <v>73</v>
      </c>
      <c r="O605" t="s">
        <v>74</v>
      </c>
      <c r="P605" t="s">
        <v>75</v>
      </c>
      <c r="Q605" t="s">
        <v>105</v>
      </c>
      <c r="R605" t="s">
        <v>106</v>
      </c>
      <c r="T605" s="7" t="s">
        <v>107</v>
      </c>
      <c r="U605" t="s">
        <v>79</v>
      </c>
      <c r="V605" s="7" t="s">
        <v>80</v>
      </c>
      <c r="W605" t="s">
        <v>81</v>
      </c>
      <c r="X605" t="s">
        <v>69</v>
      </c>
      <c r="Y605" t="s">
        <v>69</v>
      </c>
      <c r="Z605" t="s">
        <v>69</v>
      </c>
      <c r="AA605" t="s">
        <v>108</v>
      </c>
      <c r="AB605" t="s">
        <v>109</v>
      </c>
      <c r="AC605" t="s">
        <v>305</v>
      </c>
      <c r="AD605" t="s">
        <v>274</v>
      </c>
      <c r="AE605" t="s">
        <v>111</v>
      </c>
      <c r="AF605" t="s">
        <v>1704</v>
      </c>
      <c r="AG605" t="s">
        <v>112</v>
      </c>
      <c r="AH605">
        <v>2021</v>
      </c>
      <c r="AI605">
        <v>2022</v>
      </c>
      <c r="AJ605">
        <v>2021</v>
      </c>
      <c r="AK605">
        <v>2022</v>
      </c>
      <c r="AL605" t="s">
        <v>89</v>
      </c>
      <c r="AM605">
        <v>122124</v>
      </c>
      <c r="AP605">
        <v>93598.960741738789</v>
      </c>
      <c r="AQ605">
        <v>84546.591178144328</v>
      </c>
      <c r="AR605">
        <v>61062</v>
      </c>
      <c r="AS605">
        <v>46799.480370869394</v>
      </c>
      <c r="AT605">
        <v>42273.295589072164</v>
      </c>
      <c r="AU605" t="s">
        <v>146</v>
      </c>
      <c r="AV605">
        <v>2017</v>
      </c>
      <c r="AW605" t="s">
        <v>172</v>
      </c>
      <c r="AX605" t="s">
        <v>115</v>
      </c>
      <c r="AY605" t="s">
        <v>93</v>
      </c>
      <c r="AZ605" t="s">
        <v>94</v>
      </c>
      <c r="BA605" t="s">
        <v>1700</v>
      </c>
      <c r="BB605" s="11" t="s">
        <v>96</v>
      </c>
      <c r="BC605" t="s">
        <v>466</v>
      </c>
      <c r="BD605" t="s">
        <v>98</v>
      </c>
      <c r="BI605" t="s">
        <v>99</v>
      </c>
      <c r="BJ605" t="s">
        <v>1727</v>
      </c>
      <c r="BK605" t="s">
        <v>521</v>
      </c>
      <c r="BL605" t="s">
        <v>135</v>
      </c>
    </row>
    <row r="606" spans="1:64">
      <c r="A606" s="62" t="s">
        <v>1685</v>
      </c>
      <c r="B606" t="s">
        <v>64</v>
      </c>
      <c r="C606" t="s">
        <v>1696</v>
      </c>
      <c r="D606" t="s">
        <v>1697</v>
      </c>
      <c r="E606" t="s">
        <v>1698</v>
      </c>
      <c r="F606" t="s">
        <v>1699</v>
      </c>
      <c r="G606">
        <v>2017</v>
      </c>
      <c r="H606" t="s">
        <v>67</v>
      </c>
      <c r="I606" t="s">
        <v>169</v>
      </c>
      <c r="J606" t="s">
        <v>69</v>
      </c>
      <c r="K606" t="s">
        <v>70</v>
      </c>
      <c r="L606" t="s">
        <v>71</v>
      </c>
      <c r="M606" t="s">
        <v>72</v>
      </c>
      <c r="N606" t="s">
        <v>73</v>
      </c>
      <c r="O606" t="s">
        <v>74</v>
      </c>
      <c r="P606" t="s">
        <v>75</v>
      </c>
      <c r="Q606" t="s">
        <v>105</v>
      </c>
      <c r="R606" t="s">
        <v>106</v>
      </c>
      <c r="T606" s="7" t="s">
        <v>107</v>
      </c>
      <c r="U606" t="s">
        <v>79</v>
      </c>
      <c r="V606" s="7" t="s">
        <v>80</v>
      </c>
      <c r="W606" t="s">
        <v>81</v>
      </c>
      <c r="X606" t="s">
        <v>69</v>
      </c>
      <c r="Y606" t="s">
        <v>69</v>
      </c>
      <c r="Z606" t="s">
        <v>69</v>
      </c>
      <c r="AA606" t="s">
        <v>108</v>
      </c>
      <c r="AB606" t="s">
        <v>109</v>
      </c>
      <c r="AC606" t="s">
        <v>305</v>
      </c>
      <c r="AD606" t="s">
        <v>274</v>
      </c>
      <c r="AE606" t="s">
        <v>111</v>
      </c>
      <c r="AF606" t="s">
        <v>1705</v>
      </c>
      <c r="AG606" t="s">
        <v>112</v>
      </c>
      <c r="AH606">
        <v>2022</v>
      </c>
      <c r="AI606">
        <v>2023</v>
      </c>
      <c r="AJ606">
        <v>2022</v>
      </c>
      <c r="AK606">
        <v>2023</v>
      </c>
      <c r="AL606" t="s">
        <v>89</v>
      </c>
      <c r="AM606">
        <v>124306</v>
      </c>
      <c r="AP606">
        <v>95271.3014146489</v>
      </c>
      <c r="AQ606">
        <v>86057.192386348368</v>
      </c>
      <c r="AR606">
        <v>62153</v>
      </c>
      <c r="AS606">
        <v>47635.65070732445</v>
      </c>
      <c r="AT606">
        <v>43028.596193174184</v>
      </c>
      <c r="AU606" t="s">
        <v>146</v>
      </c>
      <c r="AV606">
        <v>2017</v>
      </c>
      <c r="AW606" t="s">
        <v>172</v>
      </c>
      <c r="AX606" t="s">
        <v>115</v>
      </c>
      <c r="AY606" t="s">
        <v>93</v>
      </c>
      <c r="AZ606" t="s">
        <v>94</v>
      </c>
      <c r="BA606" t="s">
        <v>1700</v>
      </c>
      <c r="BB606" s="11" t="s">
        <v>96</v>
      </c>
      <c r="BC606" t="s">
        <v>466</v>
      </c>
      <c r="BD606" t="s">
        <v>98</v>
      </c>
      <c r="BI606" t="s">
        <v>99</v>
      </c>
      <c r="BJ606" t="s">
        <v>1727</v>
      </c>
      <c r="BK606" t="s">
        <v>521</v>
      </c>
      <c r="BL606" t="s">
        <v>135</v>
      </c>
    </row>
    <row r="607" spans="1:64">
      <c r="A607" s="62" t="s">
        <v>1686</v>
      </c>
      <c r="B607" t="s">
        <v>64</v>
      </c>
      <c r="C607" t="s">
        <v>1696</v>
      </c>
      <c r="D607" t="s">
        <v>1697</v>
      </c>
      <c r="E607" t="s">
        <v>1698</v>
      </c>
      <c r="F607" t="s">
        <v>1699</v>
      </c>
      <c r="G607">
        <v>2017</v>
      </c>
      <c r="H607" t="s">
        <v>67</v>
      </c>
      <c r="I607" t="s">
        <v>169</v>
      </c>
      <c r="J607" t="s">
        <v>69</v>
      </c>
      <c r="K607" t="s">
        <v>70</v>
      </c>
      <c r="L607" t="s">
        <v>71</v>
      </c>
      <c r="M607" t="s">
        <v>72</v>
      </c>
      <c r="N607" t="s">
        <v>73</v>
      </c>
      <c r="O607" t="s">
        <v>74</v>
      </c>
      <c r="P607" t="s">
        <v>75</v>
      </c>
      <c r="Q607" t="s">
        <v>105</v>
      </c>
      <c r="R607" t="s">
        <v>106</v>
      </c>
      <c r="T607" s="7" t="s">
        <v>107</v>
      </c>
      <c r="U607" t="s">
        <v>79</v>
      </c>
      <c r="V607" s="7" t="s">
        <v>80</v>
      </c>
      <c r="W607" t="s">
        <v>81</v>
      </c>
      <c r="X607" t="s">
        <v>69</v>
      </c>
      <c r="Y607" t="s">
        <v>69</v>
      </c>
      <c r="Z607" t="s">
        <v>69</v>
      </c>
      <c r="AA607" t="s">
        <v>108</v>
      </c>
      <c r="AB607" t="s">
        <v>109</v>
      </c>
      <c r="AC607" t="s">
        <v>305</v>
      </c>
      <c r="AD607" t="s">
        <v>274</v>
      </c>
      <c r="AE607" t="s">
        <v>111</v>
      </c>
      <c r="AF607" t="s">
        <v>1706</v>
      </c>
      <c r="AG607" t="s">
        <v>112</v>
      </c>
      <c r="AH607">
        <v>2023</v>
      </c>
      <c r="AI607">
        <v>2024</v>
      </c>
      <c r="AJ607">
        <v>2023</v>
      </c>
      <c r="AK607">
        <v>2024</v>
      </c>
      <c r="AL607" t="s">
        <v>89</v>
      </c>
      <c r="AM607">
        <v>126542</v>
      </c>
      <c r="AP607">
        <v>96985.029070298304</v>
      </c>
      <c r="AQ607">
        <v>87605.177859100091</v>
      </c>
      <c r="AR607">
        <v>63271</v>
      </c>
      <c r="AS607">
        <v>48492.514535149152</v>
      </c>
      <c r="AT607">
        <v>43802.588929550046</v>
      </c>
      <c r="AU607" t="s">
        <v>146</v>
      </c>
      <c r="AV607">
        <v>2017</v>
      </c>
      <c r="AW607" t="s">
        <v>172</v>
      </c>
      <c r="AX607" t="s">
        <v>115</v>
      </c>
      <c r="AY607" t="s">
        <v>93</v>
      </c>
      <c r="AZ607" t="s">
        <v>94</v>
      </c>
      <c r="BA607" t="s">
        <v>1700</v>
      </c>
      <c r="BB607" s="11" t="s">
        <v>96</v>
      </c>
      <c r="BC607" t="s">
        <v>466</v>
      </c>
      <c r="BD607" t="s">
        <v>98</v>
      </c>
      <c r="BI607" t="s">
        <v>99</v>
      </c>
      <c r="BJ607" t="s">
        <v>1727</v>
      </c>
      <c r="BK607" t="s">
        <v>521</v>
      </c>
      <c r="BL607" t="s">
        <v>135</v>
      </c>
    </row>
    <row r="608" spans="1:64">
      <c r="A608" s="62" t="s">
        <v>1687</v>
      </c>
      <c r="B608" t="s">
        <v>64</v>
      </c>
      <c r="C608" t="s">
        <v>1696</v>
      </c>
      <c r="D608" t="s">
        <v>1697</v>
      </c>
      <c r="E608" t="s">
        <v>1698</v>
      </c>
      <c r="F608" t="s">
        <v>1699</v>
      </c>
      <c r="G608">
        <v>2017</v>
      </c>
      <c r="H608" t="s">
        <v>67</v>
      </c>
      <c r="I608" t="s">
        <v>169</v>
      </c>
      <c r="J608" t="s">
        <v>69</v>
      </c>
      <c r="K608" t="s">
        <v>70</v>
      </c>
      <c r="L608" t="s">
        <v>71</v>
      </c>
      <c r="M608" t="s">
        <v>72</v>
      </c>
      <c r="N608" t="s">
        <v>73</v>
      </c>
      <c r="O608" t="s">
        <v>74</v>
      </c>
      <c r="P608" t="s">
        <v>75</v>
      </c>
      <c r="Q608" t="s">
        <v>105</v>
      </c>
      <c r="R608" t="s">
        <v>106</v>
      </c>
      <c r="T608" s="7" t="s">
        <v>107</v>
      </c>
      <c r="U608" t="s">
        <v>79</v>
      </c>
      <c r="V608" s="7" t="s">
        <v>80</v>
      </c>
      <c r="W608" t="s">
        <v>81</v>
      </c>
      <c r="X608" t="s">
        <v>69</v>
      </c>
      <c r="Y608" t="s">
        <v>69</v>
      </c>
      <c r="Z608" t="s">
        <v>69</v>
      </c>
      <c r="AA608" t="s">
        <v>108</v>
      </c>
      <c r="AB608" t="s">
        <v>109</v>
      </c>
      <c r="AC608" t="s">
        <v>305</v>
      </c>
      <c r="AD608" t="s">
        <v>274</v>
      </c>
      <c r="AE608" t="s">
        <v>111</v>
      </c>
      <c r="AF608" t="s">
        <v>1707</v>
      </c>
      <c r="AG608" t="s">
        <v>112</v>
      </c>
      <c r="AH608">
        <v>2024</v>
      </c>
      <c r="AI608">
        <v>2025</v>
      </c>
      <c r="AJ608">
        <v>2024</v>
      </c>
      <c r="AK608">
        <v>2025</v>
      </c>
      <c r="AL608" t="s">
        <v>89</v>
      </c>
      <c r="AM608">
        <v>128833</v>
      </c>
      <c r="AP608">
        <v>98740.910134293285</v>
      </c>
      <c r="AQ608">
        <v>89191.239897594802</v>
      </c>
      <c r="AR608">
        <v>64416.5</v>
      </c>
      <c r="AS608">
        <v>49370.455067146642</v>
      </c>
      <c r="AT608">
        <v>44595.619948797401</v>
      </c>
      <c r="AU608" t="s">
        <v>146</v>
      </c>
      <c r="AV608">
        <v>2017</v>
      </c>
      <c r="AW608" t="s">
        <v>172</v>
      </c>
      <c r="AX608" t="s">
        <v>115</v>
      </c>
      <c r="AY608" t="s">
        <v>93</v>
      </c>
      <c r="AZ608" t="s">
        <v>94</v>
      </c>
      <c r="BA608" t="s">
        <v>1700</v>
      </c>
      <c r="BB608" s="11" t="s">
        <v>96</v>
      </c>
      <c r="BC608" t="s">
        <v>466</v>
      </c>
      <c r="BD608" t="s">
        <v>98</v>
      </c>
      <c r="BI608" t="s">
        <v>99</v>
      </c>
      <c r="BJ608" t="s">
        <v>1727</v>
      </c>
      <c r="BK608" t="s">
        <v>521</v>
      </c>
      <c r="BL608" t="s">
        <v>135</v>
      </c>
    </row>
    <row r="609" spans="1:68">
      <c r="A609" s="62" t="s">
        <v>1688</v>
      </c>
      <c r="B609" t="s">
        <v>64</v>
      </c>
      <c r="C609" t="s">
        <v>1696</v>
      </c>
      <c r="D609" t="s">
        <v>1697</v>
      </c>
      <c r="E609" t="s">
        <v>1698</v>
      </c>
      <c r="F609" t="s">
        <v>1699</v>
      </c>
      <c r="G609">
        <v>2017</v>
      </c>
      <c r="H609" t="s">
        <v>67</v>
      </c>
      <c r="I609" t="s">
        <v>169</v>
      </c>
      <c r="J609" t="s">
        <v>69</v>
      </c>
      <c r="K609" t="s">
        <v>70</v>
      </c>
      <c r="L609" t="s">
        <v>71</v>
      </c>
      <c r="M609" t="s">
        <v>72</v>
      </c>
      <c r="N609" t="s">
        <v>73</v>
      </c>
      <c r="O609" t="s">
        <v>74</v>
      </c>
      <c r="P609" t="s">
        <v>75</v>
      </c>
      <c r="Q609" t="s">
        <v>105</v>
      </c>
      <c r="R609" t="s">
        <v>106</v>
      </c>
      <c r="T609" s="7" t="s">
        <v>107</v>
      </c>
      <c r="U609" t="s">
        <v>79</v>
      </c>
      <c r="V609" s="7" t="s">
        <v>80</v>
      </c>
      <c r="W609" t="s">
        <v>81</v>
      </c>
      <c r="X609" t="s">
        <v>69</v>
      </c>
      <c r="Y609" t="s">
        <v>69</v>
      </c>
      <c r="Z609" t="s">
        <v>69</v>
      </c>
      <c r="AA609" t="s">
        <v>108</v>
      </c>
      <c r="AB609" t="s">
        <v>109</v>
      </c>
      <c r="AC609" t="s">
        <v>305</v>
      </c>
      <c r="AD609" t="s">
        <v>274</v>
      </c>
      <c r="AE609" t="s">
        <v>111</v>
      </c>
      <c r="AF609" t="s">
        <v>1708</v>
      </c>
      <c r="AG609" t="s">
        <v>112</v>
      </c>
      <c r="AH609">
        <v>2025</v>
      </c>
      <c r="AI609">
        <v>2026</v>
      </c>
      <c r="AJ609">
        <v>2025</v>
      </c>
      <c r="AK609">
        <v>2026</v>
      </c>
      <c r="AL609" t="s">
        <v>89</v>
      </c>
      <c r="AM609">
        <v>133182</v>
      </c>
      <c r="AP609">
        <v>102074.09509601926</v>
      </c>
      <c r="AQ609">
        <v>92202.057796072986</v>
      </c>
      <c r="AR609">
        <v>66591</v>
      </c>
      <c r="AS609">
        <v>51037.047548009628</v>
      </c>
      <c r="AT609">
        <v>46101.028898036493</v>
      </c>
      <c r="AU609" t="s">
        <v>146</v>
      </c>
      <c r="AV609">
        <v>2017</v>
      </c>
      <c r="AW609" t="s">
        <v>172</v>
      </c>
      <c r="AX609" t="s">
        <v>115</v>
      </c>
      <c r="AY609" t="s">
        <v>93</v>
      </c>
      <c r="AZ609" t="s">
        <v>94</v>
      </c>
      <c r="BA609" t="s">
        <v>1700</v>
      </c>
      <c r="BB609" s="11" t="s">
        <v>96</v>
      </c>
      <c r="BC609" t="s">
        <v>466</v>
      </c>
      <c r="BD609" t="s">
        <v>98</v>
      </c>
      <c r="BI609" t="s">
        <v>99</v>
      </c>
      <c r="BJ609" t="s">
        <v>1727</v>
      </c>
      <c r="BK609" t="s">
        <v>521</v>
      </c>
      <c r="BL609" t="s">
        <v>135</v>
      </c>
    </row>
    <row r="610" spans="1:68">
      <c r="A610" s="62" t="s">
        <v>1689</v>
      </c>
      <c r="B610" t="s">
        <v>64</v>
      </c>
      <c r="C610" t="s">
        <v>1696</v>
      </c>
      <c r="D610" t="s">
        <v>1697</v>
      </c>
      <c r="E610" t="s">
        <v>1698</v>
      </c>
      <c r="F610" t="s">
        <v>1699</v>
      </c>
      <c r="G610">
        <v>2017</v>
      </c>
      <c r="H610" t="s">
        <v>67</v>
      </c>
      <c r="I610" t="s">
        <v>169</v>
      </c>
      <c r="J610" t="s">
        <v>69</v>
      </c>
      <c r="K610" t="s">
        <v>70</v>
      </c>
      <c r="L610" t="s">
        <v>71</v>
      </c>
      <c r="M610" t="s">
        <v>72</v>
      </c>
      <c r="N610" t="s">
        <v>73</v>
      </c>
      <c r="O610" t="s">
        <v>74</v>
      </c>
      <c r="P610" t="s">
        <v>75</v>
      </c>
      <c r="Q610" t="s">
        <v>105</v>
      </c>
      <c r="R610" t="s">
        <v>106</v>
      </c>
      <c r="T610" s="7" t="s">
        <v>107</v>
      </c>
      <c r="U610" t="s">
        <v>79</v>
      </c>
      <c r="V610" s="7" t="s">
        <v>80</v>
      </c>
      <c r="W610" t="s">
        <v>81</v>
      </c>
      <c r="X610" t="s">
        <v>69</v>
      </c>
      <c r="Y610" t="s">
        <v>69</v>
      </c>
      <c r="Z610" t="s">
        <v>69</v>
      </c>
      <c r="AA610" t="s">
        <v>108</v>
      </c>
      <c r="AB610" t="s">
        <v>109</v>
      </c>
      <c r="AC610" t="s">
        <v>305</v>
      </c>
      <c r="AD610" t="s">
        <v>274</v>
      </c>
      <c r="AE610" t="s">
        <v>111</v>
      </c>
      <c r="AF610" t="s">
        <v>1709</v>
      </c>
      <c r="AG610" t="s">
        <v>112</v>
      </c>
      <c r="AH610">
        <v>2026</v>
      </c>
      <c r="AI610">
        <v>2027</v>
      </c>
      <c r="AJ610">
        <v>2026</v>
      </c>
      <c r="AK610">
        <v>2027</v>
      </c>
      <c r="AL610" t="s">
        <v>89</v>
      </c>
      <c r="AM610">
        <v>133586</v>
      </c>
      <c r="AP610">
        <v>102383.7310409577</v>
      </c>
      <c r="AQ610">
        <v>92481.747478985199</v>
      </c>
      <c r="AR610">
        <v>66793</v>
      </c>
      <c r="AS610">
        <v>51191.865520478852</v>
      </c>
      <c r="AT610">
        <v>46240.873739492599</v>
      </c>
      <c r="AU610" t="s">
        <v>146</v>
      </c>
      <c r="AV610">
        <v>2017</v>
      </c>
      <c r="AW610" t="s">
        <v>172</v>
      </c>
      <c r="AX610" t="s">
        <v>115</v>
      </c>
      <c r="AY610" t="s">
        <v>93</v>
      </c>
      <c r="AZ610" t="s">
        <v>94</v>
      </c>
      <c r="BA610" t="s">
        <v>1700</v>
      </c>
      <c r="BB610" s="11" t="s">
        <v>96</v>
      </c>
      <c r="BC610" t="s">
        <v>466</v>
      </c>
      <c r="BD610" t="s">
        <v>98</v>
      </c>
      <c r="BI610" t="s">
        <v>99</v>
      </c>
      <c r="BJ610" t="s">
        <v>1727</v>
      </c>
      <c r="BK610" t="s">
        <v>521</v>
      </c>
      <c r="BL610" t="s">
        <v>135</v>
      </c>
    </row>
    <row r="611" spans="1:68">
      <c r="A611" s="63">
        <v>1124</v>
      </c>
      <c r="B611" t="s">
        <v>102</v>
      </c>
      <c r="C611">
        <v>1135</v>
      </c>
      <c r="D611" t="s">
        <v>142</v>
      </c>
      <c r="E611" t="s">
        <v>143</v>
      </c>
      <c r="G611">
        <v>2017</v>
      </c>
      <c r="H611" t="s">
        <v>67</v>
      </c>
      <c r="I611" t="s">
        <v>68</v>
      </c>
      <c r="J611" t="s">
        <v>69</v>
      </c>
      <c r="K611" t="s">
        <v>70</v>
      </c>
      <c r="L611" t="s">
        <v>71</v>
      </c>
      <c r="M611" t="s">
        <v>72</v>
      </c>
      <c r="N611" t="s">
        <v>73</v>
      </c>
      <c r="O611" t="s">
        <v>74</v>
      </c>
      <c r="P611" t="s">
        <v>75</v>
      </c>
      <c r="Q611" t="s">
        <v>105</v>
      </c>
      <c r="R611" t="s">
        <v>106</v>
      </c>
      <c r="T611" t="s">
        <v>107</v>
      </c>
      <c r="U611" t="s">
        <v>79</v>
      </c>
      <c r="V611" s="7" t="s">
        <v>80</v>
      </c>
      <c r="AA611" t="s">
        <v>108</v>
      </c>
      <c r="AB611" t="s">
        <v>109</v>
      </c>
      <c r="AD611" t="s">
        <v>305</v>
      </c>
      <c r="AE611" t="s">
        <v>144</v>
      </c>
      <c r="AF611" t="s">
        <v>113</v>
      </c>
      <c r="AG611" t="s">
        <v>88</v>
      </c>
      <c r="AH611" t="s">
        <v>113</v>
      </c>
      <c r="AI611">
        <v>2017</v>
      </c>
      <c r="AK611">
        <v>2017</v>
      </c>
      <c r="AL611" t="s">
        <v>89</v>
      </c>
      <c r="AM611">
        <v>7500000</v>
      </c>
      <c r="AN611">
        <v>7000000</v>
      </c>
      <c r="AO611">
        <v>8000000</v>
      </c>
      <c r="AP611">
        <v>5748192.0471245693</v>
      </c>
      <c r="AQ611">
        <v>5192258.9649543287</v>
      </c>
      <c r="AR611" t="e">
        <v>#VALUE!</v>
      </c>
      <c r="AS611" t="e">
        <v>#VALUE!</v>
      </c>
      <c r="AT611" t="e">
        <v>#VALUE!</v>
      </c>
      <c r="AU611" t="s">
        <v>146</v>
      </c>
      <c r="AV611">
        <v>2017</v>
      </c>
      <c r="AW611" t="s">
        <v>91</v>
      </c>
      <c r="AX611" t="s">
        <v>115</v>
      </c>
      <c r="AY611" t="s">
        <v>116</v>
      </c>
      <c r="AZ611" t="s">
        <v>94</v>
      </c>
      <c r="BA611" t="s">
        <v>95</v>
      </c>
      <c r="BB611" s="11" t="s">
        <v>96</v>
      </c>
      <c r="BC611" s="7" t="s">
        <v>97</v>
      </c>
      <c r="BD611" t="s">
        <v>98</v>
      </c>
      <c r="BI611" t="s">
        <v>120</v>
      </c>
      <c r="BJ611" t="s">
        <v>148</v>
      </c>
      <c r="BK611" t="s">
        <v>101</v>
      </c>
      <c r="BL611" t="s">
        <v>70</v>
      </c>
    </row>
    <row r="612" spans="1:68">
      <c r="A612" s="63" t="s">
        <v>489</v>
      </c>
      <c r="B612" t="s">
        <v>64</v>
      </c>
      <c r="C612" t="s">
        <v>490</v>
      </c>
      <c r="D612" t="s">
        <v>491</v>
      </c>
      <c r="E612" t="s">
        <v>492</v>
      </c>
      <c r="G612">
        <v>2013</v>
      </c>
      <c r="H612" t="s">
        <v>67</v>
      </c>
      <c r="I612" t="s">
        <v>68</v>
      </c>
      <c r="J612" t="s">
        <v>493</v>
      </c>
      <c r="K612" t="s">
        <v>70</v>
      </c>
      <c r="L612" t="s">
        <v>71</v>
      </c>
      <c r="M612" t="s">
        <v>72</v>
      </c>
      <c r="N612" t="s">
        <v>73</v>
      </c>
      <c r="O612" t="s">
        <v>74</v>
      </c>
      <c r="P612" t="s">
        <v>75</v>
      </c>
      <c r="Q612" t="s">
        <v>105</v>
      </c>
      <c r="R612" t="s">
        <v>106</v>
      </c>
      <c r="T612" s="69" t="s">
        <v>107</v>
      </c>
      <c r="U612" t="s">
        <v>79</v>
      </c>
      <c r="V612" s="7" t="s">
        <v>80</v>
      </c>
      <c r="W612" t="s">
        <v>337</v>
      </c>
      <c r="X612" t="s">
        <v>69</v>
      </c>
      <c r="Y612" t="s">
        <v>69</v>
      </c>
      <c r="Z612" t="s">
        <v>337</v>
      </c>
      <c r="AA612" t="s">
        <v>108</v>
      </c>
      <c r="AB612" t="s">
        <v>109</v>
      </c>
      <c r="AD612" t="s">
        <v>305</v>
      </c>
      <c r="AE612" t="s">
        <v>111</v>
      </c>
      <c r="AF612" t="s">
        <v>113</v>
      </c>
      <c r="AG612" t="s">
        <v>88</v>
      </c>
      <c r="AH612" t="s">
        <v>113</v>
      </c>
      <c r="AI612" t="s">
        <v>113</v>
      </c>
      <c r="AL612" t="s">
        <v>89</v>
      </c>
      <c r="AM612">
        <v>250000000</v>
      </c>
      <c r="AP612">
        <v>263052296.828637</v>
      </c>
      <c r="AQ612">
        <v>181776045.8707636</v>
      </c>
      <c r="AR612" t="e">
        <v>#VALUE!</v>
      </c>
      <c r="AS612" t="e">
        <v>#VALUE!</v>
      </c>
      <c r="AT612" t="e">
        <v>#VALUE!</v>
      </c>
      <c r="AU612" t="s">
        <v>90</v>
      </c>
      <c r="AV612">
        <v>2013</v>
      </c>
      <c r="AW612" t="s">
        <v>91</v>
      </c>
      <c r="AX612" t="s">
        <v>92</v>
      </c>
      <c r="AY612" t="s">
        <v>93</v>
      </c>
      <c r="AZ612" t="s">
        <v>94</v>
      </c>
      <c r="BA612" t="s">
        <v>95</v>
      </c>
      <c r="BB612" s="11" t="s">
        <v>96</v>
      </c>
      <c r="BC612" s="7" t="s">
        <v>97</v>
      </c>
      <c r="BD612" t="s">
        <v>140</v>
      </c>
      <c r="BI612" t="s">
        <v>99</v>
      </c>
      <c r="BK612" t="s">
        <v>495</v>
      </c>
      <c r="BO612" t="s">
        <v>1480</v>
      </c>
      <c r="BP612" s="7" t="s">
        <v>1534</v>
      </c>
    </row>
    <row r="613" spans="1:68">
      <c r="A613" s="63" t="s">
        <v>1014</v>
      </c>
      <c r="B613" t="s">
        <v>64</v>
      </c>
      <c r="C613" t="s">
        <v>1015</v>
      </c>
      <c r="D613" t="s">
        <v>1016</v>
      </c>
      <c r="E613" t="s">
        <v>1017</v>
      </c>
      <c r="F613" t="s">
        <v>69</v>
      </c>
      <c r="G613">
        <v>2008</v>
      </c>
      <c r="H613" t="s">
        <v>335</v>
      </c>
      <c r="I613" t="s">
        <v>169</v>
      </c>
      <c r="J613" t="s">
        <v>69</v>
      </c>
      <c r="K613" t="s">
        <v>70</v>
      </c>
      <c r="L613" t="s">
        <v>71</v>
      </c>
      <c r="M613" t="s">
        <v>72</v>
      </c>
      <c r="N613" t="s">
        <v>73</v>
      </c>
      <c r="O613" t="s">
        <v>74</v>
      </c>
      <c r="P613" t="s">
        <v>75</v>
      </c>
      <c r="Q613" t="s">
        <v>76</v>
      </c>
      <c r="R613" t="s">
        <v>77</v>
      </c>
      <c r="T613" t="s">
        <v>78</v>
      </c>
      <c r="U613" t="s">
        <v>79</v>
      </c>
      <c r="V613" s="7" t="s">
        <v>80</v>
      </c>
      <c r="W613" t="s">
        <v>81</v>
      </c>
      <c r="X613" t="s">
        <v>69</v>
      </c>
      <c r="Y613" t="s">
        <v>69</v>
      </c>
      <c r="Z613" t="s">
        <v>69</v>
      </c>
      <c r="AA613" s="7" t="s">
        <v>123</v>
      </c>
      <c r="AB613" t="s">
        <v>338</v>
      </c>
      <c r="AD613" t="s">
        <v>839</v>
      </c>
      <c r="AE613" t="s">
        <v>111</v>
      </c>
      <c r="AF613" t="s">
        <v>113</v>
      </c>
      <c r="AG613" t="s">
        <v>112</v>
      </c>
      <c r="AH613">
        <v>2007</v>
      </c>
      <c r="AI613">
        <v>2008</v>
      </c>
      <c r="AJ613">
        <v>2007</v>
      </c>
      <c r="AK613">
        <v>2008</v>
      </c>
      <c r="AL613" t="s">
        <v>89</v>
      </c>
      <c r="AM613">
        <v>415000</v>
      </c>
      <c r="AP613">
        <v>694892.3100724204</v>
      </c>
      <c r="AQ613">
        <v>535760.25804766116</v>
      </c>
      <c r="AR613">
        <v>207500</v>
      </c>
      <c r="AS613">
        <v>347446.1550362102</v>
      </c>
      <c r="AT613">
        <v>267880.12902383058</v>
      </c>
      <c r="AU613" t="s">
        <v>340</v>
      </c>
      <c r="AV613">
        <v>2008</v>
      </c>
      <c r="AW613" t="s">
        <v>91</v>
      </c>
      <c r="AX613" t="s">
        <v>92</v>
      </c>
      <c r="AY613" t="s">
        <v>93</v>
      </c>
      <c r="AZ613" t="s">
        <v>94</v>
      </c>
      <c r="BA613" t="s">
        <v>1018</v>
      </c>
      <c r="BB613" s="11" t="s">
        <v>96</v>
      </c>
      <c r="BC613" t="s">
        <v>466</v>
      </c>
      <c r="BD613" t="s">
        <v>98</v>
      </c>
      <c r="BI613" t="s">
        <v>99</v>
      </c>
      <c r="BJ613" t="s">
        <v>1728</v>
      </c>
      <c r="BK613" t="s">
        <v>521</v>
      </c>
      <c r="BL613" t="s">
        <v>135</v>
      </c>
    </row>
    <row r="614" spans="1:68">
      <c r="A614" s="63" t="s">
        <v>1140</v>
      </c>
      <c r="B614" t="s">
        <v>64</v>
      </c>
      <c r="C614" t="s">
        <v>1141</v>
      </c>
      <c r="D614" t="s">
        <v>1142</v>
      </c>
      <c r="E614" t="s">
        <v>1143</v>
      </c>
      <c r="F614" t="s">
        <v>69</v>
      </c>
      <c r="G614">
        <v>1965</v>
      </c>
      <c r="H614" t="s">
        <v>67</v>
      </c>
      <c r="I614" t="s">
        <v>570</v>
      </c>
      <c r="J614" t="s">
        <v>69</v>
      </c>
      <c r="K614" t="s">
        <v>70</v>
      </c>
      <c r="L614" t="s">
        <v>71</v>
      </c>
      <c r="M614" t="s">
        <v>72</v>
      </c>
      <c r="N614" t="s">
        <v>73</v>
      </c>
      <c r="O614" t="s">
        <v>74</v>
      </c>
      <c r="P614" t="s">
        <v>75</v>
      </c>
      <c r="Q614" t="s">
        <v>1144</v>
      </c>
      <c r="R614" t="s">
        <v>1145</v>
      </c>
      <c r="T614" t="s">
        <v>1146</v>
      </c>
      <c r="U614" t="s">
        <v>79</v>
      </c>
      <c r="V614" s="7" t="s">
        <v>80</v>
      </c>
      <c r="W614" t="s">
        <v>69</v>
      </c>
      <c r="X614" t="s">
        <v>69</v>
      </c>
      <c r="Y614" t="s">
        <v>69</v>
      </c>
      <c r="Z614" t="s">
        <v>69</v>
      </c>
      <c r="AA614" t="s">
        <v>136</v>
      </c>
      <c r="AB614" t="s">
        <v>124</v>
      </c>
      <c r="AC614" t="s">
        <v>588</v>
      </c>
      <c r="AD614" t="s">
        <v>113</v>
      </c>
      <c r="AE614" t="s">
        <v>111</v>
      </c>
      <c r="AF614">
        <v>1965</v>
      </c>
      <c r="AG614" t="s">
        <v>112</v>
      </c>
      <c r="AH614">
        <v>1965</v>
      </c>
      <c r="AI614">
        <v>1965</v>
      </c>
      <c r="AJ614">
        <v>1965</v>
      </c>
      <c r="AK614">
        <v>1965</v>
      </c>
      <c r="AL614" t="s">
        <v>89</v>
      </c>
      <c r="AM614">
        <v>4000</v>
      </c>
      <c r="AP614">
        <v>31118.064004231757</v>
      </c>
      <c r="AQ614" t="e">
        <v>#DIV/0!</v>
      </c>
      <c r="AR614">
        <v>4000</v>
      </c>
      <c r="AS614">
        <v>31118.064004231757</v>
      </c>
      <c r="AT614" t="e">
        <v>#DIV/0!</v>
      </c>
      <c r="AU614" t="s">
        <v>90</v>
      </c>
      <c r="AV614">
        <v>1965</v>
      </c>
      <c r="AW614" t="s">
        <v>91</v>
      </c>
      <c r="AX614" t="s">
        <v>92</v>
      </c>
      <c r="AY614" t="s">
        <v>93</v>
      </c>
      <c r="AZ614" t="s">
        <v>127</v>
      </c>
      <c r="BA614" t="s">
        <v>261</v>
      </c>
      <c r="BB614" s="11" t="s">
        <v>96</v>
      </c>
      <c r="BC614" s="7" t="s">
        <v>97</v>
      </c>
      <c r="BD614" t="s">
        <v>98</v>
      </c>
      <c r="BI614" t="s">
        <v>99</v>
      </c>
      <c r="BJ614" t="s">
        <v>1147</v>
      </c>
      <c r="BK614" t="s">
        <v>521</v>
      </c>
      <c r="BL614" t="s">
        <v>135</v>
      </c>
    </row>
    <row r="615" spans="1:68">
      <c r="A615" s="63" t="s">
        <v>1148</v>
      </c>
      <c r="B615" t="s">
        <v>64</v>
      </c>
      <c r="C615" t="s">
        <v>1149</v>
      </c>
      <c r="D615" t="s">
        <v>1150</v>
      </c>
      <c r="E615" t="s">
        <v>1151</v>
      </c>
      <c r="F615" t="s">
        <v>1152</v>
      </c>
      <c r="G615">
        <v>2015</v>
      </c>
      <c r="H615" t="s">
        <v>67</v>
      </c>
      <c r="I615" t="s">
        <v>169</v>
      </c>
      <c r="J615" t="s">
        <v>69</v>
      </c>
      <c r="K615" t="s">
        <v>70</v>
      </c>
      <c r="L615" t="s">
        <v>71</v>
      </c>
      <c r="M615" t="s">
        <v>72</v>
      </c>
      <c r="N615" t="s">
        <v>73</v>
      </c>
      <c r="O615" t="s">
        <v>74</v>
      </c>
      <c r="P615" t="s">
        <v>75</v>
      </c>
      <c r="Q615" t="s">
        <v>76</v>
      </c>
      <c r="R615" t="s">
        <v>77</v>
      </c>
      <c r="T615" t="s">
        <v>78</v>
      </c>
      <c r="U615" t="s">
        <v>79</v>
      </c>
      <c r="V615" s="7" t="s">
        <v>80</v>
      </c>
      <c r="W615" t="s">
        <v>81</v>
      </c>
      <c r="X615" t="s">
        <v>69</v>
      </c>
      <c r="Y615" t="s">
        <v>69</v>
      </c>
      <c r="Z615" t="s">
        <v>69</v>
      </c>
      <c r="AA615" s="7" t="s">
        <v>123</v>
      </c>
      <c r="AB615" t="s">
        <v>1153</v>
      </c>
      <c r="AC615" t="s">
        <v>588</v>
      </c>
      <c r="AD615" t="s">
        <v>588</v>
      </c>
      <c r="AE615" t="s">
        <v>1154</v>
      </c>
      <c r="AF615">
        <v>2015</v>
      </c>
      <c r="AG615" t="s">
        <v>112</v>
      </c>
      <c r="AH615">
        <v>2015</v>
      </c>
      <c r="AI615">
        <v>2015</v>
      </c>
      <c r="AJ615">
        <v>2015</v>
      </c>
      <c r="AK615">
        <v>2015</v>
      </c>
      <c r="AL615" t="s">
        <v>114</v>
      </c>
      <c r="AM615">
        <v>48.5</v>
      </c>
      <c r="AN615">
        <v>46</v>
      </c>
      <c r="AO615">
        <v>51</v>
      </c>
      <c r="AP615">
        <v>50.15800466492599</v>
      </c>
      <c r="AQ615" t="e">
        <v>#N/A</v>
      </c>
      <c r="AR615">
        <v>48.5</v>
      </c>
      <c r="AS615">
        <v>50.15800466492599</v>
      </c>
      <c r="AT615" t="e">
        <v>#N/A</v>
      </c>
      <c r="AU615" t="s">
        <v>90</v>
      </c>
      <c r="AV615">
        <v>2015</v>
      </c>
      <c r="AW615" t="s">
        <v>91</v>
      </c>
      <c r="AX615" t="s">
        <v>115</v>
      </c>
      <c r="AY615" t="s">
        <v>93</v>
      </c>
      <c r="AZ615" t="s">
        <v>94</v>
      </c>
      <c r="BA615" t="s">
        <v>261</v>
      </c>
      <c r="BB615" s="11" t="s">
        <v>96</v>
      </c>
      <c r="BC615" s="7" t="s">
        <v>97</v>
      </c>
      <c r="BD615" t="s">
        <v>98</v>
      </c>
      <c r="BI615" t="s">
        <v>99</v>
      </c>
      <c r="BJ615" t="s">
        <v>1155</v>
      </c>
      <c r="BK615" t="s">
        <v>521</v>
      </c>
      <c r="BL615" t="s">
        <v>135</v>
      </c>
    </row>
    <row r="616" spans="1:68">
      <c r="A616" s="63" t="s">
        <v>1156</v>
      </c>
      <c r="B616" t="s">
        <v>64</v>
      </c>
      <c r="C616" t="s">
        <v>1149</v>
      </c>
      <c r="D616" t="s">
        <v>1150</v>
      </c>
      <c r="E616" t="s">
        <v>1151</v>
      </c>
      <c r="F616" t="s">
        <v>1152</v>
      </c>
      <c r="G616">
        <v>2015</v>
      </c>
      <c r="H616" t="s">
        <v>67</v>
      </c>
      <c r="I616" t="s">
        <v>169</v>
      </c>
      <c r="J616" t="s">
        <v>69</v>
      </c>
      <c r="K616" t="s">
        <v>70</v>
      </c>
      <c r="L616" t="s">
        <v>71</v>
      </c>
      <c r="M616" t="s">
        <v>72</v>
      </c>
      <c r="N616" t="s">
        <v>73</v>
      </c>
      <c r="O616" t="s">
        <v>74</v>
      </c>
      <c r="P616" t="s">
        <v>75</v>
      </c>
      <c r="Q616" t="s">
        <v>76</v>
      </c>
      <c r="R616" t="s">
        <v>77</v>
      </c>
      <c r="T616" t="s">
        <v>78</v>
      </c>
      <c r="U616" t="s">
        <v>79</v>
      </c>
      <c r="V616" s="7" t="s">
        <v>80</v>
      </c>
      <c r="W616" t="s">
        <v>81</v>
      </c>
      <c r="X616" t="s">
        <v>69</v>
      </c>
      <c r="Y616" t="s">
        <v>69</v>
      </c>
      <c r="Z616" t="s">
        <v>69</v>
      </c>
      <c r="AA616" s="7" t="s">
        <v>123</v>
      </c>
      <c r="AB616" t="s">
        <v>1153</v>
      </c>
      <c r="AC616" t="s">
        <v>588</v>
      </c>
      <c r="AD616" t="s">
        <v>588</v>
      </c>
      <c r="AE616" t="s">
        <v>187</v>
      </c>
      <c r="AF616">
        <v>2015</v>
      </c>
      <c r="AG616" t="s">
        <v>112</v>
      </c>
      <c r="AH616">
        <v>2015</v>
      </c>
      <c r="AI616">
        <v>2015</v>
      </c>
      <c r="AJ616">
        <v>2015</v>
      </c>
      <c r="AK616">
        <v>2015</v>
      </c>
      <c r="AL616" t="s">
        <v>114</v>
      </c>
      <c r="AM616">
        <v>375</v>
      </c>
      <c r="AN616">
        <v>250</v>
      </c>
      <c r="AO616">
        <v>500</v>
      </c>
      <c r="AP616">
        <v>387.81962369788135</v>
      </c>
      <c r="AQ616" t="e">
        <v>#N/A</v>
      </c>
      <c r="AR616">
        <v>375</v>
      </c>
      <c r="AS616">
        <v>387.81962369788135</v>
      </c>
      <c r="AT616" t="e">
        <v>#N/A</v>
      </c>
      <c r="AU616" t="s">
        <v>90</v>
      </c>
      <c r="AV616">
        <v>2015</v>
      </c>
      <c r="AW616" t="s">
        <v>91</v>
      </c>
      <c r="AX616" t="s">
        <v>115</v>
      </c>
      <c r="AY616" t="s">
        <v>93</v>
      </c>
      <c r="AZ616" t="s">
        <v>94</v>
      </c>
      <c r="BA616" t="s">
        <v>261</v>
      </c>
      <c r="BB616" s="11" t="s">
        <v>96</v>
      </c>
      <c r="BC616" s="7" t="s">
        <v>97</v>
      </c>
      <c r="BD616" t="s">
        <v>98</v>
      </c>
      <c r="BI616" t="s">
        <v>99</v>
      </c>
      <c r="BJ616" t="s">
        <v>1157</v>
      </c>
      <c r="BK616" t="s">
        <v>521</v>
      </c>
      <c r="BL616" t="s">
        <v>135</v>
      </c>
    </row>
    <row r="617" spans="1:68">
      <c r="A617" s="63" t="s">
        <v>1178</v>
      </c>
      <c r="B617" t="s">
        <v>64</v>
      </c>
      <c r="C617" t="s">
        <v>1179</v>
      </c>
      <c r="D617" t="s">
        <v>1180</v>
      </c>
      <c r="E617" t="s">
        <v>1181</v>
      </c>
      <c r="F617" t="s">
        <v>69</v>
      </c>
      <c r="G617">
        <v>1990</v>
      </c>
      <c r="H617" t="s">
        <v>67</v>
      </c>
      <c r="I617" t="s">
        <v>205</v>
      </c>
      <c r="J617" t="s">
        <v>1182</v>
      </c>
      <c r="K617" t="s">
        <v>70</v>
      </c>
      <c r="L617" t="s">
        <v>71</v>
      </c>
      <c r="M617" t="s">
        <v>72</v>
      </c>
      <c r="N617" t="s">
        <v>73</v>
      </c>
      <c r="O617" t="s">
        <v>74</v>
      </c>
      <c r="P617" t="s">
        <v>75</v>
      </c>
      <c r="Q617" t="s">
        <v>105</v>
      </c>
      <c r="R617" t="s">
        <v>486</v>
      </c>
      <c r="T617" t="s">
        <v>314</v>
      </c>
      <c r="U617" t="s">
        <v>79</v>
      </c>
      <c r="V617" s="7" t="s">
        <v>80</v>
      </c>
      <c r="W617" t="s">
        <v>337</v>
      </c>
      <c r="X617" t="s">
        <v>1183</v>
      </c>
      <c r="Y617" t="s">
        <v>488</v>
      </c>
      <c r="Z617" t="s">
        <v>69</v>
      </c>
      <c r="AA617" t="s">
        <v>136</v>
      </c>
      <c r="AB617" t="s">
        <v>124</v>
      </c>
      <c r="AC617" t="s">
        <v>1098</v>
      </c>
      <c r="AD617" t="s">
        <v>1098</v>
      </c>
      <c r="AE617" t="s">
        <v>111</v>
      </c>
      <c r="AF617" t="s">
        <v>1184</v>
      </c>
      <c r="AG617" t="s">
        <v>88</v>
      </c>
      <c r="AH617">
        <v>1935</v>
      </c>
      <c r="AI617">
        <v>1948</v>
      </c>
      <c r="AJ617">
        <v>1935</v>
      </c>
      <c r="AK617">
        <v>1948</v>
      </c>
      <c r="AL617" t="s">
        <v>114</v>
      </c>
      <c r="AM617">
        <v>500000</v>
      </c>
      <c r="AP617" t="e">
        <v>#N/A</v>
      </c>
      <c r="AQ617" t="e">
        <v>#REF!</v>
      </c>
      <c r="AR617">
        <v>35714.285714285717</v>
      </c>
      <c r="AS617" t="e">
        <v>#N/A</v>
      </c>
      <c r="AT617" t="e">
        <v>#REF!</v>
      </c>
      <c r="AU617" t="s">
        <v>90</v>
      </c>
      <c r="AV617">
        <v>1948</v>
      </c>
      <c r="AW617" t="s">
        <v>172</v>
      </c>
      <c r="AX617" t="s">
        <v>92</v>
      </c>
      <c r="AY617" t="s">
        <v>93</v>
      </c>
      <c r="AZ617" t="s">
        <v>189</v>
      </c>
      <c r="BA617" t="s">
        <v>921</v>
      </c>
      <c r="BB617" s="11" t="s">
        <v>156</v>
      </c>
      <c r="BC617" t="s">
        <v>69</v>
      </c>
      <c r="BD617" t="s">
        <v>98</v>
      </c>
      <c r="BI617" t="s">
        <v>99</v>
      </c>
      <c r="BJ617" t="s">
        <v>1185</v>
      </c>
      <c r="BK617" t="s">
        <v>521</v>
      </c>
      <c r="BL617" t="s">
        <v>135</v>
      </c>
    </row>
    <row r="618" spans="1:68">
      <c r="A618" s="63" t="s">
        <v>1186</v>
      </c>
      <c r="B618" t="s">
        <v>64</v>
      </c>
      <c r="C618" t="s">
        <v>1187</v>
      </c>
      <c r="D618" t="s">
        <v>1188</v>
      </c>
      <c r="E618" t="s">
        <v>1189</v>
      </c>
      <c r="F618" t="s">
        <v>69</v>
      </c>
      <c r="G618">
        <v>1990</v>
      </c>
      <c r="H618" t="s">
        <v>67</v>
      </c>
      <c r="I618" t="s">
        <v>205</v>
      </c>
      <c r="J618" t="s">
        <v>69</v>
      </c>
      <c r="K618" t="s">
        <v>70</v>
      </c>
      <c r="L618" t="s">
        <v>71</v>
      </c>
      <c r="M618" t="s">
        <v>72</v>
      </c>
      <c r="N618" t="s">
        <v>73</v>
      </c>
      <c r="O618" t="s">
        <v>74</v>
      </c>
      <c r="P618" t="s">
        <v>75</v>
      </c>
      <c r="Q618" t="s">
        <v>105</v>
      </c>
      <c r="R618" t="s">
        <v>486</v>
      </c>
      <c r="T618" t="s">
        <v>314</v>
      </c>
      <c r="U618" t="s">
        <v>79</v>
      </c>
      <c r="V618" s="7" t="s">
        <v>80</v>
      </c>
      <c r="W618" t="s">
        <v>337</v>
      </c>
      <c r="X618" t="s">
        <v>69</v>
      </c>
      <c r="Y618" t="s">
        <v>69</v>
      </c>
      <c r="Z618" t="s">
        <v>69</v>
      </c>
      <c r="AA618" t="s">
        <v>136</v>
      </c>
      <c r="AB618" t="s">
        <v>124</v>
      </c>
      <c r="AC618" t="s">
        <v>588</v>
      </c>
      <c r="AD618" t="s">
        <v>588</v>
      </c>
      <c r="AE618" t="s">
        <v>111</v>
      </c>
      <c r="AF618" t="s">
        <v>1190</v>
      </c>
      <c r="AG618" t="s">
        <v>88</v>
      </c>
      <c r="AH618" t="s">
        <v>113</v>
      </c>
      <c r="AI618">
        <v>1976</v>
      </c>
      <c r="AK618">
        <v>1976</v>
      </c>
      <c r="AL618" t="s">
        <v>114</v>
      </c>
      <c r="AM618">
        <v>100000000</v>
      </c>
      <c r="AP618">
        <v>430727046.4196825</v>
      </c>
      <c r="AQ618" t="e">
        <v>#DIV/0!</v>
      </c>
      <c r="AR618" t="e">
        <v>#VALUE!</v>
      </c>
      <c r="AS618" t="e">
        <v>#VALUE!</v>
      </c>
      <c r="AT618" t="e">
        <v>#DIV/0!</v>
      </c>
      <c r="AU618" t="s">
        <v>90</v>
      </c>
      <c r="AV618">
        <v>1976</v>
      </c>
      <c r="AW618" t="s">
        <v>172</v>
      </c>
      <c r="AX618" t="s">
        <v>92</v>
      </c>
      <c r="AY618" t="s">
        <v>93</v>
      </c>
      <c r="AZ618" t="s">
        <v>501</v>
      </c>
      <c r="BA618" t="s">
        <v>119</v>
      </c>
      <c r="BB618" s="11" t="s">
        <v>96</v>
      </c>
      <c r="BC618" s="7" t="s">
        <v>97</v>
      </c>
      <c r="BD618" t="s">
        <v>98</v>
      </c>
      <c r="BE618" t="s">
        <v>140</v>
      </c>
      <c r="BF618" t="s">
        <v>1191</v>
      </c>
      <c r="BI618" t="s">
        <v>99</v>
      </c>
      <c r="BJ618" t="s">
        <v>1192</v>
      </c>
      <c r="BK618" t="s">
        <v>521</v>
      </c>
      <c r="BL618" t="s">
        <v>135</v>
      </c>
    </row>
    <row r="619" spans="1:68">
      <c r="A619" s="63" t="s">
        <v>1274</v>
      </c>
      <c r="B619" t="s">
        <v>64</v>
      </c>
      <c r="C619" t="s">
        <v>1258</v>
      </c>
      <c r="D619" t="s">
        <v>1259</v>
      </c>
      <c r="E619" t="s">
        <v>1260</v>
      </c>
      <c r="G619">
        <v>2017</v>
      </c>
      <c r="H619" t="s">
        <v>67</v>
      </c>
      <c r="I619" t="s">
        <v>68</v>
      </c>
      <c r="K619" t="s">
        <v>70</v>
      </c>
      <c r="L619" t="s">
        <v>71</v>
      </c>
      <c r="M619" t="s">
        <v>72</v>
      </c>
      <c r="N619" t="s">
        <v>73</v>
      </c>
      <c r="O619" t="s">
        <v>74</v>
      </c>
      <c r="P619" t="s">
        <v>75</v>
      </c>
      <c r="Q619" t="s">
        <v>105</v>
      </c>
      <c r="R619" t="s">
        <v>106</v>
      </c>
      <c r="T619" s="7" t="s">
        <v>107</v>
      </c>
      <c r="U619" t="s">
        <v>79</v>
      </c>
      <c r="V619" s="7" t="s">
        <v>80</v>
      </c>
      <c r="W619" t="s">
        <v>81</v>
      </c>
      <c r="X619" t="s">
        <v>69</v>
      </c>
      <c r="Y619" t="s">
        <v>69</v>
      </c>
      <c r="Z619" t="s">
        <v>69</v>
      </c>
      <c r="AA619" t="s">
        <v>108</v>
      </c>
      <c r="AB619" t="s">
        <v>109</v>
      </c>
      <c r="AD619" t="s">
        <v>109</v>
      </c>
      <c r="AE619" t="s">
        <v>144</v>
      </c>
      <c r="AF619">
        <v>2017</v>
      </c>
      <c r="AG619" t="s">
        <v>112</v>
      </c>
      <c r="AH619">
        <v>2017</v>
      </c>
      <c r="AI619">
        <v>2017</v>
      </c>
      <c r="AJ619">
        <v>2017</v>
      </c>
      <c r="AK619">
        <v>2017</v>
      </c>
      <c r="AL619" t="s">
        <v>89</v>
      </c>
      <c r="AM619">
        <v>10005000</v>
      </c>
      <c r="AN619">
        <v>3770000</v>
      </c>
      <c r="AO619">
        <v>16240000</v>
      </c>
      <c r="AP619">
        <v>7668088.1908641756</v>
      </c>
      <c r="AQ619">
        <v>6926473.4592490746</v>
      </c>
      <c r="AR619">
        <v>10005000</v>
      </c>
      <c r="AS619">
        <v>7668088.1908641756</v>
      </c>
      <c r="AT619">
        <v>6926473.4592490746</v>
      </c>
      <c r="AU619" t="s">
        <v>146</v>
      </c>
      <c r="AV619">
        <v>2017</v>
      </c>
      <c r="AW619" t="s">
        <v>91</v>
      </c>
      <c r="AX619" t="s">
        <v>115</v>
      </c>
      <c r="AY619" t="s">
        <v>116</v>
      </c>
      <c r="AZ619" t="s">
        <v>1275</v>
      </c>
      <c r="BA619" t="s">
        <v>119</v>
      </c>
      <c r="BB619" s="11" t="s">
        <v>96</v>
      </c>
      <c r="BC619" s="7" t="s">
        <v>97</v>
      </c>
      <c r="BD619" t="s">
        <v>98</v>
      </c>
      <c r="BI619" t="s">
        <v>99</v>
      </c>
      <c r="BJ619" t="s">
        <v>1276</v>
      </c>
      <c r="BK619" t="s">
        <v>1263</v>
      </c>
      <c r="BL619" t="s">
        <v>135</v>
      </c>
    </row>
    <row r="620" spans="1:68">
      <c r="A620" s="63" t="s">
        <v>1291</v>
      </c>
      <c r="B620" t="s">
        <v>64</v>
      </c>
      <c r="C620" t="s">
        <v>1258</v>
      </c>
      <c r="D620" t="s">
        <v>1259</v>
      </c>
      <c r="E620" t="s">
        <v>1260</v>
      </c>
      <c r="G620">
        <v>2017</v>
      </c>
      <c r="H620" t="s">
        <v>67</v>
      </c>
      <c r="I620" t="s">
        <v>68</v>
      </c>
      <c r="K620" t="s">
        <v>70</v>
      </c>
      <c r="L620" t="s">
        <v>71</v>
      </c>
      <c r="M620" t="s">
        <v>72</v>
      </c>
      <c r="N620" t="s">
        <v>73</v>
      </c>
      <c r="O620" t="s">
        <v>74</v>
      </c>
      <c r="P620" t="s">
        <v>75</v>
      </c>
      <c r="Q620" t="s">
        <v>105</v>
      </c>
      <c r="R620" t="s">
        <v>106</v>
      </c>
      <c r="T620" s="7" t="s">
        <v>107</v>
      </c>
      <c r="U620" t="s">
        <v>79</v>
      </c>
      <c r="V620" s="7" t="s">
        <v>80</v>
      </c>
      <c r="W620" t="s">
        <v>337</v>
      </c>
      <c r="X620" t="s">
        <v>1289</v>
      </c>
      <c r="Y620" t="s">
        <v>353</v>
      </c>
      <c r="Z620" t="s">
        <v>69</v>
      </c>
      <c r="AA620" t="s">
        <v>136</v>
      </c>
      <c r="AB620" t="s">
        <v>124</v>
      </c>
      <c r="AC620" t="s">
        <v>1292</v>
      </c>
      <c r="AD620" t="s">
        <v>1292</v>
      </c>
      <c r="AE620" t="s">
        <v>1293</v>
      </c>
      <c r="AF620">
        <v>1990</v>
      </c>
      <c r="AG620" t="s">
        <v>112</v>
      </c>
      <c r="AH620">
        <v>1990</v>
      </c>
      <c r="AI620">
        <v>1990</v>
      </c>
      <c r="AJ620">
        <v>1990</v>
      </c>
      <c r="AK620">
        <v>1990</v>
      </c>
      <c r="AL620" t="s">
        <v>89</v>
      </c>
      <c r="AM620">
        <v>800</v>
      </c>
      <c r="AP620">
        <v>1500.8278589195784</v>
      </c>
      <c r="AQ620">
        <v>1500.8278589195784</v>
      </c>
      <c r="AR620">
        <v>800</v>
      </c>
      <c r="AS620">
        <v>1500.8278589195784</v>
      </c>
      <c r="AT620">
        <v>1500.8278589195784</v>
      </c>
      <c r="AU620" t="s">
        <v>90</v>
      </c>
      <c r="AV620">
        <v>1990</v>
      </c>
      <c r="AW620" t="s">
        <v>172</v>
      </c>
      <c r="AX620" t="s">
        <v>92</v>
      </c>
      <c r="AY620" t="s">
        <v>93</v>
      </c>
      <c r="AZ620" t="s">
        <v>127</v>
      </c>
      <c r="BA620" t="s">
        <v>956</v>
      </c>
      <c r="BB620" s="11" t="s">
        <v>156</v>
      </c>
      <c r="BC620" t="s">
        <v>69</v>
      </c>
      <c r="BD620" t="s">
        <v>98</v>
      </c>
      <c r="BI620" t="s">
        <v>99</v>
      </c>
      <c r="BJ620" t="s">
        <v>1294</v>
      </c>
      <c r="BK620" t="s">
        <v>1263</v>
      </c>
      <c r="BL620" t="s">
        <v>135</v>
      </c>
    </row>
    <row r="621" spans="1:68">
      <c r="A621" s="63" t="s">
        <v>1295</v>
      </c>
      <c r="B621" t="s">
        <v>64</v>
      </c>
      <c r="C621" t="s">
        <v>1258</v>
      </c>
      <c r="D621" t="s">
        <v>1259</v>
      </c>
      <c r="E621" t="s">
        <v>1260</v>
      </c>
      <c r="G621">
        <v>2017</v>
      </c>
      <c r="H621" t="s">
        <v>67</v>
      </c>
      <c r="I621" t="s">
        <v>68</v>
      </c>
      <c r="K621" t="s">
        <v>70</v>
      </c>
      <c r="L621" t="s">
        <v>71</v>
      </c>
      <c r="M621" t="s">
        <v>72</v>
      </c>
      <c r="N621" t="s">
        <v>73</v>
      </c>
      <c r="O621" t="s">
        <v>74</v>
      </c>
      <c r="P621" t="s">
        <v>75</v>
      </c>
      <c r="Q621" t="s">
        <v>105</v>
      </c>
      <c r="R621" t="s">
        <v>106</v>
      </c>
      <c r="T621" s="7" t="s">
        <v>107</v>
      </c>
      <c r="U621" t="s">
        <v>79</v>
      </c>
      <c r="V621" s="7" t="s">
        <v>80</v>
      </c>
      <c r="W621" t="s">
        <v>81</v>
      </c>
      <c r="X621" t="s">
        <v>1289</v>
      </c>
      <c r="Y621" t="s">
        <v>353</v>
      </c>
      <c r="Z621" t="s">
        <v>69</v>
      </c>
      <c r="AA621" t="s">
        <v>108</v>
      </c>
      <c r="AB621" t="s">
        <v>109</v>
      </c>
      <c r="AD621" t="s">
        <v>109</v>
      </c>
      <c r="AE621" t="s">
        <v>144</v>
      </c>
      <c r="AF621">
        <v>2017</v>
      </c>
      <c r="AG621" t="s">
        <v>112</v>
      </c>
      <c r="AH621">
        <v>2017</v>
      </c>
      <c r="AI621">
        <v>2017</v>
      </c>
      <c r="AJ621">
        <v>2017</v>
      </c>
      <c r="AK621">
        <v>2017</v>
      </c>
      <c r="AL621" t="s">
        <v>89</v>
      </c>
      <c r="AM621">
        <v>6840000</v>
      </c>
      <c r="AP621">
        <v>5242351.1469776072</v>
      </c>
      <c r="AQ621">
        <v>4735340.1760383481</v>
      </c>
      <c r="AR621">
        <v>6840000</v>
      </c>
      <c r="AS621">
        <v>5242351.1469776072</v>
      </c>
      <c r="AT621">
        <v>4735340.1760383481</v>
      </c>
      <c r="AU621" t="s">
        <v>146</v>
      </c>
      <c r="AV621">
        <v>2017</v>
      </c>
      <c r="AW621" t="s">
        <v>91</v>
      </c>
      <c r="AX621" t="s">
        <v>115</v>
      </c>
      <c r="AY621" t="s">
        <v>116</v>
      </c>
      <c r="AZ621" t="s">
        <v>127</v>
      </c>
      <c r="BA621" t="s">
        <v>956</v>
      </c>
      <c r="BB621" s="11" t="s">
        <v>156</v>
      </c>
      <c r="BC621" t="s">
        <v>69</v>
      </c>
      <c r="BD621" t="s">
        <v>98</v>
      </c>
      <c r="BI621" t="s">
        <v>99</v>
      </c>
      <c r="BJ621" t="s">
        <v>1296</v>
      </c>
      <c r="BK621" t="s">
        <v>1263</v>
      </c>
      <c r="BL621" t="s">
        <v>135</v>
      </c>
    </row>
    <row r="622" spans="1:68">
      <c r="A622" s="63" t="s">
        <v>1297</v>
      </c>
      <c r="B622" t="s">
        <v>64</v>
      </c>
      <c r="C622" t="s">
        <v>1258</v>
      </c>
      <c r="D622" t="s">
        <v>1259</v>
      </c>
      <c r="E622" t="s">
        <v>1260</v>
      </c>
      <c r="G622">
        <v>2017</v>
      </c>
      <c r="H622" t="s">
        <v>67</v>
      </c>
      <c r="I622" t="s">
        <v>68</v>
      </c>
      <c r="K622" t="s">
        <v>70</v>
      </c>
      <c r="L622" t="s">
        <v>71</v>
      </c>
      <c r="M622" t="s">
        <v>72</v>
      </c>
      <c r="N622" t="s">
        <v>73</v>
      </c>
      <c r="O622" t="s">
        <v>74</v>
      </c>
      <c r="P622" t="s">
        <v>75</v>
      </c>
      <c r="Q622" t="s">
        <v>105</v>
      </c>
      <c r="R622" t="s">
        <v>106</v>
      </c>
      <c r="T622" s="7" t="s">
        <v>107</v>
      </c>
      <c r="U622" t="s">
        <v>79</v>
      </c>
      <c r="V622" s="7" t="s">
        <v>80</v>
      </c>
      <c r="W622" t="s">
        <v>81</v>
      </c>
      <c r="X622" t="s">
        <v>69</v>
      </c>
      <c r="Y622" t="s">
        <v>353</v>
      </c>
      <c r="Z622" t="s">
        <v>69</v>
      </c>
      <c r="AA622" t="s">
        <v>108</v>
      </c>
      <c r="AB622" t="s">
        <v>109</v>
      </c>
      <c r="AD622" t="s">
        <v>109</v>
      </c>
      <c r="AE622" t="s">
        <v>144</v>
      </c>
      <c r="AF622">
        <v>2017</v>
      </c>
      <c r="AG622" t="s">
        <v>112</v>
      </c>
      <c r="AH622">
        <v>2017</v>
      </c>
      <c r="AI622">
        <v>2017</v>
      </c>
      <c r="AJ622">
        <v>2017</v>
      </c>
      <c r="AK622">
        <v>2017</v>
      </c>
      <c r="AL622" t="s">
        <v>89</v>
      </c>
      <c r="AM622">
        <v>508000000</v>
      </c>
      <c r="AP622">
        <v>389344207.9919042</v>
      </c>
      <c r="AQ622">
        <v>351689007.22623986</v>
      </c>
      <c r="AR622">
        <v>508000000</v>
      </c>
      <c r="AS622">
        <v>389344207.9919042</v>
      </c>
      <c r="AT622">
        <v>351689007.22623986</v>
      </c>
      <c r="AU622" t="s">
        <v>146</v>
      </c>
      <c r="AV622">
        <v>2017</v>
      </c>
      <c r="AW622" t="s">
        <v>91</v>
      </c>
      <c r="AX622" t="s">
        <v>115</v>
      </c>
      <c r="AY622" t="s">
        <v>116</v>
      </c>
      <c r="AZ622" t="s">
        <v>127</v>
      </c>
      <c r="BA622" t="s">
        <v>956</v>
      </c>
      <c r="BB622" s="11" t="s">
        <v>156</v>
      </c>
      <c r="BC622" t="s">
        <v>69</v>
      </c>
      <c r="BD622" t="s">
        <v>98</v>
      </c>
      <c r="BI622" t="s">
        <v>99</v>
      </c>
      <c r="BJ622" t="s">
        <v>1298</v>
      </c>
      <c r="BK622" t="s">
        <v>1263</v>
      </c>
      <c r="BL622" t="s">
        <v>135</v>
      </c>
    </row>
    <row r="623" spans="1:68">
      <c r="A623" s="63" t="s">
        <v>1310</v>
      </c>
      <c r="B623" t="s">
        <v>64</v>
      </c>
      <c r="C623" t="s">
        <v>1311</v>
      </c>
      <c r="D623" t="s">
        <v>1312</v>
      </c>
      <c r="E623" t="s">
        <v>1313</v>
      </c>
      <c r="F623" t="s">
        <v>69</v>
      </c>
      <c r="G623">
        <v>2021</v>
      </c>
      <c r="H623" t="s">
        <v>335</v>
      </c>
      <c r="I623" t="s">
        <v>336</v>
      </c>
      <c r="J623" t="s">
        <v>69</v>
      </c>
      <c r="K623" t="s">
        <v>70</v>
      </c>
      <c r="L623" t="s">
        <v>71</v>
      </c>
      <c r="M623" t="s">
        <v>72</v>
      </c>
      <c r="N623" t="s">
        <v>73</v>
      </c>
      <c r="O623" t="s">
        <v>74</v>
      </c>
      <c r="P623" t="s">
        <v>75</v>
      </c>
      <c r="Q623" t="s">
        <v>1199</v>
      </c>
      <c r="R623" t="s">
        <v>1200</v>
      </c>
      <c r="U623" t="s">
        <v>79</v>
      </c>
      <c r="V623" s="7" t="s">
        <v>80</v>
      </c>
      <c r="W623" t="s">
        <v>81</v>
      </c>
      <c r="X623" t="s">
        <v>69</v>
      </c>
      <c r="Y623" t="s">
        <v>69</v>
      </c>
      <c r="Z623" t="s">
        <v>69</v>
      </c>
      <c r="AA623" t="s">
        <v>1201</v>
      </c>
      <c r="AB623" t="s">
        <v>338</v>
      </c>
      <c r="AD623" t="s">
        <v>1202</v>
      </c>
      <c r="AE623" t="s">
        <v>111</v>
      </c>
      <c r="AF623">
        <v>2012</v>
      </c>
      <c r="AG623" t="s">
        <v>112</v>
      </c>
      <c r="AH623">
        <v>2012</v>
      </c>
      <c r="AI623">
        <v>2012</v>
      </c>
      <c r="AJ623">
        <v>2012</v>
      </c>
      <c r="AK623">
        <v>2012</v>
      </c>
      <c r="AL623" t="s">
        <v>89</v>
      </c>
      <c r="AM623">
        <v>72000</v>
      </c>
      <c r="AP623">
        <v>98760.169831764622</v>
      </c>
      <c r="AQ623">
        <v>91044.313531431122</v>
      </c>
      <c r="AR623">
        <v>72000</v>
      </c>
      <c r="AS623">
        <v>98760.169831764622</v>
      </c>
      <c r="AT623">
        <v>91044.313531431122</v>
      </c>
      <c r="AU623" t="s">
        <v>340</v>
      </c>
      <c r="AV623">
        <v>2012</v>
      </c>
      <c r="AW623" t="s">
        <v>172</v>
      </c>
      <c r="AX623" t="s">
        <v>92</v>
      </c>
      <c r="AY623" t="s">
        <v>93</v>
      </c>
      <c r="AZ623" t="s">
        <v>94</v>
      </c>
      <c r="BA623" t="s">
        <v>341</v>
      </c>
      <c r="BB623" s="11" t="s">
        <v>96</v>
      </c>
      <c r="BC623" t="s">
        <v>519</v>
      </c>
      <c r="BD623" t="s">
        <v>98</v>
      </c>
      <c r="BI623" t="s">
        <v>99</v>
      </c>
      <c r="BJ623" t="s">
        <v>1314</v>
      </c>
      <c r="BK623" t="s">
        <v>521</v>
      </c>
      <c r="BL623" t="s">
        <v>135</v>
      </c>
    </row>
    <row r="624" spans="1:68" ht="13.5" customHeight="1">
      <c r="A624" s="7" t="s">
        <v>1731</v>
      </c>
      <c r="B624" s="7" t="s">
        <v>64</v>
      </c>
      <c r="C624" s="7">
        <v>260</v>
      </c>
      <c r="D624" s="7" t="s">
        <v>211</v>
      </c>
      <c r="E624" s="7" t="s">
        <v>192</v>
      </c>
      <c r="F624" s="7"/>
      <c r="G624" s="8">
        <v>2002</v>
      </c>
      <c r="H624" s="7" t="s">
        <v>67</v>
      </c>
      <c r="I624" s="7" t="s">
        <v>68</v>
      </c>
      <c r="J624" s="7" t="s">
        <v>69</v>
      </c>
      <c r="K624" s="7" t="s">
        <v>70</v>
      </c>
      <c r="L624" s="7" t="s">
        <v>71</v>
      </c>
      <c r="M624" s="7" t="s">
        <v>72</v>
      </c>
      <c r="N624" s="7" t="s">
        <v>73</v>
      </c>
      <c r="O624" s="7" t="s">
        <v>74</v>
      </c>
      <c r="P624" s="7" t="s">
        <v>75</v>
      </c>
      <c r="Q624" s="7" t="s">
        <v>105</v>
      </c>
      <c r="R624" s="7" t="s">
        <v>106</v>
      </c>
      <c r="S624" s="7"/>
      <c r="T624" s="7" t="s">
        <v>107</v>
      </c>
      <c r="U624" s="7" t="s">
        <v>79</v>
      </c>
      <c r="V624" s="7" t="s">
        <v>80</v>
      </c>
      <c r="W624" s="7"/>
      <c r="X624" s="7"/>
      <c r="Y624" s="7"/>
      <c r="Z624" s="7"/>
      <c r="AA624" s="7" t="s">
        <v>136</v>
      </c>
      <c r="AB624" s="7" t="s">
        <v>124</v>
      </c>
      <c r="AC624" s="7"/>
      <c r="AD624" s="7" t="s">
        <v>212</v>
      </c>
      <c r="AE624" s="7" t="s">
        <v>111</v>
      </c>
      <c r="AF624" s="7">
        <v>1999</v>
      </c>
      <c r="AG624" s="7" t="s">
        <v>112</v>
      </c>
      <c r="AH624" s="8">
        <v>1999</v>
      </c>
      <c r="AI624" s="8">
        <v>1999</v>
      </c>
      <c r="AJ624" s="8">
        <v>1999</v>
      </c>
      <c r="AK624" s="8">
        <v>1999</v>
      </c>
      <c r="AL624" s="7" t="s">
        <v>114</v>
      </c>
      <c r="AM624" s="8">
        <v>33441777</v>
      </c>
      <c r="AN624" s="10"/>
      <c r="AO624" s="10"/>
      <c r="AP624" s="10">
        <v>98760.169831764622</v>
      </c>
      <c r="AQ624" s="10">
        <v>91044.313531431122</v>
      </c>
      <c r="AR624" s="10">
        <v>72000</v>
      </c>
      <c r="AS624" s="10">
        <v>98760.169831764622</v>
      </c>
      <c r="AT624" s="10">
        <v>91044.313531431122</v>
      </c>
      <c r="AU624" s="7" t="s">
        <v>90</v>
      </c>
      <c r="AV624" s="7">
        <v>1999</v>
      </c>
      <c r="AW624" s="7" t="s">
        <v>172</v>
      </c>
      <c r="AX624" s="7" t="s">
        <v>92</v>
      </c>
      <c r="AY624" s="7" t="s">
        <v>93</v>
      </c>
      <c r="AZ624" s="7" t="s">
        <v>189</v>
      </c>
      <c r="BA624" s="21" t="s">
        <v>155</v>
      </c>
      <c r="BB624" s="11" t="s">
        <v>156</v>
      </c>
      <c r="BC624" s="11" t="s">
        <v>69</v>
      </c>
      <c r="BD624" s="7" t="s">
        <v>98</v>
      </c>
      <c r="BE624" s="7"/>
      <c r="BF624" s="7"/>
      <c r="BG624" s="7"/>
      <c r="BH624" s="7"/>
      <c r="BI624" s="7" t="s">
        <v>99</v>
      </c>
      <c r="BJ624" s="7" t="s">
        <v>1732</v>
      </c>
      <c r="BK624" s="7" t="s">
        <v>521</v>
      </c>
      <c r="BL624" s="12" t="s">
        <v>135</v>
      </c>
      <c r="BN624" s="7"/>
      <c r="BO624" s="7"/>
    </row>
    <row r="625" spans="1:67" ht="13.5" customHeight="1">
      <c r="A625" s="7" t="s">
        <v>1733</v>
      </c>
      <c r="B625" s="7" t="s">
        <v>64</v>
      </c>
      <c r="C625" s="7">
        <v>260</v>
      </c>
      <c r="D625" s="7" t="s">
        <v>211</v>
      </c>
      <c r="E625" s="7" t="s">
        <v>192</v>
      </c>
      <c r="F625" s="7"/>
      <c r="G625" s="8">
        <v>2002</v>
      </c>
      <c r="H625" s="7" t="s">
        <v>67</v>
      </c>
      <c r="I625" s="7" t="s">
        <v>68</v>
      </c>
      <c r="J625" s="7" t="s">
        <v>69</v>
      </c>
      <c r="K625" s="7" t="s">
        <v>70</v>
      </c>
      <c r="L625" s="7" t="s">
        <v>71</v>
      </c>
      <c r="M625" s="7" t="s">
        <v>72</v>
      </c>
      <c r="N625" s="7" t="s">
        <v>73</v>
      </c>
      <c r="O625" s="7" t="s">
        <v>74</v>
      </c>
      <c r="P625" s="7" t="s">
        <v>75</v>
      </c>
      <c r="Q625" s="7" t="s">
        <v>105</v>
      </c>
      <c r="R625" s="7" t="s">
        <v>106</v>
      </c>
      <c r="S625" s="7"/>
      <c r="T625" s="7" t="s">
        <v>107</v>
      </c>
      <c r="U625" s="7" t="s">
        <v>79</v>
      </c>
      <c r="V625" s="7" t="s">
        <v>80</v>
      </c>
      <c r="W625" s="7"/>
      <c r="X625" s="7"/>
      <c r="Y625" s="7"/>
      <c r="Z625" s="7"/>
      <c r="AA625" s="7" t="s">
        <v>136</v>
      </c>
      <c r="AB625" s="7" t="s">
        <v>124</v>
      </c>
      <c r="AC625" s="7"/>
      <c r="AD625" s="7" t="s">
        <v>212</v>
      </c>
      <c r="AE625" s="7" t="s">
        <v>111</v>
      </c>
      <c r="AF625" s="7">
        <v>1999</v>
      </c>
      <c r="AG625" s="7" t="s">
        <v>112</v>
      </c>
      <c r="AH625" s="8">
        <v>1999</v>
      </c>
      <c r="AI625" s="8">
        <v>1999</v>
      </c>
      <c r="AJ625" s="8">
        <v>1999</v>
      </c>
      <c r="AK625" s="8">
        <v>1999</v>
      </c>
      <c r="AL625" s="7" t="s">
        <v>114</v>
      </c>
      <c r="AM625" s="8">
        <v>4627030</v>
      </c>
      <c r="AN625" s="10"/>
      <c r="AO625" s="10"/>
      <c r="AP625" s="10">
        <v>49210472.424831323</v>
      </c>
      <c r="AQ625" s="10">
        <v>49210472.424831323</v>
      </c>
      <c r="AR625" s="10">
        <v>33441777</v>
      </c>
      <c r="AS625" s="10">
        <v>49210472.424831323</v>
      </c>
      <c r="AT625" s="10">
        <v>49210472.424831323</v>
      </c>
      <c r="AU625" s="7" t="s">
        <v>90</v>
      </c>
      <c r="AV625" s="7">
        <v>1999</v>
      </c>
      <c r="AW625" s="7" t="s">
        <v>172</v>
      </c>
      <c r="AX625" s="7" t="s">
        <v>92</v>
      </c>
      <c r="AY625" s="7" t="s">
        <v>93</v>
      </c>
      <c r="AZ625" s="7" t="s">
        <v>189</v>
      </c>
      <c r="BA625" s="21" t="s">
        <v>155</v>
      </c>
      <c r="BB625" s="11" t="s">
        <v>156</v>
      </c>
      <c r="BC625" s="11" t="s">
        <v>69</v>
      </c>
      <c r="BD625" s="7" t="s">
        <v>98</v>
      </c>
      <c r="BE625" s="7"/>
      <c r="BF625" s="7"/>
      <c r="BG625" s="7"/>
      <c r="BH625" s="7"/>
      <c r="BI625" s="7" t="s">
        <v>99</v>
      </c>
      <c r="BJ625" s="7" t="s">
        <v>1734</v>
      </c>
      <c r="BK625" s="7" t="s">
        <v>521</v>
      </c>
      <c r="BL625" s="12" t="s">
        <v>135</v>
      </c>
      <c r="BN625" s="7"/>
      <c r="BO625" s="7"/>
    </row>
    <row r="626" spans="1:67" ht="13.5" customHeight="1">
      <c r="A626" s="7" t="s">
        <v>1735</v>
      </c>
      <c r="B626" s="7" t="s">
        <v>64</v>
      </c>
      <c r="C626" s="7">
        <v>260</v>
      </c>
      <c r="D626" s="7" t="s">
        <v>211</v>
      </c>
      <c r="E626" s="7" t="s">
        <v>192</v>
      </c>
      <c r="F626" s="7"/>
      <c r="G626" s="8">
        <v>2002</v>
      </c>
      <c r="H626" s="7" t="s">
        <v>67</v>
      </c>
      <c r="I626" s="7" t="s">
        <v>68</v>
      </c>
      <c r="J626" s="7" t="s">
        <v>69</v>
      </c>
      <c r="K626" s="7" t="s">
        <v>70</v>
      </c>
      <c r="L626" s="7" t="s">
        <v>71</v>
      </c>
      <c r="M626" s="7" t="s">
        <v>72</v>
      </c>
      <c r="N626" s="7" t="s">
        <v>73</v>
      </c>
      <c r="O626" s="7" t="s">
        <v>74</v>
      </c>
      <c r="P626" s="7" t="s">
        <v>75</v>
      </c>
      <c r="Q626" s="7" t="s">
        <v>105</v>
      </c>
      <c r="R626" s="7" t="s">
        <v>106</v>
      </c>
      <c r="S626" s="7"/>
      <c r="T626" s="7" t="s">
        <v>107</v>
      </c>
      <c r="U626" s="7" t="s">
        <v>79</v>
      </c>
      <c r="V626" s="7" t="s">
        <v>80</v>
      </c>
      <c r="W626" s="7"/>
      <c r="X626" s="7"/>
      <c r="Y626" s="7"/>
      <c r="Z626" s="7"/>
      <c r="AA626" s="7" t="s">
        <v>136</v>
      </c>
      <c r="AB626" s="7" t="s">
        <v>124</v>
      </c>
      <c r="AC626" s="7"/>
      <c r="AD626" s="7" t="s">
        <v>212</v>
      </c>
      <c r="AE626" s="7" t="s">
        <v>111</v>
      </c>
      <c r="AF626" s="7">
        <v>1999</v>
      </c>
      <c r="AG626" s="7" t="s">
        <v>112</v>
      </c>
      <c r="AH626" s="8">
        <v>1999</v>
      </c>
      <c r="AI626" s="8">
        <v>1999</v>
      </c>
      <c r="AJ626" s="8">
        <v>1999</v>
      </c>
      <c r="AK626" s="8">
        <v>1999</v>
      </c>
      <c r="AL626" s="7" t="s">
        <v>114</v>
      </c>
      <c r="AM626" s="8">
        <v>16956961</v>
      </c>
      <c r="AN626" s="10"/>
      <c r="AO626" s="10"/>
      <c r="AP626" s="10">
        <v>6808798.8333833832</v>
      </c>
      <c r="AQ626" s="10">
        <v>6808798.8333833832</v>
      </c>
      <c r="AR626" s="10">
        <v>4627030</v>
      </c>
      <c r="AS626" s="10">
        <v>6808798.8333833832</v>
      </c>
      <c r="AT626" s="10">
        <v>6808798.8333833832</v>
      </c>
      <c r="AU626" s="7" t="s">
        <v>90</v>
      </c>
      <c r="AV626" s="7">
        <v>1999</v>
      </c>
      <c r="AW626" s="7" t="s">
        <v>172</v>
      </c>
      <c r="AX626" s="7" t="s">
        <v>92</v>
      </c>
      <c r="AY626" s="7" t="s">
        <v>93</v>
      </c>
      <c r="AZ626" s="7" t="s">
        <v>189</v>
      </c>
      <c r="BA626" s="21" t="s">
        <v>956</v>
      </c>
      <c r="BB626" s="11" t="s">
        <v>156</v>
      </c>
      <c r="BC626" s="11" t="s">
        <v>69</v>
      </c>
      <c r="BD626" s="7" t="s">
        <v>98</v>
      </c>
      <c r="BE626" s="7"/>
      <c r="BF626" s="7"/>
      <c r="BG626" s="7"/>
      <c r="BH626" s="7"/>
      <c r="BI626" s="7" t="s">
        <v>99</v>
      </c>
      <c r="BJ626" s="7" t="s">
        <v>1736</v>
      </c>
      <c r="BK626" s="7" t="s">
        <v>521</v>
      </c>
      <c r="BL626" s="12" t="s">
        <v>135</v>
      </c>
      <c r="BN626" s="7"/>
      <c r="BO626" s="7"/>
    </row>
    <row r="627" spans="1:67" ht="13.5" customHeight="1">
      <c r="A627" s="7" t="s">
        <v>1737</v>
      </c>
      <c r="B627" s="7" t="s">
        <v>64</v>
      </c>
      <c r="C627" s="7">
        <v>260</v>
      </c>
      <c r="D627" s="7" t="s">
        <v>211</v>
      </c>
      <c r="E627" s="7" t="s">
        <v>192</v>
      </c>
      <c r="F627" s="7"/>
      <c r="G627" s="8">
        <v>2002</v>
      </c>
      <c r="H627" s="7" t="s">
        <v>67</v>
      </c>
      <c r="I627" s="7" t="s">
        <v>68</v>
      </c>
      <c r="J627" s="7" t="s">
        <v>69</v>
      </c>
      <c r="K627" s="7" t="s">
        <v>70</v>
      </c>
      <c r="L627" s="7" t="s">
        <v>71</v>
      </c>
      <c r="M627" s="7" t="s">
        <v>72</v>
      </c>
      <c r="N627" s="7" t="s">
        <v>73</v>
      </c>
      <c r="O627" s="7" t="s">
        <v>74</v>
      </c>
      <c r="P627" s="7" t="s">
        <v>75</v>
      </c>
      <c r="Q627" s="7" t="s">
        <v>105</v>
      </c>
      <c r="R627" s="7" t="s">
        <v>106</v>
      </c>
      <c r="S627" s="7"/>
      <c r="T627" s="7" t="s">
        <v>107</v>
      </c>
      <c r="U627" s="7" t="s">
        <v>79</v>
      </c>
      <c r="V627" s="7" t="s">
        <v>80</v>
      </c>
      <c r="W627" s="7"/>
      <c r="X627" s="7"/>
      <c r="Y627" s="7"/>
      <c r="Z627" s="7"/>
      <c r="AA627" s="7" t="s">
        <v>136</v>
      </c>
      <c r="AB627" s="7" t="s">
        <v>124</v>
      </c>
      <c r="AC627" s="7"/>
      <c r="AD627" s="7" t="s">
        <v>212</v>
      </c>
      <c r="AE627" s="7" t="s">
        <v>111</v>
      </c>
      <c r="AF627" s="7">
        <v>1999</v>
      </c>
      <c r="AG627" s="7" t="s">
        <v>112</v>
      </c>
      <c r="AH627" s="8">
        <v>1999</v>
      </c>
      <c r="AI627" s="8">
        <v>1999</v>
      </c>
      <c r="AJ627" s="8">
        <v>1999</v>
      </c>
      <c r="AK627" s="8">
        <v>1999</v>
      </c>
      <c r="AL627" s="7" t="s">
        <v>114</v>
      </c>
      <c r="AM627" s="8">
        <v>7390836</v>
      </c>
      <c r="AN627" s="10"/>
      <c r="AO627" s="10"/>
      <c r="AP627" s="10">
        <v>24952623.232295346</v>
      </c>
      <c r="AQ627" s="10">
        <v>24952623.232295346</v>
      </c>
      <c r="AR627" s="10">
        <v>16956961</v>
      </c>
      <c r="AS627" s="10">
        <v>24952623.232295346</v>
      </c>
      <c r="AT627" s="10">
        <v>24952623.232295346</v>
      </c>
      <c r="AU627" s="7" t="s">
        <v>90</v>
      </c>
      <c r="AV627" s="7">
        <v>1999</v>
      </c>
      <c r="AW627" s="7" t="s">
        <v>172</v>
      </c>
      <c r="AX627" s="7" t="s">
        <v>92</v>
      </c>
      <c r="AY627" s="7" t="s">
        <v>93</v>
      </c>
      <c r="AZ627" s="7" t="s">
        <v>189</v>
      </c>
      <c r="BA627" s="21" t="s">
        <v>956</v>
      </c>
      <c r="BB627" s="11" t="s">
        <v>156</v>
      </c>
      <c r="BC627" s="11" t="s">
        <v>69</v>
      </c>
      <c r="BD627" s="7" t="s">
        <v>98</v>
      </c>
      <c r="BE627" s="7"/>
      <c r="BF627" s="7"/>
      <c r="BG627" s="7"/>
      <c r="BH627" s="7"/>
      <c r="BI627" s="7" t="s">
        <v>99</v>
      </c>
      <c r="BJ627" s="7" t="s">
        <v>1738</v>
      </c>
      <c r="BK627" s="7" t="s">
        <v>521</v>
      </c>
      <c r="BL627" s="12" t="s">
        <v>135</v>
      </c>
      <c r="BN627" s="7"/>
      <c r="BO627" s="7"/>
    </row>
    <row r="628" spans="1:67" ht="13.5" customHeight="1">
      <c r="A628" s="7" t="s">
        <v>1739</v>
      </c>
      <c r="B628" s="7" t="s">
        <v>64</v>
      </c>
      <c r="C628" s="7">
        <v>260</v>
      </c>
      <c r="D628" s="7" t="s">
        <v>211</v>
      </c>
      <c r="E628" s="7" t="s">
        <v>192</v>
      </c>
      <c r="F628" s="7"/>
      <c r="G628" s="8">
        <v>2002</v>
      </c>
      <c r="H628" s="7" t="s">
        <v>67</v>
      </c>
      <c r="I628" s="7" t="s">
        <v>68</v>
      </c>
      <c r="J628" s="7" t="s">
        <v>69</v>
      </c>
      <c r="K628" s="7" t="s">
        <v>70</v>
      </c>
      <c r="L628" s="7" t="s">
        <v>71</v>
      </c>
      <c r="M628" s="7" t="s">
        <v>72</v>
      </c>
      <c r="N628" s="7" t="s">
        <v>73</v>
      </c>
      <c r="O628" s="7" t="s">
        <v>74</v>
      </c>
      <c r="P628" s="7" t="s">
        <v>75</v>
      </c>
      <c r="Q628" s="7" t="s">
        <v>105</v>
      </c>
      <c r="R628" s="7" t="s">
        <v>106</v>
      </c>
      <c r="S628" s="7"/>
      <c r="T628" s="7" t="s">
        <v>107</v>
      </c>
      <c r="U628" s="7" t="s">
        <v>79</v>
      </c>
      <c r="V628" s="7" t="s">
        <v>80</v>
      </c>
      <c r="W628" s="7"/>
      <c r="X628" s="7"/>
      <c r="Y628" s="7"/>
      <c r="Z628" s="7"/>
      <c r="AA628" s="7" t="s">
        <v>136</v>
      </c>
      <c r="AB628" s="7" t="s">
        <v>124</v>
      </c>
      <c r="AC628" s="7"/>
      <c r="AD628" s="7" t="s">
        <v>212</v>
      </c>
      <c r="AE628" s="7" t="s">
        <v>111</v>
      </c>
      <c r="AF628" s="7">
        <v>1999</v>
      </c>
      <c r="AG628" s="7" t="s">
        <v>112</v>
      </c>
      <c r="AH628" s="8">
        <v>1999</v>
      </c>
      <c r="AI628" s="8">
        <v>1999</v>
      </c>
      <c r="AJ628" s="8">
        <v>1999</v>
      </c>
      <c r="AK628" s="8">
        <v>1999</v>
      </c>
      <c r="AL628" s="7" t="s">
        <v>114</v>
      </c>
      <c r="AM628" s="8">
        <v>9056496</v>
      </c>
      <c r="AN628" s="10"/>
      <c r="AO628" s="10"/>
      <c r="AP628" s="10">
        <v>10875813.54227829</v>
      </c>
      <c r="AQ628" s="10">
        <v>10875813.54227829</v>
      </c>
      <c r="AR628" s="10">
        <v>7390836</v>
      </c>
      <c r="AS628" s="10">
        <v>10875813.54227829</v>
      </c>
      <c r="AT628" s="10">
        <v>10875813.54227829</v>
      </c>
      <c r="AU628" s="7" t="s">
        <v>90</v>
      </c>
      <c r="AV628" s="7">
        <v>1999</v>
      </c>
      <c r="AW628" s="7" t="s">
        <v>172</v>
      </c>
      <c r="AX628" s="7" t="s">
        <v>92</v>
      </c>
      <c r="AY628" s="7" t="s">
        <v>93</v>
      </c>
      <c r="AZ628" s="7" t="s">
        <v>189</v>
      </c>
      <c r="BA628" s="21" t="s">
        <v>155</v>
      </c>
      <c r="BB628" s="11" t="s">
        <v>156</v>
      </c>
      <c r="BC628" s="11" t="s">
        <v>69</v>
      </c>
      <c r="BD628" s="7" t="s">
        <v>98</v>
      </c>
      <c r="BE628" s="7"/>
      <c r="BF628" s="7"/>
      <c r="BG628" s="7"/>
      <c r="BH628" s="7"/>
      <c r="BI628" s="7" t="s">
        <v>99</v>
      </c>
      <c r="BJ628" s="7" t="s">
        <v>1740</v>
      </c>
      <c r="BK628" s="7" t="s">
        <v>521</v>
      </c>
      <c r="BL628" s="12" t="s">
        <v>135</v>
      </c>
      <c r="BN628" s="7"/>
      <c r="BO628" s="7"/>
    </row>
    <row r="629" spans="1:67" ht="13.5" customHeight="1">
      <c r="A629" s="7" t="s">
        <v>1741</v>
      </c>
      <c r="B629" s="7" t="s">
        <v>64</v>
      </c>
      <c r="C629" s="7">
        <v>260</v>
      </c>
      <c r="D629" s="7" t="s">
        <v>211</v>
      </c>
      <c r="E629" s="7" t="s">
        <v>192</v>
      </c>
      <c r="F629" s="7"/>
      <c r="G629" s="8">
        <v>2002</v>
      </c>
      <c r="H629" s="7" t="s">
        <v>67</v>
      </c>
      <c r="I629" s="7" t="s">
        <v>68</v>
      </c>
      <c r="J629" s="7" t="s">
        <v>69</v>
      </c>
      <c r="K629" s="7" t="s">
        <v>70</v>
      </c>
      <c r="L629" s="7" t="s">
        <v>71</v>
      </c>
      <c r="M629" s="7" t="s">
        <v>72</v>
      </c>
      <c r="N629" s="7" t="s">
        <v>73</v>
      </c>
      <c r="O629" s="7" t="s">
        <v>74</v>
      </c>
      <c r="P629" s="7" t="s">
        <v>75</v>
      </c>
      <c r="Q629" s="7" t="s">
        <v>105</v>
      </c>
      <c r="R629" s="7" t="s">
        <v>106</v>
      </c>
      <c r="S629" s="7"/>
      <c r="T629" s="7" t="s">
        <v>107</v>
      </c>
      <c r="U629" s="7" t="s">
        <v>79</v>
      </c>
      <c r="V629" s="7" t="s">
        <v>80</v>
      </c>
      <c r="W629" s="7"/>
      <c r="X629" s="7"/>
      <c r="Y629" s="7"/>
      <c r="Z629" s="7"/>
      <c r="AA629" s="7" t="s">
        <v>136</v>
      </c>
      <c r="AB629" s="7" t="s">
        <v>124</v>
      </c>
      <c r="AC629" s="7"/>
      <c r="AD629" s="7" t="s">
        <v>212</v>
      </c>
      <c r="AE629" s="7" t="s">
        <v>111</v>
      </c>
      <c r="AF629" s="7">
        <v>1999</v>
      </c>
      <c r="AG629" s="7" t="s">
        <v>112</v>
      </c>
      <c r="AH629" s="8">
        <v>1999</v>
      </c>
      <c r="AI629" s="8">
        <v>1999</v>
      </c>
      <c r="AJ629" s="8">
        <v>1999</v>
      </c>
      <c r="AK629" s="8">
        <v>1999</v>
      </c>
      <c r="AL629" s="7" t="s">
        <v>114</v>
      </c>
      <c r="AM629" s="8">
        <v>561356</v>
      </c>
      <c r="AN629" s="10"/>
      <c r="AO629" s="10"/>
      <c r="AP629" s="10">
        <v>13326876.938196052</v>
      </c>
      <c r="AQ629" s="10">
        <v>13326876.938196052</v>
      </c>
      <c r="AR629" s="10">
        <v>9056496</v>
      </c>
      <c r="AS629" s="10">
        <v>13326876.938196052</v>
      </c>
      <c r="AT629" s="10">
        <v>13326876.938196052</v>
      </c>
      <c r="AU629" s="7" t="s">
        <v>90</v>
      </c>
      <c r="AV629" s="7">
        <v>1999</v>
      </c>
      <c r="AW629" s="7" t="s">
        <v>172</v>
      </c>
      <c r="AX629" s="7" t="s">
        <v>92</v>
      </c>
      <c r="AY629" s="7" t="s">
        <v>93</v>
      </c>
      <c r="AZ629" s="7" t="s">
        <v>189</v>
      </c>
      <c r="BA629" s="7" t="s">
        <v>953</v>
      </c>
      <c r="BB629" s="11" t="s">
        <v>156</v>
      </c>
      <c r="BC629" s="11" t="s">
        <v>69</v>
      </c>
      <c r="BD629" s="7" t="s">
        <v>98</v>
      </c>
      <c r="BE629" s="7"/>
      <c r="BF629" s="7"/>
      <c r="BG629" s="7"/>
      <c r="BH629" s="7"/>
      <c r="BI629" s="7" t="s">
        <v>99</v>
      </c>
      <c r="BJ629" s="7" t="s">
        <v>1742</v>
      </c>
      <c r="BK629" s="7" t="s">
        <v>521</v>
      </c>
      <c r="BL629" s="12" t="s">
        <v>135</v>
      </c>
      <c r="BN629" s="7"/>
      <c r="BO629" s="7"/>
    </row>
    <row r="630" spans="1:67" ht="13.5" customHeight="1">
      <c r="A630" s="7" t="s">
        <v>1743</v>
      </c>
      <c r="B630" s="7" t="s">
        <v>64</v>
      </c>
      <c r="C630" s="7">
        <v>260</v>
      </c>
      <c r="D630" s="7" t="s">
        <v>211</v>
      </c>
      <c r="E630" s="7" t="s">
        <v>192</v>
      </c>
      <c r="F630" s="7"/>
      <c r="G630" s="8">
        <v>2002</v>
      </c>
      <c r="H630" s="7" t="s">
        <v>67</v>
      </c>
      <c r="I630" s="7" t="s">
        <v>68</v>
      </c>
      <c r="J630" s="7" t="s">
        <v>69</v>
      </c>
      <c r="K630" s="7" t="s">
        <v>70</v>
      </c>
      <c r="L630" s="7" t="s">
        <v>71</v>
      </c>
      <c r="M630" s="7" t="s">
        <v>72</v>
      </c>
      <c r="N630" s="7" t="s">
        <v>73</v>
      </c>
      <c r="O630" s="7" t="s">
        <v>74</v>
      </c>
      <c r="P630" s="7" t="s">
        <v>75</v>
      </c>
      <c r="Q630" s="7" t="s">
        <v>105</v>
      </c>
      <c r="R630" s="7" t="s">
        <v>106</v>
      </c>
      <c r="S630" s="7"/>
      <c r="T630" s="7" t="s">
        <v>107</v>
      </c>
      <c r="U630" s="7" t="s">
        <v>79</v>
      </c>
      <c r="V630" s="7" t="s">
        <v>80</v>
      </c>
      <c r="W630" s="7"/>
      <c r="X630" s="7"/>
      <c r="Y630" s="7"/>
      <c r="Z630" s="7"/>
      <c r="AA630" s="7" t="s">
        <v>136</v>
      </c>
      <c r="AB630" s="7" t="s">
        <v>124</v>
      </c>
      <c r="AC630" s="7"/>
      <c r="AD630" s="7" t="s">
        <v>212</v>
      </c>
      <c r="AE630" s="7" t="s">
        <v>111</v>
      </c>
      <c r="AF630" s="7">
        <v>1999</v>
      </c>
      <c r="AG630" s="7" t="s">
        <v>112</v>
      </c>
      <c r="AH630" s="8">
        <v>1999</v>
      </c>
      <c r="AI630" s="8">
        <v>1999</v>
      </c>
      <c r="AJ630" s="8">
        <v>1999</v>
      </c>
      <c r="AK630" s="8">
        <v>1999</v>
      </c>
      <c r="AL630" s="7" t="s">
        <v>114</v>
      </c>
      <c r="AM630" s="8">
        <v>860856</v>
      </c>
      <c r="AN630" s="10"/>
      <c r="AO630" s="10"/>
      <c r="AP630" s="10">
        <v>826050.42066136654</v>
      </c>
      <c r="AQ630" s="10">
        <v>826050.42066136654</v>
      </c>
      <c r="AR630" s="10">
        <v>561356</v>
      </c>
      <c r="AS630" s="10">
        <v>826050.42066136654</v>
      </c>
      <c r="AT630" s="10">
        <v>826050.42066136654</v>
      </c>
      <c r="AU630" s="7" t="s">
        <v>90</v>
      </c>
      <c r="AV630" s="7">
        <v>1999</v>
      </c>
      <c r="AW630" s="7" t="s">
        <v>172</v>
      </c>
      <c r="AX630" s="7" t="s">
        <v>92</v>
      </c>
      <c r="AY630" s="7" t="s">
        <v>93</v>
      </c>
      <c r="AZ630" s="7" t="s">
        <v>189</v>
      </c>
      <c r="BA630" s="7" t="s">
        <v>953</v>
      </c>
      <c r="BB630" s="11" t="s">
        <v>156</v>
      </c>
      <c r="BC630" s="11" t="s">
        <v>69</v>
      </c>
      <c r="BD630" s="7" t="s">
        <v>98</v>
      </c>
      <c r="BE630" s="7"/>
      <c r="BF630" s="7"/>
      <c r="BG630" s="7"/>
      <c r="BH630" s="7"/>
      <c r="BI630" s="7" t="s">
        <v>99</v>
      </c>
      <c r="BJ630" s="7" t="s">
        <v>1744</v>
      </c>
      <c r="BK630" s="7" t="s">
        <v>521</v>
      </c>
      <c r="BL630" s="12" t="s">
        <v>135</v>
      </c>
      <c r="BN630" s="7"/>
      <c r="BO630" s="7"/>
    </row>
    <row r="631" spans="1:67" ht="13.5" customHeight="1">
      <c r="A631" s="7" t="s">
        <v>1745</v>
      </c>
      <c r="B631" s="7" t="s">
        <v>64</v>
      </c>
      <c r="C631" s="7">
        <v>260</v>
      </c>
      <c r="D631" s="7" t="s">
        <v>211</v>
      </c>
      <c r="E631" s="7" t="s">
        <v>192</v>
      </c>
      <c r="F631" s="7"/>
      <c r="G631" s="8">
        <v>2002</v>
      </c>
      <c r="H631" s="7" t="s">
        <v>67</v>
      </c>
      <c r="I631" s="7" t="s">
        <v>68</v>
      </c>
      <c r="J631" s="7" t="s">
        <v>69</v>
      </c>
      <c r="K631" s="7" t="s">
        <v>70</v>
      </c>
      <c r="L631" s="7" t="s">
        <v>71</v>
      </c>
      <c r="M631" s="7" t="s">
        <v>72</v>
      </c>
      <c r="N631" s="7" t="s">
        <v>73</v>
      </c>
      <c r="O631" s="7" t="s">
        <v>74</v>
      </c>
      <c r="P631" s="7" t="s">
        <v>75</v>
      </c>
      <c r="Q631" s="7" t="s">
        <v>105</v>
      </c>
      <c r="R631" s="7" t="s">
        <v>106</v>
      </c>
      <c r="S631" s="7"/>
      <c r="T631" s="7" t="s">
        <v>107</v>
      </c>
      <c r="U631" s="7" t="s">
        <v>79</v>
      </c>
      <c r="V631" s="7" t="s">
        <v>80</v>
      </c>
      <c r="W631" s="7"/>
      <c r="X631" s="7"/>
      <c r="Y631" s="7"/>
      <c r="Z631" s="7"/>
      <c r="AA631" s="7" t="s">
        <v>136</v>
      </c>
      <c r="AB631" s="7" t="s">
        <v>124</v>
      </c>
      <c r="AC631" s="7"/>
      <c r="AD631" s="7" t="s">
        <v>212</v>
      </c>
      <c r="AE631" s="7" t="s">
        <v>111</v>
      </c>
      <c r="AF631" s="7">
        <v>1999</v>
      </c>
      <c r="AG631" s="7" t="s">
        <v>112</v>
      </c>
      <c r="AH631" s="8">
        <v>1999</v>
      </c>
      <c r="AI631" s="8">
        <v>1999</v>
      </c>
      <c r="AJ631" s="8">
        <v>1999</v>
      </c>
      <c r="AK631" s="8">
        <v>1999</v>
      </c>
      <c r="AL631" s="7" t="s">
        <v>114</v>
      </c>
      <c r="AM631" s="8">
        <v>16019737</v>
      </c>
      <c r="AN631" s="10"/>
      <c r="AO631" s="10"/>
      <c r="AP631" s="10">
        <v>1266772.7091700477</v>
      </c>
      <c r="AQ631" s="10">
        <v>1266772.7091700477</v>
      </c>
      <c r="AR631" s="10">
        <v>860856</v>
      </c>
      <c r="AS631" s="10">
        <v>1266772.7091700477</v>
      </c>
      <c r="AT631" s="10">
        <v>1266772.7091700477</v>
      </c>
      <c r="AU631" s="7" t="s">
        <v>90</v>
      </c>
      <c r="AV631" s="7">
        <v>1999</v>
      </c>
      <c r="AW631" s="7" t="s">
        <v>172</v>
      </c>
      <c r="AX631" s="7" t="s">
        <v>92</v>
      </c>
      <c r="AY631" s="7" t="s">
        <v>93</v>
      </c>
      <c r="AZ631" s="7" t="s">
        <v>189</v>
      </c>
      <c r="BA631" s="7" t="s">
        <v>119</v>
      </c>
      <c r="BB631" s="11" t="s">
        <v>96</v>
      </c>
      <c r="BC631" s="7" t="s">
        <v>97</v>
      </c>
      <c r="BD631" s="7" t="s">
        <v>98</v>
      </c>
      <c r="BE631" s="7"/>
      <c r="BF631" s="7"/>
      <c r="BG631" s="7"/>
      <c r="BH631" s="7"/>
      <c r="BI631" s="7" t="s">
        <v>99</v>
      </c>
      <c r="BJ631" s="7" t="s">
        <v>1746</v>
      </c>
      <c r="BK631" s="7" t="s">
        <v>521</v>
      </c>
      <c r="BL631" s="12" t="s">
        <v>135</v>
      </c>
      <c r="BN631" s="7"/>
      <c r="BO631" s="7"/>
    </row>
    <row r="632" spans="1:67" ht="13.5" customHeight="1">
      <c r="A632" s="7" t="s">
        <v>1747</v>
      </c>
      <c r="B632" s="7" t="s">
        <v>64</v>
      </c>
      <c r="C632" s="7">
        <v>260</v>
      </c>
      <c r="D632" s="7" t="s">
        <v>211</v>
      </c>
      <c r="E632" s="7" t="s">
        <v>192</v>
      </c>
      <c r="F632" s="7"/>
      <c r="G632" s="8">
        <v>2002</v>
      </c>
      <c r="H632" s="7" t="s">
        <v>67</v>
      </c>
      <c r="I632" s="7" t="s">
        <v>68</v>
      </c>
      <c r="J632" s="7" t="s">
        <v>69</v>
      </c>
      <c r="K632" s="7" t="s">
        <v>70</v>
      </c>
      <c r="L632" s="7" t="s">
        <v>71</v>
      </c>
      <c r="M632" s="7" t="s">
        <v>72</v>
      </c>
      <c r="N632" s="7" t="s">
        <v>73</v>
      </c>
      <c r="O632" s="7" t="s">
        <v>74</v>
      </c>
      <c r="P632" s="7" t="s">
        <v>75</v>
      </c>
      <c r="Q632" s="7" t="s">
        <v>105</v>
      </c>
      <c r="R632" s="7" t="s">
        <v>106</v>
      </c>
      <c r="S632" s="7"/>
      <c r="T632" s="7" t="s">
        <v>107</v>
      </c>
      <c r="U632" s="7" t="s">
        <v>79</v>
      </c>
      <c r="V632" s="7" t="s">
        <v>80</v>
      </c>
      <c r="W632" s="7"/>
      <c r="X632" s="7"/>
      <c r="Y632" s="7"/>
      <c r="Z632" s="7"/>
      <c r="AA632" s="7" t="s">
        <v>136</v>
      </c>
      <c r="AB632" s="7" t="s">
        <v>124</v>
      </c>
      <c r="AC632" s="7"/>
      <c r="AD632" s="7" t="s">
        <v>212</v>
      </c>
      <c r="AE632" s="7" t="s">
        <v>111</v>
      </c>
      <c r="AF632" s="7">
        <v>1999</v>
      </c>
      <c r="AG632" s="7" t="s">
        <v>112</v>
      </c>
      <c r="AH632" s="8">
        <v>1999</v>
      </c>
      <c r="AI632" s="8">
        <v>1999</v>
      </c>
      <c r="AJ632" s="8">
        <v>1999</v>
      </c>
      <c r="AK632" s="8">
        <v>1999</v>
      </c>
      <c r="AL632" s="7" t="s">
        <v>114</v>
      </c>
      <c r="AM632" s="8">
        <v>1656983</v>
      </c>
      <c r="AN632" s="10"/>
      <c r="AO632" s="10"/>
      <c r="AP632" s="10">
        <v>23573472.961426362</v>
      </c>
      <c r="AQ632" s="10">
        <v>23573472.961426362</v>
      </c>
      <c r="AR632" s="10">
        <v>16019737</v>
      </c>
      <c r="AS632" s="10">
        <v>23573472.961426362</v>
      </c>
      <c r="AT632" s="10">
        <v>23573472.961426362</v>
      </c>
      <c r="AU632" s="7" t="s">
        <v>90</v>
      </c>
      <c r="AV632" s="7">
        <v>1999</v>
      </c>
      <c r="AW632" s="7" t="s">
        <v>172</v>
      </c>
      <c r="AX632" s="7" t="s">
        <v>92</v>
      </c>
      <c r="AY632" s="7" t="s">
        <v>93</v>
      </c>
      <c r="AZ632" s="7" t="s">
        <v>189</v>
      </c>
      <c r="BA632" s="7" t="s">
        <v>119</v>
      </c>
      <c r="BB632" s="11" t="s">
        <v>96</v>
      </c>
      <c r="BC632" s="7" t="s">
        <v>97</v>
      </c>
      <c r="BD632" s="7" t="s">
        <v>98</v>
      </c>
      <c r="BE632" s="7"/>
      <c r="BF632" s="7"/>
      <c r="BG632" s="7"/>
      <c r="BH632" s="7"/>
      <c r="BI632" s="7" t="s">
        <v>99</v>
      </c>
      <c r="BJ632" s="7" t="s">
        <v>1748</v>
      </c>
      <c r="BK632" s="7" t="s">
        <v>521</v>
      </c>
      <c r="BL632" s="12" t="s">
        <v>135</v>
      </c>
      <c r="BN632" s="7"/>
      <c r="BO632" s="7"/>
    </row>
    <row r="633" spans="1:67" s="48" customFormat="1" ht="13.5" customHeight="1">
      <c r="A633" s="59" t="s">
        <v>1749</v>
      </c>
      <c r="B633" s="59" t="s">
        <v>64</v>
      </c>
      <c r="C633" s="59">
        <v>596</v>
      </c>
      <c r="D633" s="59" t="s">
        <v>241</v>
      </c>
      <c r="E633" s="59" t="s">
        <v>192</v>
      </c>
      <c r="F633" s="59"/>
      <c r="G633" s="65">
        <v>2001</v>
      </c>
      <c r="H633" s="59" t="s">
        <v>67</v>
      </c>
      <c r="I633" s="59" t="s">
        <v>169</v>
      </c>
      <c r="J633" s="59" t="s">
        <v>242</v>
      </c>
      <c r="K633" s="59" t="s">
        <v>70</v>
      </c>
      <c r="L633" s="59" t="s">
        <v>71</v>
      </c>
      <c r="M633" s="59" t="s">
        <v>72</v>
      </c>
      <c r="N633" s="59" t="s">
        <v>73</v>
      </c>
      <c r="O633" s="59" t="s">
        <v>74</v>
      </c>
      <c r="P633" s="59" t="s">
        <v>75</v>
      </c>
      <c r="Q633" s="59" t="s">
        <v>105</v>
      </c>
      <c r="R633" s="59" t="s">
        <v>106</v>
      </c>
      <c r="S633" s="59"/>
      <c r="T633" s="59" t="s">
        <v>107</v>
      </c>
      <c r="U633" s="59" t="s">
        <v>79</v>
      </c>
      <c r="V633" s="7" t="s">
        <v>80</v>
      </c>
      <c r="W633" s="59"/>
      <c r="X633" s="59"/>
      <c r="Y633" s="59"/>
      <c r="Z633" s="59"/>
      <c r="AA633" s="59" t="s">
        <v>136</v>
      </c>
      <c r="AB633" s="59" t="s">
        <v>124</v>
      </c>
      <c r="AC633" s="59"/>
      <c r="AD633" s="59" t="s">
        <v>212</v>
      </c>
      <c r="AE633" s="59" t="s">
        <v>111</v>
      </c>
      <c r="AF633" s="59">
        <v>1999</v>
      </c>
      <c r="AG633" s="59" t="s">
        <v>112</v>
      </c>
      <c r="AH633" s="65">
        <v>1998</v>
      </c>
      <c r="AI633" s="65">
        <v>1998</v>
      </c>
      <c r="AJ633" s="65">
        <v>1998</v>
      </c>
      <c r="AK633" s="65">
        <v>1998</v>
      </c>
      <c r="AL633" s="59" t="s">
        <v>114</v>
      </c>
      <c r="AM633" s="65">
        <v>9178695</v>
      </c>
      <c r="AN633" s="60"/>
      <c r="AO633" s="66"/>
      <c r="AP633" s="59">
        <v>2438294.957529149</v>
      </c>
      <c r="AQ633" s="60">
        <v>2438294.957529149</v>
      </c>
      <c r="AR633" s="60">
        <v>1656983</v>
      </c>
      <c r="AS633" s="60">
        <v>2438294.957529149</v>
      </c>
      <c r="AT633" s="60">
        <v>2438294.957529149</v>
      </c>
      <c r="AU633" s="59" t="s">
        <v>90</v>
      </c>
      <c r="AV633" s="59">
        <v>2001</v>
      </c>
      <c r="AW633" s="59" t="s">
        <v>172</v>
      </c>
      <c r="AX633" s="59" t="s">
        <v>92</v>
      </c>
      <c r="AY633" s="59" t="s">
        <v>116</v>
      </c>
      <c r="AZ633" s="59" t="s">
        <v>127</v>
      </c>
      <c r="BA633" s="59" t="s">
        <v>1750</v>
      </c>
      <c r="BB633" s="11" t="s">
        <v>129</v>
      </c>
      <c r="BC633" s="15" t="s">
        <v>69</v>
      </c>
      <c r="BD633" s="59" t="s">
        <v>98</v>
      </c>
      <c r="BE633" s="59"/>
      <c r="BF633" s="59"/>
      <c r="BG633" s="59"/>
      <c r="BH633" s="59"/>
      <c r="BI633" s="59" t="s">
        <v>99</v>
      </c>
      <c r="BJ633" s="59" t="s">
        <v>1751</v>
      </c>
      <c r="BK633" s="59" t="s">
        <v>521</v>
      </c>
      <c r="BL633" s="59" t="s">
        <v>135</v>
      </c>
    </row>
    <row r="634" spans="1:67" s="48" customFormat="1" ht="13.5" customHeight="1">
      <c r="A634" s="59" t="s">
        <v>1752</v>
      </c>
      <c r="B634" s="59" t="s">
        <v>64</v>
      </c>
      <c r="C634" s="59">
        <v>596</v>
      </c>
      <c r="D634" s="59" t="s">
        <v>241</v>
      </c>
      <c r="E634" s="59" t="s">
        <v>192</v>
      </c>
      <c r="F634" s="59"/>
      <c r="G634" s="65">
        <v>2001</v>
      </c>
      <c r="H634" s="59" t="s">
        <v>67</v>
      </c>
      <c r="I634" s="59" t="s">
        <v>169</v>
      </c>
      <c r="J634" s="59" t="s">
        <v>242</v>
      </c>
      <c r="K634" s="59" t="s">
        <v>70</v>
      </c>
      <c r="L634" s="59" t="s">
        <v>71</v>
      </c>
      <c r="M634" s="59" t="s">
        <v>72</v>
      </c>
      <c r="N634" s="59" t="s">
        <v>73</v>
      </c>
      <c r="O634" s="59" t="s">
        <v>74</v>
      </c>
      <c r="P634" s="59" t="s">
        <v>75</v>
      </c>
      <c r="Q634" s="59" t="s">
        <v>105</v>
      </c>
      <c r="R634" s="59" t="s">
        <v>106</v>
      </c>
      <c r="S634" s="59"/>
      <c r="T634" s="59" t="s">
        <v>107</v>
      </c>
      <c r="U634" s="59" t="s">
        <v>79</v>
      </c>
      <c r="V634" s="7" t="s">
        <v>80</v>
      </c>
      <c r="W634" s="59"/>
      <c r="X634" s="59"/>
      <c r="Y634" s="59"/>
      <c r="Z634" s="59"/>
      <c r="AA634" s="59" t="s">
        <v>136</v>
      </c>
      <c r="AB634" s="59" t="s">
        <v>124</v>
      </c>
      <c r="AC634" s="59"/>
      <c r="AD634" s="59" t="s">
        <v>212</v>
      </c>
      <c r="AE634" s="59" t="s">
        <v>111</v>
      </c>
      <c r="AF634" s="59">
        <v>1999</v>
      </c>
      <c r="AG634" s="59" t="s">
        <v>112</v>
      </c>
      <c r="AH634" s="65">
        <v>1998</v>
      </c>
      <c r="AI634" s="65">
        <v>1998</v>
      </c>
      <c r="AJ634" s="65">
        <v>1998</v>
      </c>
      <c r="AK634" s="65">
        <v>1998</v>
      </c>
      <c r="AL634" s="59" t="s">
        <v>114</v>
      </c>
      <c r="AM634" s="65">
        <v>47294894</v>
      </c>
      <c r="AN634" s="60"/>
      <c r="AO634" s="66"/>
      <c r="AP634" s="59">
        <v>12706388.708266707</v>
      </c>
      <c r="AQ634" s="60">
        <v>12706388.708266707</v>
      </c>
      <c r="AR634" s="60">
        <v>9178695</v>
      </c>
      <c r="AS634" s="60">
        <v>12706388.708266707</v>
      </c>
      <c r="AT634" s="60">
        <v>12706388.708266707</v>
      </c>
      <c r="AU634" s="59" t="s">
        <v>90</v>
      </c>
      <c r="AV634" s="59">
        <v>2001</v>
      </c>
      <c r="AW634" s="59" t="s">
        <v>172</v>
      </c>
      <c r="AX634" s="59" t="s">
        <v>92</v>
      </c>
      <c r="AY634" s="59" t="s">
        <v>116</v>
      </c>
      <c r="AZ634" s="59" t="s">
        <v>127</v>
      </c>
      <c r="BA634" s="59" t="s">
        <v>1750</v>
      </c>
      <c r="BB634" s="11" t="s">
        <v>129</v>
      </c>
      <c r="BC634" s="15" t="s">
        <v>69</v>
      </c>
      <c r="BD634" s="59" t="s">
        <v>98</v>
      </c>
      <c r="BE634" s="59"/>
      <c r="BF634" s="59"/>
      <c r="BG634" s="59"/>
      <c r="BH634" s="59"/>
      <c r="BI634" s="59" t="s">
        <v>99</v>
      </c>
      <c r="BJ634" s="59" t="s">
        <v>1753</v>
      </c>
      <c r="BK634" s="59" t="s">
        <v>521</v>
      </c>
      <c r="BL634" s="59" t="s">
        <v>135</v>
      </c>
    </row>
    <row r="635" spans="1:67" s="48" customFormat="1" ht="13.5" customHeight="1">
      <c r="A635" s="59" t="s">
        <v>1754</v>
      </c>
      <c r="B635" s="59" t="s">
        <v>64</v>
      </c>
      <c r="C635" s="59">
        <v>596</v>
      </c>
      <c r="D635" s="59" t="s">
        <v>241</v>
      </c>
      <c r="E635" s="59" t="s">
        <v>192</v>
      </c>
      <c r="F635" s="59"/>
      <c r="G635" s="65">
        <v>2001</v>
      </c>
      <c r="H635" s="59" t="s">
        <v>67</v>
      </c>
      <c r="I635" s="59" t="s">
        <v>169</v>
      </c>
      <c r="J635" s="59" t="s">
        <v>242</v>
      </c>
      <c r="K635" s="59" t="s">
        <v>70</v>
      </c>
      <c r="L635" s="59" t="s">
        <v>71</v>
      </c>
      <c r="M635" s="59" t="s">
        <v>72</v>
      </c>
      <c r="N635" s="59" t="s">
        <v>73</v>
      </c>
      <c r="O635" s="59" t="s">
        <v>74</v>
      </c>
      <c r="P635" s="59" t="s">
        <v>75</v>
      </c>
      <c r="Q635" s="59" t="s">
        <v>105</v>
      </c>
      <c r="R635" s="59" t="s">
        <v>106</v>
      </c>
      <c r="S635" s="59"/>
      <c r="T635" s="59" t="s">
        <v>107</v>
      </c>
      <c r="U635" s="59" t="s">
        <v>79</v>
      </c>
      <c r="V635" s="7" t="s">
        <v>80</v>
      </c>
      <c r="W635" s="59"/>
      <c r="X635" s="59"/>
      <c r="Y635" s="59"/>
      <c r="Z635" s="59"/>
      <c r="AA635" s="59" t="s">
        <v>136</v>
      </c>
      <c r="AB635" s="59" t="s">
        <v>124</v>
      </c>
      <c r="AC635" s="59"/>
      <c r="AD635" s="59" t="s">
        <v>212</v>
      </c>
      <c r="AE635" s="59" t="s">
        <v>111</v>
      </c>
      <c r="AF635" s="59">
        <v>1999</v>
      </c>
      <c r="AG635" s="59" t="s">
        <v>112</v>
      </c>
      <c r="AH635" s="65">
        <v>1998</v>
      </c>
      <c r="AI635" s="65">
        <v>1998</v>
      </c>
      <c r="AJ635" s="65">
        <v>1998</v>
      </c>
      <c r="AK635" s="65">
        <v>1998</v>
      </c>
      <c r="AL635" s="59" t="s">
        <v>114</v>
      </c>
      <c r="AM635" s="65">
        <v>42253421</v>
      </c>
      <c r="AN635" s="60"/>
      <c r="AO635" s="66"/>
      <c r="AP635" s="59">
        <v>65471976.907422118</v>
      </c>
      <c r="AQ635" s="60">
        <v>65471976.907422118</v>
      </c>
      <c r="AR635" s="60">
        <v>47294894</v>
      </c>
      <c r="AS635" s="60">
        <v>65471976.907422118</v>
      </c>
      <c r="AT635" s="60">
        <v>65471976.907422118</v>
      </c>
      <c r="AU635" s="59" t="s">
        <v>90</v>
      </c>
      <c r="AV635" s="59">
        <v>2001</v>
      </c>
      <c r="AW635" s="59" t="s">
        <v>172</v>
      </c>
      <c r="AX635" s="59" t="s">
        <v>92</v>
      </c>
      <c r="AY635" s="59" t="s">
        <v>116</v>
      </c>
      <c r="AZ635" s="59" t="s">
        <v>127</v>
      </c>
      <c r="BA635" s="59" t="s">
        <v>1750</v>
      </c>
      <c r="BB635" s="11" t="s">
        <v>129</v>
      </c>
      <c r="BC635" s="15" t="s">
        <v>69</v>
      </c>
      <c r="BD635" s="59" t="s">
        <v>98</v>
      </c>
      <c r="BE635" s="59"/>
      <c r="BF635" s="59"/>
      <c r="BG635" s="59"/>
      <c r="BH635" s="59"/>
      <c r="BI635" s="59" t="s">
        <v>99</v>
      </c>
      <c r="BJ635" s="59" t="s">
        <v>1755</v>
      </c>
      <c r="BK635" s="59" t="s">
        <v>521</v>
      </c>
      <c r="BL635" s="59" t="s">
        <v>135</v>
      </c>
    </row>
    <row r="636" spans="1:67" s="48" customFormat="1" ht="13.5" customHeight="1">
      <c r="A636" s="59" t="s">
        <v>1756</v>
      </c>
      <c r="B636" s="59" t="s">
        <v>64</v>
      </c>
      <c r="C636" s="59">
        <v>596</v>
      </c>
      <c r="D636" s="59" t="s">
        <v>241</v>
      </c>
      <c r="E636" s="59" t="s">
        <v>192</v>
      </c>
      <c r="F636" s="59"/>
      <c r="G636" s="65">
        <v>2001</v>
      </c>
      <c r="H636" s="59" t="s">
        <v>67</v>
      </c>
      <c r="I636" s="59" t="s">
        <v>169</v>
      </c>
      <c r="J636" s="59" t="s">
        <v>242</v>
      </c>
      <c r="K636" s="59" t="s">
        <v>70</v>
      </c>
      <c r="L636" s="59" t="s">
        <v>71</v>
      </c>
      <c r="M636" s="59" t="s">
        <v>72</v>
      </c>
      <c r="N636" s="59" t="s">
        <v>73</v>
      </c>
      <c r="O636" s="59" t="s">
        <v>74</v>
      </c>
      <c r="P636" s="59" t="s">
        <v>75</v>
      </c>
      <c r="Q636" s="59" t="s">
        <v>105</v>
      </c>
      <c r="R636" s="59" t="s">
        <v>106</v>
      </c>
      <c r="S636" s="59"/>
      <c r="T636" s="59" t="s">
        <v>107</v>
      </c>
      <c r="U636" s="59" t="s">
        <v>79</v>
      </c>
      <c r="V636" s="7" t="s">
        <v>80</v>
      </c>
      <c r="W636" s="59"/>
      <c r="X636" s="59"/>
      <c r="Y636" s="59"/>
      <c r="Z636" s="59"/>
      <c r="AA636" s="59" t="s">
        <v>136</v>
      </c>
      <c r="AB636" s="59" t="s">
        <v>124</v>
      </c>
      <c r="AC636" s="59"/>
      <c r="AD636" s="59" t="s">
        <v>212</v>
      </c>
      <c r="AE636" s="59" t="s">
        <v>111</v>
      </c>
      <c r="AF636" s="59">
        <v>1999</v>
      </c>
      <c r="AG636" s="59" t="s">
        <v>112</v>
      </c>
      <c r="AH636" s="65">
        <v>1998</v>
      </c>
      <c r="AI636" s="65">
        <v>1998</v>
      </c>
      <c r="AJ636" s="65">
        <v>1998</v>
      </c>
      <c r="AK636" s="65">
        <v>1998</v>
      </c>
      <c r="AL636" s="59" t="s">
        <v>114</v>
      </c>
      <c r="AM636" s="65">
        <v>1127469</v>
      </c>
      <c r="AN636" s="60"/>
      <c r="AO636" s="66"/>
      <c r="AP636" s="59">
        <v>58492889.400948547</v>
      </c>
      <c r="AQ636" s="60">
        <v>58492889.400948547</v>
      </c>
      <c r="AR636" s="60">
        <v>42253421</v>
      </c>
      <c r="AS636" s="60">
        <v>58492889.400948547</v>
      </c>
      <c r="AT636" s="60">
        <v>58492889.400948547</v>
      </c>
      <c r="AU636" s="59" t="s">
        <v>90</v>
      </c>
      <c r="AV636" s="59">
        <v>2001</v>
      </c>
      <c r="AW636" s="59" t="s">
        <v>172</v>
      </c>
      <c r="AX636" s="59" t="s">
        <v>92</v>
      </c>
      <c r="AY636" s="59" t="s">
        <v>116</v>
      </c>
      <c r="AZ636" s="59" t="s">
        <v>127</v>
      </c>
      <c r="BA636" s="59" t="s">
        <v>1750</v>
      </c>
      <c r="BB636" s="11" t="s">
        <v>129</v>
      </c>
      <c r="BC636" s="15" t="s">
        <v>69</v>
      </c>
      <c r="BD636" s="59" t="s">
        <v>98</v>
      </c>
      <c r="BE636" s="59"/>
      <c r="BF636" s="59"/>
      <c r="BG636" s="59"/>
      <c r="BH636" s="59"/>
      <c r="BI636" s="59" t="s">
        <v>99</v>
      </c>
      <c r="BJ636" s="59" t="s">
        <v>1757</v>
      </c>
      <c r="BK636" s="59" t="s">
        <v>521</v>
      </c>
      <c r="BL636" s="59" t="s">
        <v>135</v>
      </c>
    </row>
    <row r="637" spans="1:67" ht="13.5" customHeight="1">
      <c r="A637" s="59" t="s">
        <v>1758</v>
      </c>
      <c r="B637" s="7" t="s">
        <v>64</v>
      </c>
      <c r="C637" s="7">
        <v>596</v>
      </c>
      <c r="D637" s="7" t="s">
        <v>241</v>
      </c>
      <c r="E637" s="7" t="s">
        <v>192</v>
      </c>
      <c r="F637" s="7"/>
      <c r="G637" s="8">
        <v>2001</v>
      </c>
      <c r="H637" s="7" t="s">
        <v>67</v>
      </c>
      <c r="I637" s="7" t="s">
        <v>169</v>
      </c>
      <c r="J637" s="7" t="s">
        <v>242</v>
      </c>
      <c r="K637" s="7" t="s">
        <v>70</v>
      </c>
      <c r="L637" s="7" t="s">
        <v>71</v>
      </c>
      <c r="M637" s="7" t="s">
        <v>72</v>
      </c>
      <c r="N637" s="7" t="s">
        <v>73</v>
      </c>
      <c r="O637" s="7" t="s">
        <v>74</v>
      </c>
      <c r="P637" s="7" t="s">
        <v>75</v>
      </c>
      <c r="Q637" s="7" t="s">
        <v>105</v>
      </c>
      <c r="R637" s="7" t="s">
        <v>106</v>
      </c>
      <c r="S637" s="7"/>
      <c r="T637" s="7" t="s">
        <v>107</v>
      </c>
      <c r="U637" s="7" t="s">
        <v>79</v>
      </c>
      <c r="V637" s="7" t="s">
        <v>80</v>
      </c>
      <c r="W637" s="7"/>
      <c r="X637" s="7"/>
      <c r="Y637" s="7"/>
      <c r="Z637" s="7"/>
      <c r="AA637" s="7" t="s">
        <v>136</v>
      </c>
      <c r="AB637" s="7" t="s">
        <v>124</v>
      </c>
      <c r="AC637" s="7"/>
      <c r="AD637" s="7" t="s">
        <v>212</v>
      </c>
      <c r="AE637" s="7" t="s">
        <v>111</v>
      </c>
      <c r="AF637" s="7">
        <v>1999</v>
      </c>
      <c r="AG637" s="7" t="s">
        <v>112</v>
      </c>
      <c r="AH637" s="8">
        <v>1998</v>
      </c>
      <c r="AI637" s="8">
        <v>1998</v>
      </c>
      <c r="AJ637" s="8">
        <v>1998</v>
      </c>
      <c r="AK637" s="8">
        <v>1998</v>
      </c>
      <c r="AL637" s="7" t="s">
        <v>114</v>
      </c>
      <c r="AM637" s="8">
        <v>63922406</v>
      </c>
      <c r="AN637" s="10"/>
      <c r="AO637" s="10"/>
      <c r="AP637" s="10">
        <v>1560794.7938700172</v>
      </c>
      <c r="AQ637" s="10">
        <v>1560794.7938700172</v>
      </c>
      <c r="AR637" s="10">
        <v>1127469</v>
      </c>
      <c r="AS637" s="10">
        <v>1560794.7938700172</v>
      </c>
      <c r="AT637" s="10">
        <v>1560794.7938700172</v>
      </c>
      <c r="AU637" s="7" t="s">
        <v>90</v>
      </c>
      <c r="AV637" s="7">
        <v>2001</v>
      </c>
      <c r="AW637" s="7" t="s">
        <v>172</v>
      </c>
      <c r="AX637" s="7" t="s">
        <v>92</v>
      </c>
      <c r="AY637" s="59" t="s">
        <v>116</v>
      </c>
      <c r="AZ637" s="7" t="s">
        <v>127</v>
      </c>
      <c r="BA637" s="7" t="s">
        <v>1750</v>
      </c>
      <c r="BB637" s="11" t="s">
        <v>129</v>
      </c>
      <c r="BC637" s="11" t="s">
        <v>69</v>
      </c>
      <c r="BD637" s="7" t="s">
        <v>98</v>
      </c>
      <c r="BE637" s="7"/>
      <c r="BF637" s="7"/>
      <c r="BG637" s="7"/>
      <c r="BH637" s="7"/>
      <c r="BI637" s="7" t="s">
        <v>99</v>
      </c>
      <c r="BJ637" s="7" t="s">
        <v>1759</v>
      </c>
      <c r="BK637" s="7" t="s">
        <v>521</v>
      </c>
      <c r="BL637" s="12" t="s">
        <v>135</v>
      </c>
    </row>
    <row r="638" spans="1:67" ht="13.5" customHeight="1">
      <c r="A638" s="59" t="s">
        <v>1760</v>
      </c>
      <c r="B638" s="7" t="s">
        <v>64</v>
      </c>
      <c r="C638" s="7">
        <v>596</v>
      </c>
      <c r="D638" s="7" t="s">
        <v>241</v>
      </c>
      <c r="E638" s="7" t="s">
        <v>192</v>
      </c>
      <c r="F638" s="7"/>
      <c r="G638" s="8">
        <v>2001</v>
      </c>
      <c r="H638" s="7" t="s">
        <v>67</v>
      </c>
      <c r="I638" s="7" t="s">
        <v>169</v>
      </c>
      <c r="J638" s="7" t="s">
        <v>242</v>
      </c>
      <c r="K638" s="7" t="s">
        <v>70</v>
      </c>
      <c r="L638" s="7" t="s">
        <v>71</v>
      </c>
      <c r="M638" s="7" t="s">
        <v>72</v>
      </c>
      <c r="N638" s="7" t="s">
        <v>73</v>
      </c>
      <c r="O638" s="7" t="s">
        <v>74</v>
      </c>
      <c r="P638" s="7" t="s">
        <v>75</v>
      </c>
      <c r="Q638" s="7" t="s">
        <v>105</v>
      </c>
      <c r="R638" s="7" t="s">
        <v>106</v>
      </c>
      <c r="S638" s="7"/>
      <c r="T638" s="7" t="s">
        <v>107</v>
      </c>
      <c r="U638" s="7" t="s">
        <v>79</v>
      </c>
      <c r="V638" s="7" t="s">
        <v>80</v>
      </c>
      <c r="W638" s="7"/>
      <c r="X638" s="7"/>
      <c r="Y638" s="7"/>
      <c r="Z638" s="7"/>
      <c r="AA638" s="7" t="s">
        <v>136</v>
      </c>
      <c r="AB638" s="7" t="s">
        <v>124</v>
      </c>
      <c r="AC638" s="7"/>
      <c r="AD638" s="7" t="s">
        <v>212</v>
      </c>
      <c r="AE638" s="7" t="s">
        <v>111</v>
      </c>
      <c r="AF638" s="7">
        <v>1999</v>
      </c>
      <c r="AG638" s="7" t="s">
        <v>112</v>
      </c>
      <c r="AH638" s="8">
        <v>1998</v>
      </c>
      <c r="AI638" s="8">
        <v>1998</v>
      </c>
      <c r="AJ638" s="8">
        <v>1998</v>
      </c>
      <c r="AK638" s="8">
        <v>1998</v>
      </c>
      <c r="AL638" s="7" t="s">
        <v>114</v>
      </c>
      <c r="AM638" s="8">
        <v>9455328</v>
      </c>
      <c r="AN638" s="10"/>
      <c r="AO638" s="10"/>
      <c r="AP638" s="10">
        <v>88490023.669338629</v>
      </c>
      <c r="AQ638" s="10">
        <v>88490023.669338629</v>
      </c>
      <c r="AR638" s="10">
        <v>63922406</v>
      </c>
      <c r="AS638" s="10">
        <v>88490023.669338629</v>
      </c>
      <c r="AT638" s="10">
        <v>88490023.669338629</v>
      </c>
      <c r="AU638" s="7" t="s">
        <v>90</v>
      </c>
      <c r="AV638" s="7">
        <v>2001</v>
      </c>
      <c r="AW638" s="7" t="s">
        <v>172</v>
      </c>
      <c r="AX638" s="7" t="s">
        <v>92</v>
      </c>
      <c r="AY638" s="59" t="s">
        <v>116</v>
      </c>
      <c r="AZ638" s="7" t="s">
        <v>127</v>
      </c>
      <c r="BA638" s="7" t="s">
        <v>1750</v>
      </c>
      <c r="BB638" s="11" t="s">
        <v>129</v>
      </c>
      <c r="BC638" s="11" t="s">
        <v>69</v>
      </c>
      <c r="BD638" s="7" t="s">
        <v>98</v>
      </c>
      <c r="BE638" s="7"/>
      <c r="BF638" s="7"/>
      <c r="BG638" s="7"/>
      <c r="BH638" s="7"/>
      <c r="BI638" s="7" t="s">
        <v>99</v>
      </c>
      <c r="BJ638" s="7" t="s">
        <v>1761</v>
      </c>
      <c r="BK638" s="7" t="s">
        <v>521</v>
      </c>
      <c r="BL638" s="12" t="s">
        <v>135</v>
      </c>
    </row>
    <row r="639" spans="1:67" ht="13.5" customHeight="1">
      <c r="A639" s="59" t="s">
        <v>1762</v>
      </c>
      <c r="B639" s="7" t="s">
        <v>64</v>
      </c>
      <c r="C639" s="7">
        <v>596</v>
      </c>
      <c r="D639" s="7" t="s">
        <v>241</v>
      </c>
      <c r="E639" s="7" t="s">
        <v>192</v>
      </c>
      <c r="F639" s="7"/>
      <c r="G639" s="8">
        <v>2001</v>
      </c>
      <c r="H639" s="7" t="s">
        <v>67</v>
      </c>
      <c r="I639" s="7" t="s">
        <v>169</v>
      </c>
      <c r="J639" s="7" t="s">
        <v>242</v>
      </c>
      <c r="K639" s="7" t="s">
        <v>70</v>
      </c>
      <c r="L639" s="7" t="s">
        <v>71</v>
      </c>
      <c r="M639" s="7" t="s">
        <v>72</v>
      </c>
      <c r="N639" s="7" t="s">
        <v>73</v>
      </c>
      <c r="O639" s="7" t="s">
        <v>74</v>
      </c>
      <c r="P639" s="7" t="s">
        <v>75</v>
      </c>
      <c r="Q639" s="7" t="s">
        <v>105</v>
      </c>
      <c r="R639" s="7" t="s">
        <v>106</v>
      </c>
      <c r="S639" s="7"/>
      <c r="T639" s="7" t="s">
        <v>107</v>
      </c>
      <c r="U639" s="7" t="s">
        <v>79</v>
      </c>
      <c r="V639" s="7" t="s">
        <v>80</v>
      </c>
      <c r="W639" s="7"/>
      <c r="X639" s="7"/>
      <c r="Y639" s="7"/>
      <c r="Z639" s="7"/>
      <c r="AA639" s="7" t="s">
        <v>136</v>
      </c>
      <c r="AB639" s="7" t="s">
        <v>124</v>
      </c>
      <c r="AC639" s="7"/>
      <c r="AD639" s="7" t="s">
        <v>212</v>
      </c>
      <c r="AE639" s="7" t="s">
        <v>111</v>
      </c>
      <c r="AF639" s="7">
        <v>1999</v>
      </c>
      <c r="AG639" s="7" t="s">
        <v>112</v>
      </c>
      <c r="AH639" s="8">
        <v>1998</v>
      </c>
      <c r="AI639" s="8">
        <v>1998</v>
      </c>
      <c r="AJ639" s="8">
        <v>1998</v>
      </c>
      <c r="AK639" s="8">
        <v>1998</v>
      </c>
      <c r="AL639" s="7" t="s">
        <v>114</v>
      </c>
      <c r="AM639" s="8">
        <v>45898370</v>
      </c>
      <c r="AN639" s="10"/>
      <c r="AO639" s="10"/>
      <c r="AP639" s="10">
        <v>13089341.451280169</v>
      </c>
      <c r="AQ639" s="10">
        <v>13089341.451280169</v>
      </c>
      <c r="AR639" s="10">
        <v>9455328</v>
      </c>
      <c r="AS639" s="10">
        <v>13089341.451280169</v>
      </c>
      <c r="AT639" s="10">
        <v>13089341.451280169</v>
      </c>
      <c r="AU639" s="7" t="s">
        <v>90</v>
      </c>
      <c r="AV639" s="7">
        <v>2001</v>
      </c>
      <c r="AW639" s="7" t="s">
        <v>172</v>
      </c>
      <c r="AX639" s="7" t="s">
        <v>92</v>
      </c>
      <c r="AY639" s="59" t="s">
        <v>116</v>
      </c>
      <c r="AZ639" s="7" t="s">
        <v>127</v>
      </c>
      <c r="BA639" s="7" t="s">
        <v>1750</v>
      </c>
      <c r="BB639" s="11" t="s">
        <v>129</v>
      </c>
      <c r="BC639" s="11" t="s">
        <v>69</v>
      </c>
      <c r="BD639" s="7" t="s">
        <v>98</v>
      </c>
      <c r="BE639" s="7"/>
      <c r="BF639" s="7"/>
      <c r="BG639" s="7"/>
      <c r="BH639" s="7"/>
      <c r="BI639" s="7" t="s">
        <v>99</v>
      </c>
      <c r="BJ639" s="7" t="s">
        <v>1763</v>
      </c>
      <c r="BK639" s="7" t="s">
        <v>521</v>
      </c>
      <c r="BL639" s="12" t="s">
        <v>135</v>
      </c>
    </row>
    <row r="640" spans="1:67" ht="13.5" customHeight="1">
      <c r="A640" s="59" t="s">
        <v>1764</v>
      </c>
      <c r="B640" s="7" t="s">
        <v>64</v>
      </c>
      <c r="C640" s="7">
        <v>596</v>
      </c>
      <c r="D640" s="7" t="s">
        <v>241</v>
      </c>
      <c r="E640" s="7" t="s">
        <v>192</v>
      </c>
      <c r="F640" s="7"/>
      <c r="G640" s="8">
        <v>2001</v>
      </c>
      <c r="H640" s="7" t="s">
        <v>67</v>
      </c>
      <c r="I640" s="7" t="s">
        <v>169</v>
      </c>
      <c r="J640" s="7" t="s">
        <v>242</v>
      </c>
      <c r="K640" s="7" t="s">
        <v>70</v>
      </c>
      <c r="L640" s="7" t="s">
        <v>71</v>
      </c>
      <c r="M640" s="7" t="s">
        <v>72</v>
      </c>
      <c r="N640" s="7" t="s">
        <v>73</v>
      </c>
      <c r="O640" s="7" t="s">
        <v>74</v>
      </c>
      <c r="P640" s="7" t="s">
        <v>75</v>
      </c>
      <c r="Q640" s="7" t="s">
        <v>105</v>
      </c>
      <c r="R640" s="7" t="s">
        <v>106</v>
      </c>
      <c r="S640" s="7"/>
      <c r="T640" s="7" t="s">
        <v>107</v>
      </c>
      <c r="U640" s="7" t="s">
        <v>79</v>
      </c>
      <c r="V640" s="7" t="s">
        <v>80</v>
      </c>
      <c r="W640" s="7"/>
      <c r="X640" s="7"/>
      <c r="Y640" s="7"/>
      <c r="Z640" s="7"/>
      <c r="AA640" s="7" t="s">
        <v>136</v>
      </c>
      <c r="AB640" s="7" t="s">
        <v>124</v>
      </c>
      <c r="AC640" s="7"/>
      <c r="AD640" s="7" t="s">
        <v>212</v>
      </c>
      <c r="AE640" s="7" t="s">
        <v>111</v>
      </c>
      <c r="AF640" s="7">
        <v>1999</v>
      </c>
      <c r="AG640" s="7" t="s">
        <v>112</v>
      </c>
      <c r="AH640" s="8">
        <v>1998</v>
      </c>
      <c r="AI640" s="8">
        <v>1998</v>
      </c>
      <c r="AJ640" s="8">
        <v>1998</v>
      </c>
      <c r="AK640" s="8">
        <v>1998</v>
      </c>
      <c r="AL640" s="7" t="s">
        <v>114</v>
      </c>
      <c r="AM640" s="8">
        <v>130793</v>
      </c>
      <c r="AN640" s="10"/>
      <c r="AO640" s="10"/>
      <c r="AP640" s="10">
        <v>63538719.86114011</v>
      </c>
      <c r="AQ640" s="10">
        <v>63538719.86114011</v>
      </c>
      <c r="AR640" s="10">
        <v>45898370</v>
      </c>
      <c r="AS640" s="10">
        <v>63538719.86114011</v>
      </c>
      <c r="AT640" s="10">
        <v>63538719.86114011</v>
      </c>
      <c r="AU640" s="7" t="s">
        <v>90</v>
      </c>
      <c r="AV640" s="7">
        <v>2001</v>
      </c>
      <c r="AW640" s="7" t="s">
        <v>172</v>
      </c>
      <c r="AX640" s="7" t="s">
        <v>92</v>
      </c>
      <c r="AY640" s="59" t="s">
        <v>116</v>
      </c>
      <c r="AZ640" s="7" t="s">
        <v>127</v>
      </c>
      <c r="BA640" s="7" t="s">
        <v>1750</v>
      </c>
      <c r="BB640" s="11" t="s">
        <v>129</v>
      </c>
      <c r="BC640" s="11" t="s">
        <v>69</v>
      </c>
      <c r="BD640" s="7" t="s">
        <v>98</v>
      </c>
      <c r="BE640" s="7"/>
      <c r="BF640" s="7"/>
      <c r="BG640" s="7"/>
      <c r="BH640" s="7"/>
      <c r="BI640" s="7" t="s">
        <v>99</v>
      </c>
      <c r="BJ640" s="7" t="s">
        <v>1765</v>
      </c>
      <c r="BK640" s="7" t="s">
        <v>521</v>
      </c>
      <c r="BL640" s="12" t="s">
        <v>135</v>
      </c>
    </row>
    <row r="641" spans="1:64" ht="13.5" customHeight="1">
      <c r="A641" s="59" t="s">
        <v>1766</v>
      </c>
      <c r="B641" s="7" t="s">
        <v>64</v>
      </c>
      <c r="C641" s="7">
        <v>596</v>
      </c>
      <c r="D641" s="7" t="s">
        <v>241</v>
      </c>
      <c r="E641" s="7" t="s">
        <v>192</v>
      </c>
      <c r="F641" s="7"/>
      <c r="G641" s="8">
        <v>2001</v>
      </c>
      <c r="H641" s="7" t="s">
        <v>67</v>
      </c>
      <c r="I641" s="7" t="s">
        <v>169</v>
      </c>
      <c r="J641" s="7" t="s">
        <v>242</v>
      </c>
      <c r="K641" s="7" t="s">
        <v>70</v>
      </c>
      <c r="L641" s="7" t="s">
        <v>71</v>
      </c>
      <c r="M641" s="7" t="s">
        <v>72</v>
      </c>
      <c r="N641" s="7" t="s">
        <v>73</v>
      </c>
      <c r="O641" s="7" t="s">
        <v>74</v>
      </c>
      <c r="P641" s="7" t="s">
        <v>75</v>
      </c>
      <c r="Q641" s="7" t="s">
        <v>105</v>
      </c>
      <c r="R641" s="7" t="s">
        <v>106</v>
      </c>
      <c r="S641" s="7"/>
      <c r="T641" s="7" t="s">
        <v>107</v>
      </c>
      <c r="U641" s="7" t="s">
        <v>79</v>
      </c>
      <c r="V641" s="7" t="s">
        <v>80</v>
      </c>
      <c r="W641" s="7"/>
      <c r="X641" s="7"/>
      <c r="Y641" s="7"/>
      <c r="Z641" s="7"/>
      <c r="AA641" s="7" t="s">
        <v>136</v>
      </c>
      <c r="AB641" s="7" t="s">
        <v>124</v>
      </c>
      <c r="AC641" s="7"/>
      <c r="AD641" s="7" t="s">
        <v>212</v>
      </c>
      <c r="AE641" s="7" t="s">
        <v>111</v>
      </c>
      <c r="AF641" s="7">
        <v>1999</v>
      </c>
      <c r="AG641" s="7" t="s">
        <v>112</v>
      </c>
      <c r="AH641" s="8">
        <v>1998</v>
      </c>
      <c r="AI641" s="8">
        <v>1998</v>
      </c>
      <c r="AJ641" s="8">
        <v>1998</v>
      </c>
      <c r="AK641" s="8">
        <v>1998</v>
      </c>
      <c r="AL641" s="7" t="s">
        <v>114</v>
      </c>
      <c r="AM641" s="8">
        <v>5524861</v>
      </c>
      <c r="AN641" s="10"/>
      <c r="AO641" s="10"/>
      <c r="AP641" s="10">
        <v>181061.32716255717</v>
      </c>
      <c r="AQ641" s="10">
        <v>181061.32716255717</v>
      </c>
      <c r="AR641" s="10">
        <v>130793</v>
      </c>
      <c r="AS641" s="10">
        <v>181061.32716255717</v>
      </c>
      <c r="AT641" s="10">
        <v>181061.32716255717</v>
      </c>
      <c r="AU641" s="7" t="s">
        <v>90</v>
      </c>
      <c r="AV641" s="7">
        <v>2001</v>
      </c>
      <c r="AW641" s="7" t="s">
        <v>172</v>
      </c>
      <c r="AX641" s="7" t="s">
        <v>92</v>
      </c>
      <c r="AY641" s="59" t="s">
        <v>116</v>
      </c>
      <c r="AZ641" s="7" t="s">
        <v>127</v>
      </c>
      <c r="BA641" s="7" t="s">
        <v>1750</v>
      </c>
      <c r="BB641" s="11" t="s">
        <v>129</v>
      </c>
      <c r="BC641" s="11" t="s">
        <v>69</v>
      </c>
      <c r="BD641" s="7" t="s">
        <v>98</v>
      </c>
      <c r="BE641" s="7"/>
      <c r="BF641" s="7"/>
      <c r="BG641" s="7"/>
      <c r="BH641" s="7"/>
      <c r="BI641" s="7" t="s">
        <v>99</v>
      </c>
      <c r="BJ641" s="7" t="s">
        <v>1767</v>
      </c>
      <c r="BK641" s="7" t="s">
        <v>521</v>
      </c>
      <c r="BL641" s="12" t="s">
        <v>135</v>
      </c>
    </row>
    <row r="642" spans="1:64" ht="13.5" customHeight="1">
      <c r="A642" s="59" t="s">
        <v>1768</v>
      </c>
      <c r="B642" s="7" t="s">
        <v>64</v>
      </c>
      <c r="C642" s="7">
        <v>596</v>
      </c>
      <c r="D642" s="7" t="s">
        <v>241</v>
      </c>
      <c r="E642" s="7" t="s">
        <v>192</v>
      </c>
      <c r="F642" s="7"/>
      <c r="G642" s="8">
        <v>2001</v>
      </c>
      <c r="H642" s="7" t="s">
        <v>67</v>
      </c>
      <c r="I642" s="7" t="s">
        <v>169</v>
      </c>
      <c r="J642" s="7" t="s">
        <v>242</v>
      </c>
      <c r="K642" s="7" t="s">
        <v>70</v>
      </c>
      <c r="L642" s="7" t="s">
        <v>71</v>
      </c>
      <c r="M642" s="7" t="s">
        <v>72</v>
      </c>
      <c r="N642" s="7" t="s">
        <v>73</v>
      </c>
      <c r="O642" s="7" t="s">
        <v>74</v>
      </c>
      <c r="P642" s="7" t="s">
        <v>75</v>
      </c>
      <c r="Q642" s="7" t="s">
        <v>105</v>
      </c>
      <c r="R642" s="7" t="s">
        <v>106</v>
      </c>
      <c r="S642" s="7"/>
      <c r="T642" s="7" t="s">
        <v>107</v>
      </c>
      <c r="U642" s="7" t="s">
        <v>79</v>
      </c>
      <c r="V642" s="7" t="s">
        <v>80</v>
      </c>
      <c r="W642" s="7"/>
      <c r="X642" s="7"/>
      <c r="Y642" s="7"/>
      <c r="Z642" s="7"/>
      <c r="AA642" s="7" t="s">
        <v>136</v>
      </c>
      <c r="AB642" s="7" t="s">
        <v>124</v>
      </c>
      <c r="AC642" s="7"/>
      <c r="AD642" s="7" t="s">
        <v>212</v>
      </c>
      <c r="AE642" s="7" t="s">
        <v>111</v>
      </c>
      <c r="AF642" s="7">
        <v>1999</v>
      </c>
      <c r="AG642" s="7" t="s">
        <v>112</v>
      </c>
      <c r="AH642" s="8">
        <v>1998</v>
      </c>
      <c r="AI642" s="8">
        <v>1998</v>
      </c>
      <c r="AJ642" s="8">
        <v>1998</v>
      </c>
      <c r="AK642" s="8">
        <v>1998</v>
      </c>
      <c r="AL642" s="7" t="s">
        <v>114</v>
      </c>
      <c r="AM642" s="8">
        <v>702356668</v>
      </c>
      <c r="AN642" s="10"/>
      <c r="AO642" s="10"/>
      <c r="AP642" s="10">
        <v>7648258.4316335944</v>
      </c>
      <c r="AQ642" s="10">
        <v>7648258.4316335944</v>
      </c>
      <c r="AR642" s="10">
        <v>5524861</v>
      </c>
      <c r="AS642" s="10">
        <v>7648258.4316335944</v>
      </c>
      <c r="AT642" s="10">
        <v>7648258.4316335944</v>
      </c>
      <c r="AU642" s="7" t="s">
        <v>90</v>
      </c>
      <c r="AV642" s="7">
        <v>2001</v>
      </c>
      <c r="AW642" s="7" t="s">
        <v>172</v>
      </c>
      <c r="AX642" s="7" t="s">
        <v>92</v>
      </c>
      <c r="AY642" s="59" t="s">
        <v>116</v>
      </c>
      <c r="AZ642" s="7" t="s">
        <v>127</v>
      </c>
      <c r="BA642" s="7" t="s">
        <v>1750</v>
      </c>
      <c r="BB642" s="11" t="s">
        <v>129</v>
      </c>
      <c r="BC642" s="11" t="s">
        <v>69</v>
      </c>
      <c r="BD642" s="7" t="s">
        <v>98</v>
      </c>
      <c r="BE642" s="7"/>
      <c r="BF642" s="7"/>
      <c r="BG642" s="7"/>
      <c r="BH642" s="7"/>
      <c r="BI642" s="7" t="s">
        <v>99</v>
      </c>
      <c r="BJ642" s="7" t="s">
        <v>1769</v>
      </c>
      <c r="BK642" s="7" t="s">
        <v>521</v>
      </c>
      <c r="BL642" s="12" t="s">
        <v>135</v>
      </c>
    </row>
    <row r="643" spans="1:64" ht="13.5" customHeight="1">
      <c r="A643" s="59" t="s">
        <v>1770</v>
      </c>
      <c r="B643" s="7" t="s">
        <v>64</v>
      </c>
      <c r="C643" s="7">
        <v>596</v>
      </c>
      <c r="D643" s="7" t="s">
        <v>241</v>
      </c>
      <c r="E643" s="7" t="s">
        <v>192</v>
      </c>
      <c r="F643" s="7"/>
      <c r="G643" s="8">
        <v>2001</v>
      </c>
      <c r="H643" s="7" t="s">
        <v>67</v>
      </c>
      <c r="I643" s="7" t="s">
        <v>169</v>
      </c>
      <c r="J643" s="7" t="s">
        <v>242</v>
      </c>
      <c r="K643" s="7" t="s">
        <v>70</v>
      </c>
      <c r="L643" s="7" t="s">
        <v>71</v>
      </c>
      <c r="M643" s="7" t="s">
        <v>72</v>
      </c>
      <c r="N643" s="7" t="s">
        <v>73</v>
      </c>
      <c r="O643" s="7" t="s">
        <v>74</v>
      </c>
      <c r="P643" s="7" t="s">
        <v>75</v>
      </c>
      <c r="Q643" s="7" t="s">
        <v>105</v>
      </c>
      <c r="R643" s="7" t="s">
        <v>106</v>
      </c>
      <c r="S643" s="7"/>
      <c r="T643" s="7" t="s">
        <v>107</v>
      </c>
      <c r="U643" s="7" t="s">
        <v>79</v>
      </c>
      <c r="V643" s="7" t="s">
        <v>80</v>
      </c>
      <c r="W643" s="7"/>
      <c r="X643" s="7"/>
      <c r="Y643" s="7"/>
      <c r="Z643" s="7"/>
      <c r="AA643" s="7" t="s">
        <v>136</v>
      </c>
      <c r="AB643" s="7" t="s">
        <v>124</v>
      </c>
      <c r="AC643" s="7"/>
      <c r="AD643" s="7" t="s">
        <v>212</v>
      </c>
      <c r="AE643" s="7" t="s">
        <v>111</v>
      </c>
      <c r="AF643" s="7">
        <v>1999</v>
      </c>
      <c r="AG643" s="7" t="s">
        <v>112</v>
      </c>
      <c r="AH643" s="8">
        <v>1998</v>
      </c>
      <c r="AI643" s="8">
        <v>1998</v>
      </c>
      <c r="AJ643" s="8">
        <v>1998</v>
      </c>
      <c r="AK643" s="8">
        <v>1998</v>
      </c>
      <c r="AL643" s="7" t="s">
        <v>114</v>
      </c>
      <c r="AM643" s="8">
        <v>13371468</v>
      </c>
      <c r="AN643" s="10"/>
      <c r="AO643" s="10"/>
      <c r="AP643" s="10">
        <v>972296915.35136843</v>
      </c>
      <c r="AQ643" s="10">
        <v>972296915.35136843</v>
      </c>
      <c r="AR643" s="10">
        <v>702356668</v>
      </c>
      <c r="AS643" s="10">
        <v>972296915.35136843</v>
      </c>
      <c r="AT643" s="10">
        <v>972296915.35136843</v>
      </c>
      <c r="AU643" s="7" t="s">
        <v>90</v>
      </c>
      <c r="AV643" s="7">
        <v>2001</v>
      </c>
      <c r="AW643" s="7" t="s">
        <v>172</v>
      </c>
      <c r="AX643" s="7" t="s">
        <v>92</v>
      </c>
      <c r="AY643" s="59" t="s">
        <v>116</v>
      </c>
      <c r="AZ643" s="7" t="s">
        <v>127</v>
      </c>
      <c r="BA643" s="7" t="s">
        <v>1750</v>
      </c>
      <c r="BB643" s="11" t="s">
        <v>129</v>
      </c>
      <c r="BC643" s="11" t="s">
        <v>69</v>
      </c>
      <c r="BD643" s="7" t="s">
        <v>98</v>
      </c>
      <c r="BE643" s="7"/>
      <c r="BF643" s="7"/>
      <c r="BG643" s="7"/>
      <c r="BH643" s="7"/>
      <c r="BI643" s="7" t="s">
        <v>99</v>
      </c>
      <c r="BJ643" s="7" t="s">
        <v>1771</v>
      </c>
      <c r="BK643" s="7" t="s">
        <v>521</v>
      </c>
      <c r="BL643" s="12" t="s">
        <v>135</v>
      </c>
    </row>
    <row r="644" spans="1:64" ht="13.5" customHeight="1">
      <c r="A644" s="59" t="s">
        <v>1772</v>
      </c>
      <c r="B644" s="7" t="s">
        <v>64</v>
      </c>
      <c r="C644" s="7">
        <v>596</v>
      </c>
      <c r="D644" s="7" t="s">
        <v>241</v>
      </c>
      <c r="E644" s="7" t="s">
        <v>192</v>
      </c>
      <c r="F644" s="7"/>
      <c r="G644" s="8">
        <v>2001</v>
      </c>
      <c r="H644" s="7" t="s">
        <v>67</v>
      </c>
      <c r="I644" s="7" t="s">
        <v>169</v>
      </c>
      <c r="J644" s="7" t="s">
        <v>242</v>
      </c>
      <c r="K644" s="7" t="s">
        <v>70</v>
      </c>
      <c r="L644" s="7" t="s">
        <v>71</v>
      </c>
      <c r="M644" s="7" t="s">
        <v>72</v>
      </c>
      <c r="N644" s="7" t="s">
        <v>73</v>
      </c>
      <c r="O644" s="7" t="s">
        <v>74</v>
      </c>
      <c r="P644" s="7" t="s">
        <v>75</v>
      </c>
      <c r="Q644" s="7" t="s">
        <v>105</v>
      </c>
      <c r="R644" s="7" t="s">
        <v>106</v>
      </c>
      <c r="S644" s="7"/>
      <c r="T644" s="7" t="s">
        <v>107</v>
      </c>
      <c r="U644" s="7" t="s">
        <v>79</v>
      </c>
      <c r="V644" s="7" t="s">
        <v>80</v>
      </c>
      <c r="W644" s="7"/>
      <c r="X644" s="7"/>
      <c r="Y644" s="7"/>
      <c r="Z644" s="7"/>
      <c r="AA644" s="7" t="s">
        <v>136</v>
      </c>
      <c r="AB644" s="7" t="s">
        <v>124</v>
      </c>
      <c r="AC644" s="7"/>
      <c r="AD644" s="7" t="s">
        <v>212</v>
      </c>
      <c r="AE644" s="7" t="s">
        <v>111</v>
      </c>
      <c r="AF644" s="7">
        <v>1999</v>
      </c>
      <c r="AG644" s="7" t="s">
        <v>112</v>
      </c>
      <c r="AH644" s="8">
        <v>1998</v>
      </c>
      <c r="AI644" s="8">
        <v>1998</v>
      </c>
      <c r="AJ644" s="8">
        <v>1998</v>
      </c>
      <c r="AK644" s="8">
        <v>1998</v>
      </c>
      <c r="AL644" s="7" t="s">
        <v>114</v>
      </c>
      <c r="AM644" s="8">
        <v>146500000</v>
      </c>
      <c r="AN644" s="10"/>
      <c r="AO644" s="10"/>
      <c r="AP644" s="10">
        <v>18510591.103435688</v>
      </c>
      <c r="AQ644" s="10">
        <v>18510591.103435688</v>
      </c>
      <c r="AR644" s="10">
        <v>13371468</v>
      </c>
      <c r="AS644" s="10">
        <v>18510591.103435688</v>
      </c>
      <c r="AT644" s="10">
        <v>18510591.103435688</v>
      </c>
      <c r="AU644" s="7" t="s">
        <v>90</v>
      </c>
      <c r="AV644" s="7">
        <v>2001</v>
      </c>
      <c r="AW644" s="7" t="s">
        <v>172</v>
      </c>
      <c r="AX644" s="7" t="s">
        <v>92</v>
      </c>
      <c r="AY644" s="59" t="s">
        <v>116</v>
      </c>
      <c r="AZ644" s="7" t="s">
        <v>127</v>
      </c>
      <c r="BA644" s="7" t="s">
        <v>1750</v>
      </c>
      <c r="BB644" s="11" t="s">
        <v>129</v>
      </c>
      <c r="BC644" s="11" t="s">
        <v>69</v>
      </c>
      <c r="BD644" s="7" t="s">
        <v>98</v>
      </c>
      <c r="BE644" s="7"/>
      <c r="BF644" s="7"/>
      <c r="BG644" s="7"/>
      <c r="BH644" s="7"/>
      <c r="BI644" s="7" t="s">
        <v>99</v>
      </c>
      <c r="BJ644" s="7" t="s">
        <v>1773</v>
      </c>
      <c r="BK644" s="7" t="s">
        <v>521</v>
      </c>
      <c r="BL644" s="12" t="s">
        <v>135</v>
      </c>
    </row>
  </sheetData>
  <dataValidations count="19">
    <dataValidation type="list" allowBlank="1" showInputMessage="1" showErrorMessage="1" sqref="W93:W95 AG102 Y96:Y101" xr:uid="{66DD41A1-88BA-C242-A029-FAB91414F14A}">
      <formula1>"1,2,3,4,4a,4b,5,6,7,8,9,10,11,12,12a,12b,NA"</formula1>
    </dataValidation>
    <dataValidation type="list" allowBlank="1" showInputMessage="1" showErrorMessage="1" sqref="AC102 U93:U101" xr:uid="{9FBB6C90-FDB3-664C-A31D-CCE77A0FA035}">
      <formula1>"Aquatic, Diverse/Unspecified,Semi-aquatic,Terrestrial"</formula1>
    </dataValidation>
    <dataValidation type="list" allowBlank="1" showInputMessage="1" showErrorMessage="1" sqref="AD102" xr:uid="{71157B24-1FD7-DE4A-9802-2875F8661A36}">
      <formula1>"Aquatic, Diverse/Unspecified,Semi-Aquatic, Terrestrial"</formula1>
    </dataValidation>
    <dataValidation errorStyle="warning" allowBlank="1" showInputMessage="1" showErrorMessage="1" error="The term entered is not in the list. _x000a_Please choose one from it or hit “Yes” to be able to add it if you’re proposing a new one. _x000a_Alert the team of updates of the new addition to update the template. " sqref="BL102 BA93:BA101" xr:uid="{8E09E9FE-DEDF-F24F-96E2-63C2D8905510}"/>
    <dataValidation type="list" allowBlank="1" showInputMessage="1" showErrorMessage="1" sqref="BQ102:BR102 BD93:BE101" xr:uid="{BE842F6B-83B8-7548-A844-B4B4DA3E2275}">
      <formula1>"High, Low"</formula1>
    </dataValidation>
    <dataValidation type="list" allowBlank="1" showInputMessage="1" showErrorMessage="1" sqref="AQ102 AG93:AG101" xr:uid="{B36F2EEF-A645-8542-A575-937578234AD0}">
      <formula1>"Period, Year"</formula1>
    </dataValidation>
    <dataValidation type="list" allowBlank="1" showInputMessage="1" showErrorMessage="1" sqref="AV102 AL93:AL101" xr:uid="{25A75D08-3BE8-3D44-B452-15B71B93B72F}">
      <formula1>"One-time, Potentially ongoing"</formula1>
    </dataValidation>
    <dataValidation type="list" allowBlank="1" showInputMessage="1" showErrorMessage="1" sqref="AW93:AW101" xr:uid="{1DBE4E9D-DA41-8549-9BAA-7F86C4A946E2}">
      <formula1>"Effective, Publication year"</formula1>
    </dataValidation>
    <dataValidation type="list" allowBlank="1" showInputMessage="1" showErrorMessage="1" sqref="AX93:AX101" xr:uid="{18E48EBF-82B7-0D43-8085-DAA2E5BA4E69}">
      <formula1>"Observed, Potential"</formula1>
    </dataValidation>
    <dataValidation type="list" allowBlank="1" showInputMessage="1" showErrorMessage="1" sqref="AY53 AY93:AY101" xr:uid="{283E0752-F140-A543-A43A-A941F5282A5C}">
      <formula1>"Report/Estimation, Extrapolation"</formula1>
    </dataValidation>
    <dataValidation type="list" allowBlank="1" showInputMessage="1" showErrorMessage="1" sqref="BI93:BI102" xr:uid="{D4D18391-1E9B-CB43-AC43-6E47CA3D67E3}">
      <formula1>"yes, no"</formula1>
    </dataValidation>
    <dataValidation type="list" allowBlank="1" showInputMessage="1" showErrorMessage="1" sqref="BQ93:BQ95 BR96:BR102 BO96:BO101" xr:uid="{09D7D4A2-AFE9-344F-93EB-E1DC68932CBB}">
      <formula1>"Y, N, NA"</formula1>
    </dataValidation>
    <dataValidation type="list" allowBlank="1" showInputMessage="1" showErrorMessage="1" sqref="M102 K93:K101" xr:uid="{BC073804-B8C8-4F47-86F2-84ABDABFC6E6}">
      <formula1>"Yes, No"</formula1>
    </dataValidation>
    <dataValidation type="list" allowBlank="1" showInputMessage="1" showErrorMessage="1" sqref="AG102:AH102 AE102 W96:W101 Y93:Z101" xr:uid="{6E6840A6-3B0E-A343-B000-BB7FB93FCCE8}">
      <formula1>"Y,N,NA"</formula1>
    </dataValidation>
    <dataValidation type="list" allowBlank="1" showInputMessage="1" showErrorMessage="1" sqref="BP102 BC93:BC95" xr:uid="{1694A0D4-C990-0447-81F7-1322B8C57290}">
      <formula1>"Pre-invasion management,Post-invasion management,Knowledge/Funding,Mixed,Unspecified,NA"</formula1>
    </dataValidation>
    <dataValidation errorStyle="warning" allowBlank="1" showInputMessage="1" showErrorMessage="1" error="This specie name is not in the list. _x000a_Please check if the spelling is correct or hit &quot;Yes&quot; to be able to add it if it is a new addition. _x000a_Please alert the team of updates about your new addition at updates@invacost.fr”. _x000a_" sqref="AA102 S93:S101" xr:uid="{BBE61054-C1C2-D344-AB63-A7D83C256440}"/>
    <dataValidation type="list" errorStyle="warning" allowBlank="1" showInputMessage="1" showErrorMessage="1" error="The term entered is not in the list. _x000a_Please choose one from it or hit “Yes” to be able to add it if you’re proposing a new one. _x000a_Alert the team of updates of the new addition to update the template. " sqref="BO102" xr:uid="{3646E47A-9061-A940-B7E7-49BD53FED4EE}">
      <formula1>"Damage,Management,Mixed,Unspecified"</formula1>
    </dataValidation>
    <dataValidation type="list" errorStyle="warning" allowBlank="1" showInputMessage="1" showErrorMessage="1" error="This specie name is not in the list. _x000a_Please check if the spelling is correct or hit &quot;Yes&quot; to be able to add it if it is a new addition. _x000a_Please alert the team of updates about your new addition at updates@invacost.fr”. _x000a_" sqref="U102 R96:R101" xr:uid="{06E0B89F-7DA3-BD4B-93AA-FBABB758192D}">
      <formula1>SpeciesName</formula1>
    </dataValidation>
    <dataValidation type="list" errorStyle="warning" allowBlank="1" showInputMessage="1" showErrorMessage="1" error="The term entered is not in the list. _x000a_Please choose one from it or hit “Yes” to be able to add the term if you want to propose it as a new one. _x000a_Please alert the team of updates about your new addition at updates@invacost.fr”" sqref="B93:B102" xr:uid="{A36A7177-6375-A649-A039-7A4FEFA0A78E}">
      <formula1>"Go, GS, TC, WoS"</formula1>
    </dataValidation>
  </dataValidations>
  <hyperlinks>
    <hyperlink ref="J354" r:id="rId1" xr:uid="{8E7FD56E-786D-1E46-9040-FA3EF9920F54}"/>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4EB3D-E5CB-E640-A343-04641DBF2492}">
  <dimension ref="A1:V80"/>
  <sheetViews>
    <sheetView tabSelected="1" zoomScale="130" zoomScaleNormal="130" workbookViewId="0"/>
  </sheetViews>
  <sheetFormatPr baseColWidth="10" defaultRowHeight="16"/>
  <cols>
    <col min="1" max="1" width="45.83203125" style="21" customWidth="1"/>
    <col min="2" max="2" width="81.5" style="21" customWidth="1"/>
    <col min="3" max="256" width="10.83203125" style="21"/>
    <col min="257" max="257" width="45.83203125" style="21" customWidth="1"/>
    <col min="258" max="512" width="10.83203125" style="21"/>
    <col min="513" max="513" width="45.83203125" style="21" customWidth="1"/>
    <col min="514" max="768" width="10.83203125" style="21"/>
    <col min="769" max="769" width="45.83203125" style="21" customWidth="1"/>
    <col min="770" max="1024" width="10.83203125" style="21"/>
    <col min="1025" max="1025" width="45.83203125" style="21" customWidth="1"/>
    <col min="1026" max="1280" width="10.83203125" style="21"/>
    <col min="1281" max="1281" width="45.83203125" style="21" customWidth="1"/>
    <col min="1282" max="1536" width="10.83203125" style="21"/>
    <col min="1537" max="1537" width="45.83203125" style="21" customWidth="1"/>
    <col min="1538" max="1792" width="10.83203125" style="21"/>
    <col min="1793" max="1793" width="45.83203125" style="21" customWidth="1"/>
    <col min="1794" max="2048" width="10.83203125" style="21"/>
    <col min="2049" max="2049" width="45.83203125" style="21" customWidth="1"/>
    <col min="2050" max="2304" width="10.83203125" style="21"/>
    <col min="2305" max="2305" width="45.83203125" style="21" customWidth="1"/>
    <col min="2306" max="2560" width="10.83203125" style="21"/>
    <col min="2561" max="2561" width="45.83203125" style="21" customWidth="1"/>
    <col min="2562" max="2816" width="10.83203125" style="21"/>
    <col min="2817" max="2817" width="45.83203125" style="21" customWidth="1"/>
    <col min="2818" max="3072" width="10.83203125" style="21"/>
    <col min="3073" max="3073" width="45.83203125" style="21" customWidth="1"/>
    <col min="3074" max="3328" width="10.83203125" style="21"/>
    <col min="3329" max="3329" width="45.83203125" style="21" customWidth="1"/>
    <col min="3330" max="3584" width="10.83203125" style="21"/>
    <col min="3585" max="3585" width="45.83203125" style="21" customWidth="1"/>
    <col min="3586" max="3840" width="10.83203125" style="21"/>
    <col min="3841" max="3841" width="45.83203125" style="21" customWidth="1"/>
    <col min="3842" max="4096" width="10.83203125" style="21"/>
    <col min="4097" max="4097" width="45.83203125" style="21" customWidth="1"/>
    <col min="4098" max="4352" width="10.83203125" style="21"/>
    <col min="4353" max="4353" width="45.83203125" style="21" customWidth="1"/>
    <col min="4354" max="4608" width="10.83203125" style="21"/>
    <col min="4609" max="4609" width="45.83203125" style="21" customWidth="1"/>
    <col min="4610" max="4864" width="10.83203125" style="21"/>
    <col min="4865" max="4865" width="45.83203125" style="21" customWidth="1"/>
    <col min="4866" max="5120" width="10.83203125" style="21"/>
    <col min="5121" max="5121" width="45.83203125" style="21" customWidth="1"/>
    <col min="5122" max="5376" width="10.83203125" style="21"/>
    <col min="5377" max="5377" width="45.83203125" style="21" customWidth="1"/>
    <col min="5378" max="5632" width="10.83203125" style="21"/>
    <col min="5633" max="5633" width="45.83203125" style="21" customWidth="1"/>
    <col min="5634" max="5888" width="10.83203125" style="21"/>
    <col min="5889" max="5889" width="45.83203125" style="21" customWidth="1"/>
    <col min="5890" max="6144" width="10.83203125" style="21"/>
    <col min="6145" max="6145" width="45.83203125" style="21" customWidth="1"/>
    <col min="6146" max="6400" width="10.83203125" style="21"/>
    <col min="6401" max="6401" width="45.83203125" style="21" customWidth="1"/>
    <col min="6402" max="6656" width="10.83203125" style="21"/>
    <col min="6657" max="6657" width="45.83203125" style="21" customWidth="1"/>
    <col min="6658" max="6912" width="10.83203125" style="21"/>
    <col min="6913" max="6913" width="45.83203125" style="21" customWidth="1"/>
    <col min="6914" max="7168" width="10.83203125" style="21"/>
    <col min="7169" max="7169" width="45.83203125" style="21" customWidth="1"/>
    <col min="7170" max="7424" width="10.83203125" style="21"/>
    <col min="7425" max="7425" width="45.83203125" style="21" customWidth="1"/>
    <col min="7426" max="7680" width="10.83203125" style="21"/>
    <col min="7681" max="7681" width="45.83203125" style="21" customWidth="1"/>
    <col min="7682" max="7936" width="10.83203125" style="21"/>
    <col min="7937" max="7937" width="45.83203125" style="21" customWidth="1"/>
    <col min="7938" max="8192" width="10.83203125" style="21"/>
    <col min="8193" max="8193" width="45.83203125" style="21" customWidth="1"/>
    <col min="8194" max="8448" width="10.83203125" style="21"/>
    <col min="8449" max="8449" width="45.83203125" style="21" customWidth="1"/>
    <col min="8450" max="8704" width="10.83203125" style="21"/>
    <col min="8705" max="8705" width="45.83203125" style="21" customWidth="1"/>
    <col min="8706" max="8960" width="10.83203125" style="21"/>
    <col min="8961" max="8961" width="45.83203125" style="21" customWidth="1"/>
    <col min="8962" max="9216" width="10.83203125" style="21"/>
    <col min="9217" max="9217" width="45.83203125" style="21" customWidth="1"/>
    <col min="9218" max="9472" width="10.83203125" style="21"/>
    <col min="9473" max="9473" width="45.83203125" style="21" customWidth="1"/>
    <col min="9474" max="9728" width="10.83203125" style="21"/>
    <col min="9729" max="9729" width="45.83203125" style="21" customWidth="1"/>
    <col min="9730" max="9984" width="10.83203125" style="21"/>
    <col min="9985" max="9985" width="45.83203125" style="21" customWidth="1"/>
    <col min="9986" max="10240" width="10.83203125" style="21"/>
    <col min="10241" max="10241" width="45.83203125" style="21" customWidth="1"/>
    <col min="10242" max="10496" width="10.83203125" style="21"/>
    <col min="10497" max="10497" width="45.83203125" style="21" customWidth="1"/>
    <col min="10498" max="10752" width="10.83203125" style="21"/>
    <col min="10753" max="10753" width="45.83203125" style="21" customWidth="1"/>
    <col min="10754" max="11008" width="10.83203125" style="21"/>
    <col min="11009" max="11009" width="45.83203125" style="21" customWidth="1"/>
    <col min="11010" max="11264" width="10.83203125" style="21"/>
    <col min="11265" max="11265" width="45.83203125" style="21" customWidth="1"/>
    <col min="11266" max="11520" width="10.83203125" style="21"/>
    <col min="11521" max="11521" width="45.83203125" style="21" customWidth="1"/>
    <col min="11522" max="11776" width="10.83203125" style="21"/>
    <col min="11777" max="11777" width="45.83203125" style="21" customWidth="1"/>
    <col min="11778" max="12032" width="10.83203125" style="21"/>
    <col min="12033" max="12033" width="45.83203125" style="21" customWidth="1"/>
    <col min="12034" max="12288" width="10.83203125" style="21"/>
    <col min="12289" max="12289" width="45.83203125" style="21" customWidth="1"/>
    <col min="12290" max="12544" width="10.83203125" style="21"/>
    <col min="12545" max="12545" width="45.83203125" style="21" customWidth="1"/>
    <col min="12546" max="12800" width="10.83203125" style="21"/>
    <col min="12801" max="12801" width="45.83203125" style="21" customWidth="1"/>
    <col min="12802" max="13056" width="10.83203125" style="21"/>
    <col min="13057" max="13057" width="45.83203125" style="21" customWidth="1"/>
    <col min="13058" max="13312" width="10.83203125" style="21"/>
    <col min="13313" max="13313" width="45.83203125" style="21" customWidth="1"/>
    <col min="13314" max="13568" width="10.83203125" style="21"/>
    <col min="13569" max="13569" width="45.83203125" style="21" customWidth="1"/>
    <col min="13570" max="13824" width="10.83203125" style="21"/>
    <col min="13825" max="13825" width="45.83203125" style="21" customWidth="1"/>
    <col min="13826" max="14080" width="10.83203125" style="21"/>
    <col min="14081" max="14081" width="45.83203125" style="21" customWidth="1"/>
    <col min="14082" max="14336" width="10.83203125" style="21"/>
    <col min="14337" max="14337" width="45.83203125" style="21" customWidth="1"/>
    <col min="14338" max="14592" width="10.83203125" style="21"/>
    <col min="14593" max="14593" width="45.83203125" style="21" customWidth="1"/>
    <col min="14594" max="14848" width="10.83203125" style="21"/>
    <col min="14849" max="14849" width="45.83203125" style="21" customWidth="1"/>
    <col min="14850" max="15104" width="10.83203125" style="21"/>
    <col min="15105" max="15105" width="45.83203125" style="21" customWidth="1"/>
    <col min="15106" max="15360" width="10.83203125" style="21"/>
    <col min="15361" max="15361" width="45.83203125" style="21" customWidth="1"/>
    <col min="15362" max="15616" width="10.83203125" style="21"/>
    <col min="15617" max="15617" width="45.83203125" style="21" customWidth="1"/>
    <col min="15618" max="15872" width="10.83203125" style="21"/>
    <col min="15873" max="15873" width="45.83203125" style="21" customWidth="1"/>
    <col min="15874" max="16128" width="10.83203125" style="21"/>
    <col min="16129" max="16129" width="45.83203125" style="21" customWidth="1"/>
    <col min="16130" max="16384" width="10.83203125" style="21"/>
  </cols>
  <sheetData>
    <row r="1" spans="1:4" ht="19">
      <c r="A1" s="79" t="s">
        <v>1787</v>
      </c>
    </row>
    <row r="2" spans="1:4" ht="19">
      <c r="A2" s="79"/>
      <c r="B2" s="89" t="s">
        <v>1876</v>
      </c>
    </row>
    <row r="3" spans="1:4" ht="19">
      <c r="A3" s="79"/>
      <c r="B3" s="89"/>
    </row>
    <row r="4" spans="1:4" customFormat="1" ht="15.75" customHeight="1">
      <c r="A4" s="87" t="s">
        <v>1873</v>
      </c>
      <c r="B4" s="88" t="s">
        <v>1788</v>
      </c>
      <c r="C4" s="87" t="s">
        <v>1874</v>
      </c>
      <c r="D4" s="87" t="s">
        <v>1875</v>
      </c>
    </row>
    <row r="5" spans="1:4" customFormat="1" ht="15.75" customHeight="1">
      <c r="A5" s="83" t="s">
        <v>0</v>
      </c>
      <c r="B5" s="22" t="s">
        <v>1789</v>
      </c>
      <c r="C5" s="84" t="s">
        <v>1795</v>
      </c>
      <c r="D5" s="84" t="s">
        <v>1796</v>
      </c>
    </row>
    <row r="6" spans="1:4" customFormat="1" ht="15.75" customHeight="1">
      <c r="A6" s="83" t="s">
        <v>1</v>
      </c>
      <c r="B6" s="22" t="s">
        <v>1797</v>
      </c>
      <c r="C6" s="84" t="s">
        <v>1795</v>
      </c>
      <c r="D6" s="84" t="s">
        <v>1798</v>
      </c>
    </row>
    <row r="7" spans="1:4" customFormat="1" ht="15.75" customHeight="1">
      <c r="A7" s="83" t="s">
        <v>2</v>
      </c>
      <c r="B7" s="22" t="s">
        <v>1799</v>
      </c>
      <c r="C7" s="84" t="s">
        <v>1795</v>
      </c>
      <c r="D7" s="84" t="s">
        <v>1796</v>
      </c>
    </row>
    <row r="8" spans="1:4" customFormat="1" ht="15.75" customHeight="1">
      <c r="A8" s="83" t="s">
        <v>3</v>
      </c>
      <c r="B8" s="22" t="s">
        <v>1800</v>
      </c>
      <c r="C8" s="84" t="s">
        <v>1795</v>
      </c>
      <c r="D8" s="84" t="s">
        <v>1796</v>
      </c>
    </row>
    <row r="9" spans="1:4" customFormat="1" ht="15.75" customHeight="1">
      <c r="A9" s="83" t="s">
        <v>4</v>
      </c>
      <c r="B9" s="85" t="s">
        <v>1801</v>
      </c>
      <c r="C9" s="84" t="s">
        <v>1795</v>
      </c>
      <c r="D9" s="84" t="s">
        <v>1796</v>
      </c>
    </row>
    <row r="10" spans="1:4" customFormat="1" ht="15.75" customHeight="1">
      <c r="A10" s="83" t="s">
        <v>5</v>
      </c>
      <c r="B10" s="85" t="s">
        <v>1802</v>
      </c>
      <c r="C10" s="84" t="s">
        <v>1803</v>
      </c>
      <c r="D10" s="84" t="s">
        <v>1798</v>
      </c>
    </row>
    <row r="11" spans="1:4" customFormat="1" ht="15.75" customHeight="1">
      <c r="A11" s="83" t="s">
        <v>6</v>
      </c>
      <c r="B11" s="22" t="s">
        <v>1804</v>
      </c>
      <c r="C11" s="84" t="s">
        <v>1795</v>
      </c>
      <c r="D11" s="84" t="s">
        <v>1796</v>
      </c>
    </row>
    <row r="12" spans="1:4" customFormat="1" ht="15.75" customHeight="1">
      <c r="A12" s="83" t="s">
        <v>7</v>
      </c>
      <c r="B12" s="85" t="s">
        <v>1805</v>
      </c>
      <c r="C12" s="84" t="s">
        <v>1803</v>
      </c>
      <c r="D12" s="84" t="s">
        <v>1796</v>
      </c>
    </row>
    <row r="13" spans="1:4" customFormat="1" ht="15.75" customHeight="1">
      <c r="A13" s="83" t="s">
        <v>8</v>
      </c>
      <c r="B13" s="85" t="s">
        <v>1806</v>
      </c>
      <c r="C13" s="84" t="s">
        <v>1795</v>
      </c>
      <c r="D13" s="84" t="s">
        <v>1796</v>
      </c>
    </row>
    <row r="14" spans="1:4" customFormat="1" ht="15.75" customHeight="1">
      <c r="A14" s="83" t="s">
        <v>9</v>
      </c>
      <c r="B14" s="85" t="s">
        <v>1807</v>
      </c>
      <c r="C14" s="84" t="s">
        <v>1795</v>
      </c>
      <c r="D14" s="84" t="s">
        <v>1796</v>
      </c>
    </row>
    <row r="15" spans="1:4" customFormat="1" ht="15.75" customHeight="1">
      <c r="A15" s="83" t="s">
        <v>10</v>
      </c>
      <c r="B15" s="85" t="s">
        <v>1808</v>
      </c>
      <c r="C15" s="84" t="s">
        <v>1795</v>
      </c>
      <c r="D15" s="84" t="s">
        <v>1796</v>
      </c>
    </row>
    <row r="16" spans="1:4" customFormat="1" ht="15.75" customHeight="1">
      <c r="A16" s="83" t="s">
        <v>11</v>
      </c>
      <c r="B16" s="85" t="s">
        <v>1809</v>
      </c>
      <c r="C16" s="84" t="s">
        <v>1795</v>
      </c>
      <c r="D16" s="84" t="s">
        <v>1796</v>
      </c>
    </row>
    <row r="17" spans="1:5" customFormat="1" ht="15.75" customHeight="1">
      <c r="A17" s="83" t="s">
        <v>12</v>
      </c>
      <c r="B17" s="85" t="s">
        <v>1810</v>
      </c>
      <c r="C17" s="84" t="s">
        <v>1795</v>
      </c>
      <c r="D17" s="84" t="s">
        <v>1796</v>
      </c>
    </row>
    <row r="18" spans="1:5" customFormat="1" ht="15.75" customHeight="1">
      <c r="A18" s="83" t="s">
        <v>13</v>
      </c>
      <c r="B18" s="85" t="s">
        <v>1811</v>
      </c>
      <c r="C18" s="84" t="s">
        <v>1795</v>
      </c>
      <c r="D18" s="84" t="s">
        <v>1796</v>
      </c>
    </row>
    <row r="19" spans="1:5" customFormat="1" ht="15.75" customHeight="1">
      <c r="A19" s="83" t="s">
        <v>14</v>
      </c>
      <c r="B19" s="85" t="s">
        <v>1812</v>
      </c>
      <c r="C19" s="84" t="s">
        <v>1795</v>
      </c>
      <c r="D19" s="84" t="s">
        <v>1796</v>
      </c>
    </row>
    <row r="20" spans="1:5" customFormat="1" ht="15.75" customHeight="1">
      <c r="A20" s="83" t="s">
        <v>15</v>
      </c>
      <c r="B20" s="85" t="s">
        <v>1813</v>
      </c>
      <c r="C20" s="84" t="s">
        <v>1795</v>
      </c>
      <c r="D20" s="84" t="s">
        <v>1796</v>
      </c>
    </row>
    <row r="21" spans="1:5" customFormat="1" ht="15.75" customHeight="1">
      <c r="A21" s="83" t="s">
        <v>16</v>
      </c>
      <c r="B21" s="85" t="s">
        <v>1814</v>
      </c>
      <c r="C21" s="84" t="s">
        <v>1795</v>
      </c>
      <c r="D21" s="84" t="s">
        <v>1796</v>
      </c>
    </row>
    <row r="22" spans="1:5" customFormat="1" ht="15.75" customHeight="1">
      <c r="A22" s="83" t="s">
        <v>17</v>
      </c>
      <c r="B22" s="85" t="s">
        <v>1815</v>
      </c>
      <c r="C22" s="84" t="s">
        <v>1795</v>
      </c>
      <c r="D22" s="84" t="s">
        <v>1796</v>
      </c>
    </row>
    <row r="23" spans="1:5" customFormat="1" ht="15.75" customHeight="1">
      <c r="A23" s="83" t="s">
        <v>1816</v>
      </c>
      <c r="B23" s="85" t="s">
        <v>1817</v>
      </c>
      <c r="C23" s="84" t="s">
        <v>1818</v>
      </c>
      <c r="D23" s="84" t="s">
        <v>1798</v>
      </c>
    </row>
    <row r="24" spans="1:5" customFormat="1" ht="15.75" customHeight="1">
      <c r="A24" s="83" t="s">
        <v>19</v>
      </c>
      <c r="B24" s="85" t="s">
        <v>1819</v>
      </c>
      <c r="C24" s="84" t="s">
        <v>1795</v>
      </c>
      <c r="D24" s="84" t="s">
        <v>1796</v>
      </c>
    </row>
    <row r="25" spans="1:5" customFormat="1" ht="15.75" customHeight="1">
      <c r="A25" s="83" t="s">
        <v>20</v>
      </c>
      <c r="B25" s="85" t="s">
        <v>1820</v>
      </c>
      <c r="C25" s="84" t="s">
        <v>1795</v>
      </c>
      <c r="D25" s="84" t="s">
        <v>1796</v>
      </c>
    </row>
    <row r="26" spans="1:5" customFormat="1" ht="15.75" customHeight="1">
      <c r="A26" s="83" t="s">
        <v>21</v>
      </c>
      <c r="B26" s="85" t="s">
        <v>1821</v>
      </c>
      <c r="C26" s="84" t="s">
        <v>1818</v>
      </c>
      <c r="D26" s="84" t="s">
        <v>1798</v>
      </c>
    </row>
    <row r="27" spans="1:5" customFormat="1" ht="15.75" customHeight="1">
      <c r="A27" s="83" t="s">
        <v>24</v>
      </c>
      <c r="B27" s="85" t="s">
        <v>1822</v>
      </c>
      <c r="C27" s="84" t="s">
        <v>1803</v>
      </c>
      <c r="D27" s="84" t="s">
        <v>1798</v>
      </c>
    </row>
    <row r="28" spans="1:5" customFormat="1" ht="15.75" customHeight="1">
      <c r="A28" s="83" t="s">
        <v>1823</v>
      </c>
      <c r="B28" s="85" t="s">
        <v>1824</v>
      </c>
      <c r="C28" s="84" t="s">
        <v>1803</v>
      </c>
      <c r="D28" s="84" t="s">
        <v>1798</v>
      </c>
    </row>
    <row r="29" spans="1:5" customFormat="1" ht="15.75" customHeight="1">
      <c r="A29" s="83" t="s">
        <v>22</v>
      </c>
      <c r="B29" s="85" t="s">
        <v>1825</v>
      </c>
      <c r="C29" s="84" t="s">
        <v>1803</v>
      </c>
      <c r="D29" s="84" t="s">
        <v>1798</v>
      </c>
    </row>
    <row r="30" spans="1:5" customFormat="1" ht="15.75" customHeight="1">
      <c r="A30" s="83" t="s">
        <v>1826</v>
      </c>
      <c r="B30" s="85" t="s">
        <v>1827</v>
      </c>
      <c r="C30" s="84" t="s">
        <v>1803</v>
      </c>
      <c r="D30" s="84" t="s">
        <v>1798</v>
      </c>
    </row>
    <row r="31" spans="1:5" customFormat="1" ht="15.75" customHeight="1">
      <c r="A31" s="83" t="s">
        <v>26</v>
      </c>
      <c r="B31" s="85" t="s">
        <v>1828</v>
      </c>
      <c r="C31" s="84" t="s">
        <v>1795</v>
      </c>
      <c r="D31" s="84" t="s">
        <v>1796</v>
      </c>
      <c r="E31" s="7"/>
    </row>
    <row r="32" spans="1:5" customFormat="1" ht="15.75" customHeight="1">
      <c r="A32" s="83" t="s">
        <v>27</v>
      </c>
      <c r="B32" s="85" t="s">
        <v>1829</v>
      </c>
      <c r="C32" s="84" t="s">
        <v>1795</v>
      </c>
      <c r="D32" s="84" t="s">
        <v>1796</v>
      </c>
    </row>
    <row r="33" spans="1:4" customFormat="1" ht="15.75" customHeight="1">
      <c r="A33" s="83" t="s">
        <v>28</v>
      </c>
      <c r="B33" s="85" t="s">
        <v>1830</v>
      </c>
      <c r="C33" s="84" t="s">
        <v>1803</v>
      </c>
      <c r="D33" s="84" t="s">
        <v>1798</v>
      </c>
    </row>
    <row r="34" spans="1:4" customFormat="1" ht="15.75" customHeight="1">
      <c r="A34" s="83" t="s">
        <v>29</v>
      </c>
      <c r="B34" s="85" t="s">
        <v>1831</v>
      </c>
      <c r="C34" s="84" t="s">
        <v>1795</v>
      </c>
      <c r="D34" s="84" t="s">
        <v>1796</v>
      </c>
    </row>
    <row r="35" spans="1:4" customFormat="1" ht="15.75" customHeight="1">
      <c r="A35" s="83" t="s">
        <v>30</v>
      </c>
      <c r="B35" s="85" t="s">
        <v>1832</v>
      </c>
      <c r="C35" s="84" t="s">
        <v>1795</v>
      </c>
      <c r="D35" s="84" t="s">
        <v>1796</v>
      </c>
    </row>
    <row r="36" spans="1:4" customFormat="1" ht="15.75" customHeight="1">
      <c r="A36" s="83" t="s">
        <v>31</v>
      </c>
      <c r="B36" s="85" t="s">
        <v>1833</v>
      </c>
      <c r="C36" s="84" t="s">
        <v>1795</v>
      </c>
      <c r="D36" s="84" t="s">
        <v>1796</v>
      </c>
    </row>
    <row r="37" spans="1:4" customFormat="1" ht="15.75" customHeight="1">
      <c r="A37" s="83" t="s">
        <v>32</v>
      </c>
      <c r="B37" s="85" t="s">
        <v>1834</v>
      </c>
      <c r="C37" s="84" t="s">
        <v>1795</v>
      </c>
      <c r="D37" s="84" t="s">
        <v>1796</v>
      </c>
    </row>
    <row r="38" spans="1:4" customFormat="1" ht="15.75" customHeight="1">
      <c r="A38" s="83" t="s">
        <v>1835</v>
      </c>
      <c r="B38" s="85" t="s">
        <v>1836</v>
      </c>
      <c r="C38" s="84" t="s">
        <v>1795</v>
      </c>
      <c r="D38" s="84" t="s">
        <v>1796</v>
      </c>
    </row>
    <row r="39" spans="1:4" customFormat="1" ht="15.75" customHeight="1">
      <c r="A39" s="83" t="s">
        <v>1837</v>
      </c>
      <c r="B39" s="85" t="s">
        <v>1838</v>
      </c>
      <c r="C39" s="84" t="s">
        <v>1818</v>
      </c>
      <c r="D39" s="84" t="s">
        <v>1796</v>
      </c>
    </row>
    <row r="40" spans="1:4" customFormat="1" ht="15.75" customHeight="1">
      <c r="A40" s="83" t="s">
        <v>37</v>
      </c>
      <c r="B40" s="85" t="s">
        <v>1839</v>
      </c>
      <c r="C40" s="84" t="s">
        <v>1795</v>
      </c>
      <c r="D40" s="84" t="s">
        <v>1796</v>
      </c>
    </row>
    <row r="41" spans="1:4" customFormat="1" ht="15.75" customHeight="1">
      <c r="A41" s="83" t="s">
        <v>38</v>
      </c>
      <c r="B41" s="85" t="s">
        <v>1840</v>
      </c>
      <c r="C41" s="84" t="s">
        <v>1795</v>
      </c>
      <c r="D41" s="84" t="s">
        <v>1796</v>
      </c>
    </row>
    <row r="42" spans="1:4" customFormat="1" ht="15.75" customHeight="1">
      <c r="A42" s="83" t="s">
        <v>1841</v>
      </c>
      <c r="B42" s="85" t="s">
        <v>1842</v>
      </c>
      <c r="C42" s="84" t="s">
        <v>1795</v>
      </c>
      <c r="D42" s="84" t="s">
        <v>1798</v>
      </c>
    </row>
    <row r="43" spans="1:4" customFormat="1" ht="15.75" customHeight="1">
      <c r="A43" s="83" t="s">
        <v>1843</v>
      </c>
      <c r="B43" s="86" t="s">
        <v>1844</v>
      </c>
      <c r="C43" s="84" t="s">
        <v>1795</v>
      </c>
      <c r="D43" s="84" t="s">
        <v>1798</v>
      </c>
    </row>
    <row r="44" spans="1:4" customFormat="1" ht="15.75" customHeight="1">
      <c r="A44" s="83" t="s">
        <v>41</v>
      </c>
      <c r="B44" s="85" t="s">
        <v>1845</v>
      </c>
      <c r="C44" s="84" t="s">
        <v>1795</v>
      </c>
      <c r="D44" s="84" t="s">
        <v>1796</v>
      </c>
    </row>
    <row r="45" spans="1:4" customFormat="1" ht="15.75" customHeight="1">
      <c r="A45" s="83" t="s">
        <v>42</v>
      </c>
      <c r="B45" s="85" t="s">
        <v>1846</v>
      </c>
      <c r="C45" s="84" t="s">
        <v>1795</v>
      </c>
      <c r="D45" s="84" t="s">
        <v>1796</v>
      </c>
    </row>
    <row r="46" spans="1:4" customFormat="1" ht="15.75" customHeight="1">
      <c r="A46" s="83" t="s">
        <v>43</v>
      </c>
      <c r="B46" s="85" t="s">
        <v>1847</v>
      </c>
      <c r="C46" s="84" t="s">
        <v>1795</v>
      </c>
      <c r="D46" s="84" t="s">
        <v>1796</v>
      </c>
    </row>
    <row r="47" spans="1:4" customFormat="1" ht="15.75" customHeight="1">
      <c r="A47" s="83" t="s">
        <v>44</v>
      </c>
      <c r="B47" s="85" t="s">
        <v>1848</v>
      </c>
      <c r="C47" s="84" t="s">
        <v>1795</v>
      </c>
      <c r="D47" s="84" t="s">
        <v>1796</v>
      </c>
    </row>
    <row r="48" spans="1:4" customFormat="1" ht="15.75" customHeight="1">
      <c r="A48" s="83" t="s">
        <v>45</v>
      </c>
      <c r="B48" s="85" t="s">
        <v>1849</v>
      </c>
      <c r="C48" s="84" t="s">
        <v>1795</v>
      </c>
      <c r="D48" s="84" t="s">
        <v>1796</v>
      </c>
    </row>
    <row r="49" spans="1:22" customFormat="1" ht="15.75" customHeight="1">
      <c r="A49" s="83" t="s">
        <v>46</v>
      </c>
      <c r="B49" s="85" t="s">
        <v>1850</v>
      </c>
      <c r="C49" s="84" t="s">
        <v>1795</v>
      </c>
      <c r="D49" s="84" t="s">
        <v>1796</v>
      </c>
    </row>
    <row r="50" spans="1:22" customFormat="1" ht="15.75" customHeight="1">
      <c r="A50" s="83" t="s">
        <v>47</v>
      </c>
      <c r="B50" s="85" t="s">
        <v>1851</v>
      </c>
      <c r="C50" s="84" t="s">
        <v>1795</v>
      </c>
      <c r="D50" s="84" t="s">
        <v>1796</v>
      </c>
    </row>
    <row r="51" spans="1:22" customFormat="1" ht="15.75" customHeight="1">
      <c r="A51" s="83" t="s">
        <v>48</v>
      </c>
      <c r="B51" s="85" t="s">
        <v>1852</v>
      </c>
      <c r="C51" s="84" t="s">
        <v>1795</v>
      </c>
      <c r="D51" s="84" t="s">
        <v>1796</v>
      </c>
    </row>
    <row r="52" spans="1:22" customFormat="1" ht="15.75" customHeight="1">
      <c r="A52" s="83" t="s">
        <v>49</v>
      </c>
      <c r="B52" s="85" t="s">
        <v>1853</v>
      </c>
      <c r="C52" s="84" t="s">
        <v>1795</v>
      </c>
      <c r="D52" s="84" t="s">
        <v>1796</v>
      </c>
    </row>
    <row r="53" spans="1:22" customFormat="1" ht="15.75" customHeight="1">
      <c r="A53" s="83" t="s">
        <v>50</v>
      </c>
      <c r="B53" s="85" t="s">
        <v>1854</v>
      </c>
      <c r="C53" s="84" t="s">
        <v>1795</v>
      </c>
      <c r="D53" s="84" t="s">
        <v>1796</v>
      </c>
    </row>
    <row r="54" spans="1:22" customFormat="1" ht="15.75" customHeight="1">
      <c r="A54" s="83" t="s">
        <v>51</v>
      </c>
      <c r="B54" s="85" t="s">
        <v>1855</v>
      </c>
      <c r="C54" s="84" t="s">
        <v>1795</v>
      </c>
      <c r="D54" s="84" t="s">
        <v>1796</v>
      </c>
    </row>
    <row r="55" spans="1:22" customFormat="1" ht="15.75" customHeight="1">
      <c r="A55" s="83" t="s">
        <v>52</v>
      </c>
      <c r="B55" s="85" t="s">
        <v>1856</v>
      </c>
      <c r="C55" s="84" t="s">
        <v>1795</v>
      </c>
      <c r="D55" s="84" t="s">
        <v>1796</v>
      </c>
    </row>
    <row r="56" spans="1:22" customFormat="1" ht="15.75" customHeight="1">
      <c r="A56" s="83" t="s">
        <v>53</v>
      </c>
      <c r="B56" s="85" t="s">
        <v>1857</v>
      </c>
      <c r="C56" s="84" t="s">
        <v>1818</v>
      </c>
      <c r="D56" s="84" t="s">
        <v>1796</v>
      </c>
    </row>
    <row r="57" spans="1:22" customFormat="1" ht="15.75" customHeight="1">
      <c r="A57" s="83" t="s">
        <v>54</v>
      </c>
      <c r="B57" s="85" t="s">
        <v>1858</v>
      </c>
      <c r="C57" s="84" t="s">
        <v>1818</v>
      </c>
      <c r="D57" s="84" t="s">
        <v>1796</v>
      </c>
    </row>
    <row r="58" spans="1:22" customFormat="1" ht="15.75" customHeight="1">
      <c r="A58" s="83" t="s">
        <v>55</v>
      </c>
      <c r="B58" s="85" t="s">
        <v>1859</v>
      </c>
      <c r="C58" s="84" t="s">
        <v>1795</v>
      </c>
      <c r="D58" s="84" t="s">
        <v>1796</v>
      </c>
    </row>
    <row r="59" spans="1:22" customFormat="1" ht="15.75" customHeight="1">
      <c r="A59" s="83" t="s">
        <v>56</v>
      </c>
      <c r="B59" s="85" t="s">
        <v>1860</v>
      </c>
      <c r="C59" s="84" t="s">
        <v>1818</v>
      </c>
      <c r="D59" s="84" t="s">
        <v>1798</v>
      </c>
    </row>
    <row r="60" spans="1:22" customFormat="1" ht="15.75" customHeight="1">
      <c r="A60" s="83" t="s">
        <v>1861</v>
      </c>
      <c r="B60" s="85" t="s">
        <v>1862</v>
      </c>
      <c r="C60" s="84" t="s">
        <v>1818</v>
      </c>
      <c r="D60" s="84" t="s">
        <v>1798</v>
      </c>
    </row>
    <row r="61" spans="1:22" customFormat="1" ht="15.75" customHeight="1">
      <c r="A61" s="83" t="s">
        <v>1863</v>
      </c>
      <c r="B61" s="85" t="s">
        <v>1864</v>
      </c>
      <c r="C61" s="84" t="s">
        <v>1818</v>
      </c>
      <c r="D61" s="84" t="s">
        <v>1798</v>
      </c>
    </row>
    <row r="62" spans="1:22" customFormat="1" ht="15.75" customHeight="1">
      <c r="A62" s="83" t="s">
        <v>1865</v>
      </c>
      <c r="B62" s="85" t="s">
        <v>1866</v>
      </c>
      <c r="C62" s="84" t="s">
        <v>1818</v>
      </c>
      <c r="D62" s="84" t="s">
        <v>1798</v>
      </c>
    </row>
    <row r="63" spans="1:22" customFormat="1" ht="15.75" customHeight="1">
      <c r="A63" s="83" t="s">
        <v>1867</v>
      </c>
      <c r="B63" s="85" t="s">
        <v>1868</v>
      </c>
      <c r="C63" s="84" t="s">
        <v>1795</v>
      </c>
      <c r="D63" s="84" t="s">
        <v>1796</v>
      </c>
    </row>
    <row r="64" spans="1:22" customFormat="1" ht="15.75" customHeight="1">
      <c r="A64" s="83" t="s">
        <v>61</v>
      </c>
      <c r="B64" s="85" t="s">
        <v>1869</v>
      </c>
      <c r="C64" s="84" t="s">
        <v>1795</v>
      </c>
      <c r="D64" s="84" t="s">
        <v>1798</v>
      </c>
      <c r="E64" s="21"/>
      <c r="F64" s="21"/>
      <c r="G64" s="21"/>
      <c r="H64" s="21"/>
      <c r="I64" s="21"/>
      <c r="J64" s="21"/>
      <c r="K64" s="21"/>
      <c r="L64" s="21"/>
      <c r="M64" s="21"/>
      <c r="N64" s="21"/>
      <c r="O64" s="21"/>
      <c r="P64" s="21"/>
      <c r="Q64" s="21"/>
      <c r="R64" s="21"/>
      <c r="S64" s="21"/>
      <c r="T64" s="21"/>
      <c r="U64" s="21"/>
      <c r="V64" s="21"/>
    </row>
    <row r="65" spans="1:22" customFormat="1" ht="15.75" customHeight="1">
      <c r="A65" s="83" t="s">
        <v>1870</v>
      </c>
      <c r="B65" s="85" t="s">
        <v>1871</v>
      </c>
      <c r="C65" s="84" t="s">
        <v>1795</v>
      </c>
      <c r="D65" s="84" t="s">
        <v>1798</v>
      </c>
      <c r="E65" s="21"/>
      <c r="F65" s="21"/>
      <c r="G65" s="21"/>
      <c r="H65" s="21"/>
      <c r="I65" s="21"/>
      <c r="J65" s="21"/>
      <c r="K65" s="21"/>
      <c r="L65" s="21"/>
      <c r="M65" s="21"/>
      <c r="N65" s="21"/>
      <c r="O65" s="21"/>
      <c r="P65" s="21"/>
      <c r="Q65" s="21"/>
      <c r="R65" s="21"/>
      <c r="S65" s="21"/>
      <c r="T65" s="21"/>
      <c r="U65" s="21"/>
      <c r="V65" s="21"/>
    </row>
    <row r="66" spans="1:22" customFormat="1" ht="15.75" customHeight="1">
      <c r="A66" s="83" t="s">
        <v>63</v>
      </c>
      <c r="B66" s="22" t="s">
        <v>1872</v>
      </c>
      <c r="C66" s="84" t="s">
        <v>1818</v>
      </c>
      <c r="D66" s="84" t="s">
        <v>1798</v>
      </c>
      <c r="E66" s="21"/>
      <c r="F66" s="21"/>
      <c r="G66" s="21"/>
      <c r="H66" s="21"/>
      <c r="I66" s="21"/>
      <c r="J66" s="21"/>
      <c r="K66" s="21"/>
      <c r="L66" s="21"/>
      <c r="M66" s="21"/>
      <c r="N66" s="21"/>
      <c r="O66" s="21"/>
      <c r="P66" s="21"/>
      <c r="Q66" s="21"/>
      <c r="R66" s="21"/>
      <c r="S66" s="21"/>
      <c r="T66" s="21"/>
      <c r="U66" s="21"/>
      <c r="V66" s="21"/>
    </row>
    <row r="67" spans="1:22">
      <c r="A67" s="81"/>
      <c r="B67" s="24"/>
    </row>
    <row r="68" spans="1:22">
      <c r="A68" s="81"/>
      <c r="B68" s="24"/>
    </row>
    <row r="69" spans="1:22">
      <c r="A69" s="81"/>
      <c r="B69" s="24"/>
    </row>
    <row r="70" spans="1:22">
      <c r="A70" s="81"/>
    </row>
    <row r="71" spans="1:22" ht="19">
      <c r="A71" s="80" t="s">
        <v>1790</v>
      </c>
    </row>
    <row r="72" spans="1:22">
      <c r="A72" s="81" t="s">
        <v>1878</v>
      </c>
      <c r="B72" s="24" t="s">
        <v>1794</v>
      </c>
    </row>
    <row r="73" spans="1:22">
      <c r="A73" s="81" t="s">
        <v>1477</v>
      </c>
      <c r="B73" s="24" t="s">
        <v>1877</v>
      </c>
    </row>
    <row r="74" spans="1:22">
      <c r="A74" s="81" t="s">
        <v>1479</v>
      </c>
      <c r="B74" s="82" t="s">
        <v>1879</v>
      </c>
    </row>
    <row r="75" spans="1:22">
      <c r="A75" s="81" t="s">
        <v>1792</v>
      </c>
      <c r="B75" s="21" t="s">
        <v>1793</v>
      </c>
    </row>
    <row r="77" spans="1:22">
      <c r="A77" s="81" t="s">
        <v>1881</v>
      </c>
      <c r="B77" s="24" t="s">
        <v>1885</v>
      </c>
    </row>
    <row r="78" spans="1:22">
      <c r="A78" s="81" t="s">
        <v>1882</v>
      </c>
      <c r="B78" s="24" t="s">
        <v>1886</v>
      </c>
    </row>
    <row r="79" spans="1:22">
      <c r="A79" s="81" t="s">
        <v>1791</v>
      </c>
      <c r="B79" s="24" t="s">
        <v>1883</v>
      </c>
    </row>
    <row r="80" spans="1:22">
      <c r="A80" s="81" t="s">
        <v>1880</v>
      </c>
      <c r="B80" s="24" t="s">
        <v>1884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5FE9F-6B79-4146-97D4-605B16C91508}">
  <dimension ref="A1:BS1622"/>
  <sheetViews>
    <sheetView topLeftCell="BB1" workbookViewId="0">
      <selection activeCell="BH17" sqref="BH17"/>
    </sheetView>
  </sheetViews>
  <sheetFormatPr baseColWidth="10" defaultColWidth="12.6640625" defaultRowHeight="16"/>
  <cols>
    <col min="1" max="5" width="7.6640625" customWidth="1"/>
    <col min="6" max="6" width="19.33203125" customWidth="1"/>
    <col min="7" max="16" width="7.6640625" customWidth="1"/>
    <col min="17" max="17" width="23.33203125" customWidth="1"/>
    <col min="18" max="22" width="7.6640625" customWidth="1"/>
    <col min="23" max="23" width="11.6640625" customWidth="1"/>
    <col min="24" max="24" width="7.6640625" customWidth="1"/>
    <col min="25" max="26" width="11" customWidth="1"/>
    <col min="27" max="27" width="16.1640625" customWidth="1"/>
    <col min="28" max="28" width="7.6640625" customWidth="1"/>
    <col min="29" max="29" width="17.5" customWidth="1"/>
    <col min="30" max="37" width="7.6640625" customWidth="1"/>
    <col min="38" max="38" width="35" customWidth="1"/>
    <col min="39" max="39" width="10.1640625" customWidth="1"/>
    <col min="40" max="43" width="7.6640625" customWidth="1"/>
    <col min="44" max="44" width="18.83203125" style="13" customWidth="1"/>
    <col min="45" max="45" width="17.5" customWidth="1"/>
    <col min="46" max="49" width="7.6640625" customWidth="1"/>
    <col min="50" max="50" width="16.1640625" customWidth="1"/>
    <col min="51" max="51" width="15.1640625" customWidth="1"/>
    <col min="52" max="52" width="18.33203125" customWidth="1"/>
    <col min="53" max="53" width="21.5" customWidth="1"/>
    <col min="54" max="54" width="25.1640625" customWidth="1"/>
    <col min="55" max="62" width="7.6640625" customWidth="1"/>
    <col min="63" max="63" width="18.83203125" customWidth="1"/>
    <col min="64" max="64" width="13.1640625" customWidth="1"/>
    <col min="65" max="65" width="24" customWidth="1"/>
    <col min="66" max="66" width="20.6640625" customWidth="1"/>
    <col min="67" max="67" width="17" customWidth="1"/>
    <col min="68" max="68" width="25.1640625" customWidth="1"/>
    <col min="69" max="69" width="39.5" customWidth="1"/>
    <col min="70" max="71" width="23.83203125" customWidth="1"/>
  </cols>
  <sheetData>
    <row r="1" spans="1:71">
      <c r="A1" s="90" t="s">
        <v>1887</v>
      </c>
      <c r="B1" s="90" t="s">
        <v>0</v>
      </c>
      <c r="C1" s="90" t="s">
        <v>1</v>
      </c>
      <c r="D1" s="90" t="s">
        <v>2</v>
      </c>
      <c r="E1" s="90" t="s">
        <v>3</v>
      </c>
      <c r="F1" s="90" t="s">
        <v>4</v>
      </c>
      <c r="G1" s="90" t="s">
        <v>6</v>
      </c>
      <c r="H1" s="90" t="s">
        <v>7</v>
      </c>
      <c r="I1" s="90" t="s">
        <v>8</v>
      </c>
      <c r="J1" s="90" t="s">
        <v>10</v>
      </c>
      <c r="K1" s="90" t="s">
        <v>11</v>
      </c>
      <c r="L1" s="90" t="s">
        <v>12</v>
      </c>
      <c r="M1" s="90" t="s">
        <v>13</v>
      </c>
      <c r="N1" s="90" t="s">
        <v>14</v>
      </c>
      <c r="O1" s="90" t="s">
        <v>15</v>
      </c>
      <c r="P1" s="90" t="s">
        <v>16</v>
      </c>
      <c r="Q1" s="90" t="s">
        <v>17</v>
      </c>
      <c r="R1" s="90" t="s">
        <v>18</v>
      </c>
      <c r="S1" s="90" t="s">
        <v>19</v>
      </c>
      <c r="T1" s="90" t="s">
        <v>20</v>
      </c>
      <c r="U1" s="90" t="s">
        <v>21</v>
      </c>
      <c r="V1" s="90" t="s">
        <v>22</v>
      </c>
      <c r="W1" s="90" t="s">
        <v>23</v>
      </c>
      <c r="X1" s="90" t="s">
        <v>24</v>
      </c>
      <c r="Y1" s="90" t="s">
        <v>25</v>
      </c>
      <c r="Z1" s="90" t="s">
        <v>26</v>
      </c>
      <c r="AA1" s="90" t="s">
        <v>27</v>
      </c>
      <c r="AB1" s="90" t="s">
        <v>1888</v>
      </c>
      <c r="AC1" s="90" t="s">
        <v>29</v>
      </c>
      <c r="AD1" s="90" t="s">
        <v>30</v>
      </c>
      <c r="AE1" s="90" t="s">
        <v>31</v>
      </c>
      <c r="AF1" s="90" t="s">
        <v>32</v>
      </c>
      <c r="AG1" s="90" t="s">
        <v>33</v>
      </c>
      <c r="AH1" s="90" t="s">
        <v>34</v>
      </c>
      <c r="AI1" s="90" t="s">
        <v>35</v>
      </c>
      <c r="AJ1" s="90" t="s">
        <v>36</v>
      </c>
      <c r="AK1" s="90" t="s">
        <v>37</v>
      </c>
      <c r="AL1" s="90" t="s">
        <v>38</v>
      </c>
      <c r="AM1" s="90" t="s">
        <v>39</v>
      </c>
      <c r="AN1" s="90" t="s">
        <v>40</v>
      </c>
      <c r="AO1" s="90" t="s">
        <v>41</v>
      </c>
      <c r="AP1" s="90" t="s">
        <v>42</v>
      </c>
      <c r="AQ1" s="90" t="s">
        <v>43</v>
      </c>
      <c r="AR1" s="91" t="s">
        <v>44</v>
      </c>
      <c r="AS1" s="90" t="s">
        <v>45</v>
      </c>
      <c r="AT1" s="90" t="s">
        <v>46</v>
      </c>
      <c r="AU1" s="90" t="s">
        <v>47</v>
      </c>
      <c r="AV1" s="90" t="s">
        <v>48</v>
      </c>
      <c r="AW1" s="90" t="s">
        <v>49</v>
      </c>
      <c r="AX1" s="90" t="s">
        <v>50</v>
      </c>
      <c r="AY1" s="90" t="s">
        <v>51</v>
      </c>
      <c r="AZ1" s="90" t="s">
        <v>52</v>
      </c>
      <c r="BA1" s="90" t="s">
        <v>53</v>
      </c>
      <c r="BB1" s="90" t="s">
        <v>54</v>
      </c>
      <c r="BC1" s="90" t="s">
        <v>55</v>
      </c>
      <c r="BD1" s="90" t="s">
        <v>56</v>
      </c>
      <c r="BE1" s="90" t="s">
        <v>57</v>
      </c>
      <c r="BF1" s="90" t="s">
        <v>58</v>
      </c>
      <c r="BG1" s="90" t="s">
        <v>59</v>
      </c>
      <c r="BH1" s="90" t="s">
        <v>1889</v>
      </c>
      <c r="BI1" s="90" t="s">
        <v>1890</v>
      </c>
      <c r="BJ1" s="90" t="s">
        <v>1891</v>
      </c>
      <c r="BK1" s="90" t="s">
        <v>1878</v>
      </c>
      <c r="BL1" s="90" t="s">
        <v>1477</v>
      </c>
      <c r="BM1" s="92" t="s">
        <v>1479</v>
      </c>
      <c r="BN1" s="90" t="s">
        <v>1792</v>
      </c>
      <c r="BO1" s="92" t="s">
        <v>1892</v>
      </c>
      <c r="BP1" s="92" t="s">
        <v>1881</v>
      </c>
      <c r="BQ1" s="92" t="s">
        <v>1882</v>
      </c>
      <c r="BR1" s="92" t="s">
        <v>1791</v>
      </c>
      <c r="BS1" s="92" t="s">
        <v>1893</v>
      </c>
    </row>
    <row r="2" spans="1:71">
      <c r="A2" s="7">
        <v>2001</v>
      </c>
      <c r="B2" s="7" t="s">
        <v>1894</v>
      </c>
      <c r="C2" s="7" t="s">
        <v>64</v>
      </c>
      <c r="D2" s="7" t="s">
        <v>1895</v>
      </c>
      <c r="E2" s="7" t="s">
        <v>1896</v>
      </c>
      <c r="F2" s="7" t="s">
        <v>66</v>
      </c>
      <c r="G2" s="7">
        <v>2005</v>
      </c>
      <c r="H2" s="7" t="s">
        <v>67</v>
      </c>
      <c r="I2" s="7" t="s">
        <v>68</v>
      </c>
      <c r="J2" s="7" t="s">
        <v>70</v>
      </c>
      <c r="K2" s="7" t="s">
        <v>71</v>
      </c>
      <c r="L2" s="7" t="s">
        <v>72</v>
      </c>
      <c r="M2" s="7" t="s">
        <v>73</v>
      </c>
      <c r="N2" s="7" t="s">
        <v>74</v>
      </c>
      <c r="O2" s="7" t="s">
        <v>75</v>
      </c>
      <c r="P2" s="7" t="s">
        <v>76</v>
      </c>
      <c r="Q2" s="7" t="s">
        <v>77</v>
      </c>
      <c r="S2" s="7" t="s">
        <v>78</v>
      </c>
      <c r="T2" s="7" t="s">
        <v>79</v>
      </c>
      <c r="U2" s="7" t="s">
        <v>80</v>
      </c>
      <c r="V2" s="7" t="s">
        <v>81</v>
      </c>
      <c r="Y2" s="7" t="s">
        <v>81</v>
      </c>
      <c r="Z2" s="7" t="s">
        <v>82</v>
      </c>
      <c r="AA2" s="7" t="s">
        <v>83</v>
      </c>
      <c r="AB2" s="7" t="s">
        <v>84</v>
      </c>
      <c r="AC2" s="7" t="s">
        <v>85</v>
      </c>
      <c r="AD2" s="7" t="s">
        <v>86</v>
      </c>
      <c r="AE2" s="7" t="s">
        <v>87</v>
      </c>
      <c r="AF2" s="7" t="s">
        <v>88</v>
      </c>
      <c r="AG2" s="7" t="s">
        <v>1897</v>
      </c>
      <c r="AH2" s="7" t="s">
        <v>1898</v>
      </c>
      <c r="AI2" s="7">
        <v>2001</v>
      </c>
      <c r="AJ2" s="7">
        <v>2005</v>
      </c>
      <c r="AK2" s="7" t="s">
        <v>89</v>
      </c>
      <c r="AL2" s="7">
        <v>212736</v>
      </c>
      <c r="AO2" s="7" t="s">
        <v>1899</v>
      </c>
      <c r="AP2" s="7" t="s">
        <v>1900</v>
      </c>
      <c r="AQ2" s="7">
        <v>42547.199999999997</v>
      </c>
      <c r="AR2" s="10">
        <v>53402.95</v>
      </c>
      <c r="AS2" s="7" t="s">
        <v>1901</v>
      </c>
      <c r="AT2" s="7" t="s">
        <v>90</v>
      </c>
      <c r="AU2" s="7">
        <v>2005</v>
      </c>
      <c r="AV2" s="7" t="s">
        <v>91</v>
      </c>
      <c r="AW2" s="7" t="s">
        <v>92</v>
      </c>
      <c r="AX2" s="7" t="s">
        <v>93</v>
      </c>
      <c r="AY2" s="7" t="s">
        <v>94</v>
      </c>
      <c r="AZ2" s="7" t="s">
        <v>95</v>
      </c>
      <c r="BA2" s="7" t="s">
        <v>96</v>
      </c>
      <c r="BB2" s="7" t="s">
        <v>97</v>
      </c>
      <c r="BC2" s="7" t="s">
        <v>98</v>
      </c>
      <c r="BH2" s="7" t="s">
        <v>99</v>
      </c>
      <c r="BI2" s="7" t="s">
        <v>101</v>
      </c>
      <c r="BJ2" s="7" t="s">
        <v>70</v>
      </c>
      <c r="BO2">
        <f>AR2/1000000</f>
        <v>5.3402949999999998E-2</v>
      </c>
      <c r="BP2" s="7" t="s">
        <v>97</v>
      </c>
      <c r="BQ2" s="7" t="s">
        <v>94</v>
      </c>
      <c r="BR2" s="7" t="s">
        <v>77</v>
      </c>
      <c r="BS2" s="7" t="s">
        <v>77</v>
      </c>
    </row>
    <row r="3" spans="1:71">
      <c r="A3" s="7">
        <v>2002</v>
      </c>
      <c r="B3" s="7" t="s">
        <v>1894</v>
      </c>
      <c r="C3" s="7" t="s">
        <v>64</v>
      </c>
      <c r="D3" s="7" t="s">
        <v>1895</v>
      </c>
      <c r="E3" s="7" t="s">
        <v>1896</v>
      </c>
      <c r="F3" s="7" t="s">
        <v>66</v>
      </c>
      <c r="G3" s="7">
        <v>2005</v>
      </c>
      <c r="H3" s="7" t="s">
        <v>67</v>
      </c>
      <c r="I3" s="7" t="s">
        <v>68</v>
      </c>
      <c r="J3" s="7" t="s">
        <v>70</v>
      </c>
      <c r="K3" s="7" t="s">
        <v>71</v>
      </c>
      <c r="L3" s="7" t="s">
        <v>72</v>
      </c>
      <c r="M3" s="7" t="s">
        <v>73</v>
      </c>
      <c r="N3" s="7" t="s">
        <v>74</v>
      </c>
      <c r="O3" s="7" t="s">
        <v>75</v>
      </c>
      <c r="P3" s="7" t="s">
        <v>76</v>
      </c>
      <c r="Q3" s="7" t="s">
        <v>77</v>
      </c>
      <c r="S3" s="7" t="s">
        <v>78</v>
      </c>
      <c r="T3" s="7" t="s">
        <v>79</v>
      </c>
      <c r="U3" s="7" t="s">
        <v>80</v>
      </c>
      <c r="V3" s="7" t="s">
        <v>81</v>
      </c>
      <c r="Y3" s="7" t="s">
        <v>81</v>
      </c>
      <c r="Z3" s="7" t="s">
        <v>82</v>
      </c>
      <c r="AA3" s="7" t="s">
        <v>83</v>
      </c>
      <c r="AB3" s="7" t="s">
        <v>84</v>
      </c>
      <c r="AC3" s="7" t="s">
        <v>85</v>
      </c>
      <c r="AD3" s="7" t="s">
        <v>86</v>
      </c>
      <c r="AE3" s="7" t="s">
        <v>87</v>
      </c>
      <c r="AF3" s="7" t="s">
        <v>88</v>
      </c>
      <c r="AG3" s="7" t="s">
        <v>1897</v>
      </c>
      <c r="AH3" s="7" t="s">
        <v>1898</v>
      </c>
      <c r="AI3" s="7">
        <v>2001</v>
      </c>
      <c r="AJ3" s="7">
        <v>2005</v>
      </c>
      <c r="AK3" s="7" t="s">
        <v>89</v>
      </c>
      <c r="AL3" s="7">
        <v>212736</v>
      </c>
      <c r="AO3" s="7" t="s">
        <v>1899</v>
      </c>
      <c r="AP3" s="7" t="s">
        <v>1900</v>
      </c>
      <c r="AQ3" s="7">
        <v>42547.199999999997</v>
      </c>
      <c r="AR3" s="10">
        <v>53402.95</v>
      </c>
      <c r="AS3" s="7" t="s">
        <v>1901</v>
      </c>
      <c r="AT3" s="7" t="s">
        <v>90</v>
      </c>
      <c r="AU3" s="7">
        <v>2005</v>
      </c>
      <c r="AV3" s="7" t="s">
        <v>91</v>
      </c>
      <c r="AW3" s="7" t="s">
        <v>92</v>
      </c>
      <c r="AX3" s="7" t="s">
        <v>93</v>
      </c>
      <c r="AY3" s="7" t="s">
        <v>94</v>
      </c>
      <c r="AZ3" s="7" t="s">
        <v>95</v>
      </c>
      <c r="BA3" s="7" t="s">
        <v>96</v>
      </c>
      <c r="BB3" s="7" t="s">
        <v>97</v>
      </c>
      <c r="BC3" s="7" t="s">
        <v>98</v>
      </c>
      <c r="BH3" s="7" t="s">
        <v>99</v>
      </c>
      <c r="BI3" s="7" t="s">
        <v>101</v>
      </c>
      <c r="BJ3" s="7" t="s">
        <v>70</v>
      </c>
      <c r="BO3">
        <f t="shared" ref="BO3:BO66" si="0">AR3/1000000</f>
        <v>5.3402949999999998E-2</v>
      </c>
      <c r="BP3" s="7" t="s">
        <v>97</v>
      </c>
      <c r="BQ3" s="7" t="s">
        <v>94</v>
      </c>
      <c r="BR3" s="7" t="s">
        <v>77</v>
      </c>
      <c r="BS3" s="7" t="s">
        <v>77</v>
      </c>
    </row>
    <row r="4" spans="1:71">
      <c r="A4" s="7">
        <v>2003</v>
      </c>
      <c r="B4" s="7" t="s">
        <v>1894</v>
      </c>
      <c r="C4" s="7" t="s">
        <v>64</v>
      </c>
      <c r="D4" s="7" t="s">
        <v>1895</v>
      </c>
      <c r="E4" s="7" t="s">
        <v>1896</v>
      </c>
      <c r="F4" s="7" t="s">
        <v>66</v>
      </c>
      <c r="G4" s="7">
        <v>2005</v>
      </c>
      <c r="H4" s="7" t="s">
        <v>67</v>
      </c>
      <c r="I4" s="7" t="s">
        <v>68</v>
      </c>
      <c r="J4" s="7" t="s">
        <v>70</v>
      </c>
      <c r="K4" s="7" t="s">
        <v>71</v>
      </c>
      <c r="L4" s="7" t="s">
        <v>72</v>
      </c>
      <c r="M4" s="7" t="s">
        <v>73</v>
      </c>
      <c r="N4" s="7" t="s">
        <v>74</v>
      </c>
      <c r="O4" s="7" t="s">
        <v>75</v>
      </c>
      <c r="P4" s="7" t="s">
        <v>76</v>
      </c>
      <c r="Q4" s="7" t="s">
        <v>77</v>
      </c>
      <c r="S4" s="7" t="s">
        <v>78</v>
      </c>
      <c r="T4" s="7" t="s">
        <v>79</v>
      </c>
      <c r="U4" s="7" t="s">
        <v>80</v>
      </c>
      <c r="V4" s="7" t="s">
        <v>81</v>
      </c>
      <c r="Y4" s="7" t="s">
        <v>81</v>
      </c>
      <c r="Z4" s="7" t="s">
        <v>82</v>
      </c>
      <c r="AA4" s="7" t="s">
        <v>83</v>
      </c>
      <c r="AB4" s="7" t="s">
        <v>84</v>
      </c>
      <c r="AC4" s="7" t="s">
        <v>85</v>
      </c>
      <c r="AD4" s="7" t="s">
        <v>86</v>
      </c>
      <c r="AE4" s="7" t="s">
        <v>87</v>
      </c>
      <c r="AF4" s="7" t="s">
        <v>88</v>
      </c>
      <c r="AG4" s="7" t="s">
        <v>1897</v>
      </c>
      <c r="AH4" s="7" t="s">
        <v>1898</v>
      </c>
      <c r="AI4" s="7">
        <v>2001</v>
      </c>
      <c r="AJ4" s="7">
        <v>2005</v>
      </c>
      <c r="AK4" s="7" t="s">
        <v>89</v>
      </c>
      <c r="AL4" s="7">
        <v>212736</v>
      </c>
      <c r="AO4" s="7" t="s">
        <v>1899</v>
      </c>
      <c r="AP4" s="7" t="s">
        <v>1900</v>
      </c>
      <c r="AQ4" s="7">
        <v>42547.199999999997</v>
      </c>
      <c r="AR4" s="10">
        <v>53402.95</v>
      </c>
      <c r="AS4" s="7" t="s">
        <v>1901</v>
      </c>
      <c r="AT4" s="7" t="s">
        <v>90</v>
      </c>
      <c r="AU4" s="7">
        <v>2005</v>
      </c>
      <c r="AV4" s="7" t="s">
        <v>91</v>
      </c>
      <c r="AW4" s="7" t="s">
        <v>92</v>
      </c>
      <c r="AX4" s="7" t="s">
        <v>93</v>
      </c>
      <c r="AY4" s="7" t="s">
        <v>94</v>
      </c>
      <c r="AZ4" s="7" t="s">
        <v>95</v>
      </c>
      <c r="BA4" s="7" t="s">
        <v>96</v>
      </c>
      <c r="BB4" s="7" t="s">
        <v>97</v>
      </c>
      <c r="BC4" s="7" t="s">
        <v>98</v>
      </c>
      <c r="BH4" s="7" t="s">
        <v>99</v>
      </c>
      <c r="BI4" s="7" t="s">
        <v>101</v>
      </c>
      <c r="BJ4" s="7" t="s">
        <v>70</v>
      </c>
      <c r="BO4">
        <f t="shared" si="0"/>
        <v>5.3402949999999998E-2</v>
      </c>
      <c r="BP4" s="7" t="s">
        <v>97</v>
      </c>
      <c r="BQ4" s="7" t="s">
        <v>94</v>
      </c>
      <c r="BR4" s="7" t="s">
        <v>77</v>
      </c>
      <c r="BS4" s="7" t="s">
        <v>77</v>
      </c>
    </row>
    <row r="5" spans="1:71">
      <c r="A5" s="7">
        <v>2004</v>
      </c>
      <c r="B5" s="7" t="s">
        <v>1894</v>
      </c>
      <c r="C5" s="7" t="s">
        <v>64</v>
      </c>
      <c r="D5" s="7" t="s">
        <v>1895</v>
      </c>
      <c r="E5" s="7" t="s">
        <v>1896</v>
      </c>
      <c r="F5" s="7" t="s">
        <v>66</v>
      </c>
      <c r="G5" s="7">
        <v>2005</v>
      </c>
      <c r="H5" s="7" t="s">
        <v>67</v>
      </c>
      <c r="I5" s="7" t="s">
        <v>68</v>
      </c>
      <c r="J5" s="7" t="s">
        <v>70</v>
      </c>
      <c r="K5" s="7" t="s">
        <v>71</v>
      </c>
      <c r="L5" s="7" t="s">
        <v>72</v>
      </c>
      <c r="M5" s="7" t="s">
        <v>73</v>
      </c>
      <c r="N5" s="7" t="s">
        <v>74</v>
      </c>
      <c r="O5" s="7" t="s">
        <v>75</v>
      </c>
      <c r="P5" s="7" t="s">
        <v>76</v>
      </c>
      <c r="Q5" s="7" t="s">
        <v>77</v>
      </c>
      <c r="S5" s="7" t="s">
        <v>78</v>
      </c>
      <c r="T5" s="7" t="s">
        <v>79</v>
      </c>
      <c r="U5" s="7" t="s">
        <v>80</v>
      </c>
      <c r="V5" s="7" t="s">
        <v>81</v>
      </c>
      <c r="Y5" s="7" t="s">
        <v>81</v>
      </c>
      <c r="Z5" s="7" t="s">
        <v>82</v>
      </c>
      <c r="AA5" s="7" t="s">
        <v>83</v>
      </c>
      <c r="AB5" s="7" t="s">
        <v>84</v>
      </c>
      <c r="AC5" s="7" t="s">
        <v>85</v>
      </c>
      <c r="AD5" s="7" t="s">
        <v>86</v>
      </c>
      <c r="AE5" s="7" t="s">
        <v>87</v>
      </c>
      <c r="AF5" s="7" t="s">
        <v>88</v>
      </c>
      <c r="AG5" s="7" t="s">
        <v>1897</v>
      </c>
      <c r="AH5" s="7" t="s">
        <v>1898</v>
      </c>
      <c r="AI5" s="7">
        <v>2001</v>
      </c>
      <c r="AJ5" s="7">
        <v>2005</v>
      </c>
      <c r="AK5" s="7" t="s">
        <v>89</v>
      </c>
      <c r="AL5" s="7">
        <v>212736</v>
      </c>
      <c r="AO5" s="7" t="s">
        <v>1899</v>
      </c>
      <c r="AP5" s="7" t="s">
        <v>1900</v>
      </c>
      <c r="AQ5" s="7">
        <v>42547.199999999997</v>
      </c>
      <c r="AR5" s="10">
        <v>53402.95</v>
      </c>
      <c r="AS5" s="7" t="s">
        <v>1901</v>
      </c>
      <c r="AT5" s="7" t="s">
        <v>90</v>
      </c>
      <c r="AU5" s="7">
        <v>2005</v>
      </c>
      <c r="AV5" s="7" t="s">
        <v>91</v>
      </c>
      <c r="AW5" s="7" t="s">
        <v>92</v>
      </c>
      <c r="AX5" s="7" t="s">
        <v>93</v>
      </c>
      <c r="AY5" s="7" t="s">
        <v>94</v>
      </c>
      <c r="AZ5" s="7" t="s">
        <v>95</v>
      </c>
      <c r="BA5" s="7" t="s">
        <v>96</v>
      </c>
      <c r="BB5" s="7" t="s">
        <v>97</v>
      </c>
      <c r="BC5" s="7" t="s">
        <v>98</v>
      </c>
      <c r="BH5" s="7" t="s">
        <v>99</v>
      </c>
      <c r="BI5" s="7" t="s">
        <v>101</v>
      </c>
      <c r="BJ5" s="7" t="s">
        <v>70</v>
      </c>
      <c r="BO5">
        <f t="shared" si="0"/>
        <v>5.3402949999999998E-2</v>
      </c>
      <c r="BP5" s="7" t="s">
        <v>97</v>
      </c>
      <c r="BQ5" s="7" t="s">
        <v>94</v>
      </c>
      <c r="BR5" s="7" t="s">
        <v>77</v>
      </c>
      <c r="BS5" s="7" t="s">
        <v>77</v>
      </c>
    </row>
    <row r="6" spans="1:71">
      <c r="A6" s="7">
        <v>2005</v>
      </c>
      <c r="B6" s="7" t="s">
        <v>1894</v>
      </c>
      <c r="C6" s="7" t="s">
        <v>64</v>
      </c>
      <c r="D6" s="7" t="s">
        <v>1895</v>
      </c>
      <c r="E6" s="7" t="s">
        <v>1896</v>
      </c>
      <c r="F6" s="7" t="s">
        <v>66</v>
      </c>
      <c r="G6" s="7">
        <v>2005</v>
      </c>
      <c r="H6" s="7" t="s">
        <v>67</v>
      </c>
      <c r="I6" s="7" t="s">
        <v>68</v>
      </c>
      <c r="J6" s="7" t="s">
        <v>70</v>
      </c>
      <c r="K6" s="7" t="s">
        <v>71</v>
      </c>
      <c r="L6" s="7" t="s">
        <v>72</v>
      </c>
      <c r="M6" s="7" t="s">
        <v>73</v>
      </c>
      <c r="N6" s="7" t="s">
        <v>74</v>
      </c>
      <c r="O6" s="7" t="s">
        <v>75</v>
      </c>
      <c r="P6" s="7" t="s">
        <v>76</v>
      </c>
      <c r="Q6" s="7" t="s">
        <v>77</v>
      </c>
      <c r="S6" s="7" t="s">
        <v>78</v>
      </c>
      <c r="T6" s="7" t="s">
        <v>79</v>
      </c>
      <c r="U6" s="7" t="s">
        <v>80</v>
      </c>
      <c r="V6" s="7" t="s">
        <v>81</v>
      </c>
      <c r="Y6" s="7" t="s">
        <v>81</v>
      </c>
      <c r="Z6" s="7" t="s">
        <v>82</v>
      </c>
      <c r="AA6" s="7" t="s">
        <v>83</v>
      </c>
      <c r="AB6" s="7" t="s">
        <v>84</v>
      </c>
      <c r="AC6" s="7" t="s">
        <v>85</v>
      </c>
      <c r="AD6" s="7" t="s">
        <v>86</v>
      </c>
      <c r="AE6" s="7" t="s">
        <v>87</v>
      </c>
      <c r="AF6" s="7" t="s">
        <v>88</v>
      </c>
      <c r="AG6" s="7" t="s">
        <v>1897</v>
      </c>
      <c r="AH6" s="7" t="s">
        <v>1898</v>
      </c>
      <c r="AI6" s="7">
        <v>2001</v>
      </c>
      <c r="AJ6" s="7">
        <v>2005</v>
      </c>
      <c r="AK6" s="7" t="s">
        <v>89</v>
      </c>
      <c r="AL6" s="7">
        <v>212736</v>
      </c>
      <c r="AO6" s="7" t="s">
        <v>1899</v>
      </c>
      <c r="AP6" s="7" t="s">
        <v>1900</v>
      </c>
      <c r="AQ6" s="7">
        <v>42547.199999999997</v>
      </c>
      <c r="AR6" s="10">
        <v>53402.95</v>
      </c>
      <c r="AS6" s="7" t="s">
        <v>1901</v>
      </c>
      <c r="AT6" s="7" t="s">
        <v>90</v>
      </c>
      <c r="AU6" s="7">
        <v>2005</v>
      </c>
      <c r="AV6" s="7" t="s">
        <v>91</v>
      </c>
      <c r="AW6" s="7" t="s">
        <v>92</v>
      </c>
      <c r="AX6" s="7" t="s">
        <v>93</v>
      </c>
      <c r="AY6" s="7" t="s">
        <v>94</v>
      </c>
      <c r="AZ6" s="7" t="s">
        <v>95</v>
      </c>
      <c r="BA6" s="7" t="s">
        <v>96</v>
      </c>
      <c r="BB6" s="7" t="s">
        <v>97</v>
      </c>
      <c r="BC6" s="7" t="s">
        <v>98</v>
      </c>
      <c r="BH6" s="7" t="s">
        <v>99</v>
      </c>
      <c r="BI6" s="7" t="s">
        <v>101</v>
      </c>
      <c r="BJ6" s="7" t="s">
        <v>70</v>
      </c>
      <c r="BO6">
        <f t="shared" si="0"/>
        <v>5.3402949999999998E-2</v>
      </c>
      <c r="BP6" s="7" t="s">
        <v>97</v>
      </c>
      <c r="BQ6" s="7" t="s">
        <v>94</v>
      </c>
      <c r="BR6" s="7" t="s">
        <v>77</v>
      </c>
      <c r="BS6" s="7" t="s">
        <v>77</v>
      </c>
    </row>
    <row r="7" spans="1:71">
      <c r="A7" s="7">
        <v>2015</v>
      </c>
      <c r="B7" s="7" t="s">
        <v>1902</v>
      </c>
      <c r="C7" s="7" t="s">
        <v>102</v>
      </c>
      <c r="D7" s="7" t="s">
        <v>1903</v>
      </c>
      <c r="E7" s="7" t="s">
        <v>103</v>
      </c>
      <c r="F7" s="7" t="s">
        <v>104</v>
      </c>
      <c r="G7" s="7">
        <v>2015</v>
      </c>
      <c r="H7" s="7" t="s">
        <v>67</v>
      </c>
      <c r="I7" s="7" t="s">
        <v>68</v>
      </c>
      <c r="J7" s="7" t="s">
        <v>70</v>
      </c>
      <c r="K7" s="7" t="s">
        <v>71</v>
      </c>
      <c r="L7" s="7" t="s">
        <v>72</v>
      </c>
      <c r="M7" s="7" t="s">
        <v>73</v>
      </c>
      <c r="N7" s="7" t="s">
        <v>74</v>
      </c>
      <c r="O7" s="7" t="s">
        <v>75</v>
      </c>
      <c r="P7" s="7" t="s">
        <v>105</v>
      </c>
      <c r="Q7" s="7" t="s">
        <v>106</v>
      </c>
      <c r="S7" s="7" t="s">
        <v>107</v>
      </c>
      <c r="T7" s="7" t="s">
        <v>79</v>
      </c>
      <c r="U7" s="7" t="s">
        <v>80</v>
      </c>
      <c r="Z7" s="7" t="s">
        <v>108</v>
      </c>
      <c r="AA7" s="7" t="s">
        <v>109</v>
      </c>
      <c r="AC7" s="7" t="s">
        <v>274</v>
      </c>
      <c r="AD7" s="7" t="s">
        <v>1542</v>
      </c>
      <c r="AE7" s="7" t="s">
        <v>1904</v>
      </c>
      <c r="AF7" s="7" t="s">
        <v>112</v>
      </c>
      <c r="AG7" s="7" t="s">
        <v>1904</v>
      </c>
      <c r="AH7" s="7" t="s">
        <v>113</v>
      </c>
      <c r="AI7" s="7">
        <v>2015</v>
      </c>
      <c r="AJ7" s="7">
        <v>2015</v>
      </c>
      <c r="AK7" s="7" t="s">
        <v>114</v>
      </c>
      <c r="AL7" s="7">
        <v>28000000</v>
      </c>
      <c r="AO7" s="7" t="s">
        <v>1905</v>
      </c>
      <c r="AP7" s="7" t="s">
        <v>1906</v>
      </c>
      <c r="AQ7" s="7">
        <v>28000000</v>
      </c>
      <c r="AR7" s="10">
        <v>28957198.57</v>
      </c>
      <c r="AS7" s="7" t="s">
        <v>1906</v>
      </c>
      <c r="AT7" s="7" t="s">
        <v>90</v>
      </c>
      <c r="AU7" s="7">
        <v>2015</v>
      </c>
      <c r="AV7" s="7" t="s">
        <v>91</v>
      </c>
      <c r="AW7" s="7" t="s">
        <v>115</v>
      </c>
      <c r="AX7" s="7" t="s">
        <v>116</v>
      </c>
      <c r="AY7" s="7" t="s">
        <v>94</v>
      </c>
      <c r="AZ7" s="7" t="s">
        <v>119</v>
      </c>
      <c r="BA7" s="7" t="s">
        <v>96</v>
      </c>
      <c r="BB7" s="7" t="s">
        <v>97</v>
      </c>
      <c r="BC7" s="7" t="s">
        <v>98</v>
      </c>
      <c r="BH7" s="7" t="s">
        <v>99</v>
      </c>
      <c r="BI7" s="7" t="s">
        <v>101</v>
      </c>
      <c r="BJ7" s="7" t="s">
        <v>70</v>
      </c>
      <c r="BM7" s="7" t="s">
        <v>1481</v>
      </c>
      <c r="BN7" s="7" t="s">
        <v>1546</v>
      </c>
      <c r="BO7">
        <f t="shared" si="0"/>
        <v>28.957198569999999</v>
      </c>
      <c r="BP7" s="7" t="s">
        <v>97</v>
      </c>
      <c r="BQ7" s="7" t="s">
        <v>94</v>
      </c>
      <c r="BR7" s="7" t="s">
        <v>1907</v>
      </c>
      <c r="BS7" s="7" t="s">
        <v>1907</v>
      </c>
    </row>
    <row r="8" spans="1:71">
      <c r="A8" s="7">
        <v>2015</v>
      </c>
      <c r="B8" s="7" t="s">
        <v>1908</v>
      </c>
      <c r="C8" s="7" t="s">
        <v>102</v>
      </c>
      <c r="D8" s="7" t="s">
        <v>1903</v>
      </c>
      <c r="E8" s="7" t="s">
        <v>103</v>
      </c>
      <c r="F8" s="7" t="s">
        <v>104</v>
      </c>
      <c r="G8" s="7">
        <v>2015</v>
      </c>
      <c r="H8" s="7" t="s">
        <v>67</v>
      </c>
      <c r="I8" s="7" t="s">
        <v>68</v>
      </c>
      <c r="J8" s="7" t="s">
        <v>70</v>
      </c>
      <c r="K8" s="7" t="s">
        <v>71</v>
      </c>
      <c r="L8" s="7" t="s">
        <v>72</v>
      </c>
      <c r="M8" s="7" t="s">
        <v>73</v>
      </c>
      <c r="N8" s="7" t="s">
        <v>74</v>
      </c>
      <c r="O8" s="7" t="s">
        <v>75</v>
      </c>
      <c r="P8" s="7" t="s">
        <v>105</v>
      </c>
      <c r="Q8" s="7" t="s">
        <v>106</v>
      </c>
      <c r="S8" s="7" t="s">
        <v>107</v>
      </c>
      <c r="T8" s="7" t="s">
        <v>79</v>
      </c>
      <c r="U8" s="7" t="s">
        <v>80</v>
      </c>
      <c r="Z8" s="7" t="s">
        <v>108</v>
      </c>
      <c r="AA8" s="7" t="s">
        <v>109</v>
      </c>
      <c r="AC8" s="7" t="s">
        <v>274</v>
      </c>
      <c r="AD8" s="7" t="s">
        <v>1542</v>
      </c>
      <c r="AE8" s="7" t="s">
        <v>113</v>
      </c>
      <c r="AF8" s="7" t="s">
        <v>112</v>
      </c>
      <c r="AG8" s="7" t="s">
        <v>113</v>
      </c>
      <c r="AH8" s="7" t="s">
        <v>113</v>
      </c>
      <c r="AI8" s="7">
        <v>2015</v>
      </c>
      <c r="AJ8" s="7">
        <v>2015</v>
      </c>
      <c r="AK8" s="7" t="s">
        <v>114</v>
      </c>
      <c r="AL8" s="7">
        <v>13500000</v>
      </c>
      <c r="AM8" s="7">
        <v>7000000</v>
      </c>
      <c r="AN8" s="7">
        <v>20000000</v>
      </c>
      <c r="AO8" s="7" t="s">
        <v>1909</v>
      </c>
      <c r="AP8" s="7" t="s">
        <v>1910</v>
      </c>
      <c r="AQ8" s="7">
        <v>13500000</v>
      </c>
      <c r="AR8" s="10">
        <v>13961506.449999999</v>
      </c>
      <c r="AS8" s="7" t="s">
        <v>1910</v>
      </c>
      <c r="AT8" s="7" t="s">
        <v>90</v>
      </c>
      <c r="AU8" s="7">
        <v>2015</v>
      </c>
      <c r="AV8" s="7" t="s">
        <v>91</v>
      </c>
      <c r="AW8" s="7" t="s">
        <v>115</v>
      </c>
      <c r="AX8" s="7" t="s">
        <v>116</v>
      </c>
      <c r="AY8" s="7" t="s">
        <v>94</v>
      </c>
      <c r="AZ8" s="7" t="s">
        <v>119</v>
      </c>
      <c r="BA8" s="7" t="s">
        <v>96</v>
      </c>
      <c r="BB8" s="7" t="s">
        <v>97</v>
      </c>
      <c r="BC8" s="7" t="s">
        <v>98</v>
      </c>
      <c r="BH8" s="7" t="s">
        <v>120</v>
      </c>
      <c r="BI8" s="7" t="s">
        <v>101</v>
      </c>
      <c r="BJ8" s="7" t="s">
        <v>70</v>
      </c>
      <c r="BM8" s="7" t="s">
        <v>1480</v>
      </c>
      <c r="BN8" s="7" t="s">
        <v>1545</v>
      </c>
      <c r="BO8">
        <f t="shared" si="0"/>
        <v>13.96150645</v>
      </c>
      <c r="BP8" s="7" t="s">
        <v>97</v>
      </c>
      <c r="BQ8" s="7" t="s">
        <v>94</v>
      </c>
      <c r="BR8" s="7" t="s">
        <v>1907</v>
      </c>
      <c r="BS8" s="7" t="s">
        <v>1907</v>
      </c>
    </row>
    <row r="9" spans="1:71">
      <c r="A9" s="7">
        <v>2015</v>
      </c>
      <c r="B9" s="7" t="s">
        <v>1911</v>
      </c>
      <c r="C9" s="7" t="s">
        <v>102</v>
      </c>
      <c r="D9" s="7" t="s">
        <v>1912</v>
      </c>
      <c r="E9" s="7" t="s">
        <v>121</v>
      </c>
      <c r="F9" s="7" t="s">
        <v>122</v>
      </c>
      <c r="G9" s="7">
        <v>2015</v>
      </c>
      <c r="H9" s="7" t="s">
        <v>67</v>
      </c>
      <c r="I9" s="7" t="s">
        <v>68</v>
      </c>
      <c r="J9" s="7" t="s">
        <v>70</v>
      </c>
      <c r="K9" s="7" t="s">
        <v>71</v>
      </c>
      <c r="L9" s="7" t="s">
        <v>72</v>
      </c>
      <c r="M9" s="7" t="s">
        <v>73</v>
      </c>
      <c r="N9" s="7" t="s">
        <v>74</v>
      </c>
      <c r="O9" s="7" t="s">
        <v>75</v>
      </c>
      <c r="P9" s="7" t="s">
        <v>76</v>
      </c>
      <c r="Q9" s="7" t="s">
        <v>77</v>
      </c>
      <c r="S9" s="7" t="s">
        <v>78</v>
      </c>
      <c r="T9" s="7" t="s">
        <v>79</v>
      </c>
      <c r="U9" s="7" t="s">
        <v>80</v>
      </c>
      <c r="V9" s="7" t="s">
        <v>81</v>
      </c>
      <c r="Z9" s="7" t="s">
        <v>123</v>
      </c>
      <c r="AA9" s="7" t="s">
        <v>124</v>
      </c>
      <c r="AB9" s="7" t="s">
        <v>125</v>
      </c>
      <c r="AC9" s="7" t="s">
        <v>125</v>
      </c>
      <c r="AD9" s="7" t="s">
        <v>111</v>
      </c>
      <c r="AE9" s="7" t="s">
        <v>126</v>
      </c>
      <c r="AF9" s="7" t="s">
        <v>88</v>
      </c>
      <c r="AG9" s="7" t="s">
        <v>1904</v>
      </c>
      <c r="AH9" s="7" t="s">
        <v>1913</v>
      </c>
      <c r="AI9" s="7">
        <v>2015</v>
      </c>
      <c r="AJ9" s="7">
        <v>2050</v>
      </c>
      <c r="AK9" s="7" t="s">
        <v>114</v>
      </c>
      <c r="AL9" s="7">
        <v>6100000000</v>
      </c>
      <c r="AO9" s="7" t="s">
        <v>1914</v>
      </c>
      <c r="AP9" s="7" t="s">
        <v>1914</v>
      </c>
      <c r="AQ9" s="7">
        <v>174285714.30000001</v>
      </c>
      <c r="AR9" s="7">
        <v>180243787</v>
      </c>
      <c r="AS9" s="7" t="s">
        <v>1915</v>
      </c>
      <c r="AT9" s="7" t="s">
        <v>90</v>
      </c>
      <c r="AU9" s="7">
        <v>2015</v>
      </c>
      <c r="AV9" s="7" t="s">
        <v>91</v>
      </c>
      <c r="AW9" s="7" t="s">
        <v>115</v>
      </c>
      <c r="AX9" s="7" t="s">
        <v>116</v>
      </c>
      <c r="AY9" s="7" t="s">
        <v>127</v>
      </c>
      <c r="AZ9" s="7" t="s">
        <v>128</v>
      </c>
      <c r="BA9" s="7" t="s">
        <v>129</v>
      </c>
      <c r="BB9" s="7" t="s">
        <v>69</v>
      </c>
      <c r="BC9" s="7" t="s">
        <v>98</v>
      </c>
      <c r="BH9" s="7" t="s">
        <v>99</v>
      </c>
      <c r="BI9" s="7" t="s">
        <v>101</v>
      </c>
      <c r="BJ9" s="7" t="s">
        <v>70</v>
      </c>
      <c r="BL9" s="7" t="s">
        <v>1563</v>
      </c>
      <c r="BM9" s="7" t="s">
        <v>1480</v>
      </c>
      <c r="BO9">
        <f t="shared" si="0"/>
        <v>180.243787</v>
      </c>
      <c r="BP9" s="7" t="s">
        <v>69</v>
      </c>
      <c r="BQ9" s="7" t="s">
        <v>127</v>
      </c>
      <c r="BR9" s="7" t="s">
        <v>77</v>
      </c>
      <c r="BS9" s="7" t="s">
        <v>77</v>
      </c>
    </row>
    <row r="10" spans="1:71">
      <c r="A10" s="7">
        <v>2016</v>
      </c>
      <c r="B10" s="7" t="s">
        <v>1911</v>
      </c>
      <c r="C10" s="7" t="s">
        <v>102</v>
      </c>
      <c r="D10" s="7" t="s">
        <v>1912</v>
      </c>
      <c r="E10" s="7" t="s">
        <v>121</v>
      </c>
      <c r="F10" s="7" t="s">
        <v>122</v>
      </c>
      <c r="G10" s="7">
        <v>2015</v>
      </c>
      <c r="H10" s="7" t="s">
        <v>67</v>
      </c>
      <c r="I10" s="7" t="s">
        <v>68</v>
      </c>
      <c r="J10" s="7" t="s">
        <v>70</v>
      </c>
      <c r="K10" s="7" t="s">
        <v>71</v>
      </c>
      <c r="L10" s="7" t="s">
        <v>72</v>
      </c>
      <c r="M10" s="7" t="s">
        <v>73</v>
      </c>
      <c r="N10" s="7" t="s">
        <v>74</v>
      </c>
      <c r="O10" s="7" t="s">
        <v>75</v>
      </c>
      <c r="P10" s="7" t="s">
        <v>76</v>
      </c>
      <c r="Q10" s="7" t="s">
        <v>77</v>
      </c>
      <c r="S10" s="7" t="s">
        <v>78</v>
      </c>
      <c r="T10" s="7" t="s">
        <v>79</v>
      </c>
      <c r="U10" s="7" t="s">
        <v>80</v>
      </c>
      <c r="V10" s="7" t="s">
        <v>81</v>
      </c>
      <c r="Z10" s="7" t="s">
        <v>123</v>
      </c>
      <c r="AA10" s="7" t="s">
        <v>124</v>
      </c>
      <c r="AB10" s="7" t="s">
        <v>125</v>
      </c>
      <c r="AC10" s="7" t="s">
        <v>125</v>
      </c>
      <c r="AD10" s="7" t="s">
        <v>111</v>
      </c>
      <c r="AE10" s="7" t="s">
        <v>126</v>
      </c>
      <c r="AF10" s="7" t="s">
        <v>88</v>
      </c>
      <c r="AG10" s="7" t="s">
        <v>1904</v>
      </c>
      <c r="AH10" s="7" t="s">
        <v>1913</v>
      </c>
      <c r="AI10" s="7">
        <v>2015</v>
      </c>
      <c r="AJ10" s="7">
        <v>2050</v>
      </c>
      <c r="AK10" s="7" t="s">
        <v>114</v>
      </c>
      <c r="AL10" s="7">
        <v>6100000000</v>
      </c>
      <c r="AO10" s="7" t="s">
        <v>1914</v>
      </c>
      <c r="AP10" s="7" t="s">
        <v>1914</v>
      </c>
      <c r="AQ10" s="7">
        <v>174285714.30000001</v>
      </c>
      <c r="AR10" s="7">
        <v>180243787</v>
      </c>
      <c r="AS10" s="7" t="s">
        <v>1915</v>
      </c>
      <c r="AT10" s="7" t="s">
        <v>90</v>
      </c>
      <c r="AU10" s="7">
        <v>2015</v>
      </c>
      <c r="AV10" s="7" t="s">
        <v>91</v>
      </c>
      <c r="AW10" s="7" t="s">
        <v>115</v>
      </c>
      <c r="AX10" s="7" t="s">
        <v>116</v>
      </c>
      <c r="AY10" s="7" t="s">
        <v>127</v>
      </c>
      <c r="AZ10" s="7" t="s">
        <v>128</v>
      </c>
      <c r="BA10" s="7" t="s">
        <v>129</v>
      </c>
      <c r="BB10" s="7" t="s">
        <v>69</v>
      </c>
      <c r="BC10" s="7" t="s">
        <v>98</v>
      </c>
      <c r="BH10" s="7" t="s">
        <v>99</v>
      </c>
      <c r="BI10" s="7" t="s">
        <v>101</v>
      </c>
      <c r="BJ10" s="7" t="s">
        <v>70</v>
      </c>
      <c r="BL10" s="7" t="s">
        <v>1563</v>
      </c>
      <c r="BM10" s="7" t="s">
        <v>1480</v>
      </c>
      <c r="BO10">
        <f t="shared" si="0"/>
        <v>180.243787</v>
      </c>
      <c r="BP10" s="7" t="s">
        <v>69</v>
      </c>
      <c r="BQ10" s="7" t="s">
        <v>127</v>
      </c>
      <c r="BR10" s="7" t="s">
        <v>77</v>
      </c>
      <c r="BS10" s="7" t="s">
        <v>77</v>
      </c>
    </row>
    <row r="11" spans="1:71">
      <c r="A11" s="7">
        <v>2017</v>
      </c>
      <c r="B11" s="7" t="s">
        <v>1911</v>
      </c>
      <c r="C11" s="7" t="s">
        <v>102</v>
      </c>
      <c r="D11" s="7" t="s">
        <v>1912</v>
      </c>
      <c r="E11" s="7" t="s">
        <v>121</v>
      </c>
      <c r="F11" s="7" t="s">
        <v>122</v>
      </c>
      <c r="G11" s="7">
        <v>2015</v>
      </c>
      <c r="H11" s="7" t="s">
        <v>67</v>
      </c>
      <c r="I11" s="7" t="s">
        <v>68</v>
      </c>
      <c r="J11" s="7" t="s">
        <v>70</v>
      </c>
      <c r="K11" s="7" t="s">
        <v>71</v>
      </c>
      <c r="L11" s="7" t="s">
        <v>72</v>
      </c>
      <c r="M11" s="7" t="s">
        <v>73</v>
      </c>
      <c r="N11" s="7" t="s">
        <v>74</v>
      </c>
      <c r="O11" s="7" t="s">
        <v>75</v>
      </c>
      <c r="P11" s="7" t="s">
        <v>76</v>
      </c>
      <c r="Q11" s="7" t="s">
        <v>77</v>
      </c>
      <c r="S11" s="7" t="s">
        <v>78</v>
      </c>
      <c r="T11" s="7" t="s">
        <v>79</v>
      </c>
      <c r="U11" s="7" t="s">
        <v>80</v>
      </c>
      <c r="V11" s="7" t="s">
        <v>81</v>
      </c>
      <c r="Z11" s="7" t="s">
        <v>123</v>
      </c>
      <c r="AA11" s="7" t="s">
        <v>124</v>
      </c>
      <c r="AB11" s="7" t="s">
        <v>125</v>
      </c>
      <c r="AC11" s="7" t="s">
        <v>125</v>
      </c>
      <c r="AD11" s="7" t="s">
        <v>111</v>
      </c>
      <c r="AE11" s="7" t="s">
        <v>126</v>
      </c>
      <c r="AF11" s="7" t="s">
        <v>88</v>
      </c>
      <c r="AG11" s="7" t="s">
        <v>1904</v>
      </c>
      <c r="AH11" s="7" t="s">
        <v>1913</v>
      </c>
      <c r="AI11" s="7">
        <v>2015</v>
      </c>
      <c r="AJ11" s="7">
        <v>2050</v>
      </c>
      <c r="AK11" s="7" t="s">
        <v>114</v>
      </c>
      <c r="AL11" s="7">
        <v>6100000000</v>
      </c>
      <c r="AO11" s="7" t="s">
        <v>1914</v>
      </c>
      <c r="AP11" s="7" t="s">
        <v>1914</v>
      </c>
      <c r="AQ11" s="7">
        <v>174285714.30000001</v>
      </c>
      <c r="AR11" s="7">
        <v>180243787</v>
      </c>
      <c r="AS11" s="7" t="s">
        <v>1915</v>
      </c>
      <c r="AT11" s="7" t="s">
        <v>90</v>
      </c>
      <c r="AU11" s="7">
        <v>2015</v>
      </c>
      <c r="AV11" s="7" t="s">
        <v>91</v>
      </c>
      <c r="AW11" s="7" t="s">
        <v>115</v>
      </c>
      <c r="AX11" s="7" t="s">
        <v>116</v>
      </c>
      <c r="AY11" s="7" t="s">
        <v>127</v>
      </c>
      <c r="AZ11" s="7" t="s">
        <v>128</v>
      </c>
      <c r="BA11" s="7" t="s">
        <v>129</v>
      </c>
      <c r="BB11" s="7" t="s">
        <v>69</v>
      </c>
      <c r="BC11" s="7" t="s">
        <v>98</v>
      </c>
      <c r="BH11" s="7" t="s">
        <v>99</v>
      </c>
      <c r="BI11" s="7" t="s">
        <v>101</v>
      </c>
      <c r="BJ11" s="7" t="s">
        <v>70</v>
      </c>
      <c r="BL11" s="7" t="s">
        <v>1563</v>
      </c>
      <c r="BM11" s="7" t="s">
        <v>1480</v>
      </c>
      <c r="BO11">
        <f t="shared" si="0"/>
        <v>180.243787</v>
      </c>
      <c r="BP11" s="7" t="s">
        <v>69</v>
      </c>
      <c r="BQ11" s="7" t="s">
        <v>127</v>
      </c>
      <c r="BR11" s="7" t="s">
        <v>77</v>
      </c>
      <c r="BS11" s="7" t="s">
        <v>77</v>
      </c>
    </row>
    <row r="12" spans="1:71">
      <c r="A12" s="7">
        <v>2018</v>
      </c>
      <c r="B12" s="7" t="s">
        <v>1911</v>
      </c>
      <c r="C12" s="7" t="s">
        <v>102</v>
      </c>
      <c r="D12" s="7" t="s">
        <v>1912</v>
      </c>
      <c r="E12" s="7" t="s">
        <v>121</v>
      </c>
      <c r="F12" s="7" t="s">
        <v>122</v>
      </c>
      <c r="G12" s="7">
        <v>2015</v>
      </c>
      <c r="H12" s="7" t="s">
        <v>67</v>
      </c>
      <c r="I12" s="7" t="s">
        <v>68</v>
      </c>
      <c r="J12" s="7" t="s">
        <v>70</v>
      </c>
      <c r="K12" s="7" t="s">
        <v>71</v>
      </c>
      <c r="L12" s="7" t="s">
        <v>72</v>
      </c>
      <c r="M12" s="7" t="s">
        <v>73</v>
      </c>
      <c r="N12" s="7" t="s">
        <v>74</v>
      </c>
      <c r="O12" s="7" t="s">
        <v>75</v>
      </c>
      <c r="P12" s="7" t="s">
        <v>76</v>
      </c>
      <c r="Q12" s="7" t="s">
        <v>77</v>
      </c>
      <c r="S12" s="7" t="s">
        <v>78</v>
      </c>
      <c r="T12" s="7" t="s">
        <v>79</v>
      </c>
      <c r="U12" s="7" t="s">
        <v>80</v>
      </c>
      <c r="V12" s="7" t="s">
        <v>81</v>
      </c>
      <c r="Z12" s="7" t="s">
        <v>123</v>
      </c>
      <c r="AA12" s="7" t="s">
        <v>124</v>
      </c>
      <c r="AB12" s="7" t="s">
        <v>125</v>
      </c>
      <c r="AC12" s="7" t="s">
        <v>125</v>
      </c>
      <c r="AD12" s="7" t="s">
        <v>111</v>
      </c>
      <c r="AE12" s="7" t="s">
        <v>126</v>
      </c>
      <c r="AF12" s="7" t="s">
        <v>88</v>
      </c>
      <c r="AG12" s="7" t="s">
        <v>1904</v>
      </c>
      <c r="AH12" s="7" t="s">
        <v>1913</v>
      </c>
      <c r="AI12" s="7">
        <v>2015</v>
      </c>
      <c r="AJ12" s="7">
        <v>2050</v>
      </c>
      <c r="AK12" s="7" t="s">
        <v>114</v>
      </c>
      <c r="AL12" s="7">
        <v>6100000000</v>
      </c>
      <c r="AO12" s="7" t="s">
        <v>1914</v>
      </c>
      <c r="AP12" s="7" t="s">
        <v>1914</v>
      </c>
      <c r="AQ12" s="7">
        <v>174285714.30000001</v>
      </c>
      <c r="AR12" s="7">
        <v>180243787</v>
      </c>
      <c r="AS12" s="7" t="s">
        <v>1915</v>
      </c>
      <c r="AT12" s="7" t="s">
        <v>90</v>
      </c>
      <c r="AU12" s="7">
        <v>2015</v>
      </c>
      <c r="AV12" s="7" t="s">
        <v>91</v>
      </c>
      <c r="AW12" s="7" t="s">
        <v>115</v>
      </c>
      <c r="AX12" s="7" t="s">
        <v>116</v>
      </c>
      <c r="AY12" s="7" t="s">
        <v>127</v>
      </c>
      <c r="AZ12" s="7" t="s">
        <v>128</v>
      </c>
      <c r="BA12" s="7" t="s">
        <v>129</v>
      </c>
      <c r="BB12" s="7" t="s">
        <v>69</v>
      </c>
      <c r="BC12" s="7" t="s">
        <v>98</v>
      </c>
      <c r="BH12" s="7" t="s">
        <v>99</v>
      </c>
      <c r="BI12" s="7" t="s">
        <v>101</v>
      </c>
      <c r="BJ12" s="7" t="s">
        <v>70</v>
      </c>
      <c r="BL12" s="7" t="s">
        <v>1563</v>
      </c>
      <c r="BM12" s="7" t="s">
        <v>1480</v>
      </c>
      <c r="BO12">
        <f t="shared" si="0"/>
        <v>180.243787</v>
      </c>
      <c r="BP12" s="7" t="s">
        <v>69</v>
      </c>
      <c r="BQ12" s="7" t="s">
        <v>127</v>
      </c>
      <c r="BR12" s="7" t="s">
        <v>77</v>
      </c>
      <c r="BS12" s="7" t="s">
        <v>77</v>
      </c>
    </row>
    <row r="13" spans="1:71">
      <c r="A13" s="7">
        <v>2019</v>
      </c>
      <c r="B13" s="7" t="s">
        <v>1911</v>
      </c>
      <c r="C13" s="7" t="s">
        <v>102</v>
      </c>
      <c r="D13" s="7" t="s">
        <v>1912</v>
      </c>
      <c r="E13" s="7" t="s">
        <v>121</v>
      </c>
      <c r="F13" s="7" t="s">
        <v>122</v>
      </c>
      <c r="G13" s="7">
        <v>2015</v>
      </c>
      <c r="H13" s="7" t="s">
        <v>67</v>
      </c>
      <c r="I13" s="7" t="s">
        <v>68</v>
      </c>
      <c r="J13" s="7" t="s">
        <v>70</v>
      </c>
      <c r="K13" s="7" t="s">
        <v>71</v>
      </c>
      <c r="L13" s="7" t="s">
        <v>72</v>
      </c>
      <c r="M13" s="7" t="s">
        <v>73</v>
      </c>
      <c r="N13" s="7" t="s">
        <v>74</v>
      </c>
      <c r="O13" s="7" t="s">
        <v>75</v>
      </c>
      <c r="P13" s="7" t="s">
        <v>76</v>
      </c>
      <c r="Q13" s="7" t="s">
        <v>77</v>
      </c>
      <c r="S13" s="7" t="s">
        <v>78</v>
      </c>
      <c r="T13" s="7" t="s">
        <v>79</v>
      </c>
      <c r="U13" s="7" t="s">
        <v>80</v>
      </c>
      <c r="V13" s="7" t="s">
        <v>81</v>
      </c>
      <c r="Z13" s="7" t="s">
        <v>123</v>
      </c>
      <c r="AA13" s="7" t="s">
        <v>124</v>
      </c>
      <c r="AB13" s="7" t="s">
        <v>125</v>
      </c>
      <c r="AC13" s="7" t="s">
        <v>125</v>
      </c>
      <c r="AD13" s="7" t="s">
        <v>111</v>
      </c>
      <c r="AE13" s="7" t="s">
        <v>126</v>
      </c>
      <c r="AF13" s="7" t="s">
        <v>88</v>
      </c>
      <c r="AG13" s="7" t="s">
        <v>1904</v>
      </c>
      <c r="AH13" s="7" t="s">
        <v>1913</v>
      </c>
      <c r="AI13" s="7">
        <v>2015</v>
      </c>
      <c r="AJ13" s="7">
        <v>2050</v>
      </c>
      <c r="AK13" s="7" t="s">
        <v>114</v>
      </c>
      <c r="AL13" s="7">
        <v>6100000000</v>
      </c>
      <c r="AO13" s="7" t="s">
        <v>1914</v>
      </c>
      <c r="AP13" s="7" t="s">
        <v>1914</v>
      </c>
      <c r="AQ13" s="7">
        <v>174285714.30000001</v>
      </c>
      <c r="AR13" s="7">
        <v>180243787</v>
      </c>
      <c r="AS13" s="7" t="s">
        <v>1915</v>
      </c>
      <c r="AT13" s="7" t="s">
        <v>90</v>
      </c>
      <c r="AU13" s="7">
        <v>2015</v>
      </c>
      <c r="AV13" s="7" t="s">
        <v>91</v>
      </c>
      <c r="AW13" s="7" t="s">
        <v>115</v>
      </c>
      <c r="AX13" s="7" t="s">
        <v>116</v>
      </c>
      <c r="AY13" s="7" t="s">
        <v>127</v>
      </c>
      <c r="AZ13" s="7" t="s">
        <v>128</v>
      </c>
      <c r="BA13" s="7" t="s">
        <v>129</v>
      </c>
      <c r="BB13" s="7" t="s">
        <v>69</v>
      </c>
      <c r="BC13" s="7" t="s">
        <v>98</v>
      </c>
      <c r="BH13" s="7" t="s">
        <v>99</v>
      </c>
      <c r="BI13" s="7" t="s">
        <v>101</v>
      </c>
      <c r="BJ13" s="7" t="s">
        <v>70</v>
      </c>
      <c r="BL13" s="7" t="s">
        <v>1563</v>
      </c>
      <c r="BM13" s="7" t="s">
        <v>1480</v>
      </c>
      <c r="BO13">
        <f t="shared" si="0"/>
        <v>180.243787</v>
      </c>
      <c r="BP13" s="7" t="s">
        <v>69</v>
      </c>
      <c r="BQ13" s="7" t="s">
        <v>127</v>
      </c>
      <c r="BR13" s="7" t="s">
        <v>77</v>
      </c>
      <c r="BS13" s="7" t="s">
        <v>77</v>
      </c>
    </row>
    <row r="14" spans="1:71">
      <c r="A14" s="7">
        <v>2020</v>
      </c>
      <c r="B14" s="7" t="s">
        <v>1911</v>
      </c>
      <c r="C14" s="7" t="s">
        <v>102</v>
      </c>
      <c r="D14" s="7" t="s">
        <v>1912</v>
      </c>
      <c r="E14" s="7" t="s">
        <v>121</v>
      </c>
      <c r="F14" s="7" t="s">
        <v>122</v>
      </c>
      <c r="G14" s="7">
        <v>2015</v>
      </c>
      <c r="H14" s="7" t="s">
        <v>67</v>
      </c>
      <c r="I14" s="7" t="s">
        <v>68</v>
      </c>
      <c r="J14" s="7" t="s">
        <v>70</v>
      </c>
      <c r="K14" s="7" t="s">
        <v>71</v>
      </c>
      <c r="L14" s="7" t="s">
        <v>72</v>
      </c>
      <c r="M14" s="7" t="s">
        <v>73</v>
      </c>
      <c r="N14" s="7" t="s">
        <v>74</v>
      </c>
      <c r="O14" s="7" t="s">
        <v>75</v>
      </c>
      <c r="P14" s="7" t="s">
        <v>76</v>
      </c>
      <c r="Q14" s="7" t="s">
        <v>77</v>
      </c>
      <c r="S14" s="7" t="s">
        <v>78</v>
      </c>
      <c r="T14" s="7" t="s">
        <v>79</v>
      </c>
      <c r="U14" s="7" t="s">
        <v>80</v>
      </c>
      <c r="V14" s="7" t="s">
        <v>81</v>
      </c>
      <c r="Z14" s="7" t="s">
        <v>123</v>
      </c>
      <c r="AA14" s="7" t="s">
        <v>124</v>
      </c>
      <c r="AB14" s="7" t="s">
        <v>125</v>
      </c>
      <c r="AC14" s="7" t="s">
        <v>125</v>
      </c>
      <c r="AD14" s="7" t="s">
        <v>111</v>
      </c>
      <c r="AE14" s="7" t="s">
        <v>126</v>
      </c>
      <c r="AF14" s="7" t="s">
        <v>88</v>
      </c>
      <c r="AG14" s="7" t="s">
        <v>1904</v>
      </c>
      <c r="AH14" s="7" t="s">
        <v>1913</v>
      </c>
      <c r="AI14" s="7">
        <v>2015</v>
      </c>
      <c r="AJ14" s="7">
        <v>2050</v>
      </c>
      <c r="AK14" s="7" t="s">
        <v>114</v>
      </c>
      <c r="AL14" s="7">
        <v>6100000000</v>
      </c>
      <c r="AO14" s="7" t="s">
        <v>1914</v>
      </c>
      <c r="AP14" s="7" t="s">
        <v>1914</v>
      </c>
      <c r="AQ14" s="7">
        <v>174285714.30000001</v>
      </c>
      <c r="AR14" s="7">
        <v>180243787</v>
      </c>
      <c r="AS14" s="7" t="s">
        <v>1915</v>
      </c>
      <c r="AT14" s="7" t="s">
        <v>90</v>
      </c>
      <c r="AU14" s="7">
        <v>2015</v>
      </c>
      <c r="AV14" s="7" t="s">
        <v>91</v>
      </c>
      <c r="AW14" s="7" t="s">
        <v>115</v>
      </c>
      <c r="AX14" s="7" t="s">
        <v>116</v>
      </c>
      <c r="AY14" s="7" t="s">
        <v>127</v>
      </c>
      <c r="AZ14" s="7" t="s">
        <v>128</v>
      </c>
      <c r="BA14" s="7" t="s">
        <v>129</v>
      </c>
      <c r="BB14" s="7" t="s">
        <v>69</v>
      </c>
      <c r="BC14" s="7" t="s">
        <v>98</v>
      </c>
      <c r="BH14" s="7" t="s">
        <v>99</v>
      </c>
      <c r="BI14" s="7" t="s">
        <v>101</v>
      </c>
      <c r="BJ14" s="7" t="s">
        <v>70</v>
      </c>
      <c r="BL14" s="7" t="s">
        <v>1563</v>
      </c>
      <c r="BM14" s="7" t="s">
        <v>1480</v>
      </c>
      <c r="BO14">
        <f t="shared" si="0"/>
        <v>180.243787</v>
      </c>
      <c r="BP14" s="7" t="s">
        <v>69</v>
      </c>
      <c r="BQ14" s="7" t="s">
        <v>127</v>
      </c>
      <c r="BR14" s="7" t="s">
        <v>77</v>
      </c>
      <c r="BS14" s="7" t="s">
        <v>77</v>
      </c>
    </row>
    <row r="15" spans="1:71">
      <c r="A15" s="7">
        <v>2021</v>
      </c>
      <c r="B15" s="7" t="s">
        <v>1911</v>
      </c>
      <c r="C15" s="7" t="s">
        <v>102</v>
      </c>
      <c r="D15" s="7" t="s">
        <v>1912</v>
      </c>
      <c r="E15" s="7" t="s">
        <v>121</v>
      </c>
      <c r="F15" s="7" t="s">
        <v>122</v>
      </c>
      <c r="G15" s="7">
        <v>2015</v>
      </c>
      <c r="H15" s="7" t="s">
        <v>67</v>
      </c>
      <c r="I15" s="7" t="s">
        <v>68</v>
      </c>
      <c r="J15" s="7" t="s">
        <v>70</v>
      </c>
      <c r="K15" s="7" t="s">
        <v>71</v>
      </c>
      <c r="L15" s="7" t="s">
        <v>72</v>
      </c>
      <c r="M15" s="7" t="s">
        <v>73</v>
      </c>
      <c r="N15" s="7" t="s">
        <v>74</v>
      </c>
      <c r="O15" s="7" t="s">
        <v>75</v>
      </c>
      <c r="P15" s="7" t="s">
        <v>76</v>
      </c>
      <c r="Q15" s="7" t="s">
        <v>77</v>
      </c>
      <c r="S15" s="7" t="s">
        <v>78</v>
      </c>
      <c r="T15" s="7" t="s">
        <v>79</v>
      </c>
      <c r="U15" s="7" t="s">
        <v>80</v>
      </c>
      <c r="V15" s="7" t="s">
        <v>81</v>
      </c>
      <c r="Z15" s="7" t="s">
        <v>123</v>
      </c>
      <c r="AA15" s="7" t="s">
        <v>124</v>
      </c>
      <c r="AB15" s="7" t="s">
        <v>125</v>
      </c>
      <c r="AC15" s="7" t="s">
        <v>125</v>
      </c>
      <c r="AD15" s="7" t="s">
        <v>111</v>
      </c>
      <c r="AE15" s="7" t="s">
        <v>126</v>
      </c>
      <c r="AF15" s="7" t="s">
        <v>88</v>
      </c>
      <c r="AG15" s="7" t="s">
        <v>1904</v>
      </c>
      <c r="AH15" s="7" t="s">
        <v>1913</v>
      </c>
      <c r="AI15" s="7">
        <v>2015</v>
      </c>
      <c r="AJ15" s="7">
        <v>2050</v>
      </c>
      <c r="AK15" s="7" t="s">
        <v>114</v>
      </c>
      <c r="AL15" s="7">
        <v>6100000000</v>
      </c>
      <c r="AO15" s="7" t="s">
        <v>1914</v>
      </c>
      <c r="AP15" s="7" t="s">
        <v>1914</v>
      </c>
      <c r="AQ15" s="7">
        <v>174285714.30000001</v>
      </c>
      <c r="AR15" s="7">
        <v>180243787</v>
      </c>
      <c r="AS15" s="7" t="s">
        <v>1915</v>
      </c>
      <c r="AT15" s="7" t="s">
        <v>90</v>
      </c>
      <c r="AU15" s="7">
        <v>2015</v>
      </c>
      <c r="AV15" s="7" t="s">
        <v>91</v>
      </c>
      <c r="AW15" s="7" t="s">
        <v>115</v>
      </c>
      <c r="AX15" s="7" t="s">
        <v>116</v>
      </c>
      <c r="AY15" s="7" t="s">
        <v>127</v>
      </c>
      <c r="AZ15" s="7" t="s">
        <v>128</v>
      </c>
      <c r="BA15" s="7" t="s">
        <v>129</v>
      </c>
      <c r="BB15" s="7" t="s">
        <v>69</v>
      </c>
      <c r="BC15" s="7" t="s">
        <v>98</v>
      </c>
      <c r="BH15" s="7" t="s">
        <v>99</v>
      </c>
      <c r="BI15" s="7" t="s">
        <v>101</v>
      </c>
      <c r="BJ15" s="7" t="s">
        <v>70</v>
      </c>
      <c r="BL15" s="7" t="s">
        <v>1563</v>
      </c>
      <c r="BM15" s="7" t="s">
        <v>1480</v>
      </c>
      <c r="BO15">
        <f t="shared" si="0"/>
        <v>180.243787</v>
      </c>
      <c r="BP15" s="7" t="s">
        <v>69</v>
      </c>
      <c r="BQ15" s="7" t="s">
        <v>127</v>
      </c>
      <c r="BR15" s="7" t="s">
        <v>77</v>
      </c>
      <c r="BS15" s="7" t="s">
        <v>77</v>
      </c>
    </row>
    <row r="16" spans="1:71">
      <c r="A16" s="7">
        <v>2022</v>
      </c>
      <c r="B16" s="7" t="s">
        <v>1911</v>
      </c>
      <c r="C16" s="7" t="s">
        <v>102</v>
      </c>
      <c r="D16" s="7" t="s">
        <v>1912</v>
      </c>
      <c r="E16" s="7" t="s">
        <v>121</v>
      </c>
      <c r="F16" s="7" t="s">
        <v>122</v>
      </c>
      <c r="G16" s="7">
        <v>2015</v>
      </c>
      <c r="H16" s="7" t="s">
        <v>67</v>
      </c>
      <c r="I16" s="7" t="s">
        <v>68</v>
      </c>
      <c r="J16" s="7" t="s">
        <v>70</v>
      </c>
      <c r="K16" s="7" t="s">
        <v>71</v>
      </c>
      <c r="L16" s="7" t="s">
        <v>72</v>
      </c>
      <c r="M16" s="7" t="s">
        <v>73</v>
      </c>
      <c r="N16" s="7" t="s">
        <v>74</v>
      </c>
      <c r="O16" s="7" t="s">
        <v>75</v>
      </c>
      <c r="P16" s="7" t="s">
        <v>76</v>
      </c>
      <c r="Q16" s="7" t="s">
        <v>77</v>
      </c>
      <c r="S16" s="7" t="s">
        <v>78</v>
      </c>
      <c r="T16" s="7" t="s">
        <v>79</v>
      </c>
      <c r="U16" s="7" t="s">
        <v>80</v>
      </c>
      <c r="V16" s="7" t="s">
        <v>81</v>
      </c>
      <c r="Z16" s="7" t="s">
        <v>123</v>
      </c>
      <c r="AA16" s="7" t="s">
        <v>124</v>
      </c>
      <c r="AB16" s="7" t="s">
        <v>125</v>
      </c>
      <c r="AC16" s="7" t="s">
        <v>125</v>
      </c>
      <c r="AD16" s="7" t="s">
        <v>111</v>
      </c>
      <c r="AE16" s="7" t="s">
        <v>126</v>
      </c>
      <c r="AF16" s="7" t="s">
        <v>88</v>
      </c>
      <c r="AG16" s="7" t="s">
        <v>1904</v>
      </c>
      <c r="AH16" s="7" t="s">
        <v>1913</v>
      </c>
      <c r="AI16" s="7">
        <v>2015</v>
      </c>
      <c r="AJ16" s="7">
        <v>2050</v>
      </c>
      <c r="AK16" s="7" t="s">
        <v>114</v>
      </c>
      <c r="AL16" s="7">
        <v>6100000000</v>
      </c>
      <c r="AO16" s="7" t="s">
        <v>1914</v>
      </c>
      <c r="AP16" s="7" t="s">
        <v>1914</v>
      </c>
      <c r="AQ16" s="7">
        <v>174285714.30000001</v>
      </c>
      <c r="AR16" s="7">
        <v>180243787</v>
      </c>
      <c r="AS16" s="7" t="s">
        <v>1915</v>
      </c>
      <c r="AT16" s="7" t="s">
        <v>90</v>
      </c>
      <c r="AU16" s="7">
        <v>2015</v>
      </c>
      <c r="AV16" s="7" t="s">
        <v>91</v>
      </c>
      <c r="AW16" s="7" t="s">
        <v>115</v>
      </c>
      <c r="AX16" s="7" t="s">
        <v>116</v>
      </c>
      <c r="AY16" s="7" t="s">
        <v>127</v>
      </c>
      <c r="AZ16" s="7" t="s">
        <v>128</v>
      </c>
      <c r="BA16" s="7" t="s">
        <v>129</v>
      </c>
      <c r="BB16" s="7" t="s">
        <v>69</v>
      </c>
      <c r="BC16" s="7" t="s">
        <v>98</v>
      </c>
      <c r="BH16" s="7" t="s">
        <v>99</v>
      </c>
      <c r="BI16" s="7" t="s">
        <v>101</v>
      </c>
      <c r="BJ16" s="7" t="s">
        <v>70</v>
      </c>
      <c r="BL16" s="7" t="s">
        <v>1563</v>
      </c>
      <c r="BM16" s="7" t="s">
        <v>1480</v>
      </c>
      <c r="BO16">
        <f t="shared" si="0"/>
        <v>180.243787</v>
      </c>
      <c r="BP16" s="7" t="s">
        <v>69</v>
      </c>
      <c r="BQ16" s="7" t="s">
        <v>127</v>
      </c>
      <c r="BR16" s="7" t="s">
        <v>77</v>
      </c>
      <c r="BS16" s="7" t="s">
        <v>77</v>
      </c>
    </row>
    <row r="17" spans="1:71">
      <c r="A17" s="7">
        <v>2023</v>
      </c>
      <c r="B17" s="7" t="s">
        <v>1911</v>
      </c>
      <c r="C17" s="7" t="s">
        <v>102</v>
      </c>
      <c r="D17" s="7" t="s">
        <v>1912</v>
      </c>
      <c r="E17" s="7" t="s">
        <v>121</v>
      </c>
      <c r="F17" s="7" t="s">
        <v>122</v>
      </c>
      <c r="G17" s="7">
        <v>2015</v>
      </c>
      <c r="H17" s="7" t="s">
        <v>67</v>
      </c>
      <c r="I17" s="7" t="s">
        <v>68</v>
      </c>
      <c r="J17" s="7" t="s">
        <v>70</v>
      </c>
      <c r="K17" s="7" t="s">
        <v>71</v>
      </c>
      <c r="L17" s="7" t="s">
        <v>72</v>
      </c>
      <c r="M17" s="7" t="s">
        <v>73</v>
      </c>
      <c r="N17" s="7" t="s">
        <v>74</v>
      </c>
      <c r="O17" s="7" t="s">
        <v>75</v>
      </c>
      <c r="P17" s="7" t="s">
        <v>76</v>
      </c>
      <c r="Q17" s="7" t="s">
        <v>77</v>
      </c>
      <c r="S17" s="7" t="s">
        <v>78</v>
      </c>
      <c r="T17" s="7" t="s">
        <v>79</v>
      </c>
      <c r="U17" s="7" t="s">
        <v>80</v>
      </c>
      <c r="V17" s="7" t="s">
        <v>81</v>
      </c>
      <c r="Z17" s="7" t="s">
        <v>123</v>
      </c>
      <c r="AA17" s="7" t="s">
        <v>124</v>
      </c>
      <c r="AB17" s="7" t="s">
        <v>125</v>
      </c>
      <c r="AC17" s="7" t="s">
        <v>125</v>
      </c>
      <c r="AD17" s="7" t="s">
        <v>111</v>
      </c>
      <c r="AE17" s="7" t="s">
        <v>126</v>
      </c>
      <c r="AF17" s="7" t="s">
        <v>88</v>
      </c>
      <c r="AG17" s="7" t="s">
        <v>1904</v>
      </c>
      <c r="AH17" s="7" t="s">
        <v>1913</v>
      </c>
      <c r="AI17" s="7">
        <v>2015</v>
      </c>
      <c r="AJ17" s="7">
        <v>2050</v>
      </c>
      <c r="AK17" s="7" t="s">
        <v>114</v>
      </c>
      <c r="AL17" s="7">
        <v>6100000000</v>
      </c>
      <c r="AO17" s="7" t="s">
        <v>1914</v>
      </c>
      <c r="AP17" s="7" t="s">
        <v>1914</v>
      </c>
      <c r="AQ17" s="7">
        <v>174285714.30000001</v>
      </c>
      <c r="AR17" s="7">
        <v>180243787</v>
      </c>
      <c r="AS17" s="7" t="s">
        <v>1915</v>
      </c>
      <c r="AT17" s="7" t="s">
        <v>90</v>
      </c>
      <c r="AU17" s="7">
        <v>2015</v>
      </c>
      <c r="AV17" s="7" t="s">
        <v>91</v>
      </c>
      <c r="AW17" s="7" t="s">
        <v>115</v>
      </c>
      <c r="AX17" s="7" t="s">
        <v>116</v>
      </c>
      <c r="AY17" s="7" t="s">
        <v>127</v>
      </c>
      <c r="AZ17" s="7" t="s">
        <v>128</v>
      </c>
      <c r="BA17" s="7" t="s">
        <v>129</v>
      </c>
      <c r="BB17" s="7" t="s">
        <v>69</v>
      </c>
      <c r="BC17" s="7" t="s">
        <v>98</v>
      </c>
      <c r="BH17" s="7" t="s">
        <v>99</v>
      </c>
      <c r="BI17" s="7" t="s">
        <v>101</v>
      </c>
      <c r="BJ17" s="7" t="s">
        <v>70</v>
      </c>
      <c r="BL17" s="7" t="s">
        <v>1563</v>
      </c>
      <c r="BM17" s="7" t="s">
        <v>1480</v>
      </c>
      <c r="BO17">
        <f t="shared" si="0"/>
        <v>180.243787</v>
      </c>
      <c r="BP17" s="7" t="s">
        <v>69</v>
      </c>
      <c r="BQ17" s="7" t="s">
        <v>127</v>
      </c>
      <c r="BR17" s="7" t="s">
        <v>77</v>
      </c>
      <c r="BS17" s="7" t="s">
        <v>77</v>
      </c>
    </row>
    <row r="18" spans="1:71">
      <c r="A18" s="7">
        <v>2024</v>
      </c>
      <c r="B18" s="7" t="s">
        <v>1911</v>
      </c>
      <c r="C18" s="7" t="s">
        <v>102</v>
      </c>
      <c r="D18" s="7" t="s">
        <v>1912</v>
      </c>
      <c r="E18" s="7" t="s">
        <v>121</v>
      </c>
      <c r="F18" s="7" t="s">
        <v>122</v>
      </c>
      <c r="G18" s="7">
        <v>2015</v>
      </c>
      <c r="H18" s="7" t="s">
        <v>67</v>
      </c>
      <c r="I18" s="7" t="s">
        <v>68</v>
      </c>
      <c r="J18" s="7" t="s">
        <v>70</v>
      </c>
      <c r="K18" s="7" t="s">
        <v>71</v>
      </c>
      <c r="L18" s="7" t="s">
        <v>72</v>
      </c>
      <c r="M18" s="7" t="s">
        <v>73</v>
      </c>
      <c r="N18" s="7" t="s">
        <v>74</v>
      </c>
      <c r="O18" s="7" t="s">
        <v>75</v>
      </c>
      <c r="P18" s="7" t="s">
        <v>76</v>
      </c>
      <c r="Q18" s="7" t="s">
        <v>77</v>
      </c>
      <c r="S18" s="7" t="s">
        <v>78</v>
      </c>
      <c r="T18" s="7" t="s">
        <v>79</v>
      </c>
      <c r="U18" s="7" t="s">
        <v>80</v>
      </c>
      <c r="V18" s="7" t="s">
        <v>81</v>
      </c>
      <c r="Z18" s="7" t="s">
        <v>123</v>
      </c>
      <c r="AA18" s="7" t="s">
        <v>124</v>
      </c>
      <c r="AB18" s="7" t="s">
        <v>125</v>
      </c>
      <c r="AC18" s="7" t="s">
        <v>125</v>
      </c>
      <c r="AD18" s="7" t="s">
        <v>111</v>
      </c>
      <c r="AE18" s="7" t="s">
        <v>126</v>
      </c>
      <c r="AF18" s="7" t="s">
        <v>88</v>
      </c>
      <c r="AG18" s="7" t="s">
        <v>1904</v>
      </c>
      <c r="AH18" s="7" t="s">
        <v>1913</v>
      </c>
      <c r="AI18" s="7">
        <v>2015</v>
      </c>
      <c r="AJ18" s="7">
        <v>2050</v>
      </c>
      <c r="AK18" s="7" t="s">
        <v>114</v>
      </c>
      <c r="AL18" s="7">
        <v>6100000000</v>
      </c>
      <c r="AO18" s="7" t="s">
        <v>1914</v>
      </c>
      <c r="AP18" s="7" t="s">
        <v>1914</v>
      </c>
      <c r="AQ18" s="7">
        <v>174285714.30000001</v>
      </c>
      <c r="AR18" s="7">
        <v>180243787</v>
      </c>
      <c r="AS18" s="7" t="s">
        <v>1915</v>
      </c>
      <c r="AT18" s="7" t="s">
        <v>90</v>
      </c>
      <c r="AU18" s="7">
        <v>2015</v>
      </c>
      <c r="AV18" s="7" t="s">
        <v>91</v>
      </c>
      <c r="AW18" s="7" t="s">
        <v>115</v>
      </c>
      <c r="AX18" s="7" t="s">
        <v>116</v>
      </c>
      <c r="AY18" s="7" t="s">
        <v>127</v>
      </c>
      <c r="AZ18" s="7" t="s">
        <v>128</v>
      </c>
      <c r="BA18" s="7" t="s">
        <v>129</v>
      </c>
      <c r="BB18" s="7" t="s">
        <v>69</v>
      </c>
      <c r="BC18" s="7" t="s">
        <v>98</v>
      </c>
      <c r="BH18" s="7" t="s">
        <v>99</v>
      </c>
      <c r="BI18" s="7" t="s">
        <v>101</v>
      </c>
      <c r="BJ18" s="7" t="s">
        <v>70</v>
      </c>
      <c r="BL18" s="7" t="s">
        <v>1563</v>
      </c>
      <c r="BM18" s="7" t="s">
        <v>1480</v>
      </c>
      <c r="BO18">
        <f t="shared" si="0"/>
        <v>180.243787</v>
      </c>
      <c r="BP18" s="7" t="s">
        <v>69</v>
      </c>
      <c r="BQ18" s="7" t="s">
        <v>127</v>
      </c>
      <c r="BR18" s="7" t="s">
        <v>77</v>
      </c>
      <c r="BS18" s="7" t="s">
        <v>77</v>
      </c>
    </row>
    <row r="19" spans="1:71">
      <c r="A19" s="7">
        <v>2025</v>
      </c>
      <c r="B19" s="7" t="s">
        <v>1911</v>
      </c>
      <c r="C19" s="7" t="s">
        <v>102</v>
      </c>
      <c r="D19" s="7" t="s">
        <v>1912</v>
      </c>
      <c r="E19" s="7" t="s">
        <v>121</v>
      </c>
      <c r="F19" s="7" t="s">
        <v>122</v>
      </c>
      <c r="G19" s="7">
        <v>2015</v>
      </c>
      <c r="H19" s="7" t="s">
        <v>67</v>
      </c>
      <c r="I19" s="7" t="s">
        <v>68</v>
      </c>
      <c r="J19" s="7" t="s">
        <v>70</v>
      </c>
      <c r="K19" s="7" t="s">
        <v>71</v>
      </c>
      <c r="L19" s="7" t="s">
        <v>72</v>
      </c>
      <c r="M19" s="7" t="s">
        <v>73</v>
      </c>
      <c r="N19" s="7" t="s">
        <v>74</v>
      </c>
      <c r="O19" s="7" t="s">
        <v>75</v>
      </c>
      <c r="P19" s="7" t="s">
        <v>76</v>
      </c>
      <c r="Q19" s="7" t="s">
        <v>77</v>
      </c>
      <c r="S19" s="7" t="s">
        <v>78</v>
      </c>
      <c r="T19" s="7" t="s">
        <v>79</v>
      </c>
      <c r="U19" s="7" t="s">
        <v>80</v>
      </c>
      <c r="V19" s="7" t="s">
        <v>81</v>
      </c>
      <c r="Z19" s="7" t="s">
        <v>123</v>
      </c>
      <c r="AA19" s="7" t="s">
        <v>124</v>
      </c>
      <c r="AB19" s="7" t="s">
        <v>125</v>
      </c>
      <c r="AC19" s="7" t="s">
        <v>125</v>
      </c>
      <c r="AD19" s="7" t="s">
        <v>111</v>
      </c>
      <c r="AE19" s="7" t="s">
        <v>126</v>
      </c>
      <c r="AF19" s="7" t="s">
        <v>88</v>
      </c>
      <c r="AG19" s="7" t="s">
        <v>1904</v>
      </c>
      <c r="AH19" s="7" t="s">
        <v>1913</v>
      </c>
      <c r="AI19" s="7">
        <v>2015</v>
      </c>
      <c r="AJ19" s="7">
        <v>2050</v>
      </c>
      <c r="AK19" s="7" t="s">
        <v>114</v>
      </c>
      <c r="AL19" s="7">
        <v>6100000000</v>
      </c>
      <c r="AO19" s="7" t="s">
        <v>1914</v>
      </c>
      <c r="AP19" s="7" t="s">
        <v>1914</v>
      </c>
      <c r="AQ19" s="7">
        <v>174285714.30000001</v>
      </c>
      <c r="AR19" s="7">
        <v>180243787</v>
      </c>
      <c r="AS19" s="7" t="s">
        <v>1915</v>
      </c>
      <c r="AT19" s="7" t="s">
        <v>90</v>
      </c>
      <c r="AU19" s="7">
        <v>2015</v>
      </c>
      <c r="AV19" s="7" t="s">
        <v>91</v>
      </c>
      <c r="AW19" s="7" t="s">
        <v>115</v>
      </c>
      <c r="AX19" s="7" t="s">
        <v>116</v>
      </c>
      <c r="AY19" s="7" t="s">
        <v>127</v>
      </c>
      <c r="AZ19" s="7" t="s">
        <v>128</v>
      </c>
      <c r="BA19" s="7" t="s">
        <v>129</v>
      </c>
      <c r="BB19" s="7" t="s">
        <v>69</v>
      </c>
      <c r="BC19" s="7" t="s">
        <v>98</v>
      </c>
      <c r="BH19" s="7" t="s">
        <v>99</v>
      </c>
      <c r="BI19" s="7" t="s">
        <v>101</v>
      </c>
      <c r="BJ19" s="7" t="s">
        <v>70</v>
      </c>
      <c r="BL19" s="7" t="s">
        <v>1563</v>
      </c>
      <c r="BM19" s="7" t="s">
        <v>1480</v>
      </c>
      <c r="BO19">
        <f t="shared" si="0"/>
        <v>180.243787</v>
      </c>
      <c r="BP19" s="7" t="s">
        <v>69</v>
      </c>
      <c r="BQ19" s="7" t="s">
        <v>127</v>
      </c>
      <c r="BR19" s="7" t="s">
        <v>77</v>
      </c>
      <c r="BS19" s="7" t="s">
        <v>77</v>
      </c>
    </row>
    <row r="20" spans="1:71">
      <c r="A20" s="7">
        <v>2026</v>
      </c>
      <c r="B20" s="7" t="s">
        <v>1911</v>
      </c>
      <c r="C20" s="7" t="s">
        <v>102</v>
      </c>
      <c r="D20" s="7" t="s">
        <v>1912</v>
      </c>
      <c r="E20" s="7" t="s">
        <v>121</v>
      </c>
      <c r="F20" s="7" t="s">
        <v>122</v>
      </c>
      <c r="G20" s="7">
        <v>2015</v>
      </c>
      <c r="H20" s="7" t="s">
        <v>67</v>
      </c>
      <c r="I20" s="7" t="s">
        <v>68</v>
      </c>
      <c r="J20" s="7" t="s">
        <v>70</v>
      </c>
      <c r="K20" s="7" t="s">
        <v>71</v>
      </c>
      <c r="L20" s="7" t="s">
        <v>72</v>
      </c>
      <c r="M20" s="7" t="s">
        <v>73</v>
      </c>
      <c r="N20" s="7" t="s">
        <v>74</v>
      </c>
      <c r="O20" s="7" t="s">
        <v>75</v>
      </c>
      <c r="P20" s="7" t="s">
        <v>76</v>
      </c>
      <c r="Q20" s="7" t="s">
        <v>77</v>
      </c>
      <c r="S20" s="7" t="s">
        <v>78</v>
      </c>
      <c r="T20" s="7" t="s">
        <v>79</v>
      </c>
      <c r="U20" s="7" t="s">
        <v>80</v>
      </c>
      <c r="V20" s="7" t="s">
        <v>81</v>
      </c>
      <c r="Z20" s="7" t="s">
        <v>123</v>
      </c>
      <c r="AA20" s="7" t="s">
        <v>124</v>
      </c>
      <c r="AB20" s="7" t="s">
        <v>125</v>
      </c>
      <c r="AC20" s="7" t="s">
        <v>125</v>
      </c>
      <c r="AD20" s="7" t="s">
        <v>111</v>
      </c>
      <c r="AE20" s="7" t="s">
        <v>126</v>
      </c>
      <c r="AF20" s="7" t="s">
        <v>88</v>
      </c>
      <c r="AG20" s="7" t="s">
        <v>1904</v>
      </c>
      <c r="AH20" s="7" t="s">
        <v>1913</v>
      </c>
      <c r="AI20" s="7">
        <v>2015</v>
      </c>
      <c r="AJ20" s="7">
        <v>2050</v>
      </c>
      <c r="AK20" s="7" t="s">
        <v>114</v>
      </c>
      <c r="AL20" s="7">
        <v>6100000000</v>
      </c>
      <c r="AO20" s="7" t="s">
        <v>1914</v>
      </c>
      <c r="AP20" s="7" t="s">
        <v>1914</v>
      </c>
      <c r="AQ20" s="7">
        <v>174285714.30000001</v>
      </c>
      <c r="AR20" s="7">
        <v>180243787</v>
      </c>
      <c r="AS20" s="7" t="s">
        <v>1915</v>
      </c>
      <c r="AT20" s="7" t="s">
        <v>90</v>
      </c>
      <c r="AU20" s="7">
        <v>2015</v>
      </c>
      <c r="AV20" s="7" t="s">
        <v>91</v>
      </c>
      <c r="AW20" s="7" t="s">
        <v>115</v>
      </c>
      <c r="AX20" s="7" t="s">
        <v>116</v>
      </c>
      <c r="AY20" s="7" t="s">
        <v>127</v>
      </c>
      <c r="AZ20" s="7" t="s">
        <v>128</v>
      </c>
      <c r="BA20" s="7" t="s">
        <v>129</v>
      </c>
      <c r="BB20" s="7" t="s">
        <v>69</v>
      </c>
      <c r="BC20" s="7" t="s">
        <v>98</v>
      </c>
      <c r="BH20" s="7" t="s">
        <v>99</v>
      </c>
      <c r="BI20" s="7" t="s">
        <v>101</v>
      </c>
      <c r="BJ20" s="7" t="s">
        <v>70</v>
      </c>
      <c r="BL20" s="7" t="s">
        <v>1563</v>
      </c>
      <c r="BM20" s="7" t="s">
        <v>1480</v>
      </c>
      <c r="BO20">
        <f t="shared" si="0"/>
        <v>180.243787</v>
      </c>
      <c r="BP20" s="7" t="s">
        <v>69</v>
      </c>
      <c r="BQ20" s="7" t="s">
        <v>127</v>
      </c>
      <c r="BR20" s="7" t="s">
        <v>77</v>
      </c>
      <c r="BS20" s="7" t="s">
        <v>77</v>
      </c>
    </row>
    <row r="21" spans="1:71" ht="15.75" customHeight="1">
      <c r="A21" s="7">
        <v>2027</v>
      </c>
      <c r="B21" s="7" t="s">
        <v>1911</v>
      </c>
      <c r="C21" s="7" t="s">
        <v>102</v>
      </c>
      <c r="D21" s="7" t="s">
        <v>1912</v>
      </c>
      <c r="E21" s="7" t="s">
        <v>121</v>
      </c>
      <c r="F21" s="7" t="s">
        <v>122</v>
      </c>
      <c r="G21" s="7">
        <v>2015</v>
      </c>
      <c r="H21" s="7" t="s">
        <v>67</v>
      </c>
      <c r="I21" s="7" t="s">
        <v>68</v>
      </c>
      <c r="J21" s="7" t="s">
        <v>70</v>
      </c>
      <c r="K21" s="7" t="s">
        <v>71</v>
      </c>
      <c r="L21" s="7" t="s">
        <v>72</v>
      </c>
      <c r="M21" s="7" t="s">
        <v>73</v>
      </c>
      <c r="N21" s="7" t="s">
        <v>74</v>
      </c>
      <c r="O21" s="7" t="s">
        <v>75</v>
      </c>
      <c r="P21" s="7" t="s">
        <v>76</v>
      </c>
      <c r="Q21" s="7" t="s">
        <v>77</v>
      </c>
      <c r="S21" s="7" t="s">
        <v>78</v>
      </c>
      <c r="T21" s="7" t="s">
        <v>79</v>
      </c>
      <c r="U21" s="7" t="s">
        <v>80</v>
      </c>
      <c r="V21" s="7" t="s">
        <v>81</v>
      </c>
      <c r="Z21" s="7" t="s">
        <v>123</v>
      </c>
      <c r="AA21" s="7" t="s">
        <v>124</v>
      </c>
      <c r="AB21" s="7" t="s">
        <v>125</v>
      </c>
      <c r="AC21" s="7" t="s">
        <v>125</v>
      </c>
      <c r="AD21" s="7" t="s">
        <v>111</v>
      </c>
      <c r="AE21" s="7" t="s">
        <v>126</v>
      </c>
      <c r="AF21" s="7" t="s">
        <v>88</v>
      </c>
      <c r="AG21" s="7" t="s">
        <v>1904</v>
      </c>
      <c r="AH21" s="7" t="s">
        <v>1913</v>
      </c>
      <c r="AI21" s="7">
        <v>2015</v>
      </c>
      <c r="AJ21" s="7">
        <v>2050</v>
      </c>
      <c r="AK21" s="7" t="s">
        <v>114</v>
      </c>
      <c r="AL21" s="7">
        <v>6100000000</v>
      </c>
      <c r="AO21" s="7" t="s">
        <v>1914</v>
      </c>
      <c r="AP21" s="7" t="s">
        <v>1914</v>
      </c>
      <c r="AQ21" s="7">
        <v>174285714.30000001</v>
      </c>
      <c r="AR21" s="7">
        <v>180243787</v>
      </c>
      <c r="AS21" s="7" t="s">
        <v>1915</v>
      </c>
      <c r="AT21" s="7" t="s">
        <v>90</v>
      </c>
      <c r="AU21" s="7">
        <v>2015</v>
      </c>
      <c r="AV21" s="7" t="s">
        <v>91</v>
      </c>
      <c r="AW21" s="7" t="s">
        <v>115</v>
      </c>
      <c r="AX21" s="7" t="s">
        <v>116</v>
      </c>
      <c r="AY21" s="7" t="s">
        <v>127</v>
      </c>
      <c r="AZ21" s="7" t="s">
        <v>128</v>
      </c>
      <c r="BA21" s="7" t="s">
        <v>129</v>
      </c>
      <c r="BB21" s="7" t="s">
        <v>69</v>
      </c>
      <c r="BC21" s="7" t="s">
        <v>98</v>
      </c>
      <c r="BH21" s="7" t="s">
        <v>99</v>
      </c>
      <c r="BI21" s="7" t="s">
        <v>101</v>
      </c>
      <c r="BJ21" s="7" t="s">
        <v>70</v>
      </c>
      <c r="BL21" s="7" t="s">
        <v>1563</v>
      </c>
      <c r="BM21" s="7" t="s">
        <v>1480</v>
      </c>
      <c r="BO21">
        <f t="shared" si="0"/>
        <v>180.243787</v>
      </c>
      <c r="BP21" s="7" t="s">
        <v>69</v>
      </c>
      <c r="BQ21" s="7" t="s">
        <v>127</v>
      </c>
      <c r="BR21" s="7" t="s">
        <v>77</v>
      </c>
      <c r="BS21" s="7" t="s">
        <v>77</v>
      </c>
    </row>
    <row r="22" spans="1:71" ht="15.75" customHeight="1">
      <c r="A22" s="7">
        <v>2028</v>
      </c>
      <c r="B22" s="7" t="s">
        <v>1911</v>
      </c>
      <c r="C22" s="7" t="s">
        <v>102</v>
      </c>
      <c r="D22" s="7" t="s">
        <v>1912</v>
      </c>
      <c r="E22" s="7" t="s">
        <v>121</v>
      </c>
      <c r="F22" s="7" t="s">
        <v>122</v>
      </c>
      <c r="G22" s="7">
        <v>2015</v>
      </c>
      <c r="H22" s="7" t="s">
        <v>67</v>
      </c>
      <c r="I22" s="7" t="s">
        <v>68</v>
      </c>
      <c r="J22" s="7" t="s">
        <v>70</v>
      </c>
      <c r="K22" s="7" t="s">
        <v>71</v>
      </c>
      <c r="L22" s="7" t="s">
        <v>72</v>
      </c>
      <c r="M22" s="7" t="s">
        <v>73</v>
      </c>
      <c r="N22" s="7" t="s">
        <v>74</v>
      </c>
      <c r="O22" s="7" t="s">
        <v>75</v>
      </c>
      <c r="P22" s="7" t="s">
        <v>76</v>
      </c>
      <c r="Q22" s="7" t="s">
        <v>77</v>
      </c>
      <c r="S22" s="7" t="s">
        <v>78</v>
      </c>
      <c r="T22" s="7" t="s">
        <v>79</v>
      </c>
      <c r="U22" s="7" t="s">
        <v>80</v>
      </c>
      <c r="V22" s="7" t="s">
        <v>81</v>
      </c>
      <c r="Z22" s="7" t="s">
        <v>123</v>
      </c>
      <c r="AA22" s="7" t="s">
        <v>124</v>
      </c>
      <c r="AB22" s="7" t="s">
        <v>125</v>
      </c>
      <c r="AC22" s="7" t="s">
        <v>125</v>
      </c>
      <c r="AD22" s="7" t="s">
        <v>111</v>
      </c>
      <c r="AE22" s="7" t="s">
        <v>126</v>
      </c>
      <c r="AF22" s="7" t="s">
        <v>88</v>
      </c>
      <c r="AG22" s="7" t="s">
        <v>1904</v>
      </c>
      <c r="AH22" s="7" t="s">
        <v>1913</v>
      </c>
      <c r="AI22" s="7">
        <v>2015</v>
      </c>
      <c r="AJ22" s="7">
        <v>2050</v>
      </c>
      <c r="AK22" s="7" t="s">
        <v>114</v>
      </c>
      <c r="AL22" s="7">
        <v>6100000000</v>
      </c>
      <c r="AO22" s="7" t="s">
        <v>1914</v>
      </c>
      <c r="AP22" s="7" t="s">
        <v>1914</v>
      </c>
      <c r="AQ22" s="7">
        <v>174285714.30000001</v>
      </c>
      <c r="AR22" s="7">
        <v>180243787</v>
      </c>
      <c r="AS22" s="7" t="s">
        <v>1915</v>
      </c>
      <c r="AT22" s="7" t="s">
        <v>90</v>
      </c>
      <c r="AU22" s="7">
        <v>2015</v>
      </c>
      <c r="AV22" s="7" t="s">
        <v>91</v>
      </c>
      <c r="AW22" s="7" t="s">
        <v>115</v>
      </c>
      <c r="AX22" s="7" t="s">
        <v>116</v>
      </c>
      <c r="AY22" s="7" t="s">
        <v>127</v>
      </c>
      <c r="AZ22" s="7" t="s">
        <v>128</v>
      </c>
      <c r="BA22" s="7" t="s">
        <v>129</v>
      </c>
      <c r="BB22" s="7" t="s">
        <v>69</v>
      </c>
      <c r="BC22" s="7" t="s">
        <v>98</v>
      </c>
      <c r="BH22" s="7" t="s">
        <v>99</v>
      </c>
      <c r="BI22" s="7" t="s">
        <v>101</v>
      </c>
      <c r="BJ22" s="7" t="s">
        <v>70</v>
      </c>
      <c r="BL22" s="7" t="s">
        <v>1563</v>
      </c>
      <c r="BM22" s="7" t="s">
        <v>1480</v>
      </c>
      <c r="BO22">
        <f t="shared" si="0"/>
        <v>180.243787</v>
      </c>
      <c r="BP22" s="7" t="s">
        <v>69</v>
      </c>
      <c r="BQ22" s="7" t="s">
        <v>127</v>
      </c>
      <c r="BR22" s="7" t="s">
        <v>77</v>
      </c>
      <c r="BS22" s="7" t="s">
        <v>77</v>
      </c>
    </row>
    <row r="23" spans="1:71" ht="15.75" customHeight="1">
      <c r="A23" s="7">
        <v>2029</v>
      </c>
      <c r="B23" s="7" t="s">
        <v>1911</v>
      </c>
      <c r="C23" s="7" t="s">
        <v>102</v>
      </c>
      <c r="D23" s="7" t="s">
        <v>1912</v>
      </c>
      <c r="E23" s="7" t="s">
        <v>121</v>
      </c>
      <c r="F23" s="7" t="s">
        <v>122</v>
      </c>
      <c r="G23" s="7">
        <v>2015</v>
      </c>
      <c r="H23" s="7" t="s">
        <v>67</v>
      </c>
      <c r="I23" s="7" t="s">
        <v>68</v>
      </c>
      <c r="J23" s="7" t="s">
        <v>70</v>
      </c>
      <c r="K23" s="7" t="s">
        <v>71</v>
      </c>
      <c r="L23" s="7" t="s">
        <v>72</v>
      </c>
      <c r="M23" s="7" t="s">
        <v>73</v>
      </c>
      <c r="N23" s="7" t="s">
        <v>74</v>
      </c>
      <c r="O23" s="7" t="s">
        <v>75</v>
      </c>
      <c r="P23" s="7" t="s">
        <v>76</v>
      </c>
      <c r="Q23" s="7" t="s">
        <v>77</v>
      </c>
      <c r="S23" s="7" t="s">
        <v>78</v>
      </c>
      <c r="T23" s="7" t="s">
        <v>79</v>
      </c>
      <c r="U23" s="7" t="s">
        <v>80</v>
      </c>
      <c r="V23" s="7" t="s">
        <v>81</v>
      </c>
      <c r="Z23" s="7" t="s">
        <v>123</v>
      </c>
      <c r="AA23" s="7" t="s">
        <v>124</v>
      </c>
      <c r="AB23" s="7" t="s">
        <v>125</v>
      </c>
      <c r="AC23" s="7" t="s">
        <v>125</v>
      </c>
      <c r="AD23" s="7" t="s">
        <v>111</v>
      </c>
      <c r="AE23" s="7" t="s">
        <v>126</v>
      </c>
      <c r="AF23" s="7" t="s">
        <v>88</v>
      </c>
      <c r="AG23" s="7" t="s">
        <v>1904</v>
      </c>
      <c r="AH23" s="7" t="s">
        <v>1913</v>
      </c>
      <c r="AI23" s="7">
        <v>2015</v>
      </c>
      <c r="AJ23" s="7">
        <v>2050</v>
      </c>
      <c r="AK23" s="7" t="s">
        <v>114</v>
      </c>
      <c r="AL23" s="7">
        <v>6100000000</v>
      </c>
      <c r="AO23" s="7" t="s">
        <v>1914</v>
      </c>
      <c r="AP23" s="7" t="s">
        <v>1914</v>
      </c>
      <c r="AQ23" s="7">
        <v>174285714.30000001</v>
      </c>
      <c r="AR23" s="7">
        <v>180243787</v>
      </c>
      <c r="AS23" s="7" t="s">
        <v>1915</v>
      </c>
      <c r="AT23" s="7" t="s">
        <v>90</v>
      </c>
      <c r="AU23" s="7">
        <v>2015</v>
      </c>
      <c r="AV23" s="7" t="s">
        <v>91</v>
      </c>
      <c r="AW23" s="7" t="s">
        <v>115</v>
      </c>
      <c r="AX23" s="7" t="s">
        <v>116</v>
      </c>
      <c r="AY23" s="7" t="s">
        <v>127</v>
      </c>
      <c r="AZ23" s="7" t="s">
        <v>128</v>
      </c>
      <c r="BA23" s="7" t="s">
        <v>129</v>
      </c>
      <c r="BB23" s="7" t="s">
        <v>69</v>
      </c>
      <c r="BC23" s="7" t="s">
        <v>98</v>
      </c>
      <c r="BH23" s="7" t="s">
        <v>99</v>
      </c>
      <c r="BI23" s="7" t="s">
        <v>101</v>
      </c>
      <c r="BJ23" s="7" t="s">
        <v>70</v>
      </c>
      <c r="BL23" s="7" t="s">
        <v>1563</v>
      </c>
      <c r="BM23" s="7" t="s">
        <v>1480</v>
      </c>
      <c r="BO23">
        <f t="shared" si="0"/>
        <v>180.243787</v>
      </c>
      <c r="BP23" s="7" t="s">
        <v>69</v>
      </c>
      <c r="BQ23" s="7" t="s">
        <v>127</v>
      </c>
      <c r="BR23" s="7" t="s">
        <v>77</v>
      </c>
      <c r="BS23" s="7" t="s">
        <v>77</v>
      </c>
    </row>
    <row r="24" spans="1:71" ht="15.75" customHeight="1">
      <c r="A24" s="7">
        <v>2030</v>
      </c>
      <c r="B24" s="7" t="s">
        <v>1911</v>
      </c>
      <c r="C24" s="7" t="s">
        <v>102</v>
      </c>
      <c r="D24" s="7" t="s">
        <v>1912</v>
      </c>
      <c r="E24" s="7" t="s">
        <v>121</v>
      </c>
      <c r="F24" s="7" t="s">
        <v>122</v>
      </c>
      <c r="G24" s="7">
        <v>2015</v>
      </c>
      <c r="H24" s="7" t="s">
        <v>67</v>
      </c>
      <c r="I24" s="7" t="s">
        <v>68</v>
      </c>
      <c r="J24" s="7" t="s">
        <v>70</v>
      </c>
      <c r="K24" s="7" t="s">
        <v>71</v>
      </c>
      <c r="L24" s="7" t="s">
        <v>72</v>
      </c>
      <c r="M24" s="7" t="s">
        <v>73</v>
      </c>
      <c r="N24" s="7" t="s">
        <v>74</v>
      </c>
      <c r="O24" s="7" t="s">
        <v>75</v>
      </c>
      <c r="P24" s="7" t="s">
        <v>76</v>
      </c>
      <c r="Q24" s="7" t="s">
        <v>77</v>
      </c>
      <c r="S24" s="7" t="s">
        <v>78</v>
      </c>
      <c r="T24" s="7" t="s">
        <v>79</v>
      </c>
      <c r="U24" s="7" t="s">
        <v>80</v>
      </c>
      <c r="V24" s="7" t="s">
        <v>81</v>
      </c>
      <c r="Z24" s="7" t="s">
        <v>123</v>
      </c>
      <c r="AA24" s="7" t="s">
        <v>124</v>
      </c>
      <c r="AB24" s="7" t="s">
        <v>125</v>
      </c>
      <c r="AC24" s="7" t="s">
        <v>125</v>
      </c>
      <c r="AD24" s="7" t="s">
        <v>111</v>
      </c>
      <c r="AE24" s="7" t="s">
        <v>126</v>
      </c>
      <c r="AF24" s="7" t="s">
        <v>88</v>
      </c>
      <c r="AG24" s="7" t="s">
        <v>1904</v>
      </c>
      <c r="AH24" s="7" t="s">
        <v>1913</v>
      </c>
      <c r="AI24" s="7">
        <v>2015</v>
      </c>
      <c r="AJ24" s="7">
        <v>2050</v>
      </c>
      <c r="AK24" s="7" t="s">
        <v>114</v>
      </c>
      <c r="AL24" s="7">
        <v>6100000000</v>
      </c>
      <c r="AO24" s="7" t="s">
        <v>1914</v>
      </c>
      <c r="AP24" s="7" t="s">
        <v>1914</v>
      </c>
      <c r="AQ24" s="7">
        <v>174285714.30000001</v>
      </c>
      <c r="AR24" s="7">
        <v>180243787</v>
      </c>
      <c r="AS24" s="7" t="s">
        <v>1915</v>
      </c>
      <c r="AT24" s="7" t="s">
        <v>90</v>
      </c>
      <c r="AU24" s="7">
        <v>2015</v>
      </c>
      <c r="AV24" s="7" t="s">
        <v>91</v>
      </c>
      <c r="AW24" s="7" t="s">
        <v>115</v>
      </c>
      <c r="AX24" s="7" t="s">
        <v>116</v>
      </c>
      <c r="AY24" s="7" t="s">
        <v>127</v>
      </c>
      <c r="AZ24" s="7" t="s">
        <v>128</v>
      </c>
      <c r="BA24" s="7" t="s">
        <v>129</v>
      </c>
      <c r="BB24" s="7" t="s">
        <v>69</v>
      </c>
      <c r="BC24" s="7" t="s">
        <v>98</v>
      </c>
      <c r="BH24" s="7" t="s">
        <v>99</v>
      </c>
      <c r="BI24" s="7" t="s">
        <v>101</v>
      </c>
      <c r="BJ24" s="7" t="s">
        <v>70</v>
      </c>
      <c r="BL24" s="7" t="s">
        <v>1563</v>
      </c>
      <c r="BM24" s="7" t="s">
        <v>1480</v>
      </c>
      <c r="BO24">
        <f t="shared" si="0"/>
        <v>180.243787</v>
      </c>
      <c r="BP24" s="7" t="s">
        <v>69</v>
      </c>
      <c r="BQ24" s="7" t="s">
        <v>127</v>
      </c>
      <c r="BR24" s="7" t="s">
        <v>77</v>
      </c>
      <c r="BS24" s="7" t="s">
        <v>77</v>
      </c>
    </row>
    <row r="25" spans="1:71" ht="15.75" customHeight="1">
      <c r="A25" s="7">
        <v>2031</v>
      </c>
      <c r="B25" s="7" t="s">
        <v>1911</v>
      </c>
      <c r="C25" s="7" t="s">
        <v>102</v>
      </c>
      <c r="D25" s="7" t="s">
        <v>1912</v>
      </c>
      <c r="E25" s="7" t="s">
        <v>121</v>
      </c>
      <c r="F25" s="7" t="s">
        <v>122</v>
      </c>
      <c r="G25" s="7">
        <v>2015</v>
      </c>
      <c r="H25" s="7" t="s">
        <v>67</v>
      </c>
      <c r="I25" s="7" t="s">
        <v>68</v>
      </c>
      <c r="J25" s="7" t="s">
        <v>70</v>
      </c>
      <c r="K25" s="7" t="s">
        <v>71</v>
      </c>
      <c r="L25" s="7" t="s">
        <v>72</v>
      </c>
      <c r="M25" s="7" t="s">
        <v>73</v>
      </c>
      <c r="N25" s="7" t="s">
        <v>74</v>
      </c>
      <c r="O25" s="7" t="s">
        <v>75</v>
      </c>
      <c r="P25" s="7" t="s">
        <v>76</v>
      </c>
      <c r="Q25" s="7" t="s">
        <v>77</v>
      </c>
      <c r="S25" s="7" t="s">
        <v>78</v>
      </c>
      <c r="T25" s="7" t="s">
        <v>79</v>
      </c>
      <c r="U25" s="7" t="s">
        <v>80</v>
      </c>
      <c r="V25" s="7" t="s">
        <v>81</v>
      </c>
      <c r="Z25" s="7" t="s">
        <v>123</v>
      </c>
      <c r="AA25" s="7" t="s">
        <v>124</v>
      </c>
      <c r="AB25" s="7" t="s">
        <v>125</v>
      </c>
      <c r="AC25" s="7" t="s">
        <v>125</v>
      </c>
      <c r="AD25" s="7" t="s">
        <v>111</v>
      </c>
      <c r="AE25" s="7" t="s">
        <v>126</v>
      </c>
      <c r="AF25" s="7" t="s">
        <v>88</v>
      </c>
      <c r="AG25" s="7" t="s">
        <v>1904</v>
      </c>
      <c r="AH25" s="7" t="s">
        <v>1913</v>
      </c>
      <c r="AI25" s="7">
        <v>2015</v>
      </c>
      <c r="AJ25" s="7">
        <v>2050</v>
      </c>
      <c r="AK25" s="7" t="s">
        <v>114</v>
      </c>
      <c r="AL25" s="7">
        <v>6100000000</v>
      </c>
      <c r="AO25" s="7" t="s">
        <v>1914</v>
      </c>
      <c r="AP25" s="7" t="s">
        <v>1914</v>
      </c>
      <c r="AQ25" s="7">
        <v>174285714.30000001</v>
      </c>
      <c r="AR25" s="7">
        <v>180243787</v>
      </c>
      <c r="AS25" s="7" t="s">
        <v>1915</v>
      </c>
      <c r="AT25" s="7" t="s">
        <v>90</v>
      </c>
      <c r="AU25" s="7">
        <v>2015</v>
      </c>
      <c r="AV25" s="7" t="s">
        <v>91</v>
      </c>
      <c r="AW25" s="7" t="s">
        <v>115</v>
      </c>
      <c r="AX25" s="7" t="s">
        <v>116</v>
      </c>
      <c r="AY25" s="7" t="s">
        <v>127</v>
      </c>
      <c r="AZ25" s="7" t="s">
        <v>128</v>
      </c>
      <c r="BA25" s="7" t="s">
        <v>129</v>
      </c>
      <c r="BB25" s="7" t="s">
        <v>69</v>
      </c>
      <c r="BC25" s="7" t="s">
        <v>98</v>
      </c>
      <c r="BH25" s="7" t="s">
        <v>99</v>
      </c>
      <c r="BI25" s="7" t="s">
        <v>101</v>
      </c>
      <c r="BJ25" s="7" t="s">
        <v>70</v>
      </c>
      <c r="BL25" s="7" t="s">
        <v>1563</v>
      </c>
      <c r="BM25" s="7" t="s">
        <v>1480</v>
      </c>
      <c r="BO25">
        <f t="shared" si="0"/>
        <v>180.243787</v>
      </c>
      <c r="BP25" s="7" t="s">
        <v>69</v>
      </c>
      <c r="BQ25" s="7" t="s">
        <v>127</v>
      </c>
      <c r="BR25" s="7" t="s">
        <v>77</v>
      </c>
      <c r="BS25" s="7" t="s">
        <v>77</v>
      </c>
    </row>
    <row r="26" spans="1:71" ht="15.75" customHeight="1">
      <c r="A26" s="7">
        <v>2032</v>
      </c>
      <c r="B26" s="7" t="s">
        <v>1911</v>
      </c>
      <c r="C26" s="7" t="s">
        <v>102</v>
      </c>
      <c r="D26" s="7" t="s">
        <v>1912</v>
      </c>
      <c r="E26" s="7" t="s">
        <v>121</v>
      </c>
      <c r="F26" s="7" t="s">
        <v>122</v>
      </c>
      <c r="G26" s="7">
        <v>2015</v>
      </c>
      <c r="H26" s="7" t="s">
        <v>67</v>
      </c>
      <c r="I26" s="7" t="s">
        <v>68</v>
      </c>
      <c r="J26" s="7" t="s">
        <v>70</v>
      </c>
      <c r="K26" s="7" t="s">
        <v>71</v>
      </c>
      <c r="L26" s="7" t="s">
        <v>72</v>
      </c>
      <c r="M26" s="7" t="s">
        <v>73</v>
      </c>
      <c r="N26" s="7" t="s">
        <v>74</v>
      </c>
      <c r="O26" s="7" t="s">
        <v>75</v>
      </c>
      <c r="P26" s="7" t="s">
        <v>76</v>
      </c>
      <c r="Q26" s="7" t="s">
        <v>77</v>
      </c>
      <c r="S26" s="7" t="s">
        <v>78</v>
      </c>
      <c r="T26" s="7" t="s">
        <v>79</v>
      </c>
      <c r="U26" s="7" t="s">
        <v>80</v>
      </c>
      <c r="V26" s="7" t="s">
        <v>81</v>
      </c>
      <c r="Z26" s="7" t="s">
        <v>123</v>
      </c>
      <c r="AA26" s="7" t="s">
        <v>124</v>
      </c>
      <c r="AB26" s="7" t="s">
        <v>125</v>
      </c>
      <c r="AC26" s="7" t="s">
        <v>125</v>
      </c>
      <c r="AD26" s="7" t="s">
        <v>111</v>
      </c>
      <c r="AE26" s="7" t="s">
        <v>126</v>
      </c>
      <c r="AF26" s="7" t="s">
        <v>88</v>
      </c>
      <c r="AG26" s="7" t="s">
        <v>1904</v>
      </c>
      <c r="AH26" s="7" t="s">
        <v>1913</v>
      </c>
      <c r="AI26" s="7">
        <v>2015</v>
      </c>
      <c r="AJ26" s="7">
        <v>2050</v>
      </c>
      <c r="AK26" s="7" t="s">
        <v>114</v>
      </c>
      <c r="AL26" s="7">
        <v>6100000000</v>
      </c>
      <c r="AO26" s="7" t="s">
        <v>1914</v>
      </c>
      <c r="AP26" s="7" t="s">
        <v>1914</v>
      </c>
      <c r="AQ26" s="7">
        <v>174285714.30000001</v>
      </c>
      <c r="AR26" s="7">
        <v>180243787</v>
      </c>
      <c r="AS26" s="7" t="s">
        <v>1915</v>
      </c>
      <c r="AT26" s="7" t="s">
        <v>90</v>
      </c>
      <c r="AU26" s="7">
        <v>2015</v>
      </c>
      <c r="AV26" s="7" t="s">
        <v>91</v>
      </c>
      <c r="AW26" s="7" t="s">
        <v>115</v>
      </c>
      <c r="AX26" s="7" t="s">
        <v>116</v>
      </c>
      <c r="AY26" s="7" t="s">
        <v>127</v>
      </c>
      <c r="AZ26" s="7" t="s">
        <v>128</v>
      </c>
      <c r="BA26" s="7" t="s">
        <v>129</v>
      </c>
      <c r="BB26" s="7" t="s">
        <v>69</v>
      </c>
      <c r="BC26" s="7" t="s">
        <v>98</v>
      </c>
      <c r="BH26" s="7" t="s">
        <v>99</v>
      </c>
      <c r="BI26" s="7" t="s">
        <v>101</v>
      </c>
      <c r="BJ26" s="7" t="s">
        <v>70</v>
      </c>
      <c r="BL26" s="7" t="s">
        <v>1563</v>
      </c>
      <c r="BM26" s="7" t="s">
        <v>1480</v>
      </c>
      <c r="BO26">
        <f t="shared" si="0"/>
        <v>180.243787</v>
      </c>
      <c r="BP26" s="7" t="s">
        <v>69</v>
      </c>
      <c r="BQ26" s="7" t="s">
        <v>127</v>
      </c>
      <c r="BR26" s="7" t="s">
        <v>77</v>
      </c>
      <c r="BS26" s="7" t="s">
        <v>77</v>
      </c>
    </row>
    <row r="27" spans="1:71" ht="15.75" customHeight="1">
      <c r="A27" s="7">
        <v>2033</v>
      </c>
      <c r="B27" s="7" t="s">
        <v>1911</v>
      </c>
      <c r="C27" s="7" t="s">
        <v>102</v>
      </c>
      <c r="D27" s="7" t="s">
        <v>1912</v>
      </c>
      <c r="E27" s="7" t="s">
        <v>121</v>
      </c>
      <c r="F27" s="7" t="s">
        <v>122</v>
      </c>
      <c r="G27" s="7">
        <v>2015</v>
      </c>
      <c r="H27" s="7" t="s">
        <v>67</v>
      </c>
      <c r="I27" s="7" t="s">
        <v>68</v>
      </c>
      <c r="J27" s="7" t="s">
        <v>70</v>
      </c>
      <c r="K27" s="7" t="s">
        <v>71</v>
      </c>
      <c r="L27" s="7" t="s">
        <v>72</v>
      </c>
      <c r="M27" s="7" t="s">
        <v>73</v>
      </c>
      <c r="N27" s="7" t="s">
        <v>74</v>
      </c>
      <c r="O27" s="7" t="s">
        <v>75</v>
      </c>
      <c r="P27" s="7" t="s">
        <v>76</v>
      </c>
      <c r="Q27" s="7" t="s">
        <v>77</v>
      </c>
      <c r="S27" s="7" t="s">
        <v>78</v>
      </c>
      <c r="T27" s="7" t="s">
        <v>79</v>
      </c>
      <c r="U27" s="7" t="s">
        <v>80</v>
      </c>
      <c r="V27" s="7" t="s">
        <v>81</v>
      </c>
      <c r="Z27" s="7" t="s">
        <v>123</v>
      </c>
      <c r="AA27" s="7" t="s">
        <v>124</v>
      </c>
      <c r="AB27" s="7" t="s">
        <v>125</v>
      </c>
      <c r="AC27" s="7" t="s">
        <v>125</v>
      </c>
      <c r="AD27" s="7" t="s">
        <v>111</v>
      </c>
      <c r="AE27" s="7" t="s">
        <v>126</v>
      </c>
      <c r="AF27" s="7" t="s">
        <v>88</v>
      </c>
      <c r="AG27" s="7" t="s">
        <v>1904</v>
      </c>
      <c r="AH27" s="7" t="s">
        <v>1913</v>
      </c>
      <c r="AI27" s="7">
        <v>2015</v>
      </c>
      <c r="AJ27" s="7">
        <v>2050</v>
      </c>
      <c r="AK27" s="7" t="s">
        <v>114</v>
      </c>
      <c r="AL27" s="7">
        <v>6100000000</v>
      </c>
      <c r="AO27" s="7" t="s">
        <v>1914</v>
      </c>
      <c r="AP27" s="7" t="s">
        <v>1914</v>
      </c>
      <c r="AQ27" s="7">
        <v>174285714.30000001</v>
      </c>
      <c r="AR27" s="7">
        <v>180243787</v>
      </c>
      <c r="AS27" s="7" t="s">
        <v>1915</v>
      </c>
      <c r="AT27" s="7" t="s">
        <v>90</v>
      </c>
      <c r="AU27" s="7">
        <v>2015</v>
      </c>
      <c r="AV27" s="7" t="s">
        <v>91</v>
      </c>
      <c r="AW27" s="7" t="s">
        <v>115</v>
      </c>
      <c r="AX27" s="7" t="s">
        <v>116</v>
      </c>
      <c r="AY27" s="7" t="s">
        <v>127</v>
      </c>
      <c r="AZ27" s="7" t="s">
        <v>128</v>
      </c>
      <c r="BA27" s="7" t="s">
        <v>129</v>
      </c>
      <c r="BB27" s="7" t="s">
        <v>69</v>
      </c>
      <c r="BC27" s="7" t="s">
        <v>98</v>
      </c>
      <c r="BH27" s="7" t="s">
        <v>99</v>
      </c>
      <c r="BI27" s="7" t="s">
        <v>101</v>
      </c>
      <c r="BJ27" s="7" t="s">
        <v>70</v>
      </c>
      <c r="BL27" s="7" t="s">
        <v>1563</v>
      </c>
      <c r="BM27" s="7" t="s">
        <v>1480</v>
      </c>
      <c r="BO27">
        <f t="shared" si="0"/>
        <v>180.243787</v>
      </c>
      <c r="BP27" s="7" t="s">
        <v>69</v>
      </c>
      <c r="BQ27" s="7" t="s">
        <v>127</v>
      </c>
      <c r="BR27" s="7" t="s">
        <v>77</v>
      </c>
      <c r="BS27" s="7" t="s">
        <v>77</v>
      </c>
    </row>
    <row r="28" spans="1:71" ht="15.75" customHeight="1">
      <c r="A28" s="7">
        <v>2034</v>
      </c>
      <c r="B28" s="7" t="s">
        <v>1911</v>
      </c>
      <c r="C28" s="7" t="s">
        <v>102</v>
      </c>
      <c r="D28" s="7" t="s">
        <v>1912</v>
      </c>
      <c r="E28" s="7" t="s">
        <v>121</v>
      </c>
      <c r="F28" s="7" t="s">
        <v>122</v>
      </c>
      <c r="G28" s="7">
        <v>2015</v>
      </c>
      <c r="H28" s="7" t="s">
        <v>67</v>
      </c>
      <c r="I28" s="7" t="s">
        <v>68</v>
      </c>
      <c r="J28" s="7" t="s">
        <v>70</v>
      </c>
      <c r="K28" s="7" t="s">
        <v>71</v>
      </c>
      <c r="L28" s="7" t="s">
        <v>72</v>
      </c>
      <c r="M28" s="7" t="s">
        <v>73</v>
      </c>
      <c r="N28" s="7" t="s">
        <v>74</v>
      </c>
      <c r="O28" s="7" t="s">
        <v>75</v>
      </c>
      <c r="P28" s="7" t="s">
        <v>76</v>
      </c>
      <c r="Q28" s="7" t="s">
        <v>77</v>
      </c>
      <c r="S28" s="7" t="s">
        <v>78</v>
      </c>
      <c r="T28" s="7" t="s">
        <v>79</v>
      </c>
      <c r="U28" s="7" t="s">
        <v>80</v>
      </c>
      <c r="V28" s="7" t="s">
        <v>81</v>
      </c>
      <c r="Z28" s="7" t="s">
        <v>123</v>
      </c>
      <c r="AA28" s="7" t="s">
        <v>124</v>
      </c>
      <c r="AB28" s="7" t="s">
        <v>125</v>
      </c>
      <c r="AC28" s="7" t="s">
        <v>125</v>
      </c>
      <c r="AD28" s="7" t="s">
        <v>111</v>
      </c>
      <c r="AE28" s="7" t="s">
        <v>126</v>
      </c>
      <c r="AF28" s="7" t="s">
        <v>88</v>
      </c>
      <c r="AG28" s="7" t="s">
        <v>1904</v>
      </c>
      <c r="AH28" s="7" t="s">
        <v>1913</v>
      </c>
      <c r="AI28" s="7">
        <v>2015</v>
      </c>
      <c r="AJ28" s="7">
        <v>2050</v>
      </c>
      <c r="AK28" s="7" t="s">
        <v>114</v>
      </c>
      <c r="AL28" s="7">
        <v>6100000000</v>
      </c>
      <c r="AO28" s="7" t="s">
        <v>1914</v>
      </c>
      <c r="AP28" s="7" t="s">
        <v>1914</v>
      </c>
      <c r="AQ28" s="7">
        <v>174285714.30000001</v>
      </c>
      <c r="AR28" s="7">
        <v>180243787</v>
      </c>
      <c r="AS28" s="7" t="s">
        <v>1915</v>
      </c>
      <c r="AT28" s="7" t="s">
        <v>90</v>
      </c>
      <c r="AU28" s="7">
        <v>2015</v>
      </c>
      <c r="AV28" s="7" t="s">
        <v>91</v>
      </c>
      <c r="AW28" s="7" t="s">
        <v>115</v>
      </c>
      <c r="AX28" s="7" t="s">
        <v>116</v>
      </c>
      <c r="AY28" s="7" t="s">
        <v>127</v>
      </c>
      <c r="AZ28" s="7" t="s">
        <v>128</v>
      </c>
      <c r="BA28" s="7" t="s">
        <v>129</v>
      </c>
      <c r="BB28" s="7" t="s">
        <v>69</v>
      </c>
      <c r="BC28" s="7" t="s">
        <v>98</v>
      </c>
      <c r="BH28" s="7" t="s">
        <v>99</v>
      </c>
      <c r="BI28" s="7" t="s">
        <v>101</v>
      </c>
      <c r="BJ28" s="7" t="s">
        <v>70</v>
      </c>
      <c r="BL28" s="7" t="s">
        <v>1563</v>
      </c>
      <c r="BM28" s="7" t="s">
        <v>1480</v>
      </c>
      <c r="BO28">
        <f t="shared" si="0"/>
        <v>180.243787</v>
      </c>
      <c r="BP28" s="7" t="s">
        <v>69</v>
      </c>
      <c r="BQ28" s="7" t="s">
        <v>127</v>
      </c>
      <c r="BR28" s="7" t="s">
        <v>77</v>
      </c>
      <c r="BS28" s="7" t="s">
        <v>77</v>
      </c>
    </row>
    <row r="29" spans="1:71" ht="15.75" customHeight="1">
      <c r="A29" s="7">
        <v>2035</v>
      </c>
      <c r="B29" s="7" t="s">
        <v>1911</v>
      </c>
      <c r="C29" s="7" t="s">
        <v>102</v>
      </c>
      <c r="D29" s="7" t="s">
        <v>1912</v>
      </c>
      <c r="E29" s="7" t="s">
        <v>121</v>
      </c>
      <c r="F29" s="7" t="s">
        <v>122</v>
      </c>
      <c r="G29" s="7">
        <v>2015</v>
      </c>
      <c r="H29" s="7" t="s">
        <v>67</v>
      </c>
      <c r="I29" s="7" t="s">
        <v>68</v>
      </c>
      <c r="J29" s="7" t="s">
        <v>70</v>
      </c>
      <c r="K29" s="7" t="s">
        <v>71</v>
      </c>
      <c r="L29" s="7" t="s">
        <v>72</v>
      </c>
      <c r="M29" s="7" t="s">
        <v>73</v>
      </c>
      <c r="N29" s="7" t="s">
        <v>74</v>
      </c>
      <c r="O29" s="7" t="s">
        <v>75</v>
      </c>
      <c r="P29" s="7" t="s">
        <v>76</v>
      </c>
      <c r="Q29" s="7" t="s">
        <v>77</v>
      </c>
      <c r="S29" s="7" t="s">
        <v>78</v>
      </c>
      <c r="T29" s="7" t="s">
        <v>79</v>
      </c>
      <c r="U29" s="7" t="s">
        <v>80</v>
      </c>
      <c r="V29" s="7" t="s">
        <v>81</v>
      </c>
      <c r="Z29" s="7" t="s">
        <v>123</v>
      </c>
      <c r="AA29" s="7" t="s">
        <v>124</v>
      </c>
      <c r="AB29" s="7" t="s">
        <v>125</v>
      </c>
      <c r="AC29" s="7" t="s">
        <v>125</v>
      </c>
      <c r="AD29" s="7" t="s">
        <v>111</v>
      </c>
      <c r="AE29" s="7" t="s">
        <v>126</v>
      </c>
      <c r="AF29" s="7" t="s">
        <v>88</v>
      </c>
      <c r="AG29" s="7" t="s">
        <v>1904</v>
      </c>
      <c r="AH29" s="7" t="s">
        <v>1913</v>
      </c>
      <c r="AI29" s="7">
        <v>2015</v>
      </c>
      <c r="AJ29" s="7">
        <v>2050</v>
      </c>
      <c r="AK29" s="7" t="s">
        <v>114</v>
      </c>
      <c r="AL29" s="7">
        <v>6100000000</v>
      </c>
      <c r="AO29" s="7" t="s">
        <v>1914</v>
      </c>
      <c r="AP29" s="7" t="s">
        <v>1914</v>
      </c>
      <c r="AQ29" s="7">
        <v>174285714.30000001</v>
      </c>
      <c r="AR29" s="7">
        <v>180243787</v>
      </c>
      <c r="AS29" s="7" t="s">
        <v>1915</v>
      </c>
      <c r="AT29" s="7" t="s">
        <v>90</v>
      </c>
      <c r="AU29" s="7">
        <v>2015</v>
      </c>
      <c r="AV29" s="7" t="s">
        <v>91</v>
      </c>
      <c r="AW29" s="7" t="s">
        <v>115</v>
      </c>
      <c r="AX29" s="7" t="s">
        <v>116</v>
      </c>
      <c r="AY29" s="7" t="s">
        <v>127</v>
      </c>
      <c r="AZ29" s="7" t="s">
        <v>128</v>
      </c>
      <c r="BA29" s="7" t="s">
        <v>129</v>
      </c>
      <c r="BB29" s="7" t="s">
        <v>69</v>
      </c>
      <c r="BC29" s="7" t="s">
        <v>98</v>
      </c>
      <c r="BH29" s="7" t="s">
        <v>99</v>
      </c>
      <c r="BI29" s="7" t="s">
        <v>101</v>
      </c>
      <c r="BJ29" s="7" t="s">
        <v>70</v>
      </c>
      <c r="BL29" s="7" t="s">
        <v>1563</v>
      </c>
      <c r="BM29" s="7" t="s">
        <v>1480</v>
      </c>
      <c r="BO29">
        <f t="shared" si="0"/>
        <v>180.243787</v>
      </c>
      <c r="BP29" s="7" t="s">
        <v>69</v>
      </c>
      <c r="BQ29" s="7" t="s">
        <v>127</v>
      </c>
      <c r="BR29" s="7" t="s">
        <v>77</v>
      </c>
      <c r="BS29" s="7" t="s">
        <v>77</v>
      </c>
    </row>
    <row r="30" spans="1:71" ht="15.75" customHeight="1">
      <c r="A30" s="7">
        <v>2036</v>
      </c>
      <c r="B30" s="7" t="s">
        <v>1911</v>
      </c>
      <c r="C30" s="7" t="s">
        <v>102</v>
      </c>
      <c r="D30" s="7" t="s">
        <v>1912</v>
      </c>
      <c r="E30" s="7" t="s">
        <v>121</v>
      </c>
      <c r="F30" s="7" t="s">
        <v>122</v>
      </c>
      <c r="G30" s="7">
        <v>2015</v>
      </c>
      <c r="H30" s="7" t="s">
        <v>67</v>
      </c>
      <c r="I30" s="7" t="s">
        <v>68</v>
      </c>
      <c r="J30" s="7" t="s">
        <v>70</v>
      </c>
      <c r="K30" s="7" t="s">
        <v>71</v>
      </c>
      <c r="L30" s="7" t="s">
        <v>72</v>
      </c>
      <c r="M30" s="7" t="s">
        <v>73</v>
      </c>
      <c r="N30" s="7" t="s">
        <v>74</v>
      </c>
      <c r="O30" s="7" t="s">
        <v>75</v>
      </c>
      <c r="P30" s="7" t="s">
        <v>76</v>
      </c>
      <c r="Q30" s="7" t="s">
        <v>77</v>
      </c>
      <c r="S30" s="7" t="s">
        <v>78</v>
      </c>
      <c r="T30" s="7" t="s">
        <v>79</v>
      </c>
      <c r="U30" s="7" t="s">
        <v>80</v>
      </c>
      <c r="V30" s="7" t="s">
        <v>81</v>
      </c>
      <c r="Z30" s="7" t="s">
        <v>123</v>
      </c>
      <c r="AA30" s="7" t="s">
        <v>124</v>
      </c>
      <c r="AB30" s="7" t="s">
        <v>125</v>
      </c>
      <c r="AC30" s="7" t="s">
        <v>125</v>
      </c>
      <c r="AD30" s="7" t="s">
        <v>111</v>
      </c>
      <c r="AE30" s="7" t="s">
        <v>126</v>
      </c>
      <c r="AF30" s="7" t="s">
        <v>88</v>
      </c>
      <c r="AG30" s="7" t="s">
        <v>1904</v>
      </c>
      <c r="AH30" s="7" t="s">
        <v>1913</v>
      </c>
      <c r="AI30" s="7">
        <v>2015</v>
      </c>
      <c r="AJ30" s="7">
        <v>2050</v>
      </c>
      <c r="AK30" s="7" t="s">
        <v>114</v>
      </c>
      <c r="AL30" s="7">
        <v>6100000000</v>
      </c>
      <c r="AO30" s="7" t="s">
        <v>1914</v>
      </c>
      <c r="AP30" s="7" t="s">
        <v>1914</v>
      </c>
      <c r="AQ30" s="7">
        <v>174285714.30000001</v>
      </c>
      <c r="AR30" s="7">
        <v>180243787</v>
      </c>
      <c r="AS30" s="7" t="s">
        <v>1915</v>
      </c>
      <c r="AT30" s="7" t="s">
        <v>90</v>
      </c>
      <c r="AU30" s="7">
        <v>2015</v>
      </c>
      <c r="AV30" s="7" t="s">
        <v>91</v>
      </c>
      <c r="AW30" s="7" t="s">
        <v>115</v>
      </c>
      <c r="AX30" s="7" t="s">
        <v>116</v>
      </c>
      <c r="AY30" s="7" t="s">
        <v>127</v>
      </c>
      <c r="AZ30" s="7" t="s">
        <v>128</v>
      </c>
      <c r="BA30" s="7" t="s">
        <v>129</v>
      </c>
      <c r="BB30" s="7" t="s">
        <v>69</v>
      </c>
      <c r="BC30" s="7" t="s">
        <v>98</v>
      </c>
      <c r="BH30" s="7" t="s">
        <v>99</v>
      </c>
      <c r="BI30" s="7" t="s">
        <v>101</v>
      </c>
      <c r="BJ30" s="7" t="s">
        <v>70</v>
      </c>
      <c r="BL30" s="7" t="s">
        <v>1563</v>
      </c>
      <c r="BM30" s="7" t="s">
        <v>1480</v>
      </c>
      <c r="BO30">
        <f t="shared" si="0"/>
        <v>180.243787</v>
      </c>
      <c r="BP30" s="7" t="s">
        <v>69</v>
      </c>
      <c r="BQ30" s="7" t="s">
        <v>127</v>
      </c>
      <c r="BR30" s="7" t="s">
        <v>77</v>
      </c>
      <c r="BS30" s="7" t="s">
        <v>77</v>
      </c>
    </row>
    <row r="31" spans="1:71" ht="15.75" customHeight="1">
      <c r="A31" s="7">
        <v>2037</v>
      </c>
      <c r="B31" s="7" t="s">
        <v>1911</v>
      </c>
      <c r="C31" s="7" t="s">
        <v>102</v>
      </c>
      <c r="D31" s="7" t="s">
        <v>1912</v>
      </c>
      <c r="E31" s="7" t="s">
        <v>121</v>
      </c>
      <c r="F31" s="7" t="s">
        <v>122</v>
      </c>
      <c r="G31" s="7">
        <v>2015</v>
      </c>
      <c r="H31" s="7" t="s">
        <v>67</v>
      </c>
      <c r="I31" s="7" t="s">
        <v>68</v>
      </c>
      <c r="J31" s="7" t="s">
        <v>70</v>
      </c>
      <c r="K31" s="7" t="s">
        <v>71</v>
      </c>
      <c r="L31" s="7" t="s">
        <v>72</v>
      </c>
      <c r="M31" s="7" t="s">
        <v>73</v>
      </c>
      <c r="N31" s="7" t="s">
        <v>74</v>
      </c>
      <c r="O31" s="7" t="s">
        <v>75</v>
      </c>
      <c r="P31" s="7" t="s">
        <v>76</v>
      </c>
      <c r="Q31" s="7" t="s">
        <v>77</v>
      </c>
      <c r="S31" s="7" t="s">
        <v>78</v>
      </c>
      <c r="T31" s="7" t="s">
        <v>79</v>
      </c>
      <c r="U31" s="7" t="s">
        <v>80</v>
      </c>
      <c r="V31" s="7" t="s">
        <v>81</v>
      </c>
      <c r="Z31" s="7" t="s">
        <v>123</v>
      </c>
      <c r="AA31" s="7" t="s">
        <v>124</v>
      </c>
      <c r="AB31" s="7" t="s">
        <v>125</v>
      </c>
      <c r="AC31" s="7" t="s">
        <v>125</v>
      </c>
      <c r="AD31" s="7" t="s">
        <v>111</v>
      </c>
      <c r="AE31" s="7" t="s">
        <v>126</v>
      </c>
      <c r="AF31" s="7" t="s">
        <v>88</v>
      </c>
      <c r="AG31" s="7" t="s">
        <v>1904</v>
      </c>
      <c r="AH31" s="7" t="s">
        <v>1913</v>
      </c>
      <c r="AI31" s="7">
        <v>2015</v>
      </c>
      <c r="AJ31" s="7">
        <v>2050</v>
      </c>
      <c r="AK31" s="7" t="s">
        <v>114</v>
      </c>
      <c r="AL31" s="7">
        <v>6100000000</v>
      </c>
      <c r="AO31" s="7" t="s">
        <v>1914</v>
      </c>
      <c r="AP31" s="7" t="s">
        <v>1914</v>
      </c>
      <c r="AQ31" s="7">
        <v>174285714.30000001</v>
      </c>
      <c r="AR31" s="7">
        <v>180243787</v>
      </c>
      <c r="AS31" s="7" t="s">
        <v>1915</v>
      </c>
      <c r="AT31" s="7" t="s">
        <v>90</v>
      </c>
      <c r="AU31" s="7">
        <v>2015</v>
      </c>
      <c r="AV31" s="7" t="s">
        <v>91</v>
      </c>
      <c r="AW31" s="7" t="s">
        <v>115</v>
      </c>
      <c r="AX31" s="7" t="s">
        <v>116</v>
      </c>
      <c r="AY31" s="7" t="s">
        <v>127</v>
      </c>
      <c r="AZ31" s="7" t="s">
        <v>128</v>
      </c>
      <c r="BA31" s="7" t="s">
        <v>129</v>
      </c>
      <c r="BB31" s="7" t="s">
        <v>69</v>
      </c>
      <c r="BC31" s="7" t="s">
        <v>98</v>
      </c>
      <c r="BH31" s="7" t="s">
        <v>99</v>
      </c>
      <c r="BI31" s="7" t="s">
        <v>101</v>
      </c>
      <c r="BJ31" s="7" t="s">
        <v>70</v>
      </c>
      <c r="BL31" s="7" t="s">
        <v>1563</v>
      </c>
      <c r="BM31" s="7" t="s">
        <v>1480</v>
      </c>
      <c r="BO31">
        <f t="shared" si="0"/>
        <v>180.243787</v>
      </c>
      <c r="BP31" s="7" t="s">
        <v>69</v>
      </c>
      <c r="BQ31" s="7" t="s">
        <v>127</v>
      </c>
      <c r="BR31" s="7" t="s">
        <v>77</v>
      </c>
      <c r="BS31" s="7" t="s">
        <v>77</v>
      </c>
    </row>
    <row r="32" spans="1:71" ht="15.75" customHeight="1">
      <c r="A32" s="7">
        <v>2038</v>
      </c>
      <c r="B32" s="7" t="s">
        <v>1911</v>
      </c>
      <c r="C32" s="7" t="s">
        <v>102</v>
      </c>
      <c r="D32" s="7" t="s">
        <v>1912</v>
      </c>
      <c r="E32" s="7" t="s">
        <v>121</v>
      </c>
      <c r="F32" s="7" t="s">
        <v>122</v>
      </c>
      <c r="G32" s="7">
        <v>2015</v>
      </c>
      <c r="H32" s="7" t="s">
        <v>67</v>
      </c>
      <c r="I32" s="7" t="s">
        <v>68</v>
      </c>
      <c r="J32" s="7" t="s">
        <v>70</v>
      </c>
      <c r="K32" s="7" t="s">
        <v>71</v>
      </c>
      <c r="L32" s="7" t="s">
        <v>72</v>
      </c>
      <c r="M32" s="7" t="s">
        <v>73</v>
      </c>
      <c r="N32" s="7" t="s">
        <v>74</v>
      </c>
      <c r="O32" s="7" t="s">
        <v>75</v>
      </c>
      <c r="P32" s="7" t="s">
        <v>76</v>
      </c>
      <c r="Q32" s="7" t="s">
        <v>77</v>
      </c>
      <c r="S32" s="7" t="s">
        <v>78</v>
      </c>
      <c r="T32" s="7" t="s">
        <v>79</v>
      </c>
      <c r="U32" s="7" t="s">
        <v>80</v>
      </c>
      <c r="V32" s="7" t="s">
        <v>81</v>
      </c>
      <c r="Z32" s="7" t="s">
        <v>123</v>
      </c>
      <c r="AA32" s="7" t="s">
        <v>124</v>
      </c>
      <c r="AB32" s="7" t="s">
        <v>125</v>
      </c>
      <c r="AC32" s="7" t="s">
        <v>125</v>
      </c>
      <c r="AD32" s="7" t="s">
        <v>111</v>
      </c>
      <c r="AE32" s="7" t="s">
        <v>126</v>
      </c>
      <c r="AF32" s="7" t="s">
        <v>88</v>
      </c>
      <c r="AG32" s="7" t="s">
        <v>1904</v>
      </c>
      <c r="AH32" s="7" t="s">
        <v>1913</v>
      </c>
      <c r="AI32" s="7">
        <v>2015</v>
      </c>
      <c r="AJ32" s="7">
        <v>2050</v>
      </c>
      <c r="AK32" s="7" t="s">
        <v>114</v>
      </c>
      <c r="AL32" s="7">
        <v>6100000000</v>
      </c>
      <c r="AO32" s="7" t="s">
        <v>1914</v>
      </c>
      <c r="AP32" s="7" t="s">
        <v>1914</v>
      </c>
      <c r="AQ32" s="7">
        <v>174285714.30000001</v>
      </c>
      <c r="AR32" s="7">
        <v>180243787</v>
      </c>
      <c r="AS32" s="7" t="s">
        <v>1915</v>
      </c>
      <c r="AT32" s="7" t="s">
        <v>90</v>
      </c>
      <c r="AU32" s="7">
        <v>2015</v>
      </c>
      <c r="AV32" s="7" t="s">
        <v>91</v>
      </c>
      <c r="AW32" s="7" t="s">
        <v>115</v>
      </c>
      <c r="AX32" s="7" t="s">
        <v>116</v>
      </c>
      <c r="AY32" s="7" t="s">
        <v>127</v>
      </c>
      <c r="AZ32" s="7" t="s">
        <v>128</v>
      </c>
      <c r="BA32" s="7" t="s">
        <v>129</v>
      </c>
      <c r="BB32" s="7" t="s">
        <v>69</v>
      </c>
      <c r="BC32" s="7" t="s">
        <v>98</v>
      </c>
      <c r="BH32" s="7" t="s">
        <v>99</v>
      </c>
      <c r="BI32" s="7" t="s">
        <v>101</v>
      </c>
      <c r="BJ32" s="7" t="s">
        <v>70</v>
      </c>
      <c r="BL32" s="7" t="s">
        <v>1563</v>
      </c>
      <c r="BM32" s="7" t="s">
        <v>1480</v>
      </c>
      <c r="BO32">
        <f t="shared" si="0"/>
        <v>180.243787</v>
      </c>
      <c r="BP32" s="7" t="s">
        <v>69</v>
      </c>
      <c r="BQ32" s="7" t="s">
        <v>127</v>
      </c>
      <c r="BR32" s="7" t="s">
        <v>77</v>
      </c>
      <c r="BS32" s="7" t="s">
        <v>77</v>
      </c>
    </row>
    <row r="33" spans="1:71" ht="15.75" customHeight="1">
      <c r="A33" s="7">
        <v>2039</v>
      </c>
      <c r="B33" s="7" t="s">
        <v>1911</v>
      </c>
      <c r="C33" s="7" t="s">
        <v>102</v>
      </c>
      <c r="D33" s="7" t="s">
        <v>1912</v>
      </c>
      <c r="E33" s="7" t="s">
        <v>121</v>
      </c>
      <c r="F33" s="7" t="s">
        <v>122</v>
      </c>
      <c r="G33" s="7">
        <v>2015</v>
      </c>
      <c r="H33" s="7" t="s">
        <v>67</v>
      </c>
      <c r="I33" s="7" t="s">
        <v>68</v>
      </c>
      <c r="J33" s="7" t="s">
        <v>70</v>
      </c>
      <c r="K33" s="7" t="s">
        <v>71</v>
      </c>
      <c r="L33" s="7" t="s">
        <v>72</v>
      </c>
      <c r="M33" s="7" t="s">
        <v>73</v>
      </c>
      <c r="N33" s="7" t="s">
        <v>74</v>
      </c>
      <c r="O33" s="7" t="s">
        <v>75</v>
      </c>
      <c r="P33" s="7" t="s">
        <v>76</v>
      </c>
      <c r="Q33" s="7" t="s">
        <v>77</v>
      </c>
      <c r="S33" s="7" t="s">
        <v>78</v>
      </c>
      <c r="T33" s="7" t="s">
        <v>79</v>
      </c>
      <c r="U33" s="7" t="s">
        <v>80</v>
      </c>
      <c r="V33" s="7" t="s">
        <v>81</v>
      </c>
      <c r="Z33" s="7" t="s">
        <v>123</v>
      </c>
      <c r="AA33" s="7" t="s">
        <v>124</v>
      </c>
      <c r="AB33" s="7" t="s">
        <v>125</v>
      </c>
      <c r="AC33" s="7" t="s">
        <v>125</v>
      </c>
      <c r="AD33" s="7" t="s">
        <v>111</v>
      </c>
      <c r="AE33" s="7" t="s">
        <v>126</v>
      </c>
      <c r="AF33" s="7" t="s">
        <v>88</v>
      </c>
      <c r="AG33" s="7" t="s">
        <v>1904</v>
      </c>
      <c r="AH33" s="7" t="s">
        <v>1913</v>
      </c>
      <c r="AI33" s="7">
        <v>2015</v>
      </c>
      <c r="AJ33" s="7">
        <v>2050</v>
      </c>
      <c r="AK33" s="7" t="s">
        <v>114</v>
      </c>
      <c r="AL33" s="7">
        <v>6100000000</v>
      </c>
      <c r="AO33" s="7" t="s">
        <v>1914</v>
      </c>
      <c r="AP33" s="7" t="s">
        <v>1914</v>
      </c>
      <c r="AQ33" s="7">
        <v>174285714.30000001</v>
      </c>
      <c r="AR33" s="7">
        <v>180243787</v>
      </c>
      <c r="AS33" s="7" t="s">
        <v>1915</v>
      </c>
      <c r="AT33" s="7" t="s">
        <v>90</v>
      </c>
      <c r="AU33" s="7">
        <v>2015</v>
      </c>
      <c r="AV33" s="7" t="s">
        <v>91</v>
      </c>
      <c r="AW33" s="7" t="s">
        <v>115</v>
      </c>
      <c r="AX33" s="7" t="s">
        <v>116</v>
      </c>
      <c r="AY33" s="7" t="s">
        <v>127</v>
      </c>
      <c r="AZ33" s="7" t="s">
        <v>128</v>
      </c>
      <c r="BA33" s="7" t="s">
        <v>129</v>
      </c>
      <c r="BB33" s="7" t="s">
        <v>69</v>
      </c>
      <c r="BC33" s="7" t="s">
        <v>98</v>
      </c>
      <c r="BH33" s="7" t="s">
        <v>99</v>
      </c>
      <c r="BI33" s="7" t="s">
        <v>101</v>
      </c>
      <c r="BJ33" s="7" t="s">
        <v>70</v>
      </c>
      <c r="BL33" s="7" t="s">
        <v>1563</v>
      </c>
      <c r="BM33" s="7" t="s">
        <v>1480</v>
      </c>
      <c r="BO33">
        <f t="shared" si="0"/>
        <v>180.243787</v>
      </c>
      <c r="BP33" s="7" t="s">
        <v>69</v>
      </c>
      <c r="BQ33" s="7" t="s">
        <v>127</v>
      </c>
      <c r="BR33" s="7" t="s">
        <v>77</v>
      </c>
      <c r="BS33" s="7" t="s">
        <v>77</v>
      </c>
    </row>
    <row r="34" spans="1:71" ht="15.75" customHeight="1">
      <c r="A34" s="7">
        <v>2040</v>
      </c>
      <c r="B34" s="7" t="s">
        <v>1911</v>
      </c>
      <c r="C34" s="7" t="s">
        <v>102</v>
      </c>
      <c r="D34" s="7" t="s">
        <v>1912</v>
      </c>
      <c r="E34" s="7" t="s">
        <v>121</v>
      </c>
      <c r="F34" s="7" t="s">
        <v>122</v>
      </c>
      <c r="G34" s="7">
        <v>2015</v>
      </c>
      <c r="H34" s="7" t="s">
        <v>67</v>
      </c>
      <c r="I34" s="7" t="s">
        <v>68</v>
      </c>
      <c r="J34" s="7" t="s">
        <v>70</v>
      </c>
      <c r="K34" s="7" t="s">
        <v>71</v>
      </c>
      <c r="L34" s="7" t="s">
        <v>72</v>
      </c>
      <c r="M34" s="7" t="s">
        <v>73</v>
      </c>
      <c r="N34" s="7" t="s">
        <v>74</v>
      </c>
      <c r="O34" s="7" t="s">
        <v>75</v>
      </c>
      <c r="P34" s="7" t="s">
        <v>76</v>
      </c>
      <c r="Q34" s="7" t="s">
        <v>77</v>
      </c>
      <c r="S34" s="7" t="s">
        <v>78</v>
      </c>
      <c r="T34" s="7" t="s">
        <v>79</v>
      </c>
      <c r="U34" s="7" t="s">
        <v>80</v>
      </c>
      <c r="V34" s="7" t="s">
        <v>81</v>
      </c>
      <c r="Z34" s="7" t="s">
        <v>123</v>
      </c>
      <c r="AA34" s="7" t="s">
        <v>124</v>
      </c>
      <c r="AB34" s="7" t="s">
        <v>125</v>
      </c>
      <c r="AC34" s="7" t="s">
        <v>125</v>
      </c>
      <c r="AD34" s="7" t="s">
        <v>111</v>
      </c>
      <c r="AE34" s="7" t="s">
        <v>126</v>
      </c>
      <c r="AF34" s="7" t="s">
        <v>88</v>
      </c>
      <c r="AG34" s="7" t="s">
        <v>1904</v>
      </c>
      <c r="AH34" s="7" t="s">
        <v>1913</v>
      </c>
      <c r="AI34" s="7">
        <v>2015</v>
      </c>
      <c r="AJ34" s="7">
        <v>2050</v>
      </c>
      <c r="AK34" s="7" t="s">
        <v>114</v>
      </c>
      <c r="AL34" s="7">
        <v>6100000000</v>
      </c>
      <c r="AO34" s="7" t="s">
        <v>1914</v>
      </c>
      <c r="AP34" s="7" t="s">
        <v>1914</v>
      </c>
      <c r="AQ34" s="7">
        <v>174285714.30000001</v>
      </c>
      <c r="AR34" s="7">
        <v>180243787</v>
      </c>
      <c r="AS34" s="7" t="s">
        <v>1915</v>
      </c>
      <c r="AT34" s="7" t="s">
        <v>90</v>
      </c>
      <c r="AU34" s="7">
        <v>2015</v>
      </c>
      <c r="AV34" s="7" t="s">
        <v>91</v>
      </c>
      <c r="AW34" s="7" t="s">
        <v>115</v>
      </c>
      <c r="AX34" s="7" t="s">
        <v>116</v>
      </c>
      <c r="AY34" s="7" t="s">
        <v>127</v>
      </c>
      <c r="AZ34" s="7" t="s">
        <v>128</v>
      </c>
      <c r="BA34" s="7" t="s">
        <v>129</v>
      </c>
      <c r="BB34" s="7" t="s">
        <v>69</v>
      </c>
      <c r="BC34" s="7" t="s">
        <v>98</v>
      </c>
      <c r="BH34" s="7" t="s">
        <v>99</v>
      </c>
      <c r="BI34" s="7" t="s">
        <v>101</v>
      </c>
      <c r="BJ34" s="7" t="s">
        <v>70</v>
      </c>
      <c r="BL34" s="7" t="s">
        <v>1563</v>
      </c>
      <c r="BM34" s="7" t="s">
        <v>1480</v>
      </c>
      <c r="BO34">
        <f t="shared" si="0"/>
        <v>180.243787</v>
      </c>
      <c r="BP34" s="7" t="s">
        <v>69</v>
      </c>
      <c r="BQ34" s="7" t="s">
        <v>127</v>
      </c>
      <c r="BR34" s="7" t="s">
        <v>77</v>
      </c>
      <c r="BS34" s="7" t="s">
        <v>77</v>
      </c>
    </row>
    <row r="35" spans="1:71" ht="15.75" customHeight="1">
      <c r="A35" s="7">
        <v>2041</v>
      </c>
      <c r="B35" s="7" t="s">
        <v>1911</v>
      </c>
      <c r="C35" s="7" t="s">
        <v>102</v>
      </c>
      <c r="D35" s="7" t="s">
        <v>1912</v>
      </c>
      <c r="E35" s="7" t="s">
        <v>121</v>
      </c>
      <c r="F35" s="7" t="s">
        <v>122</v>
      </c>
      <c r="G35" s="7">
        <v>2015</v>
      </c>
      <c r="H35" s="7" t="s">
        <v>67</v>
      </c>
      <c r="I35" s="7" t="s">
        <v>68</v>
      </c>
      <c r="J35" s="7" t="s">
        <v>70</v>
      </c>
      <c r="K35" s="7" t="s">
        <v>71</v>
      </c>
      <c r="L35" s="7" t="s">
        <v>72</v>
      </c>
      <c r="M35" s="7" t="s">
        <v>73</v>
      </c>
      <c r="N35" s="7" t="s">
        <v>74</v>
      </c>
      <c r="O35" s="7" t="s">
        <v>75</v>
      </c>
      <c r="P35" s="7" t="s">
        <v>76</v>
      </c>
      <c r="Q35" s="7" t="s">
        <v>77</v>
      </c>
      <c r="S35" s="7" t="s">
        <v>78</v>
      </c>
      <c r="T35" s="7" t="s">
        <v>79</v>
      </c>
      <c r="U35" s="7" t="s">
        <v>80</v>
      </c>
      <c r="V35" s="7" t="s">
        <v>81</v>
      </c>
      <c r="Z35" s="7" t="s">
        <v>123</v>
      </c>
      <c r="AA35" s="7" t="s">
        <v>124</v>
      </c>
      <c r="AB35" s="7" t="s">
        <v>125</v>
      </c>
      <c r="AC35" s="7" t="s">
        <v>125</v>
      </c>
      <c r="AD35" s="7" t="s">
        <v>111</v>
      </c>
      <c r="AE35" s="7" t="s">
        <v>126</v>
      </c>
      <c r="AF35" s="7" t="s">
        <v>88</v>
      </c>
      <c r="AG35" s="7" t="s">
        <v>1904</v>
      </c>
      <c r="AH35" s="7" t="s">
        <v>1913</v>
      </c>
      <c r="AI35" s="7">
        <v>2015</v>
      </c>
      <c r="AJ35" s="7">
        <v>2050</v>
      </c>
      <c r="AK35" s="7" t="s">
        <v>114</v>
      </c>
      <c r="AL35" s="7">
        <v>6100000000</v>
      </c>
      <c r="AO35" s="7" t="s">
        <v>1914</v>
      </c>
      <c r="AP35" s="7" t="s">
        <v>1914</v>
      </c>
      <c r="AQ35" s="7">
        <v>174285714.30000001</v>
      </c>
      <c r="AR35" s="7">
        <v>180243787</v>
      </c>
      <c r="AS35" s="7" t="s">
        <v>1915</v>
      </c>
      <c r="AT35" s="7" t="s">
        <v>90</v>
      </c>
      <c r="AU35" s="7">
        <v>2015</v>
      </c>
      <c r="AV35" s="7" t="s">
        <v>91</v>
      </c>
      <c r="AW35" s="7" t="s">
        <v>115</v>
      </c>
      <c r="AX35" s="7" t="s">
        <v>116</v>
      </c>
      <c r="AY35" s="7" t="s">
        <v>127</v>
      </c>
      <c r="AZ35" s="7" t="s">
        <v>128</v>
      </c>
      <c r="BA35" s="7" t="s">
        <v>129</v>
      </c>
      <c r="BB35" s="7" t="s">
        <v>69</v>
      </c>
      <c r="BC35" s="7" t="s">
        <v>98</v>
      </c>
      <c r="BH35" s="7" t="s">
        <v>99</v>
      </c>
      <c r="BI35" s="7" t="s">
        <v>101</v>
      </c>
      <c r="BJ35" s="7" t="s">
        <v>70</v>
      </c>
      <c r="BL35" s="7" t="s">
        <v>1563</v>
      </c>
      <c r="BM35" s="7" t="s">
        <v>1480</v>
      </c>
      <c r="BO35">
        <f t="shared" si="0"/>
        <v>180.243787</v>
      </c>
      <c r="BP35" s="7" t="s">
        <v>69</v>
      </c>
      <c r="BQ35" s="7" t="s">
        <v>127</v>
      </c>
      <c r="BR35" s="7" t="s">
        <v>77</v>
      </c>
      <c r="BS35" s="7" t="s">
        <v>77</v>
      </c>
    </row>
    <row r="36" spans="1:71" ht="15.75" customHeight="1">
      <c r="A36" s="7">
        <v>2042</v>
      </c>
      <c r="B36" s="7" t="s">
        <v>1911</v>
      </c>
      <c r="C36" s="7" t="s">
        <v>102</v>
      </c>
      <c r="D36" s="7" t="s">
        <v>1912</v>
      </c>
      <c r="E36" s="7" t="s">
        <v>121</v>
      </c>
      <c r="F36" s="7" t="s">
        <v>122</v>
      </c>
      <c r="G36" s="7">
        <v>2015</v>
      </c>
      <c r="H36" s="7" t="s">
        <v>67</v>
      </c>
      <c r="I36" s="7" t="s">
        <v>68</v>
      </c>
      <c r="J36" s="7" t="s">
        <v>70</v>
      </c>
      <c r="K36" s="7" t="s">
        <v>71</v>
      </c>
      <c r="L36" s="7" t="s">
        <v>72</v>
      </c>
      <c r="M36" s="7" t="s">
        <v>73</v>
      </c>
      <c r="N36" s="7" t="s">
        <v>74</v>
      </c>
      <c r="O36" s="7" t="s">
        <v>75</v>
      </c>
      <c r="P36" s="7" t="s">
        <v>76</v>
      </c>
      <c r="Q36" s="7" t="s">
        <v>77</v>
      </c>
      <c r="S36" s="7" t="s">
        <v>78</v>
      </c>
      <c r="T36" s="7" t="s">
        <v>79</v>
      </c>
      <c r="U36" s="7" t="s">
        <v>80</v>
      </c>
      <c r="V36" s="7" t="s">
        <v>81</v>
      </c>
      <c r="Z36" s="7" t="s">
        <v>123</v>
      </c>
      <c r="AA36" s="7" t="s">
        <v>124</v>
      </c>
      <c r="AB36" s="7" t="s">
        <v>125</v>
      </c>
      <c r="AC36" s="7" t="s">
        <v>125</v>
      </c>
      <c r="AD36" s="7" t="s">
        <v>111</v>
      </c>
      <c r="AE36" s="7" t="s">
        <v>126</v>
      </c>
      <c r="AF36" s="7" t="s">
        <v>88</v>
      </c>
      <c r="AG36" s="7" t="s">
        <v>1904</v>
      </c>
      <c r="AH36" s="7" t="s">
        <v>1913</v>
      </c>
      <c r="AI36" s="7">
        <v>2015</v>
      </c>
      <c r="AJ36" s="7">
        <v>2050</v>
      </c>
      <c r="AK36" s="7" t="s">
        <v>114</v>
      </c>
      <c r="AL36" s="7">
        <v>6100000000</v>
      </c>
      <c r="AO36" s="7" t="s">
        <v>1914</v>
      </c>
      <c r="AP36" s="7" t="s">
        <v>1914</v>
      </c>
      <c r="AQ36" s="7">
        <v>174285714.30000001</v>
      </c>
      <c r="AR36" s="7">
        <v>180243787</v>
      </c>
      <c r="AS36" s="7" t="s">
        <v>1915</v>
      </c>
      <c r="AT36" s="7" t="s">
        <v>90</v>
      </c>
      <c r="AU36" s="7">
        <v>2015</v>
      </c>
      <c r="AV36" s="7" t="s">
        <v>91</v>
      </c>
      <c r="AW36" s="7" t="s">
        <v>115</v>
      </c>
      <c r="AX36" s="7" t="s">
        <v>116</v>
      </c>
      <c r="AY36" s="7" t="s">
        <v>127</v>
      </c>
      <c r="AZ36" s="7" t="s">
        <v>128</v>
      </c>
      <c r="BA36" s="7" t="s">
        <v>129</v>
      </c>
      <c r="BB36" s="7" t="s">
        <v>69</v>
      </c>
      <c r="BC36" s="7" t="s">
        <v>98</v>
      </c>
      <c r="BH36" s="7" t="s">
        <v>99</v>
      </c>
      <c r="BI36" s="7" t="s">
        <v>101</v>
      </c>
      <c r="BJ36" s="7" t="s">
        <v>70</v>
      </c>
      <c r="BL36" s="7" t="s">
        <v>1563</v>
      </c>
      <c r="BM36" s="7" t="s">
        <v>1480</v>
      </c>
      <c r="BO36">
        <f t="shared" si="0"/>
        <v>180.243787</v>
      </c>
      <c r="BP36" s="7" t="s">
        <v>69</v>
      </c>
      <c r="BQ36" s="7" t="s">
        <v>127</v>
      </c>
      <c r="BR36" s="7" t="s">
        <v>77</v>
      </c>
      <c r="BS36" s="7" t="s">
        <v>77</v>
      </c>
    </row>
    <row r="37" spans="1:71" ht="15.75" customHeight="1">
      <c r="A37" s="7">
        <v>2043</v>
      </c>
      <c r="B37" s="7" t="s">
        <v>1911</v>
      </c>
      <c r="C37" s="7" t="s">
        <v>102</v>
      </c>
      <c r="D37" s="7" t="s">
        <v>1912</v>
      </c>
      <c r="E37" s="7" t="s">
        <v>121</v>
      </c>
      <c r="F37" s="7" t="s">
        <v>122</v>
      </c>
      <c r="G37" s="7">
        <v>2015</v>
      </c>
      <c r="H37" s="7" t="s">
        <v>67</v>
      </c>
      <c r="I37" s="7" t="s">
        <v>68</v>
      </c>
      <c r="J37" s="7" t="s">
        <v>70</v>
      </c>
      <c r="K37" s="7" t="s">
        <v>71</v>
      </c>
      <c r="L37" s="7" t="s">
        <v>72</v>
      </c>
      <c r="M37" s="7" t="s">
        <v>73</v>
      </c>
      <c r="N37" s="7" t="s">
        <v>74</v>
      </c>
      <c r="O37" s="7" t="s">
        <v>75</v>
      </c>
      <c r="P37" s="7" t="s">
        <v>76</v>
      </c>
      <c r="Q37" s="7" t="s">
        <v>77</v>
      </c>
      <c r="S37" s="7" t="s">
        <v>78</v>
      </c>
      <c r="T37" s="7" t="s">
        <v>79</v>
      </c>
      <c r="U37" s="7" t="s">
        <v>80</v>
      </c>
      <c r="V37" s="7" t="s">
        <v>81</v>
      </c>
      <c r="Z37" s="7" t="s">
        <v>123</v>
      </c>
      <c r="AA37" s="7" t="s">
        <v>124</v>
      </c>
      <c r="AB37" s="7" t="s">
        <v>125</v>
      </c>
      <c r="AC37" s="7" t="s">
        <v>125</v>
      </c>
      <c r="AD37" s="7" t="s">
        <v>111</v>
      </c>
      <c r="AE37" s="7" t="s">
        <v>126</v>
      </c>
      <c r="AF37" s="7" t="s">
        <v>88</v>
      </c>
      <c r="AG37" s="7" t="s">
        <v>1904</v>
      </c>
      <c r="AH37" s="7" t="s">
        <v>1913</v>
      </c>
      <c r="AI37" s="7">
        <v>2015</v>
      </c>
      <c r="AJ37" s="7">
        <v>2050</v>
      </c>
      <c r="AK37" s="7" t="s">
        <v>114</v>
      </c>
      <c r="AL37" s="7">
        <v>6100000000</v>
      </c>
      <c r="AO37" s="7" t="s">
        <v>1914</v>
      </c>
      <c r="AP37" s="7" t="s">
        <v>1914</v>
      </c>
      <c r="AQ37" s="7">
        <v>174285714.30000001</v>
      </c>
      <c r="AR37" s="7">
        <v>180243787</v>
      </c>
      <c r="AS37" s="7" t="s">
        <v>1915</v>
      </c>
      <c r="AT37" s="7" t="s">
        <v>90</v>
      </c>
      <c r="AU37" s="7">
        <v>2015</v>
      </c>
      <c r="AV37" s="7" t="s">
        <v>91</v>
      </c>
      <c r="AW37" s="7" t="s">
        <v>115</v>
      </c>
      <c r="AX37" s="7" t="s">
        <v>116</v>
      </c>
      <c r="AY37" s="7" t="s">
        <v>127</v>
      </c>
      <c r="AZ37" s="7" t="s">
        <v>128</v>
      </c>
      <c r="BA37" s="7" t="s">
        <v>129</v>
      </c>
      <c r="BB37" s="7" t="s">
        <v>69</v>
      </c>
      <c r="BC37" s="7" t="s">
        <v>98</v>
      </c>
      <c r="BH37" s="7" t="s">
        <v>99</v>
      </c>
      <c r="BI37" s="7" t="s">
        <v>101</v>
      </c>
      <c r="BJ37" s="7" t="s">
        <v>70</v>
      </c>
      <c r="BL37" s="7" t="s">
        <v>1563</v>
      </c>
      <c r="BM37" s="7" t="s">
        <v>1480</v>
      </c>
      <c r="BO37">
        <f t="shared" si="0"/>
        <v>180.243787</v>
      </c>
      <c r="BP37" s="7" t="s">
        <v>69</v>
      </c>
      <c r="BQ37" s="7" t="s">
        <v>127</v>
      </c>
      <c r="BR37" s="7" t="s">
        <v>77</v>
      </c>
      <c r="BS37" s="7" t="s">
        <v>77</v>
      </c>
    </row>
    <row r="38" spans="1:71" ht="15.75" customHeight="1">
      <c r="A38" s="7">
        <v>2044</v>
      </c>
      <c r="B38" s="7" t="s">
        <v>1911</v>
      </c>
      <c r="C38" s="7" t="s">
        <v>102</v>
      </c>
      <c r="D38" s="7" t="s">
        <v>1912</v>
      </c>
      <c r="E38" s="7" t="s">
        <v>121</v>
      </c>
      <c r="F38" s="7" t="s">
        <v>122</v>
      </c>
      <c r="G38" s="7">
        <v>2015</v>
      </c>
      <c r="H38" s="7" t="s">
        <v>67</v>
      </c>
      <c r="I38" s="7" t="s">
        <v>68</v>
      </c>
      <c r="J38" s="7" t="s">
        <v>70</v>
      </c>
      <c r="K38" s="7" t="s">
        <v>71</v>
      </c>
      <c r="L38" s="7" t="s">
        <v>72</v>
      </c>
      <c r="M38" s="7" t="s">
        <v>73</v>
      </c>
      <c r="N38" s="7" t="s">
        <v>74</v>
      </c>
      <c r="O38" s="7" t="s">
        <v>75</v>
      </c>
      <c r="P38" s="7" t="s">
        <v>76</v>
      </c>
      <c r="Q38" s="7" t="s">
        <v>77</v>
      </c>
      <c r="S38" s="7" t="s">
        <v>78</v>
      </c>
      <c r="T38" s="7" t="s">
        <v>79</v>
      </c>
      <c r="U38" s="7" t="s">
        <v>80</v>
      </c>
      <c r="V38" s="7" t="s">
        <v>81</v>
      </c>
      <c r="Z38" s="7" t="s">
        <v>123</v>
      </c>
      <c r="AA38" s="7" t="s">
        <v>124</v>
      </c>
      <c r="AB38" s="7" t="s">
        <v>125</v>
      </c>
      <c r="AC38" s="7" t="s">
        <v>125</v>
      </c>
      <c r="AD38" s="7" t="s">
        <v>111</v>
      </c>
      <c r="AE38" s="7" t="s">
        <v>126</v>
      </c>
      <c r="AF38" s="7" t="s">
        <v>88</v>
      </c>
      <c r="AG38" s="7" t="s">
        <v>1904</v>
      </c>
      <c r="AH38" s="7" t="s">
        <v>1913</v>
      </c>
      <c r="AI38" s="7">
        <v>2015</v>
      </c>
      <c r="AJ38" s="7">
        <v>2050</v>
      </c>
      <c r="AK38" s="7" t="s">
        <v>114</v>
      </c>
      <c r="AL38" s="7">
        <v>6100000000</v>
      </c>
      <c r="AO38" s="7" t="s">
        <v>1914</v>
      </c>
      <c r="AP38" s="7" t="s">
        <v>1914</v>
      </c>
      <c r="AQ38" s="7">
        <v>174285714.30000001</v>
      </c>
      <c r="AR38" s="7">
        <v>180243787</v>
      </c>
      <c r="AS38" s="7" t="s">
        <v>1915</v>
      </c>
      <c r="AT38" s="7" t="s">
        <v>90</v>
      </c>
      <c r="AU38" s="7">
        <v>2015</v>
      </c>
      <c r="AV38" s="7" t="s">
        <v>91</v>
      </c>
      <c r="AW38" s="7" t="s">
        <v>115</v>
      </c>
      <c r="AX38" s="7" t="s">
        <v>116</v>
      </c>
      <c r="AY38" s="7" t="s">
        <v>127</v>
      </c>
      <c r="AZ38" s="7" t="s">
        <v>128</v>
      </c>
      <c r="BA38" s="7" t="s">
        <v>129</v>
      </c>
      <c r="BB38" s="7" t="s">
        <v>69</v>
      </c>
      <c r="BC38" s="7" t="s">
        <v>98</v>
      </c>
      <c r="BH38" s="7" t="s">
        <v>99</v>
      </c>
      <c r="BI38" s="7" t="s">
        <v>101</v>
      </c>
      <c r="BJ38" s="7" t="s">
        <v>70</v>
      </c>
      <c r="BL38" s="7" t="s">
        <v>1563</v>
      </c>
      <c r="BM38" s="7" t="s">
        <v>1480</v>
      </c>
      <c r="BO38">
        <f t="shared" si="0"/>
        <v>180.243787</v>
      </c>
      <c r="BP38" s="7" t="s">
        <v>69</v>
      </c>
      <c r="BQ38" s="7" t="s">
        <v>127</v>
      </c>
      <c r="BR38" s="7" t="s">
        <v>77</v>
      </c>
      <c r="BS38" s="7" t="s">
        <v>77</v>
      </c>
    </row>
    <row r="39" spans="1:71" ht="15.75" customHeight="1">
      <c r="A39" s="7">
        <v>2045</v>
      </c>
      <c r="B39" s="7" t="s">
        <v>1911</v>
      </c>
      <c r="C39" s="7" t="s">
        <v>102</v>
      </c>
      <c r="D39" s="7" t="s">
        <v>1912</v>
      </c>
      <c r="E39" s="7" t="s">
        <v>121</v>
      </c>
      <c r="F39" s="7" t="s">
        <v>122</v>
      </c>
      <c r="G39" s="7">
        <v>2015</v>
      </c>
      <c r="H39" s="7" t="s">
        <v>67</v>
      </c>
      <c r="I39" s="7" t="s">
        <v>68</v>
      </c>
      <c r="J39" s="7" t="s">
        <v>70</v>
      </c>
      <c r="K39" s="7" t="s">
        <v>71</v>
      </c>
      <c r="L39" s="7" t="s">
        <v>72</v>
      </c>
      <c r="M39" s="7" t="s">
        <v>73</v>
      </c>
      <c r="N39" s="7" t="s">
        <v>74</v>
      </c>
      <c r="O39" s="7" t="s">
        <v>75</v>
      </c>
      <c r="P39" s="7" t="s">
        <v>76</v>
      </c>
      <c r="Q39" s="7" t="s">
        <v>77</v>
      </c>
      <c r="S39" s="7" t="s">
        <v>78</v>
      </c>
      <c r="T39" s="7" t="s">
        <v>79</v>
      </c>
      <c r="U39" s="7" t="s">
        <v>80</v>
      </c>
      <c r="V39" s="7" t="s">
        <v>81</v>
      </c>
      <c r="Z39" s="7" t="s">
        <v>123</v>
      </c>
      <c r="AA39" s="7" t="s">
        <v>124</v>
      </c>
      <c r="AB39" s="7" t="s">
        <v>125</v>
      </c>
      <c r="AC39" s="7" t="s">
        <v>125</v>
      </c>
      <c r="AD39" s="7" t="s">
        <v>111</v>
      </c>
      <c r="AE39" s="7" t="s">
        <v>126</v>
      </c>
      <c r="AF39" s="7" t="s">
        <v>88</v>
      </c>
      <c r="AG39" s="7" t="s">
        <v>1904</v>
      </c>
      <c r="AH39" s="7" t="s">
        <v>1913</v>
      </c>
      <c r="AI39" s="7">
        <v>2015</v>
      </c>
      <c r="AJ39" s="7">
        <v>2050</v>
      </c>
      <c r="AK39" s="7" t="s">
        <v>114</v>
      </c>
      <c r="AL39" s="7">
        <v>6100000000</v>
      </c>
      <c r="AO39" s="7" t="s">
        <v>1914</v>
      </c>
      <c r="AP39" s="7" t="s">
        <v>1914</v>
      </c>
      <c r="AQ39" s="7">
        <v>174285714.30000001</v>
      </c>
      <c r="AR39" s="7">
        <v>180243787</v>
      </c>
      <c r="AS39" s="7" t="s">
        <v>1915</v>
      </c>
      <c r="AT39" s="7" t="s">
        <v>90</v>
      </c>
      <c r="AU39" s="7">
        <v>2015</v>
      </c>
      <c r="AV39" s="7" t="s">
        <v>91</v>
      </c>
      <c r="AW39" s="7" t="s">
        <v>115</v>
      </c>
      <c r="AX39" s="7" t="s">
        <v>116</v>
      </c>
      <c r="AY39" s="7" t="s">
        <v>127</v>
      </c>
      <c r="AZ39" s="7" t="s">
        <v>128</v>
      </c>
      <c r="BA39" s="7" t="s">
        <v>129</v>
      </c>
      <c r="BB39" s="7" t="s">
        <v>69</v>
      </c>
      <c r="BC39" s="7" t="s">
        <v>98</v>
      </c>
      <c r="BH39" s="7" t="s">
        <v>99</v>
      </c>
      <c r="BI39" s="7" t="s">
        <v>101</v>
      </c>
      <c r="BJ39" s="7" t="s">
        <v>70</v>
      </c>
      <c r="BL39" s="7" t="s">
        <v>1563</v>
      </c>
      <c r="BM39" s="7" t="s">
        <v>1480</v>
      </c>
      <c r="BO39">
        <f t="shared" si="0"/>
        <v>180.243787</v>
      </c>
      <c r="BP39" s="7" t="s">
        <v>69</v>
      </c>
      <c r="BQ39" s="7" t="s">
        <v>127</v>
      </c>
      <c r="BR39" s="7" t="s">
        <v>77</v>
      </c>
      <c r="BS39" s="7" t="s">
        <v>77</v>
      </c>
    </row>
    <row r="40" spans="1:71" ht="15.75" customHeight="1">
      <c r="A40" s="7">
        <v>2046</v>
      </c>
      <c r="B40" s="7" t="s">
        <v>1911</v>
      </c>
      <c r="C40" s="7" t="s">
        <v>102</v>
      </c>
      <c r="D40" s="7" t="s">
        <v>1912</v>
      </c>
      <c r="E40" s="7" t="s">
        <v>121</v>
      </c>
      <c r="F40" s="7" t="s">
        <v>122</v>
      </c>
      <c r="G40" s="7">
        <v>2015</v>
      </c>
      <c r="H40" s="7" t="s">
        <v>67</v>
      </c>
      <c r="I40" s="7" t="s">
        <v>68</v>
      </c>
      <c r="J40" s="7" t="s">
        <v>70</v>
      </c>
      <c r="K40" s="7" t="s">
        <v>71</v>
      </c>
      <c r="L40" s="7" t="s">
        <v>72</v>
      </c>
      <c r="M40" s="7" t="s">
        <v>73</v>
      </c>
      <c r="N40" s="7" t="s">
        <v>74</v>
      </c>
      <c r="O40" s="7" t="s">
        <v>75</v>
      </c>
      <c r="P40" s="7" t="s">
        <v>76</v>
      </c>
      <c r="Q40" s="7" t="s">
        <v>77</v>
      </c>
      <c r="S40" s="7" t="s">
        <v>78</v>
      </c>
      <c r="T40" s="7" t="s">
        <v>79</v>
      </c>
      <c r="U40" s="7" t="s">
        <v>80</v>
      </c>
      <c r="V40" s="7" t="s">
        <v>81</v>
      </c>
      <c r="Z40" s="7" t="s">
        <v>123</v>
      </c>
      <c r="AA40" s="7" t="s">
        <v>124</v>
      </c>
      <c r="AB40" s="7" t="s">
        <v>125</v>
      </c>
      <c r="AC40" s="7" t="s">
        <v>125</v>
      </c>
      <c r="AD40" s="7" t="s">
        <v>111</v>
      </c>
      <c r="AE40" s="7" t="s">
        <v>126</v>
      </c>
      <c r="AF40" s="7" t="s">
        <v>88</v>
      </c>
      <c r="AG40" s="7" t="s">
        <v>1904</v>
      </c>
      <c r="AH40" s="7" t="s">
        <v>1913</v>
      </c>
      <c r="AI40" s="7">
        <v>2015</v>
      </c>
      <c r="AJ40" s="7">
        <v>2050</v>
      </c>
      <c r="AK40" s="7" t="s">
        <v>114</v>
      </c>
      <c r="AL40" s="7">
        <v>6100000000</v>
      </c>
      <c r="AO40" s="7" t="s">
        <v>1914</v>
      </c>
      <c r="AP40" s="7" t="s">
        <v>1914</v>
      </c>
      <c r="AQ40" s="7">
        <v>174285714.30000001</v>
      </c>
      <c r="AR40" s="7">
        <v>180243787</v>
      </c>
      <c r="AS40" s="7" t="s">
        <v>1915</v>
      </c>
      <c r="AT40" s="7" t="s">
        <v>90</v>
      </c>
      <c r="AU40" s="7">
        <v>2015</v>
      </c>
      <c r="AV40" s="7" t="s">
        <v>91</v>
      </c>
      <c r="AW40" s="7" t="s">
        <v>115</v>
      </c>
      <c r="AX40" s="7" t="s">
        <v>116</v>
      </c>
      <c r="AY40" s="7" t="s">
        <v>127</v>
      </c>
      <c r="AZ40" s="7" t="s">
        <v>128</v>
      </c>
      <c r="BA40" s="7" t="s">
        <v>129</v>
      </c>
      <c r="BB40" s="7" t="s">
        <v>69</v>
      </c>
      <c r="BC40" s="7" t="s">
        <v>98</v>
      </c>
      <c r="BH40" s="7" t="s">
        <v>99</v>
      </c>
      <c r="BI40" s="7" t="s">
        <v>101</v>
      </c>
      <c r="BJ40" s="7" t="s">
        <v>70</v>
      </c>
      <c r="BL40" s="7" t="s">
        <v>1563</v>
      </c>
      <c r="BM40" s="7" t="s">
        <v>1480</v>
      </c>
      <c r="BO40">
        <f t="shared" si="0"/>
        <v>180.243787</v>
      </c>
      <c r="BP40" s="7" t="s">
        <v>69</v>
      </c>
      <c r="BQ40" s="7" t="s">
        <v>127</v>
      </c>
      <c r="BR40" s="7" t="s">
        <v>77</v>
      </c>
      <c r="BS40" s="7" t="s">
        <v>77</v>
      </c>
    </row>
    <row r="41" spans="1:71" ht="15.75" customHeight="1">
      <c r="A41" s="7">
        <v>2047</v>
      </c>
      <c r="B41" s="7" t="s">
        <v>1911</v>
      </c>
      <c r="C41" s="7" t="s">
        <v>102</v>
      </c>
      <c r="D41" s="7" t="s">
        <v>1912</v>
      </c>
      <c r="E41" s="7" t="s">
        <v>121</v>
      </c>
      <c r="F41" s="7" t="s">
        <v>122</v>
      </c>
      <c r="G41" s="7">
        <v>2015</v>
      </c>
      <c r="H41" s="7" t="s">
        <v>67</v>
      </c>
      <c r="I41" s="7" t="s">
        <v>68</v>
      </c>
      <c r="J41" s="7" t="s">
        <v>70</v>
      </c>
      <c r="K41" s="7" t="s">
        <v>71</v>
      </c>
      <c r="L41" s="7" t="s">
        <v>72</v>
      </c>
      <c r="M41" s="7" t="s">
        <v>73</v>
      </c>
      <c r="N41" s="7" t="s">
        <v>74</v>
      </c>
      <c r="O41" s="7" t="s">
        <v>75</v>
      </c>
      <c r="P41" s="7" t="s">
        <v>76</v>
      </c>
      <c r="Q41" s="7" t="s">
        <v>77</v>
      </c>
      <c r="S41" s="7" t="s">
        <v>78</v>
      </c>
      <c r="T41" s="7" t="s">
        <v>79</v>
      </c>
      <c r="U41" s="7" t="s">
        <v>80</v>
      </c>
      <c r="V41" s="7" t="s">
        <v>81</v>
      </c>
      <c r="Z41" s="7" t="s">
        <v>123</v>
      </c>
      <c r="AA41" s="7" t="s">
        <v>124</v>
      </c>
      <c r="AB41" s="7" t="s">
        <v>125</v>
      </c>
      <c r="AC41" s="7" t="s">
        <v>125</v>
      </c>
      <c r="AD41" s="7" t="s">
        <v>111</v>
      </c>
      <c r="AE41" s="7" t="s">
        <v>126</v>
      </c>
      <c r="AF41" s="7" t="s">
        <v>88</v>
      </c>
      <c r="AG41" s="7" t="s">
        <v>1904</v>
      </c>
      <c r="AH41" s="7" t="s">
        <v>1913</v>
      </c>
      <c r="AI41" s="7">
        <v>2015</v>
      </c>
      <c r="AJ41" s="7">
        <v>2050</v>
      </c>
      <c r="AK41" s="7" t="s">
        <v>114</v>
      </c>
      <c r="AL41" s="7">
        <v>6100000000</v>
      </c>
      <c r="AO41" s="7" t="s">
        <v>1914</v>
      </c>
      <c r="AP41" s="7" t="s">
        <v>1914</v>
      </c>
      <c r="AQ41" s="7">
        <v>174285714.30000001</v>
      </c>
      <c r="AR41" s="7">
        <v>180243787</v>
      </c>
      <c r="AS41" s="7" t="s">
        <v>1915</v>
      </c>
      <c r="AT41" s="7" t="s">
        <v>90</v>
      </c>
      <c r="AU41" s="7">
        <v>2015</v>
      </c>
      <c r="AV41" s="7" t="s">
        <v>91</v>
      </c>
      <c r="AW41" s="7" t="s">
        <v>115</v>
      </c>
      <c r="AX41" s="7" t="s">
        <v>116</v>
      </c>
      <c r="AY41" s="7" t="s">
        <v>127</v>
      </c>
      <c r="AZ41" s="7" t="s">
        <v>128</v>
      </c>
      <c r="BA41" s="7" t="s">
        <v>129</v>
      </c>
      <c r="BB41" s="7" t="s">
        <v>69</v>
      </c>
      <c r="BC41" s="7" t="s">
        <v>98</v>
      </c>
      <c r="BH41" s="7" t="s">
        <v>99</v>
      </c>
      <c r="BI41" s="7" t="s">
        <v>101</v>
      </c>
      <c r="BJ41" s="7" t="s">
        <v>70</v>
      </c>
      <c r="BL41" s="7" t="s">
        <v>1563</v>
      </c>
      <c r="BM41" s="7" t="s">
        <v>1480</v>
      </c>
      <c r="BO41">
        <f t="shared" si="0"/>
        <v>180.243787</v>
      </c>
      <c r="BP41" s="7" t="s">
        <v>69</v>
      </c>
      <c r="BQ41" s="7" t="s">
        <v>127</v>
      </c>
      <c r="BR41" s="7" t="s">
        <v>77</v>
      </c>
      <c r="BS41" s="7" t="s">
        <v>77</v>
      </c>
    </row>
    <row r="42" spans="1:71" ht="15.75" customHeight="1">
      <c r="A42" s="7">
        <v>2048</v>
      </c>
      <c r="B42" s="7" t="s">
        <v>1911</v>
      </c>
      <c r="C42" s="7" t="s">
        <v>102</v>
      </c>
      <c r="D42" s="7" t="s">
        <v>1912</v>
      </c>
      <c r="E42" s="7" t="s">
        <v>121</v>
      </c>
      <c r="F42" s="7" t="s">
        <v>122</v>
      </c>
      <c r="G42" s="7">
        <v>2015</v>
      </c>
      <c r="H42" s="7" t="s">
        <v>67</v>
      </c>
      <c r="I42" s="7" t="s">
        <v>68</v>
      </c>
      <c r="J42" s="7" t="s">
        <v>70</v>
      </c>
      <c r="K42" s="7" t="s">
        <v>71</v>
      </c>
      <c r="L42" s="7" t="s">
        <v>72</v>
      </c>
      <c r="M42" s="7" t="s">
        <v>73</v>
      </c>
      <c r="N42" s="7" t="s">
        <v>74</v>
      </c>
      <c r="O42" s="7" t="s">
        <v>75</v>
      </c>
      <c r="P42" s="7" t="s">
        <v>76</v>
      </c>
      <c r="Q42" s="7" t="s">
        <v>77</v>
      </c>
      <c r="S42" s="7" t="s">
        <v>78</v>
      </c>
      <c r="T42" s="7" t="s">
        <v>79</v>
      </c>
      <c r="U42" s="7" t="s">
        <v>80</v>
      </c>
      <c r="V42" s="7" t="s">
        <v>81</v>
      </c>
      <c r="Z42" s="7" t="s">
        <v>123</v>
      </c>
      <c r="AA42" s="7" t="s">
        <v>124</v>
      </c>
      <c r="AB42" s="7" t="s">
        <v>125</v>
      </c>
      <c r="AC42" s="7" t="s">
        <v>125</v>
      </c>
      <c r="AD42" s="7" t="s">
        <v>111</v>
      </c>
      <c r="AE42" s="7" t="s">
        <v>126</v>
      </c>
      <c r="AF42" s="7" t="s">
        <v>88</v>
      </c>
      <c r="AG42" s="7" t="s">
        <v>1904</v>
      </c>
      <c r="AH42" s="7" t="s">
        <v>1913</v>
      </c>
      <c r="AI42" s="7">
        <v>2015</v>
      </c>
      <c r="AJ42" s="7">
        <v>2050</v>
      </c>
      <c r="AK42" s="7" t="s">
        <v>114</v>
      </c>
      <c r="AL42" s="7">
        <v>6100000000</v>
      </c>
      <c r="AO42" s="7" t="s">
        <v>1914</v>
      </c>
      <c r="AP42" s="7" t="s">
        <v>1914</v>
      </c>
      <c r="AQ42" s="7">
        <v>174285714.30000001</v>
      </c>
      <c r="AR42" s="7">
        <v>180243787</v>
      </c>
      <c r="AS42" s="7" t="s">
        <v>1915</v>
      </c>
      <c r="AT42" s="7" t="s">
        <v>90</v>
      </c>
      <c r="AU42" s="7">
        <v>2015</v>
      </c>
      <c r="AV42" s="7" t="s">
        <v>91</v>
      </c>
      <c r="AW42" s="7" t="s">
        <v>115</v>
      </c>
      <c r="AX42" s="7" t="s">
        <v>116</v>
      </c>
      <c r="AY42" s="7" t="s">
        <v>127</v>
      </c>
      <c r="AZ42" s="7" t="s">
        <v>128</v>
      </c>
      <c r="BA42" s="7" t="s">
        <v>129</v>
      </c>
      <c r="BB42" s="7" t="s">
        <v>69</v>
      </c>
      <c r="BC42" s="7" t="s">
        <v>98</v>
      </c>
      <c r="BH42" s="7" t="s">
        <v>99</v>
      </c>
      <c r="BI42" s="7" t="s">
        <v>101</v>
      </c>
      <c r="BJ42" s="7" t="s">
        <v>70</v>
      </c>
      <c r="BL42" s="7" t="s">
        <v>1563</v>
      </c>
      <c r="BM42" s="7" t="s">
        <v>1480</v>
      </c>
      <c r="BO42">
        <f t="shared" si="0"/>
        <v>180.243787</v>
      </c>
      <c r="BP42" s="7" t="s">
        <v>69</v>
      </c>
      <c r="BQ42" s="7" t="s">
        <v>127</v>
      </c>
      <c r="BR42" s="7" t="s">
        <v>77</v>
      </c>
      <c r="BS42" s="7" t="s">
        <v>77</v>
      </c>
    </row>
    <row r="43" spans="1:71" ht="15.75" customHeight="1">
      <c r="A43" s="7">
        <v>2049</v>
      </c>
      <c r="B43" s="7" t="s">
        <v>1911</v>
      </c>
      <c r="C43" s="7" t="s">
        <v>102</v>
      </c>
      <c r="D43" s="7" t="s">
        <v>1912</v>
      </c>
      <c r="E43" s="7" t="s">
        <v>121</v>
      </c>
      <c r="F43" s="7" t="s">
        <v>122</v>
      </c>
      <c r="G43" s="7">
        <v>2015</v>
      </c>
      <c r="H43" s="7" t="s">
        <v>67</v>
      </c>
      <c r="I43" s="7" t="s">
        <v>68</v>
      </c>
      <c r="J43" s="7" t="s">
        <v>70</v>
      </c>
      <c r="K43" s="7" t="s">
        <v>71</v>
      </c>
      <c r="L43" s="7" t="s">
        <v>72</v>
      </c>
      <c r="M43" s="7" t="s">
        <v>73</v>
      </c>
      <c r="N43" s="7" t="s">
        <v>74</v>
      </c>
      <c r="O43" s="7" t="s">
        <v>75</v>
      </c>
      <c r="P43" s="7" t="s">
        <v>76</v>
      </c>
      <c r="Q43" s="7" t="s">
        <v>77</v>
      </c>
      <c r="S43" s="7" t="s">
        <v>78</v>
      </c>
      <c r="T43" s="7" t="s">
        <v>79</v>
      </c>
      <c r="U43" s="7" t="s">
        <v>80</v>
      </c>
      <c r="V43" s="7" t="s">
        <v>81</v>
      </c>
      <c r="Z43" s="7" t="s">
        <v>123</v>
      </c>
      <c r="AA43" s="7" t="s">
        <v>124</v>
      </c>
      <c r="AB43" s="7" t="s">
        <v>125</v>
      </c>
      <c r="AC43" s="7" t="s">
        <v>125</v>
      </c>
      <c r="AD43" s="7" t="s">
        <v>111</v>
      </c>
      <c r="AE43" s="7" t="s">
        <v>126</v>
      </c>
      <c r="AF43" s="7" t="s">
        <v>88</v>
      </c>
      <c r="AG43" s="7" t="s">
        <v>1904</v>
      </c>
      <c r="AH43" s="7" t="s">
        <v>1913</v>
      </c>
      <c r="AI43" s="7">
        <v>2015</v>
      </c>
      <c r="AJ43" s="7">
        <v>2050</v>
      </c>
      <c r="AK43" s="7" t="s">
        <v>114</v>
      </c>
      <c r="AL43" s="7">
        <v>6100000000</v>
      </c>
      <c r="AO43" s="7" t="s">
        <v>1914</v>
      </c>
      <c r="AP43" s="7" t="s">
        <v>1914</v>
      </c>
      <c r="AQ43" s="7">
        <v>174285714.30000001</v>
      </c>
      <c r="AR43" s="7">
        <v>180243787</v>
      </c>
      <c r="AS43" s="7" t="s">
        <v>1915</v>
      </c>
      <c r="AT43" s="7" t="s">
        <v>90</v>
      </c>
      <c r="AU43" s="7">
        <v>2015</v>
      </c>
      <c r="AV43" s="7" t="s">
        <v>91</v>
      </c>
      <c r="AW43" s="7" t="s">
        <v>115</v>
      </c>
      <c r="AX43" s="7" t="s">
        <v>116</v>
      </c>
      <c r="AY43" s="7" t="s">
        <v>127</v>
      </c>
      <c r="AZ43" s="7" t="s">
        <v>128</v>
      </c>
      <c r="BA43" s="7" t="s">
        <v>129</v>
      </c>
      <c r="BB43" s="7" t="s">
        <v>69</v>
      </c>
      <c r="BC43" s="7" t="s">
        <v>98</v>
      </c>
      <c r="BH43" s="7" t="s">
        <v>99</v>
      </c>
      <c r="BI43" s="7" t="s">
        <v>101</v>
      </c>
      <c r="BJ43" s="7" t="s">
        <v>70</v>
      </c>
      <c r="BL43" s="7" t="s">
        <v>1563</v>
      </c>
      <c r="BM43" s="7" t="s">
        <v>1480</v>
      </c>
      <c r="BO43">
        <f t="shared" si="0"/>
        <v>180.243787</v>
      </c>
      <c r="BP43" s="7" t="s">
        <v>69</v>
      </c>
      <c r="BQ43" s="7" t="s">
        <v>127</v>
      </c>
      <c r="BR43" s="7" t="s">
        <v>77</v>
      </c>
      <c r="BS43" s="7" t="s">
        <v>77</v>
      </c>
    </row>
    <row r="44" spans="1:71" ht="15.75" customHeight="1">
      <c r="A44" s="7">
        <v>2050</v>
      </c>
      <c r="B44" s="7" t="s">
        <v>1911</v>
      </c>
      <c r="C44" s="7" t="s">
        <v>102</v>
      </c>
      <c r="D44" s="7" t="s">
        <v>1912</v>
      </c>
      <c r="E44" s="7" t="s">
        <v>121</v>
      </c>
      <c r="F44" s="7" t="s">
        <v>122</v>
      </c>
      <c r="G44" s="7">
        <v>2015</v>
      </c>
      <c r="H44" s="7" t="s">
        <v>67</v>
      </c>
      <c r="I44" s="7" t="s">
        <v>68</v>
      </c>
      <c r="J44" s="7" t="s">
        <v>70</v>
      </c>
      <c r="K44" s="7" t="s">
        <v>71</v>
      </c>
      <c r="L44" s="7" t="s">
        <v>72</v>
      </c>
      <c r="M44" s="7" t="s">
        <v>73</v>
      </c>
      <c r="N44" s="7" t="s">
        <v>74</v>
      </c>
      <c r="O44" s="7" t="s">
        <v>75</v>
      </c>
      <c r="P44" s="7" t="s">
        <v>76</v>
      </c>
      <c r="Q44" s="7" t="s">
        <v>77</v>
      </c>
      <c r="S44" s="7" t="s">
        <v>78</v>
      </c>
      <c r="T44" s="7" t="s">
        <v>79</v>
      </c>
      <c r="U44" s="7" t="s">
        <v>80</v>
      </c>
      <c r="V44" s="7" t="s">
        <v>81</v>
      </c>
      <c r="Z44" s="7" t="s">
        <v>123</v>
      </c>
      <c r="AA44" s="7" t="s">
        <v>124</v>
      </c>
      <c r="AB44" s="7" t="s">
        <v>125</v>
      </c>
      <c r="AC44" s="7" t="s">
        <v>125</v>
      </c>
      <c r="AD44" s="7" t="s">
        <v>111</v>
      </c>
      <c r="AE44" s="7" t="s">
        <v>126</v>
      </c>
      <c r="AF44" s="7" t="s">
        <v>88</v>
      </c>
      <c r="AG44" s="7" t="s">
        <v>1904</v>
      </c>
      <c r="AH44" s="7" t="s">
        <v>1913</v>
      </c>
      <c r="AI44" s="7">
        <v>2015</v>
      </c>
      <c r="AJ44" s="7">
        <v>2050</v>
      </c>
      <c r="AK44" s="7" t="s">
        <v>114</v>
      </c>
      <c r="AL44" s="7">
        <v>6100000000</v>
      </c>
      <c r="AO44" s="7" t="s">
        <v>1914</v>
      </c>
      <c r="AP44" s="7" t="s">
        <v>1914</v>
      </c>
      <c r="AQ44" s="7">
        <v>174285714.30000001</v>
      </c>
      <c r="AR44" s="7">
        <v>180243787</v>
      </c>
      <c r="AS44" s="7" t="s">
        <v>1915</v>
      </c>
      <c r="AT44" s="7" t="s">
        <v>90</v>
      </c>
      <c r="AU44" s="7">
        <v>2015</v>
      </c>
      <c r="AV44" s="7" t="s">
        <v>91</v>
      </c>
      <c r="AW44" s="7" t="s">
        <v>115</v>
      </c>
      <c r="AX44" s="7" t="s">
        <v>116</v>
      </c>
      <c r="AY44" s="7" t="s">
        <v>127</v>
      </c>
      <c r="AZ44" s="7" t="s">
        <v>128</v>
      </c>
      <c r="BA44" s="7" t="s">
        <v>129</v>
      </c>
      <c r="BB44" s="7" t="s">
        <v>69</v>
      </c>
      <c r="BC44" s="7" t="s">
        <v>98</v>
      </c>
      <c r="BH44" s="7" t="s">
        <v>99</v>
      </c>
      <c r="BI44" s="7" t="s">
        <v>101</v>
      </c>
      <c r="BJ44" s="7" t="s">
        <v>70</v>
      </c>
      <c r="BL44" s="7" t="s">
        <v>1563</v>
      </c>
      <c r="BM44" s="7" t="s">
        <v>1480</v>
      </c>
      <c r="BO44">
        <f t="shared" si="0"/>
        <v>180.243787</v>
      </c>
      <c r="BP44" s="7" t="s">
        <v>69</v>
      </c>
      <c r="BQ44" s="7" t="s">
        <v>127</v>
      </c>
      <c r="BR44" s="7" t="s">
        <v>77</v>
      </c>
      <c r="BS44" s="7" t="s">
        <v>77</v>
      </c>
    </row>
    <row r="45" spans="1:71" ht="15.75" customHeight="1">
      <c r="A45" s="7">
        <v>1957</v>
      </c>
      <c r="B45" s="7" t="s">
        <v>1916</v>
      </c>
      <c r="C45" s="7" t="s">
        <v>64</v>
      </c>
      <c r="D45" s="7" t="s">
        <v>1917</v>
      </c>
      <c r="E45" s="7" t="s">
        <v>1918</v>
      </c>
      <c r="F45" s="7" t="s">
        <v>132</v>
      </c>
      <c r="G45" s="7">
        <v>1989</v>
      </c>
      <c r="H45" s="7" t="s">
        <v>67</v>
      </c>
      <c r="I45" s="7" t="s">
        <v>133</v>
      </c>
      <c r="J45" s="7" t="s">
        <v>135</v>
      </c>
      <c r="K45" s="7" t="s">
        <v>71</v>
      </c>
      <c r="L45" s="7" t="s">
        <v>72</v>
      </c>
      <c r="M45" s="7" t="s">
        <v>73</v>
      </c>
      <c r="N45" s="7" t="s">
        <v>74</v>
      </c>
      <c r="O45" s="7" t="s">
        <v>75</v>
      </c>
      <c r="P45" s="7" t="s">
        <v>105</v>
      </c>
      <c r="Q45" s="7" t="s">
        <v>106</v>
      </c>
      <c r="S45" s="7" t="s">
        <v>107</v>
      </c>
      <c r="T45" s="7" t="s">
        <v>79</v>
      </c>
      <c r="U45" s="7" t="s">
        <v>80</v>
      </c>
      <c r="Z45" s="7" t="s">
        <v>136</v>
      </c>
      <c r="AA45" s="7" t="s">
        <v>137</v>
      </c>
      <c r="AC45" s="7" t="s">
        <v>113</v>
      </c>
      <c r="AD45" s="7" t="s">
        <v>138</v>
      </c>
      <c r="AE45" s="7" t="s">
        <v>139</v>
      </c>
      <c r="AF45" s="7" t="s">
        <v>88</v>
      </c>
      <c r="AG45" s="7" t="s">
        <v>1919</v>
      </c>
      <c r="AH45" s="7" t="s">
        <v>1920</v>
      </c>
      <c r="AI45" s="7">
        <v>1957</v>
      </c>
      <c r="AJ45" s="7">
        <v>1989</v>
      </c>
      <c r="AK45" s="7" t="s">
        <v>89</v>
      </c>
      <c r="AL45" s="7">
        <v>200000000</v>
      </c>
      <c r="AO45" s="7" t="s">
        <v>1921</v>
      </c>
      <c r="AQ45" s="7">
        <v>6060606.0599999996</v>
      </c>
      <c r="AR45" s="10">
        <v>11983650.699999999</v>
      </c>
      <c r="AT45" s="7" t="s">
        <v>90</v>
      </c>
      <c r="AU45" s="7">
        <v>1989</v>
      </c>
      <c r="AV45" s="7" t="s">
        <v>91</v>
      </c>
      <c r="AW45" s="7" t="s">
        <v>92</v>
      </c>
      <c r="AX45" s="7" t="s">
        <v>93</v>
      </c>
      <c r="AY45" s="7" t="s">
        <v>94</v>
      </c>
      <c r="AZ45" s="7" t="s">
        <v>95</v>
      </c>
      <c r="BA45" s="7" t="s">
        <v>96</v>
      </c>
      <c r="BB45" s="7" t="s">
        <v>97</v>
      </c>
      <c r="BC45" s="7" t="s">
        <v>140</v>
      </c>
      <c r="BH45" s="7" t="s">
        <v>99</v>
      </c>
      <c r="BI45" s="7" t="s">
        <v>101</v>
      </c>
      <c r="BJ45" s="7" t="s">
        <v>70</v>
      </c>
      <c r="BK45" s="7" t="s">
        <v>1503</v>
      </c>
      <c r="BL45" s="7" t="s">
        <v>1509</v>
      </c>
      <c r="BM45" s="7" t="s">
        <v>1480</v>
      </c>
      <c r="BN45" s="7" t="s">
        <v>1501</v>
      </c>
      <c r="BO45">
        <f t="shared" si="0"/>
        <v>11.9836507</v>
      </c>
      <c r="BP45" s="7" t="s">
        <v>97</v>
      </c>
      <c r="BQ45" s="7" t="s">
        <v>94</v>
      </c>
      <c r="BR45" s="7" t="s">
        <v>1907</v>
      </c>
      <c r="BS45" s="7" t="s">
        <v>1907</v>
      </c>
    </row>
    <row r="46" spans="1:71" ht="15.75" customHeight="1">
      <c r="A46" s="7">
        <v>1958</v>
      </c>
      <c r="B46" s="7" t="s">
        <v>1916</v>
      </c>
      <c r="C46" s="7" t="s">
        <v>64</v>
      </c>
      <c r="D46" s="7" t="s">
        <v>1917</v>
      </c>
      <c r="E46" s="7" t="s">
        <v>1918</v>
      </c>
      <c r="F46" s="7" t="s">
        <v>132</v>
      </c>
      <c r="G46" s="7">
        <v>1989</v>
      </c>
      <c r="H46" s="7" t="s">
        <v>67</v>
      </c>
      <c r="I46" s="7" t="s">
        <v>133</v>
      </c>
      <c r="J46" s="7" t="s">
        <v>135</v>
      </c>
      <c r="K46" s="7" t="s">
        <v>71</v>
      </c>
      <c r="L46" s="7" t="s">
        <v>72</v>
      </c>
      <c r="M46" s="7" t="s">
        <v>73</v>
      </c>
      <c r="N46" s="7" t="s">
        <v>74</v>
      </c>
      <c r="O46" s="7" t="s">
        <v>75</v>
      </c>
      <c r="P46" s="7" t="s">
        <v>105</v>
      </c>
      <c r="Q46" s="7" t="s">
        <v>106</v>
      </c>
      <c r="S46" s="7" t="s">
        <v>107</v>
      </c>
      <c r="T46" s="7" t="s">
        <v>79</v>
      </c>
      <c r="U46" s="7" t="s">
        <v>80</v>
      </c>
      <c r="Z46" s="7" t="s">
        <v>136</v>
      </c>
      <c r="AA46" s="7" t="s">
        <v>137</v>
      </c>
      <c r="AC46" s="7" t="s">
        <v>113</v>
      </c>
      <c r="AD46" s="7" t="s">
        <v>138</v>
      </c>
      <c r="AE46" s="7" t="s">
        <v>139</v>
      </c>
      <c r="AF46" s="7" t="s">
        <v>88</v>
      </c>
      <c r="AG46" s="7" t="s">
        <v>1919</v>
      </c>
      <c r="AH46" s="7" t="s">
        <v>1920</v>
      </c>
      <c r="AI46" s="7">
        <v>1957</v>
      </c>
      <c r="AJ46" s="7">
        <v>1989</v>
      </c>
      <c r="AK46" s="7" t="s">
        <v>89</v>
      </c>
      <c r="AL46" s="7">
        <v>200000000</v>
      </c>
      <c r="AO46" s="7" t="s">
        <v>1921</v>
      </c>
      <c r="AQ46" s="7">
        <v>6060606.0599999996</v>
      </c>
      <c r="AR46" s="10">
        <v>11983650.699999999</v>
      </c>
      <c r="AT46" s="7" t="s">
        <v>90</v>
      </c>
      <c r="AU46" s="7">
        <v>1989</v>
      </c>
      <c r="AV46" s="7" t="s">
        <v>91</v>
      </c>
      <c r="AW46" s="7" t="s">
        <v>92</v>
      </c>
      <c r="AX46" s="7" t="s">
        <v>93</v>
      </c>
      <c r="AY46" s="7" t="s">
        <v>94</v>
      </c>
      <c r="AZ46" s="7" t="s">
        <v>95</v>
      </c>
      <c r="BA46" s="7" t="s">
        <v>96</v>
      </c>
      <c r="BB46" s="7" t="s">
        <v>97</v>
      </c>
      <c r="BC46" s="7" t="s">
        <v>140</v>
      </c>
      <c r="BH46" s="7" t="s">
        <v>99</v>
      </c>
      <c r="BI46" s="7" t="s">
        <v>101</v>
      </c>
      <c r="BJ46" s="7" t="s">
        <v>70</v>
      </c>
      <c r="BK46" s="7" t="s">
        <v>1503</v>
      </c>
      <c r="BL46" s="7" t="s">
        <v>1509</v>
      </c>
      <c r="BM46" s="7" t="s">
        <v>1480</v>
      </c>
      <c r="BN46" s="7" t="s">
        <v>1501</v>
      </c>
      <c r="BO46">
        <f t="shared" si="0"/>
        <v>11.9836507</v>
      </c>
      <c r="BP46" s="7" t="s">
        <v>97</v>
      </c>
      <c r="BQ46" s="7" t="s">
        <v>94</v>
      </c>
      <c r="BR46" s="7" t="s">
        <v>1907</v>
      </c>
      <c r="BS46" s="7" t="s">
        <v>1907</v>
      </c>
    </row>
    <row r="47" spans="1:71" ht="15.75" customHeight="1">
      <c r="A47" s="7">
        <v>1959</v>
      </c>
      <c r="B47" s="7" t="s">
        <v>1916</v>
      </c>
      <c r="C47" s="7" t="s">
        <v>64</v>
      </c>
      <c r="D47" s="7" t="s">
        <v>1917</v>
      </c>
      <c r="E47" s="7" t="s">
        <v>1918</v>
      </c>
      <c r="F47" s="7" t="s">
        <v>132</v>
      </c>
      <c r="G47" s="7">
        <v>1989</v>
      </c>
      <c r="H47" s="7" t="s">
        <v>67</v>
      </c>
      <c r="I47" s="7" t="s">
        <v>133</v>
      </c>
      <c r="J47" s="7" t="s">
        <v>135</v>
      </c>
      <c r="K47" s="7" t="s">
        <v>71</v>
      </c>
      <c r="L47" s="7" t="s">
        <v>72</v>
      </c>
      <c r="M47" s="7" t="s">
        <v>73</v>
      </c>
      <c r="N47" s="7" t="s">
        <v>74</v>
      </c>
      <c r="O47" s="7" t="s">
        <v>75</v>
      </c>
      <c r="P47" s="7" t="s">
        <v>105</v>
      </c>
      <c r="Q47" s="7" t="s">
        <v>106</v>
      </c>
      <c r="S47" s="7" t="s">
        <v>107</v>
      </c>
      <c r="T47" s="7" t="s">
        <v>79</v>
      </c>
      <c r="U47" s="7" t="s">
        <v>80</v>
      </c>
      <c r="Z47" s="7" t="s">
        <v>136</v>
      </c>
      <c r="AA47" s="7" t="s">
        <v>137</v>
      </c>
      <c r="AC47" s="7" t="s">
        <v>113</v>
      </c>
      <c r="AD47" s="7" t="s">
        <v>138</v>
      </c>
      <c r="AE47" s="7" t="s">
        <v>139</v>
      </c>
      <c r="AF47" s="7" t="s">
        <v>88</v>
      </c>
      <c r="AG47" s="7" t="s">
        <v>1919</v>
      </c>
      <c r="AH47" s="7" t="s">
        <v>1920</v>
      </c>
      <c r="AI47" s="7">
        <v>1957</v>
      </c>
      <c r="AJ47" s="7">
        <v>1989</v>
      </c>
      <c r="AK47" s="7" t="s">
        <v>89</v>
      </c>
      <c r="AL47" s="7">
        <v>200000000</v>
      </c>
      <c r="AO47" s="7" t="s">
        <v>1921</v>
      </c>
      <c r="AQ47" s="7">
        <v>6060606.0599999996</v>
      </c>
      <c r="AR47" s="10">
        <v>11983650.699999999</v>
      </c>
      <c r="AT47" s="7" t="s">
        <v>90</v>
      </c>
      <c r="AU47" s="7">
        <v>1989</v>
      </c>
      <c r="AV47" s="7" t="s">
        <v>91</v>
      </c>
      <c r="AW47" s="7" t="s">
        <v>92</v>
      </c>
      <c r="AX47" s="7" t="s">
        <v>93</v>
      </c>
      <c r="AY47" s="7" t="s">
        <v>94</v>
      </c>
      <c r="AZ47" s="7" t="s">
        <v>95</v>
      </c>
      <c r="BA47" s="7" t="s">
        <v>96</v>
      </c>
      <c r="BB47" s="7" t="s">
        <v>97</v>
      </c>
      <c r="BC47" s="7" t="s">
        <v>140</v>
      </c>
      <c r="BH47" s="7" t="s">
        <v>99</v>
      </c>
      <c r="BI47" s="7" t="s">
        <v>101</v>
      </c>
      <c r="BJ47" s="7" t="s">
        <v>70</v>
      </c>
      <c r="BK47" s="7" t="s">
        <v>1503</v>
      </c>
      <c r="BL47" s="7" t="s">
        <v>1509</v>
      </c>
      <c r="BM47" s="7" t="s">
        <v>1480</v>
      </c>
      <c r="BN47" s="7" t="s">
        <v>1501</v>
      </c>
      <c r="BO47">
        <f t="shared" si="0"/>
        <v>11.9836507</v>
      </c>
      <c r="BP47" s="7" t="s">
        <v>97</v>
      </c>
      <c r="BQ47" s="7" t="s">
        <v>94</v>
      </c>
      <c r="BR47" s="7" t="s">
        <v>1907</v>
      </c>
      <c r="BS47" s="7" t="s">
        <v>1907</v>
      </c>
    </row>
    <row r="48" spans="1:71" ht="15.75" customHeight="1">
      <c r="A48" s="7">
        <v>1960</v>
      </c>
      <c r="B48" s="7" t="s">
        <v>1916</v>
      </c>
      <c r="C48" s="7" t="s">
        <v>64</v>
      </c>
      <c r="D48" s="7" t="s">
        <v>1917</v>
      </c>
      <c r="E48" s="7" t="s">
        <v>1918</v>
      </c>
      <c r="F48" s="7" t="s">
        <v>132</v>
      </c>
      <c r="G48" s="7">
        <v>1989</v>
      </c>
      <c r="H48" s="7" t="s">
        <v>67</v>
      </c>
      <c r="I48" s="7" t="s">
        <v>133</v>
      </c>
      <c r="J48" s="7" t="s">
        <v>135</v>
      </c>
      <c r="K48" s="7" t="s">
        <v>71</v>
      </c>
      <c r="L48" s="7" t="s">
        <v>72</v>
      </c>
      <c r="M48" s="7" t="s">
        <v>73</v>
      </c>
      <c r="N48" s="7" t="s">
        <v>74</v>
      </c>
      <c r="O48" s="7" t="s">
        <v>75</v>
      </c>
      <c r="P48" s="7" t="s">
        <v>105</v>
      </c>
      <c r="Q48" s="7" t="s">
        <v>106</v>
      </c>
      <c r="S48" s="7" t="s">
        <v>107</v>
      </c>
      <c r="T48" s="7" t="s">
        <v>79</v>
      </c>
      <c r="U48" s="7" t="s">
        <v>80</v>
      </c>
      <c r="Z48" s="7" t="s">
        <v>136</v>
      </c>
      <c r="AA48" s="7" t="s">
        <v>137</v>
      </c>
      <c r="AC48" s="7" t="s">
        <v>113</v>
      </c>
      <c r="AD48" s="7" t="s">
        <v>138</v>
      </c>
      <c r="AE48" s="7" t="s">
        <v>139</v>
      </c>
      <c r="AF48" s="7" t="s">
        <v>88</v>
      </c>
      <c r="AG48" s="7" t="s">
        <v>1919</v>
      </c>
      <c r="AH48" s="7" t="s">
        <v>1920</v>
      </c>
      <c r="AI48" s="7">
        <v>1957</v>
      </c>
      <c r="AJ48" s="7">
        <v>1989</v>
      </c>
      <c r="AK48" s="7" t="s">
        <v>89</v>
      </c>
      <c r="AL48" s="7">
        <v>200000000</v>
      </c>
      <c r="AO48" s="7" t="s">
        <v>1921</v>
      </c>
      <c r="AQ48" s="7">
        <v>6060606.0599999996</v>
      </c>
      <c r="AR48" s="10">
        <v>11983650.699999999</v>
      </c>
      <c r="AT48" s="7" t="s">
        <v>90</v>
      </c>
      <c r="AU48" s="7">
        <v>1989</v>
      </c>
      <c r="AV48" s="7" t="s">
        <v>91</v>
      </c>
      <c r="AW48" s="7" t="s">
        <v>92</v>
      </c>
      <c r="AX48" s="7" t="s">
        <v>93</v>
      </c>
      <c r="AY48" s="7" t="s">
        <v>94</v>
      </c>
      <c r="AZ48" s="7" t="s">
        <v>95</v>
      </c>
      <c r="BA48" s="7" t="s">
        <v>96</v>
      </c>
      <c r="BB48" s="7" t="s">
        <v>97</v>
      </c>
      <c r="BC48" s="7" t="s">
        <v>140</v>
      </c>
      <c r="BH48" s="7" t="s">
        <v>99</v>
      </c>
      <c r="BI48" s="7" t="s">
        <v>101</v>
      </c>
      <c r="BJ48" s="7" t="s">
        <v>70</v>
      </c>
      <c r="BK48" s="7" t="s">
        <v>1503</v>
      </c>
      <c r="BL48" s="7" t="s">
        <v>1509</v>
      </c>
      <c r="BM48" s="7" t="s">
        <v>1480</v>
      </c>
      <c r="BN48" s="7" t="s">
        <v>1501</v>
      </c>
      <c r="BO48">
        <f t="shared" si="0"/>
        <v>11.9836507</v>
      </c>
      <c r="BP48" s="7" t="s">
        <v>97</v>
      </c>
      <c r="BQ48" s="7" t="s">
        <v>94</v>
      </c>
      <c r="BR48" s="7" t="s">
        <v>1907</v>
      </c>
      <c r="BS48" s="7" t="s">
        <v>1907</v>
      </c>
    </row>
    <row r="49" spans="1:71" ht="15.75" customHeight="1">
      <c r="A49" s="7">
        <v>1961</v>
      </c>
      <c r="B49" s="7" t="s">
        <v>1916</v>
      </c>
      <c r="C49" s="7" t="s">
        <v>64</v>
      </c>
      <c r="D49" s="7" t="s">
        <v>1917</v>
      </c>
      <c r="E49" s="7" t="s">
        <v>1918</v>
      </c>
      <c r="F49" s="7" t="s">
        <v>132</v>
      </c>
      <c r="G49" s="7">
        <v>1989</v>
      </c>
      <c r="H49" s="7" t="s">
        <v>67</v>
      </c>
      <c r="I49" s="7" t="s">
        <v>133</v>
      </c>
      <c r="J49" s="7" t="s">
        <v>135</v>
      </c>
      <c r="K49" s="7" t="s">
        <v>71</v>
      </c>
      <c r="L49" s="7" t="s">
        <v>72</v>
      </c>
      <c r="M49" s="7" t="s">
        <v>73</v>
      </c>
      <c r="N49" s="7" t="s">
        <v>74</v>
      </c>
      <c r="O49" s="7" t="s">
        <v>75</v>
      </c>
      <c r="P49" s="7" t="s">
        <v>105</v>
      </c>
      <c r="Q49" s="7" t="s">
        <v>106</v>
      </c>
      <c r="S49" s="7" t="s">
        <v>107</v>
      </c>
      <c r="T49" s="7" t="s">
        <v>79</v>
      </c>
      <c r="U49" s="7" t="s">
        <v>80</v>
      </c>
      <c r="Z49" s="7" t="s">
        <v>136</v>
      </c>
      <c r="AA49" s="7" t="s">
        <v>137</v>
      </c>
      <c r="AC49" s="7" t="s">
        <v>113</v>
      </c>
      <c r="AD49" s="7" t="s">
        <v>138</v>
      </c>
      <c r="AE49" s="7" t="s">
        <v>139</v>
      </c>
      <c r="AF49" s="7" t="s">
        <v>88</v>
      </c>
      <c r="AG49" s="7" t="s">
        <v>1919</v>
      </c>
      <c r="AH49" s="7" t="s">
        <v>1920</v>
      </c>
      <c r="AI49" s="7">
        <v>1957</v>
      </c>
      <c r="AJ49" s="7">
        <v>1989</v>
      </c>
      <c r="AK49" s="7" t="s">
        <v>89</v>
      </c>
      <c r="AL49" s="7">
        <v>200000000</v>
      </c>
      <c r="AO49" s="7" t="s">
        <v>1921</v>
      </c>
      <c r="AQ49" s="7">
        <v>6060606.0599999996</v>
      </c>
      <c r="AR49" s="10">
        <v>11983650.699999999</v>
      </c>
      <c r="AT49" s="7" t="s">
        <v>90</v>
      </c>
      <c r="AU49" s="7">
        <v>1989</v>
      </c>
      <c r="AV49" s="7" t="s">
        <v>91</v>
      </c>
      <c r="AW49" s="7" t="s">
        <v>92</v>
      </c>
      <c r="AX49" s="7" t="s">
        <v>93</v>
      </c>
      <c r="AY49" s="7" t="s">
        <v>94</v>
      </c>
      <c r="AZ49" s="7" t="s">
        <v>95</v>
      </c>
      <c r="BA49" s="7" t="s">
        <v>96</v>
      </c>
      <c r="BB49" s="7" t="s">
        <v>97</v>
      </c>
      <c r="BC49" s="7" t="s">
        <v>140</v>
      </c>
      <c r="BH49" s="7" t="s">
        <v>99</v>
      </c>
      <c r="BI49" s="7" t="s">
        <v>101</v>
      </c>
      <c r="BJ49" s="7" t="s">
        <v>70</v>
      </c>
      <c r="BK49" s="7" t="s">
        <v>1503</v>
      </c>
      <c r="BL49" s="7" t="s">
        <v>1509</v>
      </c>
      <c r="BM49" s="7" t="s">
        <v>1480</v>
      </c>
      <c r="BN49" s="7" t="s">
        <v>1501</v>
      </c>
      <c r="BO49">
        <f t="shared" si="0"/>
        <v>11.9836507</v>
      </c>
      <c r="BP49" s="7" t="s">
        <v>97</v>
      </c>
      <c r="BQ49" s="7" t="s">
        <v>94</v>
      </c>
      <c r="BR49" s="7" t="s">
        <v>1907</v>
      </c>
      <c r="BS49" s="7" t="s">
        <v>1907</v>
      </c>
    </row>
    <row r="50" spans="1:71" ht="15.75" customHeight="1">
      <c r="A50" s="7">
        <v>1962</v>
      </c>
      <c r="B50" s="7" t="s">
        <v>1916</v>
      </c>
      <c r="C50" s="7" t="s">
        <v>64</v>
      </c>
      <c r="D50" s="7" t="s">
        <v>1917</v>
      </c>
      <c r="E50" s="7" t="s">
        <v>1918</v>
      </c>
      <c r="F50" s="7" t="s">
        <v>132</v>
      </c>
      <c r="G50" s="7">
        <v>1989</v>
      </c>
      <c r="H50" s="7" t="s">
        <v>67</v>
      </c>
      <c r="I50" s="7" t="s">
        <v>133</v>
      </c>
      <c r="J50" s="7" t="s">
        <v>135</v>
      </c>
      <c r="K50" s="7" t="s">
        <v>71</v>
      </c>
      <c r="L50" s="7" t="s">
        <v>72</v>
      </c>
      <c r="M50" s="7" t="s">
        <v>73</v>
      </c>
      <c r="N50" s="7" t="s">
        <v>74</v>
      </c>
      <c r="O50" s="7" t="s">
        <v>75</v>
      </c>
      <c r="P50" s="7" t="s">
        <v>105</v>
      </c>
      <c r="Q50" s="7" t="s">
        <v>106</v>
      </c>
      <c r="S50" s="7" t="s">
        <v>107</v>
      </c>
      <c r="T50" s="7" t="s">
        <v>79</v>
      </c>
      <c r="U50" s="7" t="s">
        <v>80</v>
      </c>
      <c r="Z50" s="7" t="s">
        <v>136</v>
      </c>
      <c r="AA50" s="7" t="s">
        <v>137</v>
      </c>
      <c r="AC50" s="7" t="s">
        <v>113</v>
      </c>
      <c r="AD50" s="7" t="s">
        <v>138</v>
      </c>
      <c r="AE50" s="7" t="s">
        <v>139</v>
      </c>
      <c r="AF50" s="7" t="s">
        <v>88</v>
      </c>
      <c r="AG50" s="7" t="s">
        <v>1919</v>
      </c>
      <c r="AH50" s="7" t="s">
        <v>1920</v>
      </c>
      <c r="AI50" s="7">
        <v>1957</v>
      </c>
      <c r="AJ50" s="7">
        <v>1989</v>
      </c>
      <c r="AK50" s="7" t="s">
        <v>89</v>
      </c>
      <c r="AL50" s="7">
        <v>200000000</v>
      </c>
      <c r="AO50" s="7" t="s">
        <v>1921</v>
      </c>
      <c r="AQ50" s="7">
        <v>6060606.0599999996</v>
      </c>
      <c r="AR50" s="10">
        <v>11983650.699999999</v>
      </c>
      <c r="AT50" s="7" t="s">
        <v>90</v>
      </c>
      <c r="AU50" s="7">
        <v>1989</v>
      </c>
      <c r="AV50" s="7" t="s">
        <v>91</v>
      </c>
      <c r="AW50" s="7" t="s">
        <v>92</v>
      </c>
      <c r="AX50" s="7" t="s">
        <v>93</v>
      </c>
      <c r="AY50" s="7" t="s">
        <v>94</v>
      </c>
      <c r="AZ50" s="7" t="s">
        <v>95</v>
      </c>
      <c r="BA50" s="7" t="s">
        <v>96</v>
      </c>
      <c r="BB50" s="7" t="s">
        <v>97</v>
      </c>
      <c r="BC50" s="7" t="s">
        <v>140</v>
      </c>
      <c r="BH50" s="7" t="s">
        <v>99</v>
      </c>
      <c r="BI50" s="7" t="s">
        <v>101</v>
      </c>
      <c r="BJ50" s="7" t="s">
        <v>70</v>
      </c>
      <c r="BK50" s="7" t="s">
        <v>1503</v>
      </c>
      <c r="BL50" s="7" t="s">
        <v>1509</v>
      </c>
      <c r="BM50" s="7" t="s">
        <v>1480</v>
      </c>
      <c r="BN50" s="7" t="s">
        <v>1501</v>
      </c>
      <c r="BO50">
        <f t="shared" si="0"/>
        <v>11.9836507</v>
      </c>
      <c r="BP50" s="7" t="s">
        <v>97</v>
      </c>
      <c r="BQ50" s="7" t="s">
        <v>94</v>
      </c>
      <c r="BR50" s="7" t="s">
        <v>1907</v>
      </c>
      <c r="BS50" s="7" t="s">
        <v>1907</v>
      </c>
    </row>
    <row r="51" spans="1:71" ht="15.75" customHeight="1">
      <c r="A51" s="7">
        <v>1963</v>
      </c>
      <c r="B51" s="7" t="s">
        <v>1916</v>
      </c>
      <c r="C51" s="7" t="s">
        <v>64</v>
      </c>
      <c r="D51" s="7" t="s">
        <v>1917</v>
      </c>
      <c r="E51" s="7" t="s">
        <v>1918</v>
      </c>
      <c r="F51" s="7" t="s">
        <v>132</v>
      </c>
      <c r="G51" s="7">
        <v>1989</v>
      </c>
      <c r="H51" s="7" t="s">
        <v>67</v>
      </c>
      <c r="I51" s="7" t="s">
        <v>133</v>
      </c>
      <c r="J51" s="7" t="s">
        <v>135</v>
      </c>
      <c r="K51" s="7" t="s">
        <v>71</v>
      </c>
      <c r="L51" s="7" t="s">
        <v>72</v>
      </c>
      <c r="M51" s="7" t="s">
        <v>73</v>
      </c>
      <c r="N51" s="7" t="s">
        <v>74</v>
      </c>
      <c r="O51" s="7" t="s">
        <v>75</v>
      </c>
      <c r="P51" s="7" t="s">
        <v>105</v>
      </c>
      <c r="Q51" s="7" t="s">
        <v>106</v>
      </c>
      <c r="S51" s="7" t="s">
        <v>107</v>
      </c>
      <c r="T51" s="7" t="s">
        <v>79</v>
      </c>
      <c r="U51" s="7" t="s">
        <v>80</v>
      </c>
      <c r="Z51" s="7" t="s">
        <v>136</v>
      </c>
      <c r="AA51" s="7" t="s">
        <v>137</v>
      </c>
      <c r="AC51" s="7" t="s">
        <v>113</v>
      </c>
      <c r="AD51" s="7" t="s">
        <v>138</v>
      </c>
      <c r="AE51" s="7" t="s">
        <v>139</v>
      </c>
      <c r="AF51" s="7" t="s">
        <v>88</v>
      </c>
      <c r="AG51" s="7" t="s">
        <v>1919</v>
      </c>
      <c r="AH51" s="7" t="s">
        <v>1920</v>
      </c>
      <c r="AI51" s="7">
        <v>1957</v>
      </c>
      <c r="AJ51" s="7">
        <v>1989</v>
      </c>
      <c r="AK51" s="7" t="s">
        <v>89</v>
      </c>
      <c r="AL51" s="7">
        <v>200000000</v>
      </c>
      <c r="AO51" s="7" t="s">
        <v>1921</v>
      </c>
      <c r="AQ51" s="7">
        <v>6060606.0599999996</v>
      </c>
      <c r="AR51" s="10">
        <v>11983650.699999999</v>
      </c>
      <c r="AT51" s="7" t="s">
        <v>90</v>
      </c>
      <c r="AU51" s="7">
        <v>1989</v>
      </c>
      <c r="AV51" s="7" t="s">
        <v>91</v>
      </c>
      <c r="AW51" s="7" t="s">
        <v>92</v>
      </c>
      <c r="AX51" s="7" t="s">
        <v>93</v>
      </c>
      <c r="AY51" s="7" t="s">
        <v>94</v>
      </c>
      <c r="AZ51" s="7" t="s">
        <v>95</v>
      </c>
      <c r="BA51" s="7" t="s">
        <v>96</v>
      </c>
      <c r="BB51" s="7" t="s">
        <v>97</v>
      </c>
      <c r="BC51" s="7" t="s">
        <v>140</v>
      </c>
      <c r="BH51" s="7" t="s">
        <v>99</v>
      </c>
      <c r="BI51" s="7" t="s">
        <v>101</v>
      </c>
      <c r="BJ51" s="7" t="s">
        <v>70</v>
      </c>
      <c r="BK51" s="7" t="s">
        <v>1503</v>
      </c>
      <c r="BL51" s="7" t="s">
        <v>1509</v>
      </c>
      <c r="BM51" s="7" t="s">
        <v>1480</v>
      </c>
      <c r="BN51" s="7" t="s">
        <v>1501</v>
      </c>
      <c r="BO51">
        <f t="shared" si="0"/>
        <v>11.9836507</v>
      </c>
      <c r="BP51" s="7" t="s">
        <v>97</v>
      </c>
      <c r="BQ51" s="7" t="s">
        <v>94</v>
      </c>
      <c r="BR51" s="7" t="s">
        <v>1907</v>
      </c>
      <c r="BS51" s="7" t="s">
        <v>1907</v>
      </c>
    </row>
    <row r="52" spans="1:71" ht="15.75" customHeight="1">
      <c r="A52" s="7">
        <v>1964</v>
      </c>
      <c r="B52" s="7" t="s">
        <v>1916</v>
      </c>
      <c r="C52" s="7" t="s">
        <v>64</v>
      </c>
      <c r="D52" s="7" t="s">
        <v>1917</v>
      </c>
      <c r="E52" s="7" t="s">
        <v>1918</v>
      </c>
      <c r="F52" s="7" t="s">
        <v>132</v>
      </c>
      <c r="G52" s="7">
        <v>1989</v>
      </c>
      <c r="H52" s="7" t="s">
        <v>67</v>
      </c>
      <c r="I52" s="7" t="s">
        <v>133</v>
      </c>
      <c r="J52" s="7" t="s">
        <v>135</v>
      </c>
      <c r="K52" s="7" t="s">
        <v>71</v>
      </c>
      <c r="L52" s="7" t="s">
        <v>72</v>
      </c>
      <c r="M52" s="7" t="s">
        <v>73</v>
      </c>
      <c r="N52" s="7" t="s">
        <v>74</v>
      </c>
      <c r="O52" s="7" t="s">
        <v>75</v>
      </c>
      <c r="P52" s="7" t="s">
        <v>105</v>
      </c>
      <c r="Q52" s="7" t="s">
        <v>106</v>
      </c>
      <c r="S52" s="7" t="s">
        <v>107</v>
      </c>
      <c r="T52" s="7" t="s">
        <v>79</v>
      </c>
      <c r="U52" s="7" t="s">
        <v>80</v>
      </c>
      <c r="Z52" s="7" t="s">
        <v>136</v>
      </c>
      <c r="AA52" s="7" t="s">
        <v>137</v>
      </c>
      <c r="AC52" s="7" t="s">
        <v>113</v>
      </c>
      <c r="AD52" s="7" t="s">
        <v>138</v>
      </c>
      <c r="AE52" s="7" t="s">
        <v>139</v>
      </c>
      <c r="AF52" s="7" t="s">
        <v>88</v>
      </c>
      <c r="AG52" s="7" t="s">
        <v>1919</v>
      </c>
      <c r="AH52" s="7" t="s">
        <v>1920</v>
      </c>
      <c r="AI52" s="7">
        <v>1957</v>
      </c>
      <c r="AJ52" s="7">
        <v>1989</v>
      </c>
      <c r="AK52" s="7" t="s">
        <v>89</v>
      </c>
      <c r="AL52" s="7">
        <v>200000000</v>
      </c>
      <c r="AO52" s="7" t="s">
        <v>1921</v>
      </c>
      <c r="AQ52" s="7">
        <v>6060606.0599999996</v>
      </c>
      <c r="AR52" s="10">
        <v>11983650.699999999</v>
      </c>
      <c r="AT52" s="7" t="s">
        <v>90</v>
      </c>
      <c r="AU52" s="7">
        <v>1989</v>
      </c>
      <c r="AV52" s="7" t="s">
        <v>91</v>
      </c>
      <c r="AW52" s="7" t="s">
        <v>92</v>
      </c>
      <c r="AX52" s="7" t="s">
        <v>93</v>
      </c>
      <c r="AY52" s="7" t="s">
        <v>94</v>
      </c>
      <c r="AZ52" s="7" t="s">
        <v>95</v>
      </c>
      <c r="BA52" s="7" t="s">
        <v>96</v>
      </c>
      <c r="BB52" s="7" t="s">
        <v>97</v>
      </c>
      <c r="BC52" s="7" t="s">
        <v>140</v>
      </c>
      <c r="BH52" s="7" t="s">
        <v>99</v>
      </c>
      <c r="BI52" s="7" t="s">
        <v>101</v>
      </c>
      <c r="BJ52" s="7" t="s">
        <v>70</v>
      </c>
      <c r="BK52" s="7" t="s">
        <v>1503</v>
      </c>
      <c r="BL52" s="7" t="s">
        <v>1509</v>
      </c>
      <c r="BM52" s="7" t="s">
        <v>1480</v>
      </c>
      <c r="BN52" s="7" t="s">
        <v>1501</v>
      </c>
      <c r="BO52">
        <f t="shared" si="0"/>
        <v>11.9836507</v>
      </c>
      <c r="BP52" s="7" t="s">
        <v>97</v>
      </c>
      <c r="BQ52" s="7" t="s">
        <v>94</v>
      </c>
      <c r="BR52" s="7" t="s">
        <v>1907</v>
      </c>
      <c r="BS52" s="7" t="s">
        <v>1907</v>
      </c>
    </row>
    <row r="53" spans="1:71" ht="15.75" customHeight="1">
      <c r="A53" s="7">
        <v>1965</v>
      </c>
      <c r="B53" s="7" t="s">
        <v>1916</v>
      </c>
      <c r="C53" s="7" t="s">
        <v>64</v>
      </c>
      <c r="D53" s="7" t="s">
        <v>1917</v>
      </c>
      <c r="E53" s="7" t="s">
        <v>1918</v>
      </c>
      <c r="F53" s="7" t="s">
        <v>132</v>
      </c>
      <c r="G53" s="7">
        <v>1989</v>
      </c>
      <c r="H53" s="7" t="s">
        <v>67</v>
      </c>
      <c r="I53" s="7" t="s">
        <v>133</v>
      </c>
      <c r="J53" s="7" t="s">
        <v>135</v>
      </c>
      <c r="K53" s="7" t="s">
        <v>71</v>
      </c>
      <c r="L53" s="7" t="s">
        <v>72</v>
      </c>
      <c r="M53" s="7" t="s">
        <v>73</v>
      </c>
      <c r="N53" s="7" t="s">
        <v>74</v>
      </c>
      <c r="O53" s="7" t="s">
        <v>75</v>
      </c>
      <c r="P53" s="7" t="s">
        <v>105</v>
      </c>
      <c r="Q53" s="7" t="s">
        <v>106</v>
      </c>
      <c r="S53" s="7" t="s">
        <v>107</v>
      </c>
      <c r="T53" s="7" t="s">
        <v>79</v>
      </c>
      <c r="U53" s="7" t="s">
        <v>80</v>
      </c>
      <c r="Z53" s="7" t="s">
        <v>136</v>
      </c>
      <c r="AA53" s="7" t="s">
        <v>137</v>
      </c>
      <c r="AC53" s="7" t="s">
        <v>113</v>
      </c>
      <c r="AD53" s="7" t="s">
        <v>138</v>
      </c>
      <c r="AE53" s="7" t="s">
        <v>139</v>
      </c>
      <c r="AF53" s="7" t="s">
        <v>88</v>
      </c>
      <c r="AG53" s="7" t="s">
        <v>1919</v>
      </c>
      <c r="AH53" s="7" t="s">
        <v>1920</v>
      </c>
      <c r="AI53" s="7">
        <v>1957</v>
      </c>
      <c r="AJ53" s="7">
        <v>1989</v>
      </c>
      <c r="AK53" s="7" t="s">
        <v>89</v>
      </c>
      <c r="AL53" s="7">
        <v>200000000</v>
      </c>
      <c r="AO53" s="7" t="s">
        <v>1921</v>
      </c>
      <c r="AQ53" s="7">
        <v>6060606.0599999996</v>
      </c>
      <c r="AR53" s="10">
        <v>11983650.699999999</v>
      </c>
      <c r="AT53" s="7" t="s">
        <v>90</v>
      </c>
      <c r="AU53" s="7">
        <v>1989</v>
      </c>
      <c r="AV53" s="7" t="s">
        <v>91</v>
      </c>
      <c r="AW53" s="7" t="s">
        <v>92</v>
      </c>
      <c r="AX53" s="7" t="s">
        <v>93</v>
      </c>
      <c r="AY53" s="7" t="s">
        <v>94</v>
      </c>
      <c r="AZ53" s="7" t="s">
        <v>95</v>
      </c>
      <c r="BA53" s="7" t="s">
        <v>96</v>
      </c>
      <c r="BB53" s="7" t="s">
        <v>97</v>
      </c>
      <c r="BC53" s="7" t="s">
        <v>140</v>
      </c>
      <c r="BH53" s="7" t="s">
        <v>99</v>
      </c>
      <c r="BI53" s="7" t="s">
        <v>101</v>
      </c>
      <c r="BJ53" s="7" t="s">
        <v>70</v>
      </c>
      <c r="BK53" s="7" t="s">
        <v>1503</v>
      </c>
      <c r="BL53" s="7" t="s">
        <v>1509</v>
      </c>
      <c r="BM53" s="7" t="s">
        <v>1480</v>
      </c>
      <c r="BN53" s="7" t="s">
        <v>1501</v>
      </c>
      <c r="BO53">
        <f t="shared" si="0"/>
        <v>11.9836507</v>
      </c>
      <c r="BP53" s="7" t="s">
        <v>97</v>
      </c>
      <c r="BQ53" s="7" t="s">
        <v>94</v>
      </c>
      <c r="BR53" s="7" t="s">
        <v>1907</v>
      </c>
      <c r="BS53" s="7" t="s">
        <v>1907</v>
      </c>
    </row>
    <row r="54" spans="1:71" ht="15.75" customHeight="1">
      <c r="A54" s="7">
        <v>1966</v>
      </c>
      <c r="B54" s="7" t="s">
        <v>1916</v>
      </c>
      <c r="C54" s="7" t="s">
        <v>64</v>
      </c>
      <c r="D54" s="7" t="s">
        <v>1917</v>
      </c>
      <c r="E54" s="7" t="s">
        <v>1918</v>
      </c>
      <c r="F54" s="7" t="s">
        <v>132</v>
      </c>
      <c r="G54" s="7">
        <v>1989</v>
      </c>
      <c r="H54" s="7" t="s">
        <v>67</v>
      </c>
      <c r="I54" s="7" t="s">
        <v>133</v>
      </c>
      <c r="J54" s="7" t="s">
        <v>135</v>
      </c>
      <c r="K54" s="7" t="s">
        <v>71</v>
      </c>
      <c r="L54" s="7" t="s">
        <v>72</v>
      </c>
      <c r="M54" s="7" t="s">
        <v>73</v>
      </c>
      <c r="N54" s="7" t="s">
        <v>74</v>
      </c>
      <c r="O54" s="7" t="s">
        <v>75</v>
      </c>
      <c r="P54" s="7" t="s">
        <v>105</v>
      </c>
      <c r="Q54" s="7" t="s">
        <v>106</v>
      </c>
      <c r="S54" s="7" t="s">
        <v>107</v>
      </c>
      <c r="T54" s="7" t="s">
        <v>79</v>
      </c>
      <c r="U54" s="7" t="s">
        <v>80</v>
      </c>
      <c r="Z54" s="7" t="s">
        <v>136</v>
      </c>
      <c r="AA54" s="7" t="s">
        <v>137</v>
      </c>
      <c r="AC54" s="7" t="s">
        <v>113</v>
      </c>
      <c r="AD54" s="7" t="s">
        <v>138</v>
      </c>
      <c r="AE54" s="7" t="s">
        <v>139</v>
      </c>
      <c r="AF54" s="7" t="s">
        <v>88</v>
      </c>
      <c r="AG54" s="7" t="s">
        <v>1919</v>
      </c>
      <c r="AH54" s="7" t="s">
        <v>1920</v>
      </c>
      <c r="AI54" s="7">
        <v>1957</v>
      </c>
      <c r="AJ54" s="7">
        <v>1989</v>
      </c>
      <c r="AK54" s="7" t="s">
        <v>89</v>
      </c>
      <c r="AL54" s="7">
        <v>200000000</v>
      </c>
      <c r="AO54" s="7" t="s">
        <v>1921</v>
      </c>
      <c r="AQ54" s="7">
        <v>6060606.0599999996</v>
      </c>
      <c r="AR54" s="10">
        <v>11983650.699999999</v>
      </c>
      <c r="AT54" s="7" t="s">
        <v>90</v>
      </c>
      <c r="AU54" s="7">
        <v>1989</v>
      </c>
      <c r="AV54" s="7" t="s">
        <v>91</v>
      </c>
      <c r="AW54" s="7" t="s">
        <v>92</v>
      </c>
      <c r="AX54" s="7" t="s">
        <v>93</v>
      </c>
      <c r="AY54" s="7" t="s">
        <v>94</v>
      </c>
      <c r="AZ54" s="7" t="s">
        <v>95</v>
      </c>
      <c r="BA54" s="7" t="s">
        <v>96</v>
      </c>
      <c r="BB54" s="7" t="s">
        <v>97</v>
      </c>
      <c r="BC54" s="7" t="s">
        <v>140</v>
      </c>
      <c r="BH54" s="7" t="s">
        <v>99</v>
      </c>
      <c r="BI54" s="7" t="s">
        <v>101</v>
      </c>
      <c r="BJ54" s="7" t="s">
        <v>70</v>
      </c>
      <c r="BK54" s="7" t="s">
        <v>1503</v>
      </c>
      <c r="BL54" s="7" t="s">
        <v>1509</v>
      </c>
      <c r="BM54" s="7" t="s">
        <v>1480</v>
      </c>
      <c r="BN54" s="7" t="s">
        <v>1501</v>
      </c>
      <c r="BO54">
        <f t="shared" si="0"/>
        <v>11.9836507</v>
      </c>
      <c r="BP54" s="7" t="s">
        <v>97</v>
      </c>
      <c r="BQ54" s="7" t="s">
        <v>94</v>
      </c>
      <c r="BR54" s="7" t="s">
        <v>1907</v>
      </c>
      <c r="BS54" s="7" t="s">
        <v>1907</v>
      </c>
    </row>
    <row r="55" spans="1:71" ht="15.75" customHeight="1">
      <c r="A55" s="7">
        <v>1967</v>
      </c>
      <c r="B55" s="7" t="s">
        <v>1916</v>
      </c>
      <c r="C55" s="7" t="s">
        <v>64</v>
      </c>
      <c r="D55" s="7" t="s">
        <v>1917</v>
      </c>
      <c r="E55" s="7" t="s">
        <v>1918</v>
      </c>
      <c r="F55" s="7" t="s">
        <v>132</v>
      </c>
      <c r="G55" s="7">
        <v>1989</v>
      </c>
      <c r="H55" s="7" t="s">
        <v>67</v>
      </c>
      <c r="I55" s="7" t="s">
        <v>133</v>
      </c>
      <c r="J55" s="7" t="s">
        <v>135</v>
      </c>
      <c r="K55" s="7" t="s">
        <v>71</v>
      </c>
      <c r="L55" s="7" t="s">
        <v>72</v>
      </c>
      <c r="M55" s="7" t="s">
        <v>73</v>
      </c>
      <c r="N55" s="7" t="s">
        <v>74</v>
      </c>
      <c r="O55" s="7" t="s">
        <v>75</v>
      </c>
      <c r="P55" s="7" t="s">
        <v>105</v>
      </c>
      <c r="Q55" s="7" t="s">
        <v>106</v>
      </c>
      <c r="S55" s="7" t="s">
        <v>107</v>
      </c>
      <c r="T55" s="7" t="s">
        <v>79</v>
      </c>
      <c r="U55" s="7" t="s">
        <v>80</v>
      </c>
      <c r="Z55" s="7" t="s">
        <v>136</v>
      </c>
      <c r="AA55" s="7" t="s">
        <v>137</v>
      </c>
      <c r="AC55" s="7" t="s">
        <v>113</v>
      </c>
      <c r="AD55" s="7" t="s">
        <v>138</v>
      </c>
      <c r="AE55" s="7" t="s">
        <v>139</v>
      </c>
      <c r="AF55" s="7" t="s">
        <v>88</v>
      </c>
      <c r="AG55" s="7" t="s">
        <v>1919</v>
      </c>
      <c r="AH55" s="7" t="s">
        <v>1920</v>
      </c>
      <c r="AI55" s="7">
        <v>1957</v>
      </c>
      <c r="AJ55" s="7">
        <v>1989</v>
      </c>
      <c r="AK55" s="7" t="s">
        <v>89</v>
      </c>
      <c r="AL55" s="7">
        <v>200000000</v>
      </c>
      <c r="AO55" s="7" t="s">
        <v>1921</v>
      </c>
      <c r="AQ55" s="7">
        <v>6060606.0599999996</v>
      </c>
      <c r="AR55" s="10">
        <v>11983650.699999999</v>
      </c>
      <c r="AT55" s="7" t="s">
        <v>90</v>
      </c>
      <c r="AU55" s="7">
        <v>1989</v>
      </c>
      <c r="AV55" s="7" t="s">
        <v>91</v>
      </c>
      <c r="AW55" s="7" t="s">
        <v>92</v>
      </c>
      <c r="AX55" s="7" t="s">
        <v>93</v>
      </c>
      <c r="AY55" s="7" t="s">
        <v>94</v>
      </c>
      <c r="AZ55" s="7" t="s">
        <v>95</v>
      </c>
      <c r="BA55" s="7" t="s">
        <v>96</v>
      </c>
      <c r="BB55" s="7" t="s">
        <v>97</v>
      </c>
      <c r="BC55" s="7" t="s">
        <v>140</v>
      </c>
      <c r="BH55" s="7" t="s">
        <v>99</v>
      </c>
      <c r="BI55" s="7" t="s">
        <v>101</v>
      </c>
      <c r="BJ55" s="7" t="s">
        <v>70</v>
      </c>
      <c r="BK55" s="7" t="s">
        <v>1503</v>
      </c>
      <c r="BL55" s="7" t="s">
        <v>1509</v>
      </c>
      <c r="BM55" s="7" t="s">
        <v>1480</v>
      </c>
      <c r="BN55" s="7" t="s">
        <v>1501</v>
      </c>
      <c r="BO55">
        <f t="shared" si="0"/>
        <v>11.9836507</v>
      </c>
      <c r="BP55" s="7" t="s">
        <v>97</v>
      </c>
      <c r="BQ55" s="7" t="s">
        <v>94</v>
      </c>
      <c r="BR55" s="7" t="s">
        <v>1907</v>
      </c>
      <c r="BS55" s="7" t="s">
        <v>1907</v>
      </c>
    </row>
    <row r="56" spans="1:71" ht="15.75" customHeight="1">
      <c r="A56" s="7">
        <v>1968</v>
      </c>
      <c r="B56" s="7" t="s">
        <v>1916</v>
      </c>
      <c r="C56" s="7" t="s">
        <v>64</v>
      </c>
      <c r="D56" s="7" t="s">
        <v>1917</v>
      </c>
      <c r="E56" s="7" t="s">
        <v>1918</v>
      </c>
      <c r="F56" s="7" t="s">
        <v>132</v>
      </c>
      <c r="G56" s="7">
        <v>1989</v>
      </c>
      <c r="H56" s="7" t="s">
        <v>67</v>
      </c>
      <c r="I56" s="7" t="s">
        <v>133</v>
      </c>
      <c r="J56" s="7" t="s">
        <v>135</v>
      </c>
      <c r="K56" s="7" t="s">
        <v>71</v>
      </c>
      <c r="L56" s="7" t="s">
        <v>72</v>
      </c>
      <c r="M56" s="7" t="s">
        <v>73</v>
      </c>
      <c r="N56" s="7" t="s">
        <v>74</v>
      </c>
      <c r="O56" s="7" t="s">
        <v>75</v>
      </c>
      <c r="P56" s="7" t="s">
        <v>105</v>
      </c>
      <c r="Q56" s="7" t="s">
        <v>106</v>
      </c>
      <c r="S56" s="7" t="s">
        <v>107</v>
      </c>
      <c r="T56" s="7" t="s">
        <v>79</v>
      </c>
      <c r="U56" s="7" t="s">
        <v>80</v>
      </c>
      <c r="Z56" s="7" t="s">
        <v>136</v>
      </c>
      <c r="AA56" s="7" t="s">
        <v>137</v>
      </c>
      <c r="AC56" s="7" t="s">
        <v>113</v>
      </c>
      <c r="AD56" s="7" t="s">
        <v>138</v>
      </c>
      <c r="AE56" s="7" t="s">
        <v>139</v>
      </c>
      <c r="AF56" s="7" t="s">
        <v>88</v>
      </c>
      <c r="AG56" s="7" t="s">
        <v>1919</v>
      </c>
      <c r="AH56" s="7" t="s">
        <v>1920</v>
      </c>
      <c r="AI56" s="7">
        <v>1957</v>
      </c>
      <c r="AJ56" s="7">
        <v>1989</v>
      </c>
      <c r="AK56" s="7" t="s">
        <v>89</v>
      </c>
      <c r="AL56" s="7">
        <v>200000000</v>
      </c>
      <c r="AO56" s="7" t="s">
        <v>1921</v>
      </c>
      <c r="AQ56" s="7">
        <v>6060606.0599999996</v>
      </c>
      <c r="AR56" s="10">
        <v>11983650.699999999</v>
      </c>
      <c r="AT56" s="7" t="s">
        <v>90</v>
      </c>
      <c r="AU56" s="7">
        <v>1989</v>
      </c>
      <c r="AV56" s="7" t="s">
        <v>91</v>
      </c>
      <c r="AW56" s="7" t="s">
        <v>92</v>
      </c>
      <c r="AX56" s="7" t="s">
        <v>93</v>
      </c>
      <c r="AY56" s="7" t="s">
        <v>94</v>
      </c>
      <c r="AZ56" s="7" t="s">
        <v>95</v>
      </c>
      <c r="BA56" s="7" t="s">
        <v>96</v>
      </c>
      <c r="BB56" s="7" t="s">
        <v>97</v>
      </c>
      <c r="BC56" s="7" t="s">
        <v>140</v>
      </c>
      <c r="BH56" s="7" t="s">
        <v>99</v>
      </c>
      <c r="BI56" s="7" t="s">
        <v>101</v>
      </c>
      <c r="BJ56" s="7" t="s">
        <v>70</v>
      </c>
      <c r="BK56" s="7" t="s">
        <v>1503</v>
      </c>
      <c r="BL56" s="7" t="s">
        <v>1509</v>
      </c>
      <c r="BM56" s="7" t="s">
        <v>1480</v>
      </c>
      <c r="BN56" s="7" t="s">
        <v>1501</v>
      </c>
      <c r="BO56">
        <f t="shared" si="0"/>
        <v>11.9836507</v>
      </c>
      <c r="BP56" s="7" t="s">
        <v>97</v>
      </c>
      <c r="BQ56" s="7" t="s">
        <v>94</v>
      </c>
      <c r="BR56" s="7" t="s">
        <v>1907</v>
      </c>
      <c r="BS56" s="7" t="s">
        <v>1907</v>
      </c>
    </row>
    <row r="57" spans="1:71" ht="15.75" customHeight="1">
      <c r="A57" s="7">
        <v>1969</v>
      </c>
      <c r="B57" s="7" t="s">
        <v>1916</v>
      </c>
      <c r="C57" s="7" t="s">
        <v>64</v>
      </c>
      <c r="D57" s="7" t="s">
        <v>1917</v>
      </c>
      <c r="E57" s="7" t="s">
        <v>1918</v>
      </c>
      <c r="F57" s="7" t="s">
        <v>132</v>
      </c>
      <c r="G57" s="7">
        <v>1989</v>
      </c>
      <c r="H57" s="7" t="s">
        <v>67</v>
      </c>
      <c r="I57" s="7" t="s">
        <v>133</v>
      </c>
      <c r="J57" s="7" t="s">
        <v>135</v>
      </c>
      <c r="K57" s="7" t="s">
        <v>71</v>
      </c>
      <c r="L57" s="7" t="s">
        <v>72</v>
      </c>
      <c r="M57" s="7" t="s">
        <v>73</v>
      </c>
      <c r="N57" s="7" t="s">
        <v>74</v>
      </c>
      <c r="O57" s="7" t="s">
        <v>75</v>
      </c>
      <c r="P57" s="7" t="s">
        <v>105</v>
      </c>
      <c r="Q57" s="7" t="s">
        <v>106</v>
      </c>
      <c r="S57" s="7" t="s">
        <v>107</v>
      </c>
      <c r="T57" s="7" t="s">
        <v>79</v>
      </c>
      <c r="U57" s="7" t="s">
        <v>80</v>
      </c>
      <c r="Z57" s="7" t="s">
        <v>136</v>
      </c>
      <c r="AA57" s="7" t="s">
        <v>137</v>
      </c>
      <c r="AC57" s="7" t="s">
        <v>113</v>
      </c>
      <c r="AD57" s="7" t="s">
        <v>138</v>
      </c>
      <c r="AE57" s="7" t="s">
        <v>139</v>
      </c>
      <c r="AF57" s="7" t="s">
        <v>88</v>
      </c>
      <c r="AG57" s="7" t="s">
        <v>1919</v>
      </c>
      <c r="AH57" s="7" t="s">
        <v>1920</v>
      </c>
      <c r="AI57" s="7">
        <v>1957</v>
      </c>
      <c r="AJ57" s="7">
        <v>1989</v>
      </c>
      <c r="AK57" s="7" t="s">
        <v>89</v>
      </c>
      <c r="AL57" s="7">
        <v>200000000</v>
      </c>
      <c r="AO57" s="7" t="s">
        <v>1921</v>
      </c>
      <c r="AQ57" s="7">
        <v>6060606.0599999996</v>
      </c>
      <c r="AR57" s="10">
        <v>11983650.699999999</v>
      </c>
      <c r="AT57" s="7" t="s">
        <v>90</v>
      </c>
      <c r="AU57" s="7">
        <v>1989</v>
      </c>
      <c r="AV57" s="7" t="s">
        <v>91</v>
      </c>
      <c r="AW57" s="7" t="s">
        <v>92</v>
      </c>
      <c r="AX57" s="7" t="s">
        <v>93</v>
      </c>
      <c r="AY57" s="7" t="s">
        <v>94</v>
      </c>
      <c r="AZ57" s="7" t="s">
        <v>95</v>
      </c>
      <c r="BA57" s="7" t="s">
        <v>96</v>
      </c>
      <c r="BB57" s="7" t="s">
        <v>97</v>
      </c>
      <c r="BC57" s="7" t="s">
        <v>140</v>
      </c>
      <c r="BH57" s="7" t="s">
        <v>99</v>
      </c>
      <c r="BI57" s="7" t="s">
        <v>101</v>
      </c>
      <c r="BJ57" s="7" t="s">
        <v>70</v>
      </c>
      <c r="BK57" s="7" t="s">
        <v>1503</v>
      </c>
      <c r="BL57" s="7" t="s">
        <v>1509</v>
      </c>
      <c r="BM57" s="7" t="s">
        <v>1480</v>
      </c>
      <c r="BN57" s="7" t="s">
        <v>1501</v>
      </c>
      <c r="BO57">
        <f t="shared" si="0"/>
        <v>11.9836507</v>
      </c>
      <c r="BP57" s="7" t="s">
        <v>97</v>
      </c>
      <c r="BQ57" s="7" t="s">
        <v>94</v>
      </c>
      <c r="BR57" s="7" t="s">
        <v>1907</v>
      </c>
      <c r="BS57" s="7" t="s">
        <v>1907</v>
      </c>
    </row>
    <row r="58" spans="1:71" ht="15.75" customHeight="1">
      <c r="A58" s="7">
        <v>1970</v>
      </c>
      <c r="B58" s="7" t="s">
        <v>1916</v>
      </c>
      <c r="C58" s="7" t="s">
        <v>64</v>
      </c>
      <c r="D58" s="7" t="s">
        <v>1917</v>
      </c>
      <c r="E58" s="7" t="s">
        <v>1918</v>
      </c>
      <c r="F58" s="7" t="s">
        <v>132</v>
      </c>
      <c r="G58" s="7">
        <v>1989</v>
      </c>
      <c r="H58" s="7" t="s">
        <v>67</v>
      </c>
      <c r="I58" s="7" t="s">
        <v>133</v>
      </c>
      <c r="J58" s="7" t="s">
        <v>135</v>
      </c>
      <c r="K58" s="7" t="s">
        <v>71</v>
      </c>
      <c r="L58" s="7" t="s">
        <v>72</v>
      </c>
      <c r="M58" s="7" t="s">
        <v>73</v>
      </c>
      <c r="N58" s="7" t="s">
        <v>74</v>
      </c>
      <c r="O58" s="7" t="s">
        <v>75</v>
      </c>
      <c r="P58" s="7" t="s">
        <v>105</v>
      </c>
      <c r="Q58" s="7" t="s">
        <v>106</v>
      </c>
      <c r="S58" s="7" t="s">
        <v>107</v>
      </c>
      <c r="T58" s="7" t="s">
        <v>79</v>
      </c>
      <c r="U58" s="7" t="s">
        <v>80</v>
      </c>
      <c r="Z58" s="7" t="s">
        <v>136</v>
      </c>
      <c r="AA58" s="7" t="s">
        <v>137</v>
      </c>
      <c r="AC58" s="7" t="s">
        <v>113</v>
      </c>
      <c r="AD58" s="7" t="s">
        <v>138</v>
      </c>
      <c r="AE58" s="7" t="s">
        <v>139</v>
      </c>
      <c r="AF58" s="7" t="s">
        <v>88</v>
      </c>
      <c r="AG58" s="7" t="s">
        <v>1919</v>
      </c>
      <c r="AH58" s="7" t="s">
        <v>1920</v>
      </c>
      <c r="AI58" s="7">
        <v>1957</v>
      </c>
      <c r="AJ58" s="7">
        <v>1989</v>
      </c>
      <c r="AK58" s="7" t="s">
        <v>89</v>
      </c>
      <c r="AL58" s="7">
        <v>200000000</v>
      </c>
      <c r="AO58" s="7" t="s">
        <v>1921</v>
      </c>
      <c r="AQ58" s="7">
        <v>6060606.0599999996</v>
      </c>
      <c r="AR58" s="10">
        <v>11983650.699999999</v>
      </c>
      <c r="AT58" s="7" t="s">
        <v>90</v>
      </c>
      <c r="AU58" s="7">
        <v>1989</v>
      </c>
      <c r="AV58" s="7" t="s">
        <v>91</v>
      </c>
      <c r="AW58" s="7" t="s">
        <v>92</v>
      </c>
      <c r="AX58" s="7" t="s">
        <v>93</v>
      </c>
      <c r="AY58" s="7" t="s">
        <v>94</v>
      </c>
      <c r="AZ58" s="7" t="s">
        <v>95</v>
      </c>
      <c r="BA58" s="7" t="s">
        <v>96</v>
      </c>
      <c r="BB58" s="7" t="s">
        <v>97</v>
      </c>
      <c r="BC58" s="7" t="s">
        <v>140</v>
      </c>
      <c r="BH58" s="7" t="s">
        <v>99</v>
      </c>
      <c r="BI58" s="7" t="s">
        <v>101</v>
      </c>
      <c r="BJ58" s="7" t="s">
        <v>70</v>
      </c>
      <c r="BK58" s="7" t="s">
        <v>1503</v>
      </c>
      <c r="BL58" s="7" t="s">
        <v>1509</v>
      </c>
      <c r="BM58" s="7" t="s">
        <v>1480</v>
      </c>
      <c r="BN58" s="7" t="s">
        <v>1501</v>
      </c>
      <c r="BO58">
        <f t="shared" si="0"/>
        <v>11.9836507</v>
      </c>
      <c r="BP58" s="7" t="s">
        <v>97</v>
      </c>
      <c r="BQ58" s="7" t="s">
        <v>94</v>
      </c>
      <c r="BR58" s="7" t="s">
        <v>1907</v>
      </c>
      <c r="BS58" s="7" t="s">
        <v>1907</v>
      </c>
    </row>
    <row r="59" spans="1:71" ht="15.75" customHeight="1">
      <c r="A59" s="7">
        <v>1971</v>
      </c>
      <c r="B59" s="7" t="s">
        <v>1916</v>
      </c>
      <c r="C59" s="7" t="s">
        <v>64</v>
      </c>
      <c r="D59" s="7" t="s">
        <v>1917</v>
      </c>
      <c r="E59" s="7" t="s">
        <v>1918</v>
      </c>
      <c r="F59" s="7" t="s">
        <v>132</v>
      </c>
      <c r="G59" s="7">
        <v>1989</v>
      </c>
      <c r="H59" s="7" t="s">
        <v>67</v>
      </c>
      <c r="I59" s="7" t="s">
        <v>133</v>
      </c>
      <c r="J59" s="7" t="s">
        <v>135</v>
      </c>
      <c r="K59" s="7" t="s">
        <v>71</v>
      </c>
      <c r="L59" s="7" t="s">
        <v>72</v>
      </c>
      <c r="M59" s="7" t="s">
        <v>73</v>
      </c>
      <c r="N59" s="7" t="s">
        <v>74</v>
      </c>
      <c r="O59" s="7" t="s">
        <v>75</v>
      </c>
      <c r="P59" s="7" t="s">
        <v>105</v>
      </c>
      <c r="Q59" s="7" t="s">
        <v>106</v>
      </c>
      <c r="S59" s="7" t="s">
        <v>107</v>
      </c>
      <c r="T59" s="7" t="s">
        <v>79</v>
      </c>
      <c r="U59" s="7" t="s">
        <v>80</v>
      </c>
      <c r="Z59" s="7" t="s">
        <v>136</v>
      </c>
      <c r="AA59" s="7" t="s">
        <v>137</v>
      </c>
      <c r="AC59" s="7" t="s">
        <v>113</v>
      </c>
      <c r="AD59" s="7" t="s">
        <v>138</v>
      </c>
      <c r="AE59" s="7" t="s">
        <v>139</v>
      </c>
      <c r="AF59" s="7" t="s">
        <v>88</v>
      </c>
      <c r="AG59" s="7" t="s">
        <v>1919</v>
      </c>
      <c r="AH59" s="7" t="s">
        <v>1920</v>
      </c>
      <c r="AI59" s="7">
        <v>1957</v>
      </c>
      <c r="AJ59" s="7">
        <v>1989</v>
      </c>
      <c r="AK59" s="7" t="s">
        <v>89</v>
      </c>
      <c r="AL59" s="7">
        <v>200000000</v>
      </c>
      <c r="AO59" s="7" t="s">
        <v>1921</v>
      </c>
      <c r="AQ59" s="7">
        <v>6060606.0599999996</v>
      </c>
      <c r="AR59" s="10">
        <v>11983650.699999999</v>
      </c>
      <c r="AT59" s="7" t="s">
        <v>90</v>
      </c>
      <c r="AU59" s="7">
        <v>1989</v>
      </c>
      <c r="AV59" s="7" t="s">
        <v>91</v>
      </c>
      <c r="AW59" s="7" t="s">
        <v>92</v>
      </c>
      <c r="AX59" s="7" t="s">
        <v>93</v>
      </c>
      <c r="AY59" s="7" t="s">
        <v>94</v>
      </c>
      <c r="AZ59" s="7" t="s">
        <v>95</v>
      </c>
      <c r="BA59" s="7" t="s">
        <v>96</v>
      </c>
      <c r="BB59" s="7" t="s">
        <v>97</v>
      </c>
      <c r="BC59" s="7" t="s">
        <v>140</v>
      </c>
      <c r="BH59" s="7" t="s">
        <v>99</v>
      </c>
      <c r="BI59" s="7" t="s">
        <v>101</v>
      </c>
      <c r="BJ59" s="7" t="s">
        <v>70</v>
      </c>
      <c r="BK59" s="7" t="s">
        <v>1503</v>
      </c>
      <c r="BL59" s="7" t="s">
        <v>1509</v>
      </c>
      <c r="BM59" s="7" t="s">
        <v>1480</v>
      </c>
      <c r="BN59" s="7" t="s">
        <v>1501</v>
      </c>
      <c r="BO59">
        <f t="shared" si="0"/>
        <v>11.9836507</v>
      </c>
      <c r="BP59" s="7" t="s">
        <v>97</v>
      </c>
      <c r="BQ59" s="7" t="s">
        <v>94</v>
      </c>
      <c r="BR59" s="7" t="s">
        <v>1907</v>
      </c>
      <c r="BS59" s="7" t="s">
        <v>1907</v>
      </c>
    </row>
    <row r="60" spans="1:71" ht="15.75" customHeight="1">
      <c r="A60" s="7">
        <v>1972</v>
      </c>
      <c r="B60" s="7" t="s">
        <v>1916</v>
      </c>
      <c r="C60" s="7" t="s">
        <v>64</v>
      </c>
      <c r="D60" s="7" t="s">
        <v>1917</v>
      </c>
      <c r="E60" s="7" t="s">
        <v>1918</v>
      </c>
      <c r="F60" s="7" t="s">
        <v>132</v>
      </c>
      <c r="G60" s="7">
        <v>1989</v>
      </c>
      <c r="H60" s="7" t="s">
        <v>67</v>
      </c>
      <c r="I60" s="7" t="s">
        <v>133</v>
      </c>
      <c r="J60" s="7" t="s">
        <v>135</v>
      </c>
      <c r="K60" s="7" t="s">
        <v>71</v>
      </c>
      <c r="L60" s="7" t="s">
        <v>72</v>
      </c>
      <c r="M60" s="7" t="s">
        <v>73</v>
      </c>
      <c r="N60" s="7" t="s">
        <v>74</v>
      </c>
      <c r="O60" s="7" t="s">
        <v>75</v>
      </c>
      <c r="P60" s="7" t="s">
        <v>105</v>
      </c>
      <c r="Q60" s="7" t="s">
        <v>106</v>
      </c>
      <c r="S60" s="7" t="s">
        <v>107</v>
      </c>
      <c r="T60" s="7" t="s">
        <v>79</v>
      </c>
      <c r="U60" s="7" t="s">
        <v>80</v>
      </c>
      <c r="Z60" s="7" t="s">
        <v>136</v>
      </c>
      <c r="AA60" s="7" t="s">
        <v>137</v>
      </c>
      <c r="AC60" s="7" t="s">
        <v>113</v>
      </c>
      <c r="AD60" s="7" t="s">
        <v>138</v>
      </c>
      <c r="AE60" s="7" t="s">
        <v>139</v>
      </c>
      <c r="AF60" s="7" t="s">
        <v>88</v>
      </c>
      <c r="AG60" s="7" t="s">
        <v>1919</v>
      </c>
      <c r="AH60" s="7" t="s">
        <v>1920</v>
      </c>
      <c r="AI60" s="7">
        <v>1957</v>
      </c>
      <c r="AJ60" s="7">
        <v>1989</v>
      </c>
      <c r="AK60" s="7" t="s">
        <v>89</v>
      </c>
      <c r="AL60" s="7">
        <v>200000000</v>
      </c>
      <c r="AO60" s="7" t="s">
        <v>1921</v>
      </c>
      <c r="AQ60" s="7">
        <v>6060606.0599999996</v>
      </c>
      <c r="AR60" s="10">
        <v>11983650.699999999</v>
      </c>
      <c r="AT60" s="7" t="s">
        <v>90</v>
      </c>
      <c r="AU60" s="7">
        <v>1989</v>
      </c>
      <c r="AV60" s="7" t="s">
        <v>91</v>
      </c>
      <c r="AW60" s="7" t="s">
        <v>92</v>
      </c>
      <c r="AX60" s="7" t="s">
        <v>93</v>
      </c>
      <c r="AY60" s="7" t="s">
        <v>94</v>
      </c>
      <c r="AZ60" s="7" t="s">
        <v>95</v>
      </c>
      <c r="BA60" s="7" t="s">
        <v>96</v>
      </c>
      <c r="BB60" s="7" t="s">
        <v>97</v>
      </c>
      <c r="BC60" s="7" t="s">
        <v>140</v>
      </c>
      <c r="BH60" s="7" t="s">
        <v>99</v>
      </c>
      <c r="BI60" s="7" t="s">
        <v>101</v>
      </c>
      <c r="BJ60" s="7" t="s">
        <v>70</v>
      </c>
      <c r="BK60" s="7" t="s">
        <v>1503</v>
      </c>
      <c r="BL60" s="7" t="s">
        <v>1509</v>
      </c>
      <c r="BM60" s="7" t="s">
        <v>1480</v>
      </c>
      <c r="BN60" s="7" t="s">
        <v>1501</v>
      </c>
      <c r="BO60">
        <f t="shared" si="0"/>
        <v>11.9836507</v>
      </c>
      <c r="BP60" s="7" t="s">
        <v>97</v>
      </c>
      <c r="BQ60" s="7" t="s">
        <v>94</v>
      </c>
      <c r="BR60" s="7" t="s">
        <v>1907</v>
      </c>
      <c r="BS60" s="7" t="s">
        <v>1907</v>
      </c>
    </row>
    <row r="61" spans="1:71" ht="15.75" customHeight="1">
      <c r="A61" s="7">
        <v>1973</v>
      </c>
      <c r="B61" s="7" t="s">
        <v>1916</v>
      </c>
      <c r="C61" s="7" t="s">
        <v>64</v>
      </c>
      <c r="D61" s="7" t="s">
        <v>1917</v>
      </c>
      <c r="E61" s="7" t="s">
        <v>1918</v>
      </c>
      <c r="F61" s="7" t="s">
        <v>132</v>
      </c>
      <c r="G61" s="7">
        <v>1989</v>
      </c>
      <c r="H61" s="7" t="s">
        <v>67</v>
      </c>
      <c r="I61" s="7" t="s">
        <v>133</v>
      </c>
      <c r="J61" s="7" t="s">
        <v>135</v>
      </c>
      <c r="K61" s="7" t="s">
        <v>71</v>
      </c>
      <c r="L61" s="7" t="s">
        <v>72</v>
      </c>
      <c r="M61" s="7" t="s">
        <v>73</v>
      </c>
      <c r="N61" s="7" t="s">
        <v>74</v>
      </c>
      <c r="O61" s="7" t="s">
        <v>75</v>
      </c>
      <c r="P61" s="7" t="s">
        <v>105</v>
      </c>
      <c r="Q61" s="7" t="s">
        <v>106</v>
      </c>
      <c r="S61" s="7" t="s">
        <v>107</v>
      </c>
      <c r="T61" s="7" t="s">
        <v>79</v>
      </c>
      <c r="U61" s="7" t="s">
        <v>80</v>
      </c>
      <c r="Z61" s="7" t="s">
        <v>136</v>
      </c>
      <c r="AA61" s="7" t="s">
        <v>137</v>
      </c>
      <c r="AC61" s="7" t="s">
        <v>113</v>
      </c>
      <c r="AD61" s="7" t="s">
        <v>138</v>
      </c>
      <c r="AE61" s="7" t="s">
        <v>139</v>
      </c>
      <c r="AF61" s="7" t="s">
        <v>88</v>
      </c>
      <c r="AG61" s="7" t="s">
        <v>1919</v>
      </c>
      <c r="AH61" s="7" t="s">
        <v>1920</v>
      </c>
      <c r="AI61" s="7">
        <v>1957</v>
      </c>
      <c r="AJ61" s="7">
        <v>1989</v>
      </c>
      <c r="AK61" s="7" t="s">
        <v>89</v>
      </c>
      <c r="AL61" s="7">
        <v>200000000</v>
      </c>
      <c r="AO61" s="7" t="s">
        <v>1921</v>
      </c>
      <c r="AQ61" s="7">
        <v>6060606.0599999996</v>
      </c>
      <c r="AR61" s="10">
        <v>11983650.699999999</v>
      </c>
      <c r="AT61" s="7" t="s">
        <v>90</v>
      </c>
      <c r="AU61" s="7">
        <v>1989</v>
      </c>
      <c r="AV61" s="7" t="s">
        <v>91</v>
      </c>
      <c r="AW61" s="7" t="s">
        <v>92</v>
      </c>
      <c r="AX61" s="7" t="s">
        <v>93</v>
      </c>
      <c r="AY61" s="7" t="s">
        <v>94</v>
      </c>
      <c r="AZ61" s="7" t="s">
        <v>95</v>
      </c>
      <c r="BA61" s="7" t="s">
        <v>96</v>
      </c>
      <c r="BB61" s="7" t="s">
        <v>97</v>
      </c>
      <c r="BC61" s="7" t="s">
        <v>140</v>
      </c>
      <c r="BH61" s="7" t="s">
        <v>99</v>
      </c>
      <c r="BI61" s="7" t="s">
        <v>101</v>
      </c>
      <c r="BJ61" s="7" t="s">
        <v>70</v>
      </c>
      <c r="BK61" s="7" t="s">
        <v>1503</v>
      </c>
      <c r="BL61" s="7" t="s">
        <v>1509</v>
      </c>
      <c r="BM61" s="7" t="s">
        <v>1480</v>
      </c>
      <c r="BN61" s="7" t="s">
        <v>1501</v>
      </c>
      <c r="BO61">
        <f t="shared" si="0"/>
        <v>11.9836507</v>
      </c>
      <c r="BP61" s="7" t="s">
        <v>97</v>
      </c>
      <c r="BQ61" s="7" t="s">
        <v>94</v>
      </c>
      <c r="BR61" s="7" t="s">
        <v>1907</v>
      </c>
      <c r="BS61" s="7" t="s">
        <v>1907</v>
      </c>
    </row>
    <row r="62" spans="1:71" ht="15.75" customHeight="1">
      <c r="A62" s="7">
        <v>1974</v>
      </c>
      <c r="B62" s="7" t="s">
        <v>1916</v>
      </c>
      <c r="C62" s="7" t="s">
        <v>64</v>
      </c>
      <c r="D62" s="7" t="s">
        <v>1917</v>
      </c>
      <c r="E62" s="7" t="s">
        <v>1918</v>
      </c>
      <c r="F62" s="7" t="s">
        <v>132</v>
      </c>
      <c r="G62" s="7">
        <v>1989</v>
      </c>
      <c r="H62" s="7" t="s">
        <v>67</v>
      </c>
      <c r="I62" s="7" t="s">
        <v>133</v>
      </c>
      <c r="J62" s="7" t="s">
        <v>135</v>
      </c>
      <c r="K62" s="7" t="s">
        <v>71</v>
      </c>
      <c r="L62" s="7" t="s">
        <v>72</v>
      </c>
      <c r="M62" s="7" t="s">
        <v>73</v>
      </c>
      <c r="N62" s="7" t="s">
        <v>74</v>
      </c>
      <c r="O62" s="7" t="s">
        <v>75</v>
      </c>
      <c r="P62" s="7" t="s">
        <v>105</v>
      </c>
      <c r="Q62" s="7" t="s">
        <v>106</v>
      </c>
      <c r="S62" s="7" t="s">
        <v>107</v>
      </c>
      <c r="T62" s="7" t="s">
        <v>79</v>
      </c>
      <c r="U62" s="7" t="s">
        <v>80</v>
      </c>
      <c r="Z62" s="7" t="s">
        <v>136</v>
      </c>
      <c r="AA62" s="7" t="s">
        <v>137</v>
      </c>
      <c r="AC62" s="7" t="s">
        <v>113</v>
      </c>
      <c r="AD62" s="7" t="s">
        <v>138</v>
      </c>
      <c r="AE62" s="7" t="s">
        <v>139</v>
      </c>
      <c r="AF62" s="7" t="s">
        <v>88</v>
      </c>
      <c r="AG62" s="7" t="s">
        <v>1919</v>
      </c>
      <c r="AH62" s="7" t="s">
        <v>1920</v>
      </c>
      <c r="AI62" s="7">
        <v>1957</v>
      </c>
      <c r="AJ62" s="7">
        <v>1989</v>
      </c>
      <c r="AK62" s="7" t="s">
        <v>89</v>
      </c>
      <c r="AL62" s="7">
        <v>200000000</v>
      </c>
      <c r="AO62" s="7" t="s">
        <v>1921</v>
      </c>
      <c r="AQ62" s="7">
        <v>6060606.0599999996</v>
      </c>
      <c r="AR62" s="10">
        <v>11983650.699999999</v>
      </c>
      <c r="AT62" s="7" t="s">
        <v>90</v>
      </c>
      <c r="AU62" s="7">
        <v>1989</v>
      </c>
      <c r="AV62" s="7" t="s">
        <v>91</v>
      </c>
      <c r="AW62" s="7" t="s">
        <v>92</v>
      </c>
      <c r="AX62" s="7" t="s">
        <v>93</v>
      </c>
      <c r="AY62" s="7" t="s">
        <v>94</v>
      </c>
      <c r="AZ62" s="7" t="s">
        <v>95</v>
      </c>
      <c r="BA62" s="7" t="s">
        <v>96</v>
      </c>
      <c r="BB62" s="7" t="s">
        <v>97</v>
      </c>
      <c r="BC62" s="7" t="s">
        <v>140</v>
      </c>
      <c r="BH62" s="7" t="s">
        <v>99</v>
      </c>
      <c r="BI62" s="7" t="s">
        <v>101</v>
      </c>
      <c r="BJ62" s="7" t="s">
        <v>70</v>
      </c>
      <c r="BK62" s="7" t="s">
        <v>1503</v>
      </c>
      <c r="BL62" s="7" t="s">
        <v>1509</v>
      </c>
      <c r="BM62" s="7" t="s">
        <v>1480</v>
      </c>
      <c r="BN62" s="7" t="s">
        <v>1501</v>
      </c>
      <c r="BO62">
        <f t="shared" si="0"/>
        <v>11.9836507</v>
      </c>
      <c r="BP62" s="7" t="s">
        <v>97</v>
      </c>
      <c r="BQ62" s="7" t="s">
        <v>94</v>
      </c>
      <c r="BR62" s="7" t="s">
        <v>1907</v>
      </c>
      <c r="BS62" s="7" t="s">
        <v>1907</v>
      </c>
    </row>
    <row r="63" spans="1:71" ht="15.75" customHeight="1">
      <c r="A63" s="7">
        <v>1975</v>
      </c>
      <c r="B63" s="7" t="s">
        <v>1916</v>
      </c>
      <c r="C63" s="7" t="s">
        <v>64</v>
      </c>
      <c r="D63" s="7" t="s">
        <v>1917</v>
      </c>
      <c r="E63" s="7" t="s">
        <v>1918</v>
      </c>
      <c r="F63" s="7" t="s">
        <v>132</v>
      </c>
      <c r="G63" s="7">
        <v>1989</v>
      </c>
      <c r="H63" s="7" t="s">
        <v>67</v>
      </c>
      <c r="I63" s="7" t="s">
        <v>133</v>
      </c>
      <c r="J63" s="7" t="s">
        <v>135</v>
      </c>
      <c r="K63" s="7" t="s">
        <v>71</v>
      </c>
      <c r="L63" s="7" t="s">
        <v>72</v>
      </c>
      <c r="M63" s="7" t="s">
        <v>73</v>
      </c>
      <c r="N63" s="7" t="s">
        <v>74</v>
      </c>
      <c r="O63" s="7" t="s">
        <v>75</v>
      </c>
      <c r="P63" s="7" t="s">
        <v>105</v>
      </c>
      <c r="Q63" s="7" t="s">
        <v>106</v>
      </c>
      <c r="S63" s="7" t="s">
        <v>107</v>
      </c>
      <c r="T63" s="7" t="s">
        <v>79</v>
      </c>
      <c r="U63" s="7" t="s">
        <v>80</v>
      </c>
      <c r="Z63" s="7" t="s">
        <v>136</v>
      </c>
      <c r="AA63" s="7" t="s">
        <v>137</v>
      </c>
      <c r="AC63" s="7" t="s">
        <v>113</v>
      </c>
      <c r="AD63" s="7" t="s">
        <v>138</v>
      </c>
      <c r="AE63" s="7" t="s">
        <v>139</v>
      </c>
      <c r="AF63" s="7" t="s">
        <v>88</v>
      </c>
      <c r="AG63" s="7" t="s">
        <v>1919</v>
      </c>
      <c r="AH63" s="7" t="s">
        <v>1920</v>
      </c>
      <c r="AI63" s="7">
        <v>1957</v>
      </c>
      <c r="AJ63" s="7">
        <v>1989</v>
      </c>
      <c r="AK63" s="7" t="s">
        <v>89</v>
      </c>
      <c r="AL63" s="7">
        <v>200000000</v>
      </c>
      <c r="AO63" s="7" t="s">
        <v>1921</v>
      </c>
      <c r="AQ63" s="7">
        <v>6060606.0599999996</v>
      </c>
      <c r="AR63" s="10">
        <v>11983650.699999999</v>
      </c>
      <c r="AT63" s="7" t="s">
        <v>90</v>
      </c>
      <c r="AU63" s="7">
        <v>1989</v>
      </c>
      <c r="AV63" s="7" t="s">
        <v>91</v>
      </c>
      <c r="AW63" s="7" t="s">
        <v>92</v>
      </c>
      <c r="AX63" s="7" t="s">
        <v>93</v>
      </c>
      <c r="AY63" s="7" t="s">
        <v>94</v>
      </c>
      <c r="AZ63" s="7" t="s">
        <v>95</v>
      </c>
      <c r="BA63" s="7" t="s">
        <v>96</v>
      </c>
      <c r="BB63" s="7" t="s">
        <v>97</v>
      </c>
      <c r="BC63" s="7" t="s">
        <v>140</v>
      </c>
      <c r="BH63" s="7" t="s">
        <v>99</v>
      </c>
      <c r="BI63" s="7" t="s">
        <v>101</v>
      </c>
      <c r="BJ63" s="7" t="s">
        <v>70</v>
      </c>
      <c r="BK63" s="7" t="s">
        <v>1503</v>
      </c>
      <c r="BL63" s="7" t="s">
        <v>1509</v>
      </c>
      <c r="BM63" s="7" t="s">
        <v>1480</v>
      </c>
      <c r="BN63" s="7" t="s">
        <v>1501</v>
      </c>
      <c r="BO63">
        <f t="shared" si="0"/>
        <v>11.9836507</v>
      </c>
      <c r="BP63" s="7" t="s">
        <v>97</v>
      </c>
      <c r="BQ63" s="7" t="s">
        <v>94</v>
      </c>
      <c r="BR63" s="7" t="s">
        <v>1907</v>
      </c>
      <c r="BS63" s="7" t="s">
        <v>1907</v>
      </c>
    </row>
    <row r="64" spans="1:71" ht="15.75" customHeight="1">
      <c r="A64" s="7">
        <v>1976</v>
      </c>
      <c r="B64" s="7" t="s">
        <v>1916</v>
      </c>
      <c r="C64" s="7" t="s">
        <v>64</v>
      </c>
      <c r="D64" s="7" t="s">
        <v>1917</v>
      </c>
      <c r="E64" s="7" t="s">
        <v>1918</v>
      </c>
      <c r="F64" s="7" t="s">
        <v>132</v>
      </c>
      <c r="G64" s="7">
        <v>1989</v>
      </c>
      <c r="H64" s="7" t="s">
        <v>67</v>
      </c>
      <c r="I64" s="7" t="s">
        <v>133</v>
      </c>
      <c r="J64" s="7" t="s">
        <v>135</v>
      </c>
      <c r="K64" s="7" t="s">
        <v>71</v>
      </c>
      <c r="L64" s="7" t="s">
        <v>72</v>
      </c>
      <c r="M64" s="7" t="s">
        <v>73</v>
      </c>
      <c r="N64" s="7" t="s">
        <v>74</v>
      </c>
      <c r="O64" s="7" t="s">
        <v>75</v>
      </c>
      <c r="P64" s="7" t="s">
        <v>105</v>
      </c>
      <c r="Q64" s="7" t="s">
        <v>106</v>
      </c>
      <c r="S64" s="7" t="s">
        <v>107</v>
      </c>
      <c r="T64" s="7" t="s">
        <v>79</v>
      </c>
      <c r="U64" s="7" t="s">
        <v>80</v>
      </c>
      <c r="Z64" s="7" t="s">
        <v>136</v>
      </c>
      <c r="AA64" s="7" t="s">
        <v>137</v>
      </c>
      <c r="AC64" s="7" t="s">
        <v>113</v>
      </c>
      <c r="AD64" s="7" t="s">
        <v>138</v>
      </c>
      <c r="AE64" s="7" t="s">
        <v>139</v>
      </c>
      <c r="AF64" s="7" t="s">
        <v>88</v>
      </c>
      <c r="AG64" s="7" t="s">
        <v>1919</v>
      </c>
      <c r="AH64" s="7" t="s">
        <v>1920</v>
      </c>
      <c r="AI64" s="7">
        <v>1957</v>
      </c>
      <c r="AJ64" s="7">
        <v>1989</v>
      </c>
      <c r="AK64" s="7" t="s">
        <v>89</v>
      </c>
      <c r="AL64" s="7">
        <v>200000000</v>
      </c>
      <c r="AO64" s="7" t="s">
        <v>1921</v>
      </c>
      <c r="AQ64" s="7">
        <v>6060606.0599999996</v>
      </c>
      <c r="AR64" s="10">
        <v>11983650.699999999</v>
      </c>
      <c r="AT64" s="7" t="s">
        <v>90</v>
      </c>
      <c r="AU64" s="7">
        <v>1989</v>
      </c>
      <c r="AV64" s="7" t="s">
        <v>91</v>
      </c>
      <c r="AW64" s="7" t="s">
        <v>92</v>
      </c>
      <c r="AX64" s="7" t="s">
        <v>93</v>
      </c>
      <c r="AY64" s="7" t="s">
        <v>94</v>
      </c>
      <c r="AZ64" s="7" t="s">
        <v>95</v>
      </c>
      <c r="BA64" s="7" t="s">
        <v>96</v>
      </c>
      <c r="BB64" s="7" t="s">
        <v>97</v>
      </c>
      <c r="BC64" s="7" t="s">
        <v>140</v>
      </c>
      <c r="BH64" s="7" t="s">
        <v>99</v>
      </c>
      <c r="BI64" s="7" t="s">
        <v>101</v>
      </c>
      <c r="BJ64" s="7" t="s">
        <v>70</v>
      </c>
      <c r="BK64" s="7" t="s">
        <v>1503</v>
      </c>
      <c r="BL64" s="7" t="s">
        <v>1509</v>
      </c>
      <c r="BM64" s="7" t="s">
        <v>1480</v>
      </c>
      <c r="BN64" s="7" t="s">
        <v>1501</v>
      </c>
      <c r="BO64">
        <f t="shared" si="0"/>
        <v>11.9836507</v>
      </c>
      <c r="BP64" s="7" t="s">
        <v>97</v>
      </c>
      <c r="BQ64" s="7" t="s">
        <v>94</v>
      </c>
      <c r="BR64" s="7" t="s">
        <v>1907</v>
      </c>
      <c r="BS64" s="7" t="s">
        <v>1907</v>
      </c>
    </row>
    <row r="65" spans="1:71" ht="15.75" customHeight="1">
      <c r="A65" s="7">
        <v>1977</v>
      </c>
      <c r="B65" s="7" t="s">
        <v>1916</v>
      </c>
      <c r="C65" s="7" t="s">
        <v>64</v>
      </c>
      <c r="D65" s="7" t="s">
        <v>1917</v>
      </c>
      <c r="E65" s="7" t="s">
        <v>1918</v>
      </c>
      <c r="F65" s="7" t="s">
        <v>132</v>
      </c>
      <c r="G65" s="7">
        <v>1989</v>
      </c>
      <c r="H65" s="7" t="s">
        <v>67</v>
      </c>
      <c r="I65" s="7" t="s">
        <v>133</v>
      </c>
      <c r="J65" s="7" t="s">
        <v>135</v>
      </c>
      <c r="K65" s="7" t="s">
        <v>71</v>
      </c>
      <c r="L65" s="7" t="s">
        <v>72</v>
      </c>
      <c r="M65" s="7" t="s">
        <v>73</v>
      </c>
      <c r="N65" s="7" t="s">
        <v>74</v>
      </c>
      <c r="O65" s="7" t="s">
        <v>75</v>
      </c>
      <c r="P65" s="7" t="s">
        <v>105</v>
      </c>
      <c r="Q65" s="7" t="s">
        <v>106</v>
      </c>
      <c r="S65" s="7" t="s">
        <v>107</v>
      </c>
      <c r="T65" s="7" t="s">
        <v>79</v>
      </c>
      <c r="U65" s="7" t="s">
        <v>80</v>
      </c>
      <c r="Z65" s="7" t="s">
        <v>136</v>
      </c>
      <c r="AA65" s="7" t="s">
        <v>137</v>
      </c>
      <c r="AC65" s="7" t="s">
        <v>113</v>
      </c>
      <c r="AD65" s="7" t="s">
        <v>138</v>
      </c>
      <c r="AE65" s="7" t="s">
        <v>139</v>
      </c>
      <c r="AF65" s="7" t="s">
        <v>88</v>
      </c>
      <c r="AG65" s="7" t="s">
        <v>1919</v>
      </c>
      <c r="AH65" s="7" t="s">
        <v>1920</v>
      </c>
      <c r="AI65" s="7">
        <v>1957</v>
      </c>
      <c r="AJ65" s="7">
        <v>1989</v>
      </c>
      <c r="AK65" s="7" t="s">
        <v>89</v>
      </c>
      <c r="AL65" s="7">
        <v>200000000</v>
      </c>
      <c r="AO65" s="7" t="s">
        <v>1921</v>
      </c>
      <c r="AQ65" s="7">
        <v>6060606.0599999996</v>
      </c>
      <c r="AR65" s="10">
        <v>11983650.699999999</v>
      </c>
      <c r="AT65" s="7" t="s">
        <v>90</v>
      </c>
      <c r="AU65" s="7">
        <v>1989</v>
      </c>
      <c r="AV65" s="7" t="s">
        <v>91</v>
      </c>
      <c r="AW65" s="7" t="s">
        <v>92</v>
      </c>
      <c r="AX65" s="7" t="s">
        <v>93</v>
      </c>
      <c r="AY65" s="7" t="s">
        <v>94</v>
      </c>
      <c r="AZ65" s="7" t="s">
        <v>95</v>
      </c>
      <c r="BA65" s="7" t="s">
        <v>96</v>
      </c>
      <c r="BB65" s="7" t="s">
        <v>97</v>
      </c>
      <c r="BC65" s="7" t="s">
        <v>140</v>
      </c>
      <c r="BH65" s="7" t="s">
        <v>99</v>
      </c>
      <c r="BI65" s="7" t="s">
        <v>101</v>
      </c>
      <c r="BJ65" s="7" t="s">
        <v>70</v>
      </c>
      <c r="BK65" s="7" t="s">
        <v>1503</v>
      </c>
      <c r="BL65" s="7" t="s">
        <v>1509</v>
      </c>
      <c r="BM65" s="7" t="s">
        <v>1480</v>
      </c>
      <c r="BN65" s="7" t="s">
        <v>1501</v>
      </c>
      <c r="BO65">
        <f t="shared" si="0"/>
        <v>11.9836507</v>
      </c>
      <c r="BP65" s="7" t="s">
        <v>97</v>
      </c>
      <c r="BQ65" s="7" t="s">
        <v>94</v>
      </c>
      <c r="BR65" s="7" t="s">
        <v>1907</v>
      </c>
      <c r="BS65" s="7" t="s">
        <v>1907</v>
      </c>
    </row>
    <row r="66" spans="1:71" ht="15.75" customHeight="1">
      <c r="A66" s="7">
        <v>1978</v>
      </c>
      <c r="B66" s="7" t="s">
        <v>1916</v>
      </c>
      <c r="C66" s="7" t="s">
        <v>64</v>
      </c>
      <c r="D66" s="7" t="s">
        <v>1917</v>
      </c>
      <c r="E66" s="7" t="s">
        <v>1918</v>
      </c>
      <c r="F66" s="7" t="s">
        <v>132</v>
      </c>
      <c r="G66" s="7">
        <v>1989</v>
      </c>
      <c r="H66" s="7" t="s">
        <v>67</v>
      </c>
      <c r="I66" s="7" t="s">
        <v>133</v>
      </c>
      <c r="J66" s="7" t="s">
        <v>135</v>
      </c>
      <c r="K66" s="7" t="s">
        <v>71</v>
      </c>
      <c r="L66" s="7" t="s">
        <v>72</v>
      </c>
      <c r="M66" s="7" t="s">
        <v>73</v>
      </c>
      <c r="N66" s="7" t="s">
        <v>74</v>
      </c>
      <c r="O66" s="7" t="s">
        <v>75</v>
      </c>
      <c r="P66" s="7" t="s">
        <v>105</v>
      </c>
      <c r="Q66" s="7" t="s">
        <v>106</v>
      </c>
      <c r="S66" s="7" t="s">
        <v>107</v>
      </c>
      <c r="T66" s="7" t="s">
        <v>79</v>
      </c>
      <c r="U66" s="7" t="s">
        <v>80</v>
      </c>
      <c r="Z66" s="7" t="s">
        <v>136</v>
      </c>
      <c r="AA66" s="7" t="s">
        <v>137</v>
      </c>
      <c r="AC66" s="7" t="s">
        <v>113</v>
      </c>
      <c r="AD66" s="7" t="s">
        <v>138</v>
      </c>
      <c r="AE66" s="7" t="s">
        <v>139</v>
      </c>
      <c r="AF66" s="7" t="s">
        <v>88</v>
      </c>
      <c r="AG66" s="7" t="s">
        <v>1919</v>
      </c>
      <c r="AH66" s="7" t="s">
        <v>1920</v>
      </c>
      <c r="AI66" s="7">
        <v>1957</v>
      </c>
      <c r="AJ66" s="7">
        <v>1989</v>
      </c>
      <c r="AK66" s="7" t="s">
        <v>89</v>
      </c>
      <c r="AL66" s="7">
        <v>200000000</v>
      </c>
      <c r="AO66" s="7" t="s">
        <v>1921</v>
      </c>
      <c r="AQ66" s="7">
        <v>6060606.0599999996</v>
      </c>
      <c r="AR66" s="10">
        <v>11983650.699999999</v>
      </c>
      <c r="AT66" s="7" t="s">
        <v>90</v>
      </c>
      <c r="AU66" s="7">
        <v>1989</v>
      </c>
      <c r="AV66" s="7" t="s">
        <v>91</v>
      </c>
      <c r="AW66" s="7" t="s">
        <v>92</v>
      </c>
      <c r="AX66" s="7" t="s">
        <v>93</v>
      </c>
      <c r="AY66" s="7" t="s">
        <v>94</v>
      </c>
      <c r="AZ66" s="7" t="s">
        <v>95</v>
      </c>
      <c r="BA66" s="7" t="s">
        <v>96</v>
      </c>
      <c r="BB66" s="7" t="s">
        <v>97</v>
      </c>
      <c r="BC66" s="7" t="s">
        <v>140</v>
      </c>
      <c r="BH66" s="7" t="s">
        <v>99</v>
      </c>
      <c r="BI66" s="7" t="s">
        <v>101</v>
      </c>
      <c r="BJ66" s="7" t="s">
        <v>70</v>
      </c>
      <c r="BK66" s="7" t="s">
        <v>1503</v>
      </c>
      <c r="BL66" s="7" t="s">
        <v>1509</v>
      </c>
      <c r="BM66" s="7" t="s">
        <v>1480</v>
      </c>
      <c r="BN66" s="7" t="s">
        <v>1501</v>
      </c>
      <c r="BO66">
        <f t="shared" si="0"/>
        <v>11.9836507</v>
      </c>
      <c r="BP66" s="7" t="s">
        <v>97</v>
      </c>
      <c r="BQ66" s="7" t="s">
        <v>94</v>
      </c>
      <c r="BR66" s="7" t="s">
        <v>1907</v>
      </c>
      <c r="BS66" s="7" t="s">
        <v>1907</v>
      </c>
    </row>
    <row r="67" spans="1:71" ht="15.75" customHeight="1">
      <c r="A67" s="7">
        <v>1979</v>
      </c>
      <c r="B67" s="7" t="s">
        <v>1916</v>
      </c>
      <c r="C67" s="7" t="s">
        <v>64</v>
      </c>
      <c r="D67" s="7" t="s">
        <v>1917</v>
      </c>
      <c r="E67" s="7" t="s">
        <v>1918</v>
      </c>
      <c r="F67" s="7" t="s">
        <v>132</v>
      </c>
      <c r="G67" s="7">
        <v>1989</v>
      </c>
      <c r="H67" s="7" t="s">
        <v>67</v>
      </c>
      <c r="I67" s="7" t="s">
        <v>133</v>
      </c>
      <c r="J67" s="7" t="s">
        <v>135</v>
      </c>
      <c r="K67" s="7" t="s">
        <v>71</v>
      </c>
      <c r="L67" s="7" t="s">
        <v>72</v>
      </c>
      <c r="M67" s="7" t="s">
        <v>73</v>
      </c>
      <c r="N67" s="7" t="s">
        <v>74</v>
      </c>
      <c r="O67" s="7" t="s">
        <v>75</v>
      </c>
      <c r="P67" s="7" t="s">
        <v>105</v>
      </c>
      <c r="Q67" s="7" t="s">
        <v>106</v>
      </c>
      <c r="S67" s="7" t="s">
        <v>107</v>
      </c>
      <c r="T67" s="7" t="s">
        <v>79</v>
      </c>
      <c r="U67" s="7" t="s">
        <v>80</v>
      </c>
      <c r="Z67" s="7" t="s">
        <v>136</v>
      </c>
      <c r="AA67" s="7" t="s">
        <v>137</v>
      </c>
      <c r="AC67" s="7" t="s">
        <v>113</v>
      </c>
      <c r="AD67" s="7" t="s">
        <v>138</v>
      </c>
      <c r="AE67" s="7" t="s">
        <v>139</v>
      </c>
      <c r="AF67" s="7" t="s">
        <v>88</v>
      </c>
      <c r="AG67" s="7" t="s">
        <v>1919</v>
      </c>
      <c r="AH67" s="7" t="s">
        <v>1920</v>
      </c>
      <c r="AI67" s="7">
        <v>1957</v>
      </c>
      <c r="AJ67" s="7">
        <v>1989</v>
      </c>
      <c r="AK67" s="7" t="s">
        <v>89</v>
      </c>
      <c r="AL67" s="7">
        <v>200000000</v>
      </c>
      <c r="AO67" s="7" t="s">
        <v>1921</v>
      </c>
      <c r="AQ67" s="7">
        <v>6060606.0599999996</v>
      </c>
      <c r="AR67" s="10">
        <v>11983650.699999999</v>
      </c>
      <c r="AT67" s="7" t="s">
        <v>90</v>
      </c>
      <c r="AU67" s="7">
        <v>1989</v>
      </c>
      <c r="AV67" s="7" t="s">
        <v>91</v>
      </c>
      <c r="AW67" s="7" t="s">
        <v>92</v>
      </c>
      <c r="AX67" s="7" t="s">
        <v>93</v>
      </c>
      <c r="AY67" s="7" t="s">
        <v>94</v>
      </c>
      <c r="AZ67" s="7" t="s">
        <v>95</v>
      </c>
      <c r="BA67" s="7" t="s">
        <v>96</v>
      </c>
      <c r="BB67" s="7" t="s">
        <v>97</v>
      </c>
      <c r="BC67" s="7" t="s">
        <v>140</v>
      </c>
      <c r="BH67" s="7" t="s">
        <v>99</v>
      </c>
      <c r="BI67" s="7" t="s">
        <v>101</v>
      </c>
      <c r="BJ67" s="7" t="s">
        <v>70</v>
      </c>
      <c r="BK67" s="7" t="s">
        <v>1503</v>
      </c>
      <c r="BL67" s="7" t="s">
        <v>1509</v>
      </c>
      <c r="BM67" s="7" t="s">
        <v>1480</v>
      </c>
      <c r="BN67" s="7" t="s">
        <v>1501</v>
      </c>
      <c r="BO67">
        <f t="shared" ref="BO67:BO130" si="1">AR67/1000000</f>
        <v>11.9836507</v>
      </c>
      <c r="BP67" s="7" t="s">
        <v>97</v>
      </c>
      <c r="BQ67" s="7" t="s">
        <v>94</v>
      </c>
      <c r="BR67" s="7" t="s">
        <v>1907</v>
      </c>
      <c r="BS67" s="7" t="s">
        <v>1907</v>
      </c>
    </row>
    <row r="68" spans="1:71" ht="15.75" customHeight="1">
      <c r="A68" s="7">
        <v>1980</v>
      </c>
      <c r="B68" s="7" t="s">
        <v>1916</v>
      </c>
      <c r="C68" s="7" t="s">
        <v>64</v>
      </c>
      <c r="D68" s="7" t="s">
        <v>1917</v>
      </c>
      <c r="E68" s="7" t="s">
        <v>1918</v>
      </c>
      <c r="F68" s="7" t="s">
        <v>132</v>
      </c>
      <c r="G68" s="7">
        <v>1989</v>
      </c>
      <c r="H68" s="7" t="s">
        <v>67</v>
      </c>
      <c r="I68" s="7" t="s">
        <v>133</v>
      </c>
      <c r="J68" s="7" t="s">
        <v>135</v>
      </c>
      <c r="K68" s="7" t="s">
        <v>71</v>
      </c>
      <c r="L68" s="7" t="s">
        <v>72</v>
      </c>
      <c r="M68" s="7" t="s">
        <v>73</v>
      </c>
      <c r="N68" s="7" t="s">
        <v>74</v>
      </c>
      <c r="O68" s="7" t="s">
        <v>75</v>
      </c>
      <c r="P68" s="7" t="s">
        <v>105</v>
      </c>
      <c r="Q68" s="7" t="s">
        <v>106</v>
      </c>
      <c r="S68" s="7" t="s">
        <v>107</v>
      </c>
      <c r="T68" s="7" t="s">
        <v>79</v>
      </c>
      <c r="U68" s="7" t="s">
        <v>80</v>
      </c>
      <c r="Z68" s="7" t="s">
        <v>136</v>
      </c>
      <c r="AA68" s="7" t="s">
        <v>137</v>
      </c>
      <c r="AC68" s="7" t="s">
        <v>113</v>
      </c>
      <c r="AD68" s="7" t="s">
        <v>138</v>
      </c>
      <c r="AE68" s="7" t="s">
        <v>139</v>
      </c>
      <c r="AF68" s="7" t="s">
        <v>88</v>
      </c>
      <c r="AG68" s="7" t="s">
        <v>1919</v>
      </c>
      <c r="AH68" s="7" t="s">
        <v>1920</v>
      </c>
      <c r="AI68" s="7">
        <v>1957</v>
      </c>
      <c r="AJ68" s="7">
        <v>1989</v>
      </c>
      <c r="AK68" s="7" t="s">
        <v>89</v>
      </c>
      <c r="AL68" s="7">
        <v>200000000</v>
      </c>
      <c r="AO68" s="7" t="s">
        <v>1921</v>
      </c>
      <c r="AQ68" s="7">
        <v>6060606.0599999996</v>
      </c>
      <c r="AR68" s="10">
        <v>11983650.699999999</v>
      </c>
      <c r="AT68" s="7" t="s">
        <v>90</v>
      </c>
      <c r="AU68" s="7">
        <v>1989</v>
      </c>
      <c r="AV68" s="7" t="s">
        <v>91</v>
      </c>
      <c r="AW68" s="7" t="s">
        <v>92</v>
      </c>
      <c r="AX68" s="7" t="s">
        <v>93</v>
      </c>
      <c r="AY68" s="7" t="s">
        <v>94</v>
      </c>
      <c r="AZ68" s="7" t="s">
        <v>95</v>
      </c>
      <c r="BA68" s="7" t="s">
        <v>96</v>
      </c>
      <c r="BB68" s="7" t="s">
        <v>97</v>
      </c>
      <c r="BC68" s="7" t="s">
        <v>140</v>
      </c>
      <c r="BH68" s="7" t="s">
        <v>99</v>
      </c>
      <c r="BI68" s="7" t="s">
        <v>101</v>
      </c>
      <c r="BJ68" s="7" t="s">
        <v>70</v>
      </c>
      <c r="BK68" s="7" t="s">
        <v>1503</v>
      </c>
      <c r="BL68" s="7" t="s">
        <v>1509</v>
      </c>
      <c r="BM68" s="7" t="s">
        <v>1480</v>
      </c>
      <c r="BN68" s="7" t="s">
        <v>1501</v>
      </c>
      <c r="BO68">
        <f t="shared" si="1"/>
        <v>11.9836507</v>
      </c>
      <c r="BP68" s="7" t="s">
        <v>97</v>
      </c>
      <c r="BQ68" s="7" t="s">
        <v>94</v>
      </c>
      <c r="BR68" s="7" t="s">
        <v>1907</v>
      </c>
      <c r="BS68" s="7" t="s">
        <v>1907</v>
      </c>
    </row>
    <row r="69" spans="1:71" ht="15.75" customHeight="1">
      <c r="A69" s="7">
        <v>1981</v>
      </c>
      <c r="B69" s="7" t="s">
        <v>1916</v>
      </c>
      <c r="C69" s="7" t="s">
        <v>64</v>
      </c>
      <c r="D69" s="7" t="s">
        <v>1917</v>
      </c>
      <c r="E69" s="7" t="s">
        <v>1918</v>
      </c>
      <c r="F69" s="7" t="s">
        <v>132</v>
      </c>
      <c r="G69" s="7">
        <v>1989</v>
      </c>
      <c r="H69" s="7" t="s">
        <v>67</v>
      </c>
      <c r="I69" s="7" t="s">
        <v>133</v>
      </c>
      <c r="J69" s="7" t="s">
        <v>135</v>
      </c>
      <c r="K69" s="7" t="s">
        <v>71</v>
      </c>
      <c r="L69" s="7" t="s">
        <v>72</v>
      </c>
      <c r="M69" s="7" t="s">
        <v>73</v>
      </c>
      <c r="N69" s="7" t="s">
        <v>74</v>
      </c>
      <c r="O69" s="7" t="s">
        <v>75</v>
      </c>
      <c r="P69" s="7" t="s">
        <v>105</v>
      </c>
      <c r="Q69" s="7" t="s">
        <v>106</v>
      </c>
      <c r="S69" s="7" t="s">
        <v>107</v>
      </c>
      <c r="T69" s="7" t="s">
        <v>79</v>
      </c>
      <c r="U69" s="7" t="s">
        <v>80</v>
      </c>
      <c r="Z69" s="7" t="s">
        <v>136</v>
      </c>
      <c r="AA69" s="7" t="s">
        <v>137</v>
      </c>
      <c r="AC69" s="7" t="s">
        <v>113</v>
      </c>
      <c r="AD69" s="7" t="s">
        <v>138</v>
      </c>
      <c r="AE69" s="7" t="s">
        <v>139</v>
      </c>
      <c r="AF69" s="7" t="s">
        <v>88</v>
      </c>
      <c r="AG69" s="7" t="s">
        <v>1919</v>
      </c>
      <c r="AH69" s="7" t="s">
        <v>1920</v>
      </c>
      <c r="AI69" s="7">
        <v>1957</v>
      </c>
      <c r="AJ69" s="7">
        <v>1989</v>
      </c>
      <c r="AK69" s="7" t="s">
        <v>89</v>
      </c>
      <c r="AL69" s="7">
        <v>200000000</v>
      </c>
      <c r="AO69" s="7" t="s">
        <v>1921</v>
      </c>
      <c r="AQ69" s="7">
        <v>6060606.0599999996</v>
      </c>
      <c r="AR69" s="10">
        <v>11983650.699999999</v>
      </c>
      <c r="AT69" s="7" t="s">
        <v>90</v>
      </c>
      <c r="AU69" s="7">
        <v>1989</v>
      </c>
      <c r="AV69" s="7" t="s">
        <v>91</v>
      </c>
      <c r="AW69" s="7" t="s">
        <v>92</v>
      </c>
      <c r="AX69" s="7" t="s">
        <v>93</v>
      </c>
      <c r="AY69" s="7" t="s">
        <v>94</v>
      </c>
      <c r="AZ69" s="7" t="s">
        <v>95</v>
      </c>
      <c r="BA69" s="7" t="s">
        <v>96</v>
      </c>
      <c r="BB69" s="7" t="s">
        <v>97</v>
      </c>
      <c r="BC69" s="7" t="s">
        <v>140</v>
      </c>
      <c r="BH69" s="7" t="s">
        <v>99</v>
      </c>
      <c r="BI69" s="7" t="s">
        <v>101</v>
      </c>
      <c r="BJ69" s="7" t="s">
        <v>70</v>
      </c>
      <c r="BK69" s="7" t="s">
        <v>1503</v>
      </c>
      <c r="BL69" s="7" t="s">
        <v>1509</v>
      </c>
      <c r="BM69" s="7" t="s">
        <v>1480</v>
      </c>
      <c r="BN69" s="7" t="s">
        <v>1501</v>
      </c>
      <c r="BO69">
        <f t="shared" si="1"/>
        <v>11.9836507</v>
      </c>
      <c r="BP69" s="7" t="s">
        <v>97</v>
      </c>
      <c r="BQ69" s="7" t="s">
        <v>94</v>
      </c>
      <c r="BR69" s="7" t="s">
        <v>1907</v>
      </c>
      <c r="BS69" s="7" t="s">
        <v>1907</v>
      </c>
    </row>
    <row r="70" spans="1:71" ht="15.75" customHeight="1">
      <c r="A70" s="7">
        <v>1982</v>
      </c>
      <c r="B70" s="7" t="s">
        <v>1916</v>
      </c>
      <c r="C70" s="7" t="s">
        <v>64</v>
      </c>
      <c r="D70" s="7" t="s">
        <v>1917</v>
      </c>
      <c r="E70" s="7" t="s">
        <v>1918</v>
      </c>
      <c r="F70" s="7" t="s">
        <v>132</v>
      </c>
      <c r="G70" s="7">
        <v>1989</v>
      </c>
      <c r="H70" s="7" t="s">
        <v>67</v>
      </c>
      <c r="I70" s="7" t="s">
        <v>133</v>
      </c>
      <c r="J70" s="7" t="s">
        <v>135</v>
      </c>
      <c r="K70" s="7" t="s">
        <v>71</v>
      </c>
      <c r="L70" s="7" t="s">
        <v>72</v>
      </c>
      <c r="M70" s="7" t="s">
        <v>73</v>
      </c>
      <c r="N70" s="7" t="s">
        <v>74</v>
      </c>
      <c r="O70" s="7" t="s">
        <v>75</v>
      </c>
      <c r="P70" s="7" t="s">
        <v>105</v>
      </c>
      <c r="Q70" s="7" t="s">
        <v>106</v>
      </c>
      <c r="S70" s="7" t="s">
        <v>107</v>
      </c>
      <c r="T70" s="7" t="s">
        <v>79</v>
      </c>
      <c r="U70" s="7" t="s">
        <v>80</v>
      </c>
      <c r="Z70" s="7" t="s">
        <v>136</v>
      </c>
      <c r="AA70" s="7" t="s">
        <v>137</v>
      </c>
      <c r="AC70" s="7" t="s">
        <v>113</v>
      </c>
      <c r="AD70" s="7" t="s">
        <v>138</v>
      </c>
      <c r="AE70" s="7" t="s">
        <v>139</v>
      </c>
      <c r="AF70" s="7" t="s">
        <v>88</v>
      </c>
      <c r="AG70" s="7" t="s">
        <v>1919</v>
      </c>
      <c r="AH70" s="7" t="s">
        <v>1920</v>
      </c>
      <c r="AI70" s="7">
        <v>1957</v>
      </c>
      <c r="AJ70" s="7">
        <v>1989</v>
      </c>
      <c r="AK70" s="7" t="s">
        <v>89</v>
      </c>
      <c r="AL70" s="7">
        <v>200000000</v>
      </c>
      <c r="AO70" s="7" t="s">
        <v>1921</v>
      </c>
      <c r="AQ70" s="7">
        <v>6060606.0599999996</v>
      </c>
      <c r="AR70" s="10">
        <v>11983650.699999999</v>
      </c>
      <c r="AT70" s="7" t="s">
        <v>90</v>
      </c>
      <c r="AU70" s="7">
        <v>1989</v>
      </c>
      <c r="AV70" s="7" t="s">
        <v>91</v>
      </c>
      <c r="AW70" s="7" t="s">
        <v>92</v>
      </c>
      <c r="AX70" s="7" t="s">
        <v>93</v>
      </c>
      <c r="AY70" s="7" t="s">
        <v>94</v>
      </c>
      <c r="AZ70" s="7" t="s">
        <v>95</v>
      </c>
      <c r="BA70" s="7" t="s">
        <v>96</v>
      </c>
      <c r="BB70" s="7" t="s">
        <v>97</v>
      </c>
      <c r="BC70" s="7" t="s">
        <v>140</v>
      </c>
      <c r="BH70" s="7" t="s">
        <v>99</v>
      </c>
      <c r="BI70" s="7" t="s">
        <v>101</v>
      </c>
      <c r="BJ70" s="7" t="s">
        <v>70</v>
      </c>
      <c r="BK70" s="7" t="s">
        <v>1503</v>
      </c>
      <c r="BL70" s="7" t="s">
        <v>1509</v>
      </c>
      <c r="BM70" s="7" t="s">
        <v>1480</v>
      </c>
      <c r="BN70" s="7" t="s">
        <v>1501</v>
      </c>
      <c r="BO70">
        <f t="shared" si="1"/>
        <v>11.9836507</v>
      </c>
      <c r="BP70" s="7" t="s">
        <v>97</v>
      </c>
      <c r="BQ70" s="7" t="s">
        <v>94</v>
      </c>
      <c r="BR70" s="7" t="s">
        <v>1907</v>
      </c>
      <c r="BS70" s="7" t="s">
        <v>1907</v>
      </c>
    </row>
    <row r="71" spans="1:71" ht="15.75" customHeight="1">
      <c r="A71" s="7">
        <v>1983</v>
      </c>
      <c r="B71" s="7" t="s">
        <v>1916</v>
      </c>
      <c r="C71" s="7" t="s">
        <v>64</v>
      </c>
      <c r="D71" s="7" t="s">
        <v>1917</v>
      </c>
      <c r="E71" s="7" t="s">
        <v>1918</v>
      </c>
      <c r="F71" s="7" t="s">
        <v>132</v>
      </c>
      <c r="G71" s="7">
        <v>1989</v>
      </c>
      <c r="H71" s="7" t="s">
        <v>67</v>
      </c>
      <c r="I71" s="7" t="s">
        <v>133</v>
      </c>
      <c r="J71" s="7" t="s">
        <v>135</v>
      </c>
      <c r="K71" s="7" t="s">
        <v>71</v>
      </c>
      <c r="L71" s="7" t="s">
        <v>72</v>
      </c>
      <c r="M71" s="7" t="s">
        <v>73</v>
      </c>
      <c r="N71" s="7" t="s">
        <v>74</v>
      </c>
      <c r="O71" s="7" t="s">
        <v>75</v>
      </c>
      <c r="P71" s="7" t="s">
        <v>105</v>
      </c>
      <c r="Q71" s="7" t="s">
        <v>106</v>
      </c>
      <c r="S71" s="7" t="s">
        <v>107</v>
      </c>
      <c r="T71" s="7" t="s">
        <v>79</v>
      </c>
      <c r="U71" s="7" t="s">
        <v>80</v>
      </c>
      <c r="Z71" s="7" t="s">
        <v>136</v>
      </c>
      <c r="AA71" s="7" t="s">
        <v>137</v>
      </c>
      <c r="AC71" s="7" t="s">
        <v>113</v>
      </c>
      <c r="AD71" s="7" t="s">
        <v>138</v>
      </c>
      <c r="AE71" s="7" t="s">
        <v>139</v>
      </c>
      <c r="AF71" s="7" t="s">
        <v>88</v>
      </c>
      <c r="AG71" s="7" t="s">
        <v>1919</v>
      </c>
      <c r="AH71" s="7" t="s">
        <v>1920</v>
      </c>
      <c r="AI71" s="7">
        <v>1957</v>
      </c>
      <c r="AJ71" s="7">
        <v>1989</v>
      </c>
      <c r="AK71" s="7" t="s">
        <v>89</v>
      </c>
      <c r="AL71" s="7">
        <v>200000000</v>
      </c>
      <c r="AO71" s="7" t="s">
        <v>1921</v>
      </c>
      <c r="AQ71" s="7">
        <v>6060606.0599999996</v>
      </c>
      <c r="AR71" s="10">
        <v>11983650.699999999</v>
      </c>
      <c r="AT71" s="7" t="s">
        <v>90</v>
      </c>
      <c r="AU71" s="7">
        <v>1989</v>
      </c>
      <c r="AV71" s="7" t="s">
        <v>91</v>
      </c>
      <c r="AW71" s="7" t="s">
        <v>92</v>
      </c>
      <c r="AX71" s="7" t="s">
        <v>93</v>
      </c>
      <c r="AY71" s="7" t="s">
        <v>94</v>
      </c>
      <c r="AZ71" s="7" t="s">
        <v>95</v>
      </c>
      <c r="BA71" s="7" t="s">
        <v>96</v>
      </c>
      <c r="BB71" s="7" t="s">
        <v>97</v>
      </c>
      <c r="BC71" s="7" t="s">
        <v>140</v>
      </c>
      <c r="BH71" s="7" t="s">
        <v>99</v>
      </c>
      <c r="BI71" s="7" t="s">
        <v>101</v>
      </c>
      <c r="BJ71" s="7" t="s">
        <v>70</v>
      </c>
      <c r="BK71" s="7" t="s">
        <v>1503</v>
      </c>
      <c r="BL71" s="7" t="s">
        <v>1509</v>
      </c>
      <c r="BM71" s="7" t="s">
        <v>1480</v>
      </c>
      <c r="BN71" s="7" t="s">
        <v>1501</v>
      </c>
      <c r="BO71">
        <f t="shared" si="1"/>
        <v>11.9836507</v>
      </c>
      <c r="BP71" s="7" t="s">
        <v>97</v>
      </c>
      <c r="BQ71" s="7" t="s">
        <v>94</v>
      </c>
      <c r="BR71" s="7" t="s">
        <v>1907</v>
      </c>
      <c r="BS71" s="7" t="s">
        <v>1907</v>
      </c>
    </row>
    <row r="72" spans="1:71" ht="15.75" customHeight="1">
      <c r="A72" s="7">
        <v>1984</v>
      </c>
      <c r="B72" s="7" t="s">
        <v>1916</v>
      </c>
      <c r="C72" s="7" t="s">
        <v>64</v>
      </c>
      <c r="D72" s="7" t="s">
        <v>1917</v>
      </c>
      <c r="E72" s="7" t="s">
        <v>1918</v>
      </c>
      <c r="F72" s="7" t="s">
        <v>132</v>
      </c>
      <c r="G72" s="7">
        <v>1989</v>
      </c>
      <c r="H72" s="7" t="s">
        <v>67</v>
      </c>
      <c r="I72" s="7" t="s">
        <v>133</v>
      </c>
      <c r="J72" s="7" t="s">
        <v>135</v>
      </c>
      <c r="K72" s="7" t="s">
        <v>71</v>
      </c>
      <c r="L72" s="7" t="s">
        <v>72</v>
      </c>
      <c r="M72" s="7" t="s">
        <v>73</v>
      </c>
      <c r="N72" s="7" t="s">
        <v>74</v>
      </c>
      <c r="O72" s="7" t="s">
        <v>75</v>
      </c>
      <c r="P72" s="7" t="s">
        <v>105</v>
      </c>
      <c r="Q72" s="7" t="s">
        <v>106</v>
      </c>
      <c r="S72" s="7" t="s">
        <v>107</v>
      </c>
      <c r="T72" s="7" t="s">
        <v>79</v>
      </c>
      <c r="U72" s="7" t="s">
        <v>80</v>
      </c>
      <c r="Z72" s="7" t="s">
        <v>136</v>
      </c>
      <c r="AA72" s="7" t="s">
        <v>137</v>
      </c>
      <c r="AC72" s="7" t="s">
        <v>113</v>
      </c>
      <c r="AD72" s="7" t="s">
        <v>138</v>
      </c>
      <c r="AE72" s="7" t="s">
        <v>139</v>
      </c>
      <c r="AF72" s="7" t="s">
        <v>88</v>
      </c>
      <c r="AG72" s="7" t="s">
        <v>1919</v>
      </c>
      <c r="AH72" s="7" t="s">
        <v>1920</v>
      </c>
      <c r="AI72" s="7">
        <v>1957</v>
      </c>
      <c r="AJ72" s="7">
        <v>1989</v>
      </c>
      <c r="AK72" s="7" t="s">
        <v>89</v>
      </c>
      <c r="AL72" s="7">
        <v>200000000</v>
      </c>
      <c r="AO72" s="7" t="s">
        <v>1921</v>
      </c>
      <c r="AQ72" s="7">
        <v>6060606.0599999996</v>
      </c>
      <c r="AR72" s="10">
        <v>11983650.699999999</v>
      </c>
      <c r="AT72" s="7" t="s">
        <v>90</v>
      </c>
      <c r="AU72" s="7">
        <v>1989</v>
      </c>
      <c r="AV72" s="7" t="s">
        <v>91</v>
      </c>
      <c r="AW72" s="7" t="s">
        <v>92</v>
      </c>
      <c r="AX72" s="7" t="s">
        <v>93</v>
      </c>
      <c r="AY72" s="7" t="s">
        <v>94</v>
      </c>
      <c r="AZ72" s="7" t="s">
        <v>95</v>
      </c>
      <c r="BA72" s="7" t="s">
        <v>96</v>
      </c>
      <c r="BB72" s="7" t="s">
        <v>97</v>
      </c>
      <c r="BC72" s="7" t="s">
        <v>140</v>
      </c>
      <c r="BH72" s="7" t="s">
        <v>99</v>
      </c>
      <c r="BI72" s="7" t="s">
        <v>101</v>
      </c>
      <c r="BJ72" s="7" t="s">
        <v>70</v>
      </c>
      <c r="BK72" s="7" t="s">
        <v>1503</v>
      </c>
      <c r="BL72" s="7" t="s">
        <v>1509</v>
      </c>
      <c r="BM72" s="7" t="s">
        <v>1480</v>
      </c>
      <c r="BN72" s="7" t="s">
        <v>1501</v>
      </c>
      <c r="BO72">
        <f t="shared" si="1"/>
        <v>11.9836507</v>
      </c>
      <c r="BP72" s="7" t="s">
        <v>97</v>
      </c>
      <c r="BQ72" s="7" t="s">
        <v>94</v>
      </c>
      <c r="BR72" s="7" t="s">
        <v>1907</v>
      </c>
      <c r="BS72" s="7" t="s">
        <v>1907</v>
      </c>
    </row>
    <row r="73" spans="1:71" ht="15.75" customHeight="1">
      <c r="A73" s="7">
        <v>1985</v>
      </c>
      <c r="B73" s="7" t="s">
        <v>1916</v>
      </c>
      <c r="C73" s="7" t="s">
        <v>64</v>
      </c>
      <c r="D73" s="7" t="s">
        <v>1917</v>
      </c>
      <c r="E73" s="7" t="s">
        <v>1918</v>
      </c>
      <c r="F73" s="7" t="s">
        <v>132</v>
      </c>
      <c r="G73" s="7">
        <v>1989</v>
      </c>
      <c r="H73" s="7" t="s">
        <v>67</v>
      </c>
      <c r="I73" s="7" t="s">
        <v>133</v>
      </c>
      <c r="J73" s="7" t="s">
        <v>135</v>
      </c>
      <c r="K73" s="7" t="s">
        <v>71</v>
      </c>
      <c r="L73" s="7" t="s">
        <v>72</v>
      </c>
      <c r="M73" s="7" t="s">
        <v>73</v>
      </c>
      <c r="N73" s="7" t="s">
        <v>74</v>
      </c>
      <c r="O73" s="7" t="s">
        <v>75</v>
      </c>
      <c r="P73" s="7" t="s">
        <v>105</v>
      </c>
      <c r="Q73" s="7" t="s">
        <v>106</v>
      </c>
      <c r="S73" s="7" t="s">
        <v>107</v>
      </c>
      <c r="T73" s="7" t="s">
        <v>79</v>
      </c>
      <c r="U73" s="7" t="s">
        <v>80</v>
      </c>
      <c r="Z73" s="7" t="s">
        <v>136</v>
      </c>
      <c r="AA73" s="7" t="s">
        <v>137</v>
      </c>
      <c r="AC73" s="7" t="s">
        <v>113</v>
      </c>
      <c r="AD73" s="7" t="s">
        <v>138</v>
      </c>
      <c r="AE73" s="7" t="s">
        <v>139</v>
      </c>
      <c r="AF73" s="7" t="s">
        <v>88</v>
      </c>
      <c r="AG73" s="7" t="s">
        <v>1919</v>
      </c>
      <c r="AH73" s="7" t="s">
        <v>1920</v>
      </c>
      <c r="AI73" s="7">
        <v>1957</v>
      </c>
      <c r="AJ73" s="7">
        <v>1989</v>
      </c>
      <c r="AK73" s="7" t="s">
        <v>89</v>
      </c>
      <c r="AL73" s="7">
        <v>200000000</v>
      </c>
      <c r="AO73" s="7" t="s">
        <v>1921</v>
      </c>
      <c r="AQ73" s="7">
        <v>6060606.0599999996</v>
      </c>
      <c r="AR73" s="10">
        <v>11983650.699999999</v>
      </c>
      <c r="AT73" s="7" t="s">
        <v>90</v>
      </c>
      <c r="AU73" s="7">
        <v>1989</v>
      </c>
      <c r="AV73" s="7" t="s">
        <v>91</v>
      </c>
      <c r="AW73" s="7" t="s">
        <v>92</v>
      </c>
      <c r="AX73" s="7" t="s">
        <v>93</v>
      </c>
      <c r="AY73" s="7" t="s">
        <v>94</v>
      </c>
      <c r="AZ73" s="7" t="s">
        <v>95</v>
      </c>
      <c r="BA73" s="7" t="s">
        <v>96</v>
      </c>
      <c r="BB73" s="7" t="s">
        <v>97</v>
      </c>
      <c r="BC73" s="7" t="s">
        <v>140</v>
      </c>
      <c r="BH73" s="7" t="s">
        <v>99</v>
      </c>
      <c r="BI73" s="7" t="s">
        <v>101</v>
      </c>
      <c r="BJ73" s="7" t="s">
        <v>70</v>
      </c>
      <c r="BK73" s="7" t="s">
        <v>1503</v>
      </c>
      <c r="BL73" s="7" t="s">
        <v>1509</v>
      </c>
      <c r="BM73" s="7" t="s">
        <v>1480</v>
      </c>
      <c r="BN73" s="7" t="s">
        <v>1501</v>
      </c>
      <c r="BO73">
        <f t="shared" si="1"/>
        <v>11.9836507</v>
      </c>
      <c r="BP73" s="7" t="s">
        <v>97</v>
      </c>
      <c r="BQ73" s="7" t="s">
        <v>94</v>
      </c>
      <c r="BR73" s="7" t="s">
        <v>1907</v>
      </c>
      <c r="BS73" s="7" t="s">
        <v>1907</v>
      </c>
    </row>
    <row r="74" spans="1:71" ht="15.75" customHeight="1">
      <c r="A74" s="7">
        <v>1986</v>
      </c>
      <c r="B74" s="7" t="s">
        <v>1916</v>
      </c>
      <c r="C74" s="7" t="s">
        <v>64</v>
      </c>
      <c r="D74" s="7" t="s">
        <v>1917</v>
      </c>
      <c r="E74" s="7" t="s">
        <v>1918</v>
      </c>
      <c r="F74" s="7" t="s">
        <v>132</v>
      </c>
      <c r="G74" s="7">
        <v>1989</v>
      </c>
      <c r="H74" s="7" t="s">
        <v>67</v>
      </c>
      <c r="I74" s="7" t="s">
        <v>133</v>
      </c>
      <c r="J74" s="7" t="s">
        <v>135</v>
      </c>
      <c r="K74" s="7" t="s">
        <v>71</v>
      </c>
      <c r="L74" s="7" t="s">
        <v>72</v>
      </c>
      <c r="M74" s="7" t="s">
        <v>73</v>
      </c>
      <c r="N74" s="7" t="s">
        <v>74</v>
      </c>
      <c r="O74" s="7" t="s">
        <v>75</v>
      </c>
      <c r="P74" s="7" t="s">
        <v>105</v>
      </c>
      <c r="Q74" s="7" t="s">
        <v>106</v>
      </c>
      <c r="S74" s="7" t="s">
        <v>107</v>
      </c>
      <c r="T74" s="7" t="s">
        <v>79</v>
      </c>
      <c r="U74" s="7" t="s">
        <v>80</v>
      </c>
      <c r="Z74" s="7" t="s">
        <v>136</v>
      </c>
      <c r="AA74" s="7" t="s">
        <v>137</v>
      </c>
      <c r="AC74" s="7" t="s">
        <v>113</v>
      </c>
      <c r="AD74" s="7" t="s">
        <v>138</v>
      </c>
      <c r="AE74" s="7" t="s">
        <v>139</v>
      </c>
      <c r="AF74" s="7" t="s">
        <v>88</v>
      </c>
      <c r="AG74" s="7" t="s">
        <v>1919</v>
      </c>
      <c r="AH74" s="7" t="s">
        <v>1920</v>
      </c>
      <c r="AI74" s="7">
        <v>1957</v>
      </c>
      <c r="AJ74" s="7">
        <v>1989</v>
      </c>
      <c r="AK74" s="7" t="s">
        <v>89</v>
      </c>
      <c r="AL74" s="7">
        <v>200000000</v>
      </c>
      <c r="AO74" s="7" t="s">
        <v>1921</v>
      </c>
      <c r="AQ74" s="7">
        <v>6060606.0599999996</v>
      </c>
      <c r="AR74" s="10">
        <v>11983650.699999999</v>
      </c>
      <c r="AT74" s="7" t="s">
        <v>90</v>
      </c>
      <c r="AU74" s="7">
        <v>1989</v>
      </c>
      <c r="AV74" s="7" t="s">
        <v>91</v>
      </c>
      <c r="AW74" s="7" t="s">
        <v>92</v>
      </c>
      <c r="AX74" s="7" t="s">
        <v>93</v>
      </c>
      <c r="AY74" s="7" t="s">
        <v>94</v>
      </c>
      <c r="AZ74" s="7" t="s">
        <v>95</v>
      </c>
      <c r="BA74" s="7" t="s">
        <v>96</v>
      </c>
      <c r="BB74" s="7" t="s">
        <v>97</v>
      </c>
      <c r="BC74" s="7" t="s">
        <v>140</v>
      </c>
      <c r="BH74" s="7" t="s">
        <v>99</v>
      </c>
      <c r="BI74" s="7" t="s">
        <v>101</v>
      </c>
      <c r="BJ74" s="7" t="s">
        <v>70</v>
      </c>
      <c r="BK74" s="7" t="s">
        <v>1503</v>
      </c>
      <c r="BL74" s="7" t="s">
        <v>1509</v>
      </c>
      <c r="BM74" s="7" t="s">
        <v>1480</v>
      </c>
      <c r="BN74" s="7" t="s">
        <v>1501</v>
      </c>
      <c r="BO74">
        <f t="shared" si="1"/>
        <v>11.9836507</v>
      </c>
      <c r="BP74" s="7" t="s">
        <v>97</v>
      </c>
      <c r="BQ74" s="7" t="s">
        <v>94</v>
      </c>
      <c r="BR74" s="7" t="s">
        <v>1907</v>
      </c>
      <c r="BS74" s="7" t="s">
        <v>1907</v>
      </c>
    </row>
    <row r="75" spans="1:71" ht="15.75" customHeight="1">
      <c r="A75" s="7">
        <v>1987</v>
      </c>
      <c r="B75" s="7" t="s">
        <v>1916</v>
      </c>
      <c r="C75" s="7" t="s">
        <v>64</v>
      </c>
      <c r="D75" s="7" t="s">
        <v>1917</v>
      </c>
      <c r="E75" s="7" t="s">
        <v>1918</v>
      </c>
      <c r="F75" s="7" t="s">
        <v>132</v>
      </c>
      <c r="G75" s="7">
        <v>1989</v>
      </c>
      <c r="H75" s="7" t="s">
        <v>67</v>
      </c>
      <c r="I75" s="7" t="s">
        <v>133</v>
      </c>
      <c r="J75" s="7" t="s">
        <v>135</v>
      </c>
      <c r="K75" s="7" t="s">
        <v>71</v>
      </c>
      <c r="L75" s="7" t="s">
        <v>72</v>
      </c>
      <c r="M75" s="7" t="s">
        <v>73</v>
      </c>
      <c r="N75" s="7" t="s">
        <v>74</v>
      </c>
      <c r="O75" s="7" t="s">
        <v>75</v>
      </c>
      <c r="P75" s="7" t="s">
        <v>105</v>
      </c>
      <c r="Q75" s="7" t="s">
        <v>106</v>
      </c>
      <c r="S75" s="7" t="s">
        <v>107</v>
      </c>
      <c r="T75" s="7" t="s">
        <v>79</v>
      </c>
      <c r="U75" s="7" t="s">
        <v>80</v>
      </c>
      <c r="Z75" s="7" t="s">
        <v>136</v>
      </c>
      <c r="AA75" s="7" t="s">
        <v>137</v>
      </c>
      <c r="AC75" s="7" t="s">
        <v>113</v>
      </c>
      <c r="AD75" s="7" t="s">
        <v>138</v>
      </c>
      <c r="AE75" s="7" t="s">
        <v>139</v>
      </c>
      <c r="AF75" s="7" t="s">
        <v>88</v>
      </c>
      <c r="AG75" s="7" t="s">
        <v>1919</v>
      </c>
      <c r="AH75" s="7" t="s">
        <v>1920</v>
      </c>
      <c r="AI75" s="7">
        <v>1957</v>
      </c>
      <c r="AJ75" s="7">
        <v>1989</v>
      </c>
      <c r="AK75" s="7" t="s">
        <v>89</v>
      </c>
      <c r="AL75" s="7">
        <v>200000000</v>
      </c>
      <c r="AO75" s="7" t="s">
        <v>1921</v>
      </c>
      <c r="AQ75" s="7">
        <v>6060606.0599999996</v>
      </c>
      <c r="AR75" s="10">
        <v>11983650.699999999</v>
      </c>
      <c r="AT75" s="7" t="s">
        <v>90</v>
      </c>
      <c r="AU75" s="7">
        <v>1989</v>
      </c>
      <c r="AV75" s="7" t="s">
        <v>91</v>
      </c>
      <c r="AW75" s="7" t="s">
        <v>92</v>
      </c>
      <c r="AX75" s="7" t="s">
        <v>93</v>
      </c>
      <c r="AY75" s="7" t="s">
        <v>94</v>
      </c>
      <c r="AZ75" s="7" t="s">
        <v>95</v>
      </c>
      <c r="BA75" s="7" t="s">
        <v>96</v>
      </c>
      <c r="BB75" s="7" t="s">
        <v>97</v>
      </c>
      <c r="BC75" s="7" t="s">
        <v>140</v>
      </c>
      <c r="BH75" s="7" t="s">
        <v>99</v>
      </c>
      <c r="BI75" s="7" t="s">
        <v>101</v>
      </c>
      <c r="BJ75" s="7" t="s">
        <v>70</v>
      </c>
      <c r="BK75" s="7" t="s">
        <v>1503</v>
      </c>
      <c r="BL75" s="7" t="s">
        <v>1509</v>
      </c>
      <c r="BM75" s="7" t="s">
        <v>1480</v>
      </c>
      <c r="BN75" s="7" t="s">
        <v>1501</v>
      </c>
      <c r="BO75">
        <f t="shared" si="1"/>
        <v>11.9836507</v>
      </c>
      <c r="BP75" s="7" t="s">
        <v>97</v>
      </c>
      <c r="BQ75" s="7" t="s">
        <v>94</v>
      </c>
      <c r="BR75" s="7" t="s">
        <v>1907</v>
      </c>
      <c r="BS75" s="7" t="s">
        <v>1907</v>
      </c>
    </row>
    <row r="76" spans="1:71" ht="15.75" customHeight="1">
      <c r="A76" s="7">
        <v>1988</v>
      </c>
      <c r="B76" s="7" t="s">
        <v>1916</v>
      </c>
      <c r="C76" s="7" t="s">
        <v>64</v>
      </c>
      <c r="D76" s="7" t="s">
        <v>1917</v>
      </c>
      <c r="E76" s="7" t="s">
        <v>1918</v>
      </c>
      <c r="F76" s="7" t="s">
        <v>132</v>
      </c>
      <c r="G76" s="7">
        <v>1989</v>
      </c>
      <c r="H76" s="7" t="s">
        <v>67</v>
      </c>
      <c r="I76" s="7" t="s">
        <v>133</v>
      </c>
      <c r="J76" s="7" t="s">
        <v>135</v>
      </c>
      <c r="K76" s="7" t="s">
        <v>71</v>
      </c>
      <c r="L76" s="7" t="s">
        <v>72</v>
      </c>
      <c r="M76" s="7" t="s">
        <v>73</v>
      </c>
      <c r="N76" s="7" t="s">
        <v>74</v>
      </c>
      <c r="O76" s="7" t="s">
        <v>75</v>
      </c>
      <c r="P76" s="7" t="s">
        <v>105</v>
      </c>
      <c r="Q76" s="7" t="s">
        <v>106</v>
      </c>
      <c r="S76" s="7" t="s">
        <v>107</v>
      </c>
      <c r="T76" s="7" t="s">
        <v>79</v>
      </c>
      <c r="U76" s="7" t="s">
        <v>80</v>
      </c>
      <c r="Z76" s="7" t="s">
        <v>136</v>
      </c>
      <c r="AA76" s="7" t="s">
        <v>137</v>
      </c>
      <c r="AC76" s="7" t="s">
        <v>113</v>
      </c>
      <c r="AD76" s="7" t="s">
        <v>138</v>
      </c>
      <c r="AE76" s="7" t="s">
        <v>139</v>
      </c>
      <c r="AF76" s="7" t="s">
        <v>88</v>
      </c>
      <c r="AG76" s="7" t="s">
        <v>1919</v>
      </c>
      <c r="AH76" s="7" t="s">
        <v>1920</v>
      </c>
      <c r="AI76" s="7">
        <v>1957</v>
      </c>
      <c r="AJ76" s="7">
        <v>1989</v>
      </c>
      <c r="AK76" s="7" t="s">
        <v>89</v>
      </c>
      <c r="AL76" s="7">
        <v>200000000</v>
      </c>
      <c r="AO76" s="7" t="s">
        <v>1921</v>
      </c>
      <c r="AQ76" s="7">
        <v>6060606.0599999996</v>
      </c>
      <c r="AR76" s="10">
        <v>11983650.699999999</v>
      </c>
      <c r="AT76" s="7" t="s">
        <v>90</v>
      </c>
      <c r="AU76" s="7">
        <v>1989</v>
      </c>
      <c r="AV76" s="7" t="s">
        <v>91</v>
      </c>
      <c r="AW76" s="7" t="s">
        <v>92</v>
      </c>
      <c r="AX76" s="7" t="s">
        <v>93</v>
      </c>
      <c r="AY76" s="7" t="s">
        <v>94</v>
      </c>
      <c r="AZ76" s="7" t="s">
        <v>95</v>
      </c>
      <c r="BA76" s="7" t="s">
        <v>96</v>
      </c>
      <c r="BB76" s="7" t="s">
        <v>97</v>
      </c>
      <c r="BC76" s="7" t="s">
        <v>140</v>
      </c>
      <c r="BH76" s="7" t="s">
        <v>99</v>
      </c>
      <c r="BI76" s="7" t="s">
        <v>101</v>
      </c>
      <c r="BJ76" s="7" t="s">
        <v>70</v>
      </c>
      <c r="BK76" s="7" t="s">
        <v>1503</v>
      </c>
      <c r="BL76" s="7" t="s">
        <v>1509</v>
      </c>
      <c r="BM76" s="7" t="s">
        <v>1480</v>
      </c>
      <c r="BN76" s="7" t="s">
        <v>1501</v>
      </c>
      <c r="BO76">
        <f t="shared" si="1"/>
        <v>11.9836507</v>
      </c>
      <c r="BP76" s="7" t="s">
        <v>97</v>
      </c>
      <c r="BQ76" s="7" t="s">
        <v>94</v>
      </c>
      <c r="BR76" s="7" t="s">
        <v>1907</v>
      </c>
      <c r="BS76" s="7" t="s">
        <v>1907</v>
      </c>
    </row>
    <row r="77" spans="1:71" ht="15.75" customHeight="1">
      <c r="A77" s="7">
        <v>1989</v>
      </c>
      <c r="B77" s="7" t="s">
        <v>1916</v>
      </c>
      <c r="C77" s="7" t="s">
        <v>64</v>
      </c>
      <c r="D77" s="7" t="s">
        <v>1917</v>
      </c>
      <c r="E77" s="7" t="s">
        <v>1918</v>
      </c>
      <c r="F77" s="7" t="s">
        <v>132</v>
      </c>
      <c r="G77" s="7">
        <v>1989</v>
      </c>
      <c r="H77" s="7" t="s">
        <v>67</v>
      </c>
      <c r="I77" s="7" t="s">
        <v>133</v>
      </c>
      <c r="J77" s="7" t="s">
        <v>135</v>
      </c>
      <c r="K77" s="7" t="s">
        <v>71</v>
      </c>
      <c r="L77" s="7" t="s">
        <v>72</v>
      </c>
      <c r="M77" s="7" t="s">
        <v>73</v>
      </c>
      <c r="N77" s="7" t="s">
        <v>74</v>
      </c>
      <c r="O77" s="7" t="s">
        <v>75</v>
      </c>
      <c r="P77" s="7" t="s">
        <v>105</v>
      </c>
      <c r="Q77" s="7" t="s">
        <v>106</v>
      </c>
      <c r="S77" s="7" t="s">
        <v>107</v>
      </c>
      <c r="T77" s="7" t="s">
        <v>79</v>
      </c>
      <c r="U77" s="7" t="s">
        <v>80</v>
      </c>
      <c r="Z77" s="7" t="s">
        <v>136</v>
      </c>
      <c r="AA77" s="7" t="s">
        <v>137</v>
      </c>
      <c r="AC77" s="7" t="s">
        <v>113</v>
      </c>
      <c r="AD77" s="7" t="s">
        <v>138</v>
      </c>
      <c r="AE77" s="7" t="s">
        <v>139</v>
      </c>
      <c r="AF77" s="7" t="s">
        <v>88</v>
      </c>
      <c r="AG77" s="7" t="s">
        <v>1919</v>
      </c>
      <c r="AH77" s="7" t="s">
        <v>1920</v>
      </c>
      <c r="AI77" s="7">
        <v>1957</v>
      </c>
      <c r="AJ77" s="7">
        <v>1989</v>
      </c>
      <c r="AK77" s="7" t="s">
        <v>89</v>
      </c>
      <c r="AL77" s="7">
        <v>200000000</v>
      </c>
      <c r="AO77" s="7" t="s">
        <v>1921</v>
      </c>
      <c r="AQ77" s="7">
        <v>6060606.0599999996</v>
      </c>
      <c r="AR77" s="10">
        <v>11983650.699999999</v>
      </c>
      <c r="AT77" s="7" t="s">
        <v>90</v>
      </c>
      <c r="AU77" s="7">
        <v>1989</v>
      </c>
      <c r="AV77" s="7" t="s">
        <v>91</v>
      </c>
      <c r="AW77" s="7" t="s">
        <v>92</v>
      </c>
      <c r="AX77" s="7" t="s">
        <v>93</v>
      </c>
      <c r="AY77" s="7" t="s">
        <v>94</v>
      </c>
      <c r="AZ77" s="7" t="s">
        <v>95</v>
      </c>
      <c r="BA77" s="7" t="s">
        <v>96</v>
      </c>
      <c r="BB77" s="7" t="s">
        <v>97</v>
      </c>
      <c r="BC77" s="7" t="s">
        <v>140</v>
      </c>
      <c r="BH77" s="7" t="s">
        <v>99</v>
      </c>
      <c r="BI77" s="7" t="s">
        <v>101</v>
      </c>
      <c r="BJ77" s="7" t="s">
        <v>70</v>
      </c>
      <c r="BK77" s="7" t="s">
        <v>1503</v>
      </c>
      <c r="BL77" s="7" t="s">
        <v>1509</v>
      </c>
      <c r="BM77" s="7" t="s">
        <v>1480</v>
      </c>
      <c r="BN77" s="7" t="s">
        <v>1501</v>
      </c>
      <c r="BO77">
        <f t="shared" si="1"/>
        <v>11.9836507</v>
      </c>
      <c r="BP77" s="7" t="s">
        <v>97</v>
      </c>
      <c r="BQ77" s="7" t="s">
        <v>94</v>
      </c>
      <c r="BR77" s="7" t="s">
        <v>1907</v>
      </c>
      <c r="BS77" s="7" t="s">
        <v>1907</v>
      </c>
    </row>
    <row r="78" spans="1:71" ht="15.75" customHeight="1">
      <c r="A78" s="7">
        <v>2000</v>
      </c>
      <c r="B78" s="7" t="s">
        <v>1922</v>
      </c>
      <c r="C78" s="7" t="s">
        <v>102</v>
      </c>
      <c r="D78" s="7" t="s">
        <v>1923</v>
      </c>
      <c r="E78" s="7" t="s">
        <v>142</v>
      </c>
      <c r="F78" s="7" t="s">
        <v>143</v>
      </c>
      <c r="G78" s="7">
        <v>2017</v>
      </c>
      <c r="H78" s="7" t="s">
        <v>67</v>
      </c>
      <c r="I78" s="7" t="s">
        <v>68</v>
      </c>
      <c r="J78" s="7" t="s">
        <v>70</v>
      </c>
      <c r="K78" s="7" t="s">
        <v>71</v>
      </c>
      <c r="L78" s="7" t="s">
        <v>72</v>
      </c>
      <c r="M78" s="7" t="s">
        <v>73</v>
      </c>
      <c r="N78" s="7" t="s">
        <v>74</v>
      </c>
      <c r="O78" s="7" t="s">
        <v>75</v>
      </c>
      <c r="P78" s="7" t="s">
        <v>105</v>
      </c>
      <c r="Q78" s="7" t="s">
        <v>106</v>
      </c>
      <c r="S78" s="7" t="s">
        <v>107</v>
      </c>
      <c r="T78" s="7" t="s">
        <v>79</v>
      </c>
      <c r="U78" s="7" t="s">
        <v>80</v>
      </c>
      <c r="Z78" s="7" t="s">
        <v>108</v>
      </c>
      <c r="AA78" s="7" t="s">
        <v>109</v>
      </c>
      <c r="AC78" s="7" t="s">
        <v>305</v>
      </c>
      <c r="AD78" s="7" t="s">
        <v>144</v>
      </c>
      <c r="AE78" s="7" t="s">
        <v>145</v>
      </c>
      <c r="AF78" s="7" t="s">
        <v>88</v>
      </c>
      <c r="AG78" s="7" t="s">
        <v>1924</v>
      </c>
      <c r="AH78" s="7" t="s">
        <v>1925</v>
      </c>
      <c r="AI78" s="7">
        <v>2000</v>
      </c>
      <c r="AJ78" s="7">
        <v>2017</v>
      </c>
      <c r="AK78" s="7" t="s">
        <v>89</v>
      </c>
      <c r="AL78" s="7">
        <v>300000000</v>
      </c>
      <c r="AO78" s="7" t="s">
        <v>1926</v>
      </c>
      <c r="AP78" s="7" t="s">
        <v>1927</v>
      </c>
      <c r="AQ78" s="7">
        <v>16666666.67</v>
      </c>
      <c r="AR78" s="10">
        <v>12773760.1</v>
      </c>
      <c r="AS78" s="7" t="s">
        <v>1928</v>
      </c>
      <c r="AT78" s="7" t="s">
        <v>146</v>
      </c>
      <c r="AU78" s="7">
        <v>2017</v>
      </c>
      <c r="AV78" s="7" t="s">
        <v>91</v>
      </c>
      <c r="AW78" s="7" t="s">
        <v>115</v>
      </c>
      <c r="AX78" s="7" t="s">
        <v>116</v>
      </c>
      <c r="AY78" s="7" t="s">
        <v>94</v>
      </c>
      <c r="AZ78" s="7" t="s">
        <v>95</v>
      </c>
      <c r="BA78" s="7" t="s">
        <v>96</v>
      </c>
      <c r="BB78" s="7" t="s">
        <v>97</v>
      </c>
      <c r="BC78" s="7" t="s">
        <v>98</v>
      </c>
      <c r="BH78" s="7" t="s">
        <v>99</v>
      </c>
      <c r="BI78" s="7" t="s">
        <v>101</v>
      </c>
      <c r="BJ78" s="7" t="s">
        <v>70</v>
      </c>
      <c r="BK78" s="7" t="s">
        <v>1525</v>
      </c>
      <c r="BL78" s="7" t="s">
        <v>1524</v>
      </c>
      <c r="BM78" s="7" t="s">
        <v>1480</v>
      </c>
      <c r="BN78" s="7" t="s">
        <v>1540</v>
      </c>
      <c r="BO78">
        <f t="shared" si="1"/>
        <v>12.773760100000001</v>
      </c>
      <c r="BP78" s="7" t="s">
        <v>97</v>
      </c>
      <c r="BQ78" s="7" t="s">
        <v>94</v>
      </c>
      <c r="BR78" s="7" t="s">
        <v>1907</v>
      </c>
      <c r="BS78" s="7" t="s">
        <v>1907</v>
      </c>
    </row>
    <row r="79" spans="1:71" ht="15.75" customHeight="1">
      <c r="A79" s="7">
        <v>2001</v>
      </c>
      <c r="B79" s="7" t="s">
        <v>1922</v>
      </c>
      <c r="C79" s="7" t="s">
        <v>102</v>
      </c>
      <c r="D79" s="7" t="s">
        <v>1923</v>
      </c>
      <c r="E79" s="7" t="s">
        <v>142</v>
      </c>
      <c r="F79" s="7" t="s">
        <v>143</v>
      </c>
      <c r="G79" s="7">
        <v>2017</v>
      </c>
      <c r="H79" s="7" t="s">
        <v>67</v>
      </c>
      <c r="I79" s="7" t="s">
        <v>68</v>
      </c>
      <c r="J79" s="7" t="s">
        <v>70</v>
      </c>
      <c r="K79" s="7" t="s">
        <v>71</v>
      </c>
      <c r="L79" s="7" t="s">
        <v>72</v>
      </c>
      <c r="M79" s="7" t="s">
        <v>73</v>
      </c>
      <c r="N79" s="7" t="s">
        <v>74</v>
      </c>
      <c r="O79" s="7" t="s">
        <v>75</v>
      </c>
      <c r="P79" s="7" t="s">
        <v>105</v>
      </c>
      <c r="Q79" s="7" t="s">
        <v>106</v>
      </c>
      <c r="S79" s="7" t="s">
        <v>107</v>
      </c>
      <c r="T79" s="7" t="s">
        <v>79</v>
      </c>
      <c r="U79" s="7" t="s">
        <v>80</v>
      </c>
      <c r="Z79" s="7" t="s">
        <v>108</v>
      </c>
      <c r="AA79" s="7" t="s">
        <v>109</v>
      </c>
      <c r="AC79" s="7" t="s">
        <v>305</v>
      </c>
      <c r="AD79" s="7" t="s">
        <v>144</v>
      </c>
      <c r="AE79" s="7" t="s">
        <v>145</v>
      </c>
      <c r="AF79" s="7" t="s">
        <v>88</v>
      </c>
      <c r="AG79" s="7" t="s">
        <v>1924</v>
      </c>
      <c r="AH79" s="7" t="s">
        <v>1925</v>
      </c>
      <c r="AI79" s="7">
        <v>2000</v>
      </c>
      <c r="AJ79" s="7">
        <v>2017</v>
      </c>
      <c r="AK79" s="7" t="s">
        <v>89</v>
      </c>
      <c r="AL79" s="7">
        <v>300000000</v>
      </c>
      <c r="AO79" s="7" t="s">
        <v>1926</v>
      </c>
      <c r="AP79" s="7" t="s">
        <v>1927</v>
      </c>
      <c r="AQ79" s="7">
        <v>16666666.67</v>
      </c>
      <c r="AR79" s="10">
        <v>12773760.1</v>
      </c>
      <c r="AS79" s="7" t="s">
        <v>1928</v>
      </c>
      <c r="AT79" s="7" t="s">
        <v>146</v>
      </c>
      <c r="AU79" s="7">
        <v>2017</v>
      </c>
      <c r="AV79" s="7" t="s">
        <v>91</v>
      </c>
      <c r="AW79" s="7" t="s">
        <v>115</v>
      </c>
      <c r="AX79" s="7" t="s">
        <v>116</v>
      </c>
      <c r="AY79" s="7" t="s">
        <v>94</v>
      </c>
      <c r="AZ79" s="7" t="s">
        <v>95</v>
      </c>
      <c r="BA79" s="7" t="s">
        <v>96</v>
      </c>
      <c r="BB79" s="7" t="s">
        <v>97</v>
      </c>
      <c r="BC79" s="7" t="s">
        <v>98</v>
      </c>
      <c r="BH79" s="7" t="s">
        <v>99</v>
      </c>
      <c r="BI79" s="7" t="s">
        <v>101</v>
      </c>
      <c r="BJ79" s="7" t="s">
        <v>70</v>
      </c>
      <c r="BK79" s="7" t="s">
        <v>1525</v>
      </c>
      <c r="BL79" s="7" t="s">
        <v>1524</v>
      </c>
      <c r="BM79" s="7" t="s">
        <v>1480</v>
      </c>
      <c r="BN79" s="7" t="s">
        <v>1540</v>
      </c>
      <c r="BO79">
        <f t="shared" si="1"/>
        <v>12.773760100000001</v>
      </c>
      <c r="BP79" s="7" t="s">
        <v>97</v>
      </c>
      <c r="BQ79" s="7" t="s">
        <v>94</v>
      </c>
      <c r="BR79" s="7" t="s">
        <v>1907</v>
      </c>
      <c r="BS79" s="7" t="s">
        <v>1907</v>
      </c>
    </row>
    <row r="80" spans="1:71" ht="15.75" customHeight="1">
      <c r="A80" s="7">
        <v>2002</v>
      </c>
      <c r="B80" s="7" t="s">
        <v>1922</v>
      </c>
      <c r="C80" s="7" t="s">
        <v>102</v>
      </c>
      <c r="D80" s="7" t="s">
        <v>1923</v>
      </c>
      <c r="E80" s="7" t="s">
        <v>142</v>
      </c>
      <c r="F80" s="7" t="s">
        <v>143</v>
      </c>
      <c r="G80" s="7">
        <v>2017</v>
      </c>
      <c r="H80" s="7" t="s">
        <v>67</v>
      </c>
      <c r="I80" s="7" t="s">
        <v>68</v>
      </c>
      <c r="J80" s="7" t="s">
        <v>70</v>
      </c>
      <c r="K80" s="7" t="s">
        <v>71</v>
      </c>
      <c r="L80" s="7" t="s">
        <v>72</v>
      </c>
      <c r="M80" s="7" t="s">
        <v>73</v>
      </c>
      <c r="N80" s="7" t="s">
        <v>74</v>
      </c>
      <c r="O80" s="7" t="s">
        <v>75</v>
      </c>
      <c r="P80" s="7" t="s">
        <v>105</v>
      </c>
      <c r="Q80" s="7" t="s">
        <v>106</v>
      </c>
      <c r="S80" s="7" t="s">
        <v>107</v>
      </c>
      <c r="T80" s="7" t="s">
        <v>79</v>
      </c>
      <c r="U80" s="7" t="s">
        <v>80</v>
      </c>
      <c r="Z80" s="7" t="s">
        <v>108</v>
      </c>
      <c r="AA80" s="7" t="s">
        <v>109</v>
      </c>
      <c r="AC80" s="7" t="s">
        <v>305</v>
      </c>
      <c r="AD80" s="7" t="s">
        <v>144</v>
      </c>
      <c r="AE80" s="7" t="s">
        <v>145</v>
      </c>
      <c r="AF80" s="7" t="s">
        <v>88</v>
      </c>
      <c r="AG80" s="7" t="s">
        <v>1924</v>
      </c>
      <c r="AH80" s="7" t="s">
        <v>1925</v>
      </c>
      <c r="AI80" s="7">
        <v>2000</v>
      </c>
      <c r="AJ80" s="7">
        <v>2017</v>
      </c>
      <c r="AK80" s="7" t="s">
        <v>89</v>
      </c>
      <c r="AL80" s="7">
        <v>300000000</v>
      </c>
      <c r="AO80" s="7" t="s">
        <v>1926</v>
      </c>
      <c r="AP80" s="7" t="s">
        <v>1927</v>
      </c>
      <c r="AQ80" s="7">
        <v>16666666.67</v>
      </c>
      <c r="AR80" s="10">
        <v>12773760.1</v>
      </c>
      <c r="AS80" s="7" t="s">
        <v>1928</v>
      </c>
      <c r="AT80" s="7" t="s">
        <v>146</v>
      </c>
      <c r="AU80" s="7">
        <v>2017</v>
      </c>
      <c r="AV80" s="7" t="s">
        <v>91</v>
      </c>
      <c r="AW80" s="7" t="s">
        <v>115</v>
      </c>
      <c r="AX80" s="7" t="s">
        <v>116</v>
      </c>
      <c r="AY80" s="7" t="s">
        <v>94</v>
      </c>
      <c r="AZ80" s="7" t="s">
        <v>95</v>
      </c>
      <c r="BA80" s="7" t="s">
        <v>96</v>
      </c>
      <c r="BB80" s="7" t="s">
        <v>97</v>
      </c>
      <c r="BC80" s="7" t="s">
        <v>98</v>
      </c>
      <c r="BH80" s="7" t="s">
        <v>99</v>
      </c>
      <c r="BI80" s="7" t="s">
        <v>101</v>
      </c>
      <c r="BJ80" s="7" t="s">
        <v>70</v>
      </c>
      <c r="BK80" s="7" t="s">
        <v>1525</v>
      </c>
      <c r="BL80" s="7" t="s">
        <v>1524</v>
      </c>
      <c r="BM80" s="7" t="s">
        <v>1480</v>
      </c>
      <c r="BN80" s="7" t="s">
        <v>1540</v>
      </c>
      <c r="BO80">
        <f t="shared" si="1"/>
        <v>12.773760100000001</v>
      </c>
      <c r="BP80" s="7" t="s">
        <v>97</v>
      </c>
      <c r="BQ80" s="7" t="s">
        <v>94</v>
      </c>
      <c r="BR80" s="7" t="s">
        <v>1907</v>
      </c>
      <c r="BS80" s="7" t="s">
        <v>1907</v>
      </c>
    </row>
    <row r="81" spans="1:71" ht="15.75" customHeight="1">
      <c r="A81" s="7">
        <v>2003</v>
      </c>
      <c r="B81" s="7" t="s">
        <v>1922</v>
      </c>
      <c r="C81" s="7" t="s">
        <v>102</v>
      </c>
      <c r="D81" s="7" t="s">
        <v>1923</v>
      </c>
      <c r="E81" s="7" t="s">
        <v>142</v>
      </c>
      <c r="F81" s="7" t="s">
        <v>143</v>
      </c>
      <c r="G81" s="7">
        <v>2017</v>
      </c>
      <c r="H81" s="7" t="s">
        <v>67</v>
      </c>
      <c r="I81" s="7" t="s">
        <v>68</v>
      </c>
      <c r="J81" s="7" t="s">
        <v>70</v>
      </c>
      <c r="K81" s="7" t="s">
        <v>71</v>
      </c>
      <c r="L81" s="7" t="s">
        <v>72</v>
      </c>
      <c r="M81" s="7" t="s">
        <v>73</v>
      </c>
      <c r="N81" s="7" t="s">
        <v>74</v>
      </c>
      <c r="O81" s="7" t="s">
        <v>75</v>
      </c>
      <c r="P81" s="7" t="s">
        <v>105</v>
      </c>
      <c r="Q81" s="7" t="s">
        <v>106</v>
      </c>
      <c r="S81" s="7" t="s">
        <v>107</v>
      </c>
      <c r="T81" s="7" t="s">
        <v>79</v>
      </c>
      <c r="U81" s="7" t="s">
        <v>80</v>
      </c>
      <c r="Z81" s="7" t="s">
        <v>108</v>
      </c>
      <c r="AA81" s="7" t="s">
        <v>109</v>
      </c>
      <c r="AC81" s="7" t="s">
        <v>305</v>
      </c>
      <c r="AD81" s="7" t="s">
        <v>144</v>
      </c>
      <c r="AE81" s="7" t="s">
        <v>145</v>
      </c>
      <c r="AF81" s="7" t="s">
        <v>88</v>
      </c>
      <c r="AG81" s="7" t="s">
        <v>1924</v>
      </c>
      <c r="AH81" s="7" t="s">
        <v>1925</v>
      </c>
      <c r="AI81" s="7">
        <v>2000</v>
      </c>
      <c r="AJ81" s="7">
        <v>2017</v>
      </c>
      <c r="AK81" s="7" t="s">
        <v>89</v>
      </c>
      <c r="AL81" s="7">
        <v>300000000</v>
      </c>
      <c r="AO81" s="7" t="s">
        <v>1926</v>
      </c>
      <c r="AP81" s="7" t="s">
        <v>1927</v>
      </c>
      <c r="AQ81" s="7">
        <v>16666666.67</v>
      </c>
      <c r="AR81" s="10">
        <v>12773760.1</v>
      </c>
      <c r="AS81" s="7" t="s">
        <v>1928</v>
      </c>
      <c r="AT81" s="7" t="s">
        <v>146</v>
      </c>
      <c r="AU81" s="7">
        <v>2017</v>
      </c>
      <c r="AV81" s="7" t="s">
        <v>91</v>
      </c>
      <c r="AW81" s="7" t="s">
        <v>115</v>
      </c>
      <c r="AX81" s="7" t="s">
        <v>116</v>
      </c>
      <c r="AY81" s="7" t="s">
        <v>94</v>
      </c>
      <c r="AZ81" s="7" t="s">
        <v>95</v>
      </c>
      <c r="BA81" s="7" t="s">
        <v>96</v>
      </c>
      <c r="BB81" s="7" t="s">
        <v>97</v>
      </c>
      <c r="BC81" s="7" t="s">
        <v>98</v>
      </c>
      <c r="BH81" s="7" t="s">
        <v>99</v>
      </c>
      <c r="BI81" s="7" t="s">
        <v>101</v>
      </c>
      <c r="BJ81" s="7" t="s">
        <v>70</v>
      </c>
      <c r="BK81" s="7" t="s">
        <v>1525</v>
      </c>
      <c r="BL81" s="7" t="s">
        <v>1524</v>
      </c>
      <c r="BM81" s="7" t="s">
        <v>1480</v>
      </c>
      <c r="BN81" s="7" t="s">
        <v>1540</v>
      </c>
      <c r="BO81">
        <f t="shared" si="1"/>
        <v>12.773760100000001</v>
      </c>
      <c r="BP81" s="7" t="s">
        <v>97</v>
      </c>
      <c r="BQ81" s="7" t="s">
        <v>94</v>
      </c>
      <c r="BR81" s="7" t="s">
        <v>1907</v>
      </c>
      <c r="BS81" s="7" t="s">
        <v>1907</v>
      </c>
    </row>
    <row r="82" spans="1:71" ht="15.75" customHeight="1">
      <c r="A82" s="7">
        <v>2004</v>
      </c>
      <c r="B82" s="7" t="s">
        <v>1922</v>
      </c>
      <c r="C82" s="7" t="s">
        <v>102</v>
      </c>
      <c r="D82" s="7" t="s">
        <v>1923</v>
      </c>
      <c r="E82" s="7" t="s">
        <v>142</v>
      </c>
      <c r="F82" s="7" t="s">
        <v>143</v>
      </c>
      <c r="G82" s="7">
        <v>2017</v>
      </c>
      <c r="H82" s="7" t="s">
        <v>67</v>
      </c>
      <c r="I82" s="7" t="s">
        <v>68</v>
      </c>
      <c r="J82" s="7" t="s">
        <v>70</v>
      </c>
      <c r="K82" s="7" t="s">
        <v>71</v>
      </c>
      <c r="L82" s="7" t="s">
        <v>72</v>
      </c>
      <c r="M82" s="7" t="s">
        <v>73</v>
      </c>
      <c r="N82" s="7" t="s">
        <v>74</v>
      </c>
      <c r="O82" s="7" t="s">
        <v>75</v>
      </c>
      <c r="P82" s="7" t="s">
        <v>105</v>
      </c>
      <c r="Q82" s="7" t="s">
        <v>106</v>
      </c>
      <c r="S82" s="7" t="s">
        <v>107</v>
      </c>
      <c r="T82" s="7" t="s">
        <v>79</v>
      </c>
      <c r="U82" s="7" t="s">
        <v>80</v>
      </c>
      <c r="Z82" s="7" t="s">
        <v>108</v>
      </c>
      <c r="AA82" s="7" t="s">
        <v>109</v>
      </c>
      <c r="AC82" s="7" t="s">
        <v>305</v>
      </c>
      <c r="AD82" s="7" t="s">
        <v>144</v>
      </c>
      <c r="AE82" s="7" t="s">
        <v>145</v>
      </c>
      <c r="AF82" s="7" t="s">
        <v>88</v>
      </c>
      <c r="AG82" s="7" t="s">
        <v>1924</v>
      </c>
      <c r="AH82" s="7" t="s">
        <v>1925</v>
      </c>
      <c r="AI82" s="7">
        <v>2000</v>
      </c>
      <c r="AJ82" s="7">
        <v>2017</v>
      </c>
      <c r="AK82" s="7" t="s">
        <v>89</v>
      </c>
      <c r="AL82" s="7">
        <v>300000000</v>
      </c>
      <c r="AO82" s="7" t="s">
        <v>1926</v>
      </c>
      <c r="AP82" s="7" t="s">
        <v>1927</v>
      </c>
      <c r="AQ82" s="7">
        <v>16666666.67</v>
      </c>
      <c r="AR82" s="10">
        <v>12773760.1</v>
      </c>
      <c r="AS82" s="7" t="s">
        <v>1928</v>
      </c>
      <c r="AT82" s="7" t="s">
        <v>146</v>
      </c>
      <c r="AU82" s="7">
        <v>2017</v>
      </c>
      <c r="AV82" s="7" t="s">
        <v>91</v>
      </c>
      <c r="AW82" s="7" t="s">
        <v>115</v>
      </c>
      <c r="AX82" s="7" t="s">
        <v>116</v>
      </c>
      <c r="AY82" s="7" t="s">
        <v>94</v>
      </c>
      <c r="AZ82" s="7" t="s">
        <v>95</v>
      </c>
      <c r="BA82" s="7" t="s">
        <v>96</v>
      </c>
      <c r="BB82" s="7" t="s">
        <v>97</v>
      </c>
      <c r="BC82" s="7" t="s">
        <v>98</v>
      </c>
      <c r="BH82" s="7" t="s">
        <v>99</v>
      </c>
      <c r="BI82" s="7" t="s">
        <v>101</v>
      </c>
      <c r="BJ82" s="7" t="s">
        <v>70</v>
      </c>
      <c r="BK82" s="7" t="s">
        <v>1525</v>
      </c>
      <c r="BL82" s="7" t="s">
        <v>1524</v>
      </c>
      <c r="BM82" s="7" t="s">
        <v>1480</v>
      </c>
      <c r="BN82" s="7" t="s">
        <v>1540</v>
      </c>
      <c r="BO82">
        <f t="shared" si="1"/>
        <v>12.773760100000001</v>
      </c>
      <c r="BP82" s="7" t="s">
        <v>97</v>
      </c>
      <c r="BQ82" s="7" t="s">
        <v>94</v>
      </c>
      <c r="BR82" s="7" t="s">
        <v>1907</v>
      </c>
      <c r="BS82" s="7" t="s">
        <v>1907</v>
      </c>
    </row>
    <row r="83" spans="1:71" ht="15.75" customHeight="1">
      <c r="A83" s="7">
        <v>2005</v>
      </c>
      <c r="B83" s="7" t="s">
        <v>1922</v>
      </c>
      <c r="C83" s="7" t="s">
        <v>102</v>
      </c>
      <c r="D83" s="7" t="s">
        <v>1923</v>
      </c>
      <c r="E83" s="7" t="s">
        <v>142</v>
      </c>
      <c r="F83" s="7" t="s">
        <v>143</v>
      </c>
      <c r="G83" s="7">
        <v>2017</v>
      </c>
      <c r="H83" s="7" t="s">
        <v>67</v>
      </c>
      <c r="I83" s="7" t="s">
        <v>68</v>
      </c>
      <c r="J83" s="7" t="s">
        <v>70</v>
      </c>
      <c r="K83" s="7" t="s">
        <v>71</v>
      </c>
      <c r="L83" s="7" t="s">
        <v>72</v>
      </c>
      <c r="M83" s="7" t="s">
        <v>73</v>
      </c>
      <c r="N83" s="7" t="s">
        <v>74</v>
      </c>
      <c r="O83" s="7" t="s">
        <v>75</v>
      </c>
      <c r="P83" s="7" t="s">
        <v>105</v>
      </c>
      <c r="Q83" s="7" t="s">
        <v>106</v>
      </c>
      <c r="S83" s="7" t="s">
        <v>107</v>
      </c>
      <c r="T83" s="7" t="s">
        <v>79</v>
      </c>
      <c r="U83" s="7" t="s">
        <v>80</v>
      </c>
      <c r="Z83" s="7" t="s">
        <v>108</v>
      </c>
      <c r="AA83" s="7" t="s">
        <v>109</v>
      </c>
      <c r="AC83" s="7" t="s">
        <v>305</v>
      </c>
      <c r="AD83" s="7" t="s">
        <v>144</v>
      </c>
      <c r="AE83" s="7" t="s">
        <v>145</v>
      </c>
      <c r="AF83" s="7" t="s">
        <v>88</v>
      </c>
      <c r="AG83" s="7" t="s">
        <v>1924</v>
      </c>
      <c r="AH83" s="7" t="s">
        <v>1925</v>
      </c>
      <c r="AI83" s="7">
        <v>2000</v>
      </c>
      <c r="AJ83" s="7">
        <v>2017</v>
      </c>
      <c r="AK83" s="7" t="s">
        <v>89</v>
      </c>
      <c r="AL83" s="7">
        <v>300000000</v>
      </c>
      <c r="AO83" s="7" t="s">
        <v>1926</v>
      </c>
      <c r="AP83" s="7" t="s">
        <v>1927</v>
      </c>
      <c r="AQ83" s="7">
        <v>16666666.67</v>
      </c>
      <c r="AR83" s="10">
        <v>12773760.1</v>
      </c>
      <c r="AS83" s="7" t="s">
        <v>1928</v>
      </c>
      <c r="AT83" s="7" t="s">
        <v>146</v>
      </c>
      <c r="AU83" s="7">
        <v>2017</v>
      </c>
      <c r="AV83" s="7" t="s">
        <v>91</v>
      </c>
      <c r="AW83" s="7" t="s">
        <v>115</v>
      </c>
      <c r="AX83" s="7" t="s">
        <v>116</v>
      </c>
      <c r="AY83" s="7" t="s">
        <v>94</v>
      </c>
      <c r="AZ83" s="7" t="s">
        <v>95</v>
      </c>
      <c r="BA83" s="7" t="s">
        <v>96</v>
      </c>
      <c r="BB83" s="7" t="s">
        <v>97</v>
      </c>
      <c r="BC83" s="7" t="s">
        <v>98</v>
      </c>
      <c r="BH83" s="7" t="s">
        <v>99</v>
      </c>
      <c r="BI83" s="7" t="s">
        <v>101</v>
      </c>
      <c r="BJ83" s="7" t="s">
        <v>70</v>
      </c>
      <c r="BK83" s="7" t="s">
        <v>1525</v>
      </c>
      <c r="BL83" s="7" t="s">
        <v>1524</v>
      </c>
      <c r="BM83" s="7" t="s">
        <v>1480</v>
      </c>
      <c r="BN83" s="7" t="s">
        <v>1540</v>
      </c>
      <c r="BO83">
        <f t="shared" si="1"/>
        <v>12.773760100000001</v>
      </c>
      <c r="BP83" s="7" t="s">
        <v>97</v>
      </c>
      <c r="BQ83" s="7" t="s">
        <v>94</v>
      </c>
      <c r="BR83" s="7" t="s">
        <v>1907</v>
      </c>
      <c r="BS83" s="7" t="s">
        <v>1907</v>
      </c>
    </row>
    <row r="84" spans="1:71" ht="15.75" customHeight="1">
      <c r="A84" s="7">
        <v>2006</v>
      </c>
      <c r="B84" s="7" t="s">
        <v>1922</v>
      </c>
      <c r="C84" s="7" t="s">
        <v>102</v>
      </c>
      <c r="D84" s="7" t="s">
        <v>1923</v>
      </c>
      <c r="E84" s="7" t="s">
        <v>142</v>
      </c>
      <c r="F84" s="7" t="s">
        <v>143</v>
      </c>
      <c r="G84" s="7">
        <v>2017</v>
      </c>
      <c r="H84" s="7" t="s">
        <v>67</v>
      </c>
      <c r="I84" s="7" t="s">
        <v>68</v>
      </c>
      <c r="J84" s="7" t="s">
        <v>70</v>
      </c>
      <c r="K84" s="7" t="s">
        <v>71</v>
      </c>
      <c r="L84" s="7" t="s">
        <v>72</v>
      </c>
      <c r="M84" s="7" t="s">
        <v>73</v>
      </c>
      <c r="N84" s="7" t="s">
        <v>74</v>
      </c>
      <c r="O84" s="7" t="s">
        <v>75</v>
      </c>
      <c r="P84" s="7" t="s">
        <v>105</v>
      </c>
      <c r="Q84" s="7" t="s">
        <v>106</v>
      </c>
      <c r="S84" s="7" t="s">
        <v>107</v>
      </c>
      <c r="T84" s="7" t="s">
        <v>79</v>
      </c>
      <c r="U84" s="7" t="s">
        <v>80</v>
      </c>
      <c r="Z84" s="7" t="s">
        <v>108</v>
      </c>
      <c r="AA84" s="7" t="s">
        <v>109</v>
      </c>
      <c r="AC84" s="7" t="s">
        <v>305</v>
      </c>
      <c r="AD84" s="7" t="s">
        <v>144</v>
      </c>
      <c r="AE84" s="7" t="s">
        <v>145</v>
      </c>
      <c r="AF84" s="7" t="s">
        <v>88</v>
      </c>
      <c r="AG84" s="7" t="s">
        <v>1924</v>
      </c>
      <c r="AH84" s="7" t="s">
        <v>1925</v>
      </c>
      <c r="AI84" s="7">
        <v>2000</v>
      </c>
      <c r="AJ84" s="7">
        <v>2017</v>
      </c>
      <c r="AK84" s="7" t="s">
        <v>89</v>
      </c>
      <c r="AL84" s="7">
        <v>300000000</v>
      </c>
      <c r="AO84" s="7" t="s">
        <v>1926</v>
      </c>
      <c r="AP84" s="7" t="s">
        <v>1927</v>
      </c>
      <c r="AQ84" s="7">
        <v>16666666.67</v>
      </c>
      <c r="AR84" s="10">
        <v>12773760.1</v>
      </c>
      <c r="AS84" s="7" t="s">
        <v>1928</v>
      </c>
      <c r="AT84" s="7" t="s">
        <v>146</v>
      </c>
      <c r="AU84" s="7">
        <v>2017</v>
      </c>
      <c r="AV84" s="7" t="s">
        <v>91</v>
      </c>
      <c r="AW84" s="7" t="s">
        <v>115</v>
      </c>
      <c r="AX84" s="7" t="s">
        <v>116</v>
      </c>
      <c r="AY84" s="7" t="s">
        <v>94</v>
      </c>
      <c r="AZ84" s="7" t="s">
        <v>95</v>
      </c>
      <c r="BA84" s="7" t="s">
        <v>96</v>
      </c>
      <c r="BB84" s="7" t="s">
        <v>97</v>
      </c>
      <c r="BC84" s="7" t="s">
        <v>98</v>
      </c>
      <c r="BH84" s="7" t="s">
        <v>99</v>
      </c>
      <c r="BI84" s="7" t="s">
        <v>101</v>
      </c>
      <c r="BJ84" s="7" t="s">
        <v>70</v>
      </c>
      <c r="BK84" s="7" t="s">
        <v>1525</v>
      </c>
      <c r="BL84" s="7" t="s">
        <v>1524</v>
      </c>
      <c r="BM84" s="7" t="s">
        <v>1480</v>
      </c>
      <c r="BN84" s="7" t="s">
        <v>1540</v>
      </c>
      <c r="BO84">
        <f t="shared" si="1"/>
        <v>12.773760100000001</v>
      </c>
      <c r="BP84" s="7" t="s">
        <v>97</v>
      </c>
      <c r="BQ84" s="7" t="s">
        <v>94</v>
      </c>
      <c r="BR84" s="7" t="s">
        <v>1907</v>
      </c>
      <c r="BS84" s="7" t="s">
        <v>1907</v>
      </c>
    </row>
    <row r="85" spans="1:71" ht="15.75" customHeight="1">
      <c r="A85" s="7">
        <v>2007</v>
      </c>
      <c r="B85" s="7" t="s">
        <v>1922</v>
      </c>
      <c r="C85" s="7" t="s">
        <v>102</v>
      </c>
      <c r="D85" s="7" t="s">
        <v>1923</v>
      </c>
      <c r="E85" s="7" t="s">
        <v>142</v>
      </c>
      <c r="F85" s="7" t="s">
        <v>143</v>
      </c>
      <c r="G85" s="7">
        <v>2017</v>
      </c>
      <c r="H85" s="7" t="s">
        <v>67</v>
      </c>
      <c r="I85" s="7" t="s">
        <v>68</v>
      </c>
      <c r="J85" s="7" t="s">
        <v>70</v>
      </c>
      <c r="K85" s="7" t="s">
        <v>71</v>
      </c>
      <c r="L85" s="7" t="s">
        <v>72</v>
      </c>
      <c r="M85" s="7" t="s">
        <v>73</v>
      </c>
      <c r="N85" s="7" t="s">
        <v>74</v>
      </c>
      <c r="O85" s="7" t="s">
        <v>75</v>
      </c>
      <c r="P85" s="7" t="s">
        <v>105</v>
      </c>
      <c r="Q85" s="7" t="s">
        <v>106</v>
      </c>
      <c r="S85" s="7" t="s">
        <v>107</v>
      </c>
      <c r="T85" s="7" t="s">
        <v>79</v>
      </c>
      <c r="U85" s="7" t="s">
        <v>80</v>
      </c>
      <c r="Z85" s="7" t="s">
        <v>108</v>
      </c>
      <c r="AA85" s="7" t="s">
        <v>109</v>
      </c>
      <c r="AC85" s="7" t="s">
        <v>305</v>
      </c>
      <c r="AD85" s="7" t="s">
        <v>144</v>
      </c>
      <c r="AE85" s="7" t="s">
        <v>145</v>
      </c>
      <c r="AF85" s="7" t="s">
        <v>88</v>
      </c>
      <c r="AG85" s="7" t="s">
        <v>1924</v>
      </c>
      <c r="AH85" s="7" t="s">
        <v>1925</v>
      </c>
      <c r="AI85" s="7">
        <v>2000</v>
      </c>
      <c r="AJ85" s="7">
        <v>2017</v>
      </c>
      <c r="AK85" s="7" t="s">
        <v>89</v>
      </c>
      <c r="AL85" s="7">
        <v>300000000</v>
      </c>
      <c r="AO85" s="7" t="s">
        <v>1926</v>
      </c>
      <c r="AP85" s="7" t="s">
        <v>1927</v>
      </c>
      <c r="AQ85" s="7">
        <v>16666666.67</v>
      </c>
      <c r="AR85" s="10">
        <v>12773760.1</v>
      </c>
      <c r="AS85" s="7" t="s">
        <v>1928</v>
      </c>
      <c r="AT85" s="7" t="s">
        <v>146</v>
      </c>
      <c r="AU85" s="7">
        <v>2017</v>
      </c>
      <c r="AV85" s="7" t="s">
        <v>91</v>
      </c>
      <c r="AW85" s="7" t="s">
        <v>115</v>
      </c>
      <c r="AX85" s="7" t="s">
        <v>116</v>
      </c>
      <c r="AY85" s="7" t="s">
        <v>94</v>
      </c>
      <c r="AZ85" s="7" t="s">
        <v>95</v>
      </c>
      <c r="BA85" s="7" t="s">
        <v>96</v>
      </c>
      <c r="BB85" s="7" t="s">
        <v>97</v>
      </c>
      <c r="BC85" s="7" t="s">
        <v>98</v>
      </c>
      <c r="BH85" s="7" t="s">
        <v>99</v>
      </c>
      <c r="BI85" s="7" t="s">
        <v>101</v>
      </c>
      <c r="BJ85" s="7" t="s">
        <v>70</v>
      </c>
      <c r="BK85" s="7" t="s">
        <v>1525</v>
      </c>
      <c r="BL85" s="7" t="s">
        <v>1524</v>
      </c>
      <c r="BM85" s="7" t="s">
        <v>1480</v>
      </c>
      <c r="BN85" s="7" t="s">
        <v>1540</v>
      </c>
      <c r="BO85">
        <f t="shared" si="1"/>
        <v>12.773760100000001</v>
      </c>
      <c r="BP85" s="7" t="s">
        <v>97</v>
      </c>
      <c r="BQ85" s="7" t="s">
        <v>94</v>
      </c>
      <c r="BR85" s="7" t="s">
        <v>1907</v>
      </c>
      <c r="BS85" s="7" t="s">
        <v>1907</v>
      </c>
    </row>
    <row r="86" spans="1:71" ht="15.75" customHeight="1">
      <c r="A86" s="7">
        <v>2008</v>
      </c>
      <c r="B86" s="7" t="s">
        <v>1922</v>
      </c>
      <c r="C86" s="7" t="s">
        <v>102</v>
      </c>
      <c r="D86" s="7" t="s">
        <v>1923</v>
      </c>
      <c r="E86" s="7" t="s">
        <v>142</v>
      </c>
      <c r="F86" s="7" t="s">
        <v>143</v>
      </c>
      <c r="G86" s="7">
        <v>2017</v>
      </c>
      <c r="H86" s="7" t="s">
        <v>67</v>
      </c>
      <c r="I86" s="7" t="s">
        <v>68</v>
      </c>
      <c r="J86" s="7" t="s">
        <v>70</v>
      </c>
      <c r="K86" s="7" t="s">
        <v>71</v>
      </c>
      <c r="L86" s="7" t="s">
        <v>72</v>
      </c>
      <c r="M86" s="7" t="s">
        <v>73</v>
      </c>
      <c r="N86" s="7" t="s">
        <v>74</v>
      </c>
      <c r="O86" s="7" t="s">
        <v>75</v>
      </c>
      <c r="P86" s="7" t="s">
        <v>105</v>
      </c>
      <c r="Q86" s="7" t="s">
        <v>106</v>
      </c>
      <c r="S86" s="7" t="s">
        <v>107</v>
      </c>
      <c r="T86" s="7" t="s">
        <v>79</v>
      </c>
      <c r="U86" s="7" t="s">
        <v>80</v>
      </c>
      <c r="Z86" s="7" t="s">
        <v>108</v>
      </c>
      <c r="AA86" s="7" t="s">
        <v>109</v>
      </c>
      <c r="AC86" s="7" t="s">
        <v>305</v>
      </c>
      <c r="AD86" s="7" t="s">
        <v>144</v>
      </c>
      <c r="AE86" s="7" t="s">
        <v>145</v>
      </c>
      <c r="AF86" s="7" t="s">
        <v>88</v>
      </c>
      <c r="AG86" s="7" t="s">
        <v>1924</v>
      </c>
      <c r="AH86" s="7" t="s">
        <v>1925</v>
      </c>
      <c r="AI86" s="7">
        <v>2000</v>
      </c>
      <c r="AJ86" s="7">
        <v>2017</v>
      </c>
      <c r="AK86" s="7" t="s">
        <v>89</v>
      </c>
      <c r="AL86" s="7">
        <v>300000000</v>
      </c>
      <c r="AO86" s="7" t="s">
        <v>1926</v>
      </c>
      <c r="AP86" s="7" t="s">
        <v>1927</v>
      </c>
      <c r="AQ86" s="7">
        <v>16666666.67</v>
      </c>
      <c r="AR86" s="10">
        <v>12773760.1</v>
      </c>
      <c r="AS86" s="7" t="s">
        <v>1928</v>
      </c>
      <c r="AT86" s="7" t="s">
        <v>146</v>
      </c>
      <c r="AU86" s="7">
        <v>2017</v>
      </c>
      <c r="AV86" s="7" t="s">
        <v>91</v>
      </c>
      <c r="AW86" s="7" t="s">
        <v>115</v>
      </c>
      <c r="AX86" s="7" t="s">
        <v>116</v>
      </c>
      <c r="AY86" s="7" t="s">
        <v>94</v>
      </c>
      <c r="AZ86" s="7" t="s">
        <v>95</v>
      </c>
      <c r="BA86" s="7" t="s">
        <v>96</v>
      </c>
      <c r="BB86" s="7" t="s">
        <v>97</v>
      </c>
      <c r="BC86" s="7" t="s">
        <v>98</v>
      </c>
      <c r="BH86" s="7" t="s">
        <v>99</v>
      </c>
      <c r="BI86" s="7" t="s">
        <v>101</v>
      </c>
      <c r="BJ86" s="7" t="s">
        <v>70</v>
      </c>
      <c r="BK86" s="7" t="s">
        <v>1525</v>
      </c>
      <c r="BL86" s="7" t="s">
        <v>1524</v>
      </c>
      <c r="BM86" s="7" t="s">
        <v>1480</v>
      </c>
      <c r="BN86" s="7" t="s">
        <v>1540</v>
      </c>
      <c r="BO86">
        <f t="shared" si="1"/>
        <v>12.773760100000001</v>
      </c>
      <c r="BP86" s="7" t="s">
        <v>97</v>
      </c>
      <c r="BQ86" s="7" t="s">
        <v>94</v>
      </c>
      <c r="BR86" s="7" t="s">
        <v>1907</v>
      </c>
      <c r="BS86" s="7" t="s">
        <v>1907</v>
      </c>
    </row>
    <row r="87" spans="1:71" ht="15.75" customHeight="1">
      <c r="A87" s="7">
        <v>2009</v>
      </c>
      <c r="B87" s="7" t="s">
        <v>1922</v>
      </c>
      <c r="C87" s="7" t="s">
        <v>102</v>
      </c>
      <c r="D87" s="7" t="s">
        <v>1923</v>
      </c>
      <c r="E87" s="7" t="s">
        <v>142</v>
      </c>
      <c r="F87" s="7" t="s">
        <v>143</v>
      </c>
      <c r="G87" s="7">
        <v>2017</v>
      </c>
      <c r="H87" s="7" t="s">
        <v>67</v>
      </c>
      <c r="I87" s="7" t="s">
        <v>68</v>
      </c>
      <c r="J87" s="7" t="s">
        <v>70</v>
      </c>
      <c r="K87" s="7" t="s">
        <v>71</v>
      </c>
      <c r="L87" s="7" t="s">
        <v>72</v>
      </c>
      <c r="M87" s="7" t="s">
        <v>73</v>
      </c>
      <c r="N87" s="7" t="s">
        <v>74</v>
      </c>
      <c r="O87" s="7" t="s">
        <v>75</v>
      </c>
      <c r="P87" s="7" t="s">
        <v>105</v>
      </c>
      <c r="Q87" s="7" t="s">
        <v>106</v>
      </c>
      <c r="S87" s="7" t="s">
        <v>107</v>
      </c>
      <c r="T87" s="7" t="s">
        <v>79</v>
      </c>
      <c r="U87" s="7" t="s">
        <v>80</v>
      </c>
      <c r="Z87" s="7" t="s">
        <v>108</v>
      </c>
      <c r="AA87" s="7" t="s">
        <v>109</v>
      </c>
      <c r="AC87" s="7" t="s">
        <v>305</v>
      </c>
      <c r="AD87" s="7" t="s">
        <v>144</v>
      </c>
      <c r="AE87" s="7" t="s">
        <v>145</v>
      </c>
      <c r="AF87" s="7" t="s">
        <v>88</v>
      </c>
      <c r="AG87" s="7" t="s">
        <v>1924</v>
      </c>
      <c r="AH87" s="7" t="s">
        <v>1925</v>
      </c>
      <c r="AI87" s="7">
        <v>2000</v>
      </c>
      <c r="AJ87" s="7">
        <v>2017</v>
      </c>
      <c r="AK87" s="7" t="s">
        <v>89</v>
      </c>
      <c r="AL87" s="7">
        <v>300000000</v>
      </c>
      <c r="AO87" s="7" t="s">
        <v>1926</v>
      </c>
      <c r="AP87" s="7" t="s">
        <v>1927</v>
      </c>
      <c r="AQ87" s="7">
        <v>16666666.67</v>
      </c>
      <c r="AR87" s="10">
        <v>12773760.1</v>
      </c>
      <c r="AS87" s="7" t="s">
        <v>1928</v>
      </c>
      <c r="AT87" s="7" t="s">
        <v>146</v>
      </c>
      <c r="AU87" s="7">
        <v>2017</v>
      </c>
      <c r="AV87" s="7" t="s">
        <v>91</v>
      </c>
      <c r="AW87" s="7" t="s">
        <v>115</v>
      </c>
      <c r="AX87" s="7" t="s">
        <v>116</v>
      </c>
      <c r="AY87" s="7" t="s">
        <v>94</v>
      </c>
      <c r="AZ87" s="7" t="s">
        <v>95</v>
      </c>
      <c r="BA87" s="7" t="s">
        <v>96</v>
      </c>
      <c r="BB87" s="7" t="s">
        <v>97</v>
      </c>
      <c r="BC87" s="7" t="s">
        <v>98</v>
      </c>
      <c r="BH87" s="7" t="s">
        <v>99</v>
      </c>
      <c r="BI87" s="7" t="s">
        <v>101</v>
      </c>
      <c r="BJ87" s="7" t="s">
        <v>70</v>
      </c>
      <c r="BK87" s="7" t="s">
        <v>1525</v>
      </c>
      <c r="BL87" s="7" t="s">
        <v>1524</v>
      </c>
      <c r="BM87" s="7" t="s">
        <v>1480</v>
      </c>
      <c r="BN87" s="7" t="s">
        <v>1540</v>
      </c>
      <c r="BO87">
        <f t="shared" si="1"/>
        <v>12.773760100000001</v>
      </c>
      <c r="BP87" s="7" t="s">
        <v>97</v>
      </c>
      <c r="BQ87" s="7" t="s">
        <v>94</v>
      </c>
      <c r="BR87" s="7" t="s">
        <v>1907</v>
      </c>
      <c r="BS87" s="7" t="s">
        <v>1907</v>
      </c>
    </row>
    <row r="88" spans="1:71" ht="15.75" customHeight="1">
      <c r="A88" s="7">
        <v>2010</v>
      </c>
      <c r="B88" s="7" t="s">
        <v>1922</v>
      </c>
      <c r="C88" s="7" t="s">
        <v>102</v>
      </c>
      <c r="D88" s="7" t="s">
        <v>1923</v>
      </c>
      <c r="E88" s="7" t="s">
        <v>142</v>
      </c>
      <c r="F88" s="7" t="s">
        <v>143</v>
      </c>
      <c r="G88" s="7">
        <v>2017</v>
      </c>
      <c r="H88" s="7" t="s">
        <v>67</v>
      </c>
      <c r="I88" s="7" t="s">
        <v>68</v>
      </c>
      <c r="J88" s="7" t="s">
        <v>70</v>
      </c>
      <c r="K88" s="7" t="s">
        <v>71</v>
      </c>
      <c r="L88" s="7" t="s">
        <v>72</v>
      </c>
      <c r="M88" s="7" t="s">
        <v>73</v>
      </c>
      <c r="N88" s="7" t="s">
        <v>74</v>
      </c>
      <c r="O88" s="7" t="s">
        <v>75</v>
      </c>
      <c r="P88" s="7" t="s">
        <v>105</v>
      </c>
      <c r="Q88" s="7" t="s">
        <v>106</v>
      </c>
      <c r="S88" s="7" t="s">
        <v>107</v>
      </c>
      <c r="T88" s="7" t="s">
        <v>79</v>
      </c>
      <c r="U88" s="7" t="s">
        <v>80</v>
      </c>
      <c r="Z88" s="7" t="s">
        <v>108</v>
      </c>
      <c r="AA88" s="7" t="s">
        <v>109</v>
      </c>
      <c r="AC88" s="7" t="s">
        <v>305</v>
      </c>
      <c r="AD88" s="7" t="s">
        <v>144</v>
      </c>
      <c r="AE88" s="7" t="s">
        <v>145</v>
      </c>
      <c r="AF88" s="7" t="s">
        <v>88</v>
      </c>
      <c r="AG88" s="7" t="s">
        <v>1924</v>
      </c>
      <c r="AH88" s="7" t="s">
        <v>1925</v>
      </c>
      <c r="AI88" s="7">
        <v>2000</v>
      </c>
      <c r="AJ88" s="7">
        <v>2017</v>
      </c>
      <c r="AK88" s="7" t="s">
        <v>89</v>
      </c>
      <c r="AL88" s="7">
        <v>300000000</v>
      </c>
      <c r="AO88" s="7" t="s">
        <v>1926</v>
      </c>
      <c r="AP88" s="7" t="s">
        <v>1927</v>
      </c>
      <c r="AQ88" s="7">
        <v>16666666.67</v>
      </c>
      <c r="AR88" s="10">
        <v>12773760.1</v>
      </c>
      <c r="AS88" s="7" t="s">
        <v>1928</v>
      </c>
      <c r="AT88" s="7" t="s">
        <v>146</v>
      </c>
      <c r="AU88" s="7">
        <v>2017</v>
      </c>
      <c r="AV88" s="7" t="s">
        <v>91</v>
      </c>
      <c r="AW88" s="7" t="s">
        <v>115</v>
      </c>
      <c r="AX88" s="7" t="s">
        <v>116</v>
      </c>
      <c r="AY88" s="7" t="s">
        <v>94</v>
      </c>
      <c r="AZ88" s="7" t="s">
        <v>95</v>
      </c>
      <c r="BA88" s="7" t="s">
        <v>96</v>
      </c>
      <c r="BB88" s="7" t="s">
        <v>97</v>
      </c>
      <c r="BC88" s="7" t="s">
        <v>98</v>
      </c>
      <c r="BH88" s="7" t="s">
        <v>99</v>
      </c>
      <c r="BI88" s="7" t="s">
        <v>101</v>
      </c>
      <c r="BJ88" s="7" t="s">
        <v>70</v>
      </c>
      <c r="BK88" s="7" t="s">
        <v>1525</v>
      </c>
      <c r="BL88" s="7" t="s">
        <v>1524</v>
      </c>
      <c r="BM88" s="7" t="s">
        <v>1480</v>
      </c>
      <c r="BN88" s="7" t="s">
        <v>1540</v>
      </c>
      <c r="BO88">
        <f t="shared" si="1"/>
        <v>12.773760100000001</v>
      </c>
      <c r="BP88" s="7" t="s">
        <v>97</v>
      </c>
      <c r="BQ88" s="7" t="s">
        <v>94</v>
      </c>
      <c r="BR88" s="7" t="s">
        <v>1907</v>
      </c>
      <c r="BS88" s="7" t="s">
        <v>1907</v>
      </c>
    </row>
    <row r="89" spans="1:71" ht="15.75" customHeight="1">
      <c r="A89" s="7">
        <v>2011</v>
      </c>
      <c r="B89" s="7" t="s">
        <v>1922</v>
      </c>
      <c r="C89" s="7" t="s">
        <v>102</v>
      </c>
      <c r="D89" s="7" t="s">
        <v>1923</v>
      </c>
      <c r="E89" s="7" t="s">
        <v>142</v>
      </c>
      <c r="F89" s="7" t="s">
        <v>143</v>
      </c>
      <c r="G89" s="7">
        <v>2017</v>
      </c>
      <c r="H89" s="7" t="s">
        <v>67</v>
      </c>
      <c r="I89" s="7" t="s">
        <v>68</v>
      </c>
      <c r="J89" s="7" t="s">
        <v>70</v>
      </c>
      <c r="K89" s="7" t="s">
        <v>71</v>
      </c>
      <c r="L89" s="7" t="s">
        <v>72</v>
      </c>
      <c r="M89" s="7" t="s">
        <v>73</v>
      </c>
      <c r="N89" s="7" t="s">
        <v>74</v>
      </c>
      <c r="O89" s="7" t="s">
        <v>75</v>
      </c>
      <c r="P89" s="7" t="s">
        <v>105</v>
      </c>
      <c r="Q89" s="7" t="s">
        <v>106</v>
      </c>
      <c r="S89" s="7" t="s">
        <v>107</v>
      </c>
      <c r="T89" s="7" t="s">
        <v>79</v>
      </c>
      <c r="U89" s="7" t="s">
        <v>80</v>
      </c>
      <c r="Z89" s="7" t="s">
        <v>108</v>
      </c>
      <c r="AA89" s="7" t="s">
        <v>109</v>
      </c>
      <c r="AC89" s="7" t="s">
        <v>305</v>
      </c>
      <c r="AD89" s="7" t="s">
        <v>144</v>
      </c>
      <c r="AE89" s="7" t="s">
        <v>145</v>
      </c>
      <c r="AF89" s="7" t="s">
        <v>88</v>
      </c>
      <c r="AG89" s="7" t="s">
        <v>1924</v>
      </c>
      <c r="AH89" s="7" t="s">
        <v>1925</v>
      </c>
      <c r="AI89" s="7">
        <v>2000</v>
      </c>
      <c r="AJ89" s="7">
        <v>2017</v>
      </c>
      <c r="AK89" s="7" t="s">
        <v>89</v>
      </c>
      <c r="AL89" s="7">
        <v>300000000</v>
      </c>
      <c r="AO89" s="7" t="s">
        <v>1926</v>
      </c>
      <c r="AP89" s="7" t="s">
        <v>1927</v>
      </c>
      <c r="AQ89" s="7">
        <v>16666666.67</v>
      </c>
      <c r="AR89" s="10">
        <v>12773760.1</v>
      </c>
      <c r="AS89" s="7" t="s">
        <v>1928</v>
      </c>
      <c r="AT89" s="7" t="s">
        <v>146</v>
      </c>
      <c r="AU89" s="7">
        <v>2017</v>
      </c>
      <c r="AV89" s="7" t="s">
        <v>91</v>
      </c>
      <c r="AW89" s="7" t="s">
        <v>115</v>
      </c>
      <c r="AX89" s="7" t="s">
        <v>116</v>
      </c>
      <c r="AY89" s="7" t="s">
        <v>94</v>
      </c>
      <c r="AZ89" s="7" t="s">
        <v>95</v>
      </c>
      <c r="BA89" s="7" t="s">
        <v>96</v>
      </c>
      <c r="BB89" s="7" t="s">
        <v>97</v>
      </c>
      <c r="BC89" s="7" t="s">
        <v>98</v>
      </c>
      <c r="BH89" s="7" t="s">
        <v>99</v>
      </c>
      <c r="BI89" s="7" t="s">
        <v>101</v>
      </c>
      <c r="BJ89" s="7" t="s">
        <v>70</v>
      </c>
      <c r="BK89" s="7" t="s">
        <v>1525</v>
      </c>
      <c r="BL89" s="7" t="s">
        <v>1524</v>
      </c>
      <c r="BM89" s="7" t="s">
        <v>1480</v>
      </c>
      <c r="BN89" s="7" t="s">
        <v>1540</v>
      </c>
      <c r="BO89">
        <f t="shared" si="1"/>
        <v>12.773760100000001</v>
      </c>
      <c r="BP89" s="7" t="s">
        <v>97</v>
      </c>
      <c r="BQ89" s="7" t="s">
        <v>94</v>
      </c>
      <c r="BR89" s="7" t="s">
        <v>1907</v>
      </c>
      <c r="BS89" s="7" t="s">
        <v>1907</v>
      </c>
    </row>
    <row r="90" spans="1:71" ht="15.75" customHeight="1">
      <c r="A90" s="7">
        <v>2012</v>
      </c>
      <c r="B90" s="7" t="s">
        <v>1922</v>
      </c>
      <c r="C90" s="7" t="s">
        <v>102</v>
      </c>
      <c r="D90" s="7" t="s">
        <v>1923</v>
      </c>
      <c r="E90" s="7" t="s">
        <v>142</v>
      </c>
      <c r="F90" s="7" t="s">
        <v>143</v>
      </c>
      <c r="G90" s="7">
        <v>2017</v>
      </c>
      <c r="H90" s="7" t="s">
        <v>67</v>
      </c>
      <c r="I90" s="7" t="s">
        <v>68</v>
      </c>
      <c r="J90" s="7" t="s">
        <v>70</v>
      </c>
      <c r="K90" s="7" t="s">
        <v>71</v>
      </c>
      <c r="L90" s="7" t="s">
        <v>72</v>
      </c>
      <c r="M90" s="7" t="s">
        <v>73</v>
      </c>
      <c r="N90" s="7" t="s">
        <v>74</v>
      </c>
      <c r="O90" s="7" t="s">
        <v>75</v>
      </c>
      <c r="P90" s="7" t="s">
        <v>105</v>
      </c>
      <c r="Q90" s="7" t="s">
        <v>106</v>
      </c>
      <c r="S90" s="7" t="s">
        <v>107</v>
      </c>
      <c r="T90" s="7" t="s">
        <v>79</v>
      </c>
      <c r="U90" s="7" t="s">
        <v>80</v>
      </c>
      <c r="Z90" s="7" t="s">
        <v>108</v>
      </c>
      <c r="AA90" s="7" t="s">
        <v>109</v>
      </c>
      <c r="AC90" s="7" t="s">
        <v>305</v>
      </c>
      <c r="AD90" s="7" t="s">
        <v>144</v>
      </c>
      <c r="AE90" s="7" t="s">
        <v>145</v>
      </c>
      <c r="AF90" s="7" t="s">
        <v>88</v>
      </c>
      <c r="AG90" s="7" t="s">
        <v>1924</v>
      </c>
      <c r="AH90" s="7" t="s">
        <v>1925</v>
      </c>
      <c r="AI90" s="7">
        <v>2000</v>
      </c>
      <c r="AJ90" s="7">
        <v>2017</v>
      </c>
      <c r="AK90" s="7" t="s">
        <v>89</v>
      </c>
      <c r="AL90" s="7">
        <v>300000000</v>
      </c>
      <c r="AO90" s="7" t="s">
        <v>1926</v>
      </c>
      <c r="AP90" s="7" t="s">
        <v>1927</v>
      </c>
      <c r="AQ90" s="7">
        <v>16666666.67</v>
      </c>
      <c r="AR90" s="10">
        <v>12773760.1</v>
      </c>
      <c r="AS90" s="7" t="s">
        <v>1928</v>
      </c>
      <c r="AT90" s="7" t="s">
        <v>146</v>
      </c>
      <c r="AU90" s="7">
        <v>2017</v>
      </c>
      <c r="AV90" s="7" t="s">
        <v>91</v>
      </c>
      <c r="AW90" s="7" t="s">
        <v>115</v>
      </c>
      <c r="AX90" s="7" t="s">
        <v>116</v>
      </c>
      <c r="AY90" s="7" t="s">
        <v>94</v>
      </c>
      <c r="AZ90" s="7" t="s">
        <v>95</v>
      </c>
      <c r="BA90" s="7" t="s">
        <v>96</v>
      </c>
      <c r="BB90" s="7" t="s">
        <v>97</v>
      </c>
      <c r="BC90" s="7" t="s">
        <v>98</v>
      </c>
      <c r="BH90" s="7" t="s">
        <v>99</v>
      </c>
      <c r="BI90" s="7" t="s">
        <v>101</v>
      </c>
      <c r="BJ90" s="7" t="s">
        <v>70</v>
      </c>
      <c r="BK90" s="7" t="s">
        <v>1525</v>
      </c>
      <c r="BL90" s="7" t="s">
        <v>1524</v>
      </c>
      <c r="BM90" s="7" t="s">
        <v>1480</v>
      </c>
      <c r="BN90" s="7" t="s">
        <v>1540</v>
      </c>
      <c r="BO90">
        <f t="shared" si="1"/>
        <v>12.773760100000001</v>
      </c>
      <c r="BP90" s="7" t="s">
        <v>97</v>
      </c>
      <c r="BQ90" s="7" t="s">
        <v>94</v>
      </c>
      <c r="BR90" s="7" t="s">
        <v>1907</v>
      </c>
      <c r="BS90" s="7" t="s">
        <v>1907</v>
      </c>
    </row>
    <row r="91" spans="1:71" ht="15.75" customHeight="1">
      <c r="A91" s="7">
        <v>2013</v>
      </c>
      <c r="B91" s="7" t="s">
        <v>1922</v>
      </c>
      <c r="C91" s="7" t="s">
        <v>102</v>
      </c>
      <c r="D91" s="7" t="s">
        <v>1923</v>
      </c>
      <c r="E91" s="7" t="s">
        <v>142</v>
      </c>
      <c r="F91" s="7" t="s">
        <v>143</v>
      </c>
      <c r="G91" s="7">
        <v>2017</v>
      </c>
      <c r="H91" s="7" t="s">
        <v>67</v>
      </c>
      <c r="I91" s="7" t="s">
        <v>68</v>
      </c>
      <c r="J91" s="7" t="s">
        <v>70</v>
      </c>
      <c r="K91" s="7" t="s">
        <v>71</v>
      </c>
      <c r="L91" s="7" t="s">
        <v>72</v>
      </c>
      <c r="M91" s="7" t="s">
        <v>73</v>
      </c>
      <c r="N91" s="7" t="s">
        <v>74</v>
      </c>
      <c r="O91" s="7" t="s">
        <v>75</v>
      </c>
      <c r="P91" s="7" t="s">
        <v>105</v>
      </c>
      <c r="Q91" s="7" t="s">
        <v>106</v>
      </c>
      <c r="S91" s="7" t="s">
        <v>107</v>
      </c>
      <c r="T91" s="7" t="s">
        <v>79</v>
      </c>
      <c r="U91" s="7" t="s">
        <v>80</v>
      </c>
      <c r="Z91" s="7" t="s">
        <v>108</v>
      </c>
      <c r="AA91" s="7" t="s">
        <v>109</v>
      </c>
      <c r="AC91" s="7" t="s">
        <v>305</v>
      </c>
      <c r="AD91" s="7" t="s">
        <v>144</v>
      </c>
      <c r="AE91" s="7" t="s">
        <v>145</v>
      </c>
      <c r="AF91" s="7" t="s">
        <v>88</v>
      </c>
      <c r="AG91" s="7" t="s">
        <v>1924</v>
      </c>
      <c r="AH91" s="7" t="s">
        <v>1925</v>
      </c>
      <c r="AI91" s="7">
        <v>2000</v>
      </c>
      <c r="AJ91" s="7">
        <v>2017</v>
      </c>
      <c r="AK91" s="7" t="s">
        <v>89</v>
      </c>
      <c r="AL91" s="7">
        <v>300000000</v>
      </c>
      <c r="AO91" s="7" t="s">
        <v>1926</v>
      </c>
      <c r="AP91" s="7" t="s">
        <v>1927</v>
      </c>
      <c r="AQ91" s="7">
        <v>16666666.67</v>
      </c>
      <c r="AR91" s="10">
        <v>12773760.1</v>
      </c>
      <c r="AS91" s="7" t="s">
        <v>1928</v>
      </c>
      <c r="AT91" s="7" t="s">
        <v>146</v>
      </c>
      <c r="AU91" s="7">
        <v>2017</v>
      </c>
      <c r="AV91" s="7" t="s">
        <v>91</v>
      </c>
      <c r="AW91" s="7" t="s">
        <v>115</v>
      </c>
      <c r="AX91" s="7" t="s">
        <v>116</v>
      </c>
      <c r="AY91" s="7" t="s">
        <v>94</v>
      </c>
      <c r="AZ91" s="7" t="s">
        <v>95</v>
      </c>
      <c r="BA91" s="7" t="s">
        <v>96</v>
      </c>
      <c r="BB91" s="7" t="s">
        <v>97</v>
      </c>
      <c r="BC91" s="7" t="s">
        <v>98</v>
      </c>
      <c r="BH91" s="7" t="s">
        <v>99</v>
      </c>
      <c r="BI91" s="7" t="s">
        <v>101</v>
      </c>
      <c r="BJ91" s="7" t="s">
        <v>70</v>
      </c>
      <c r="BK91" s="7" t="s">
        <v>1525</v>
      </c>
      <c r="BL91" s="7" t="s">
        <v>1524</v>
      </c>
      <c r="BM91" s="7" t="s">
        <v>1480</v>
      </c>
      <c r="BN91" s="7" t="s">
        <v>1540</v>
      </c>
      <c r="BO91">
        <f t="shared" si="1"/>
        <v>12.773760100000001</v>
      </c>
      <c r="BP91" s="7" t="s">
        <v>97</v>
      </c>
      <c r="BQ91" s="7" t="s">
        <v>94</v>
      </c>
      <c r="BR91" s="7" t="s">
        <v>1907</v>
      </c>
      <c r="BS91" s="7" t="s">
        <v>1907</v>
      </c>
    </row>
    <row r="92" spans="1:71" ht="15.75" customHeight="1">
      <c r="A92" s="7">
        <v>2014</v>
      </c>
      <c r="B92" s="7" t="s">
        <v>1922</v>
      </c>
      <c r="C92" s="7" t="s">
        <v>102</v>
      </c>
      <c r="D92" s="7" t="s">
        <v>1923</v>
      </c>
      <c r="E92" s="7" t="s">
        <v>142</v>
      </c>
      <c r="F92" s="7" t="s">
        <v>143</v>
      </c>
      <c r="G92" s="7">
        <v>2017</v>
      </c>
      <c r="H92" s="7" t="s">
        <v>67</v>
      </c>
      <c r="I92" s="7" t="s">
        <v>68</v>
      </c>
      <c r="J92" s="7" t="s">
        <v>70</v>
      </c>
      <c r="K92" s="7" t="s">
        <v>71</v>
      </c>
      <c r="L92" s="7" t="s">
        <v>72</v>
      </c>
      <c r="M92" s="7" t="s">
        <v>73</v>
      </c>
      <c r="N92" s="7" t="s">
        <v>74</v>
      </c>
      <c r="O92" s="7" t="s">
        <v>75</v>
      </c>
      <c r="P92" s="7" t="s">
        <v>105</v>
      </c>
      <c r="Q92" s="7" t="s">
        <v>106</v>
      </c>
      <c r="S92" s="7" t="s">
        <v>107</v>
      </c>
      <c r="T92" s="7" t="s">
        <v>79</v>
      </c>
      <c r="U92" s="7" t="s">
        <v>80</v>
      </c>
      <c r="Z92" s="7" t="s">
        <v>108</v>
      </c>
      <c r="AA92" s="7" t="s">
        <v>109</v>
      </c>
      <c r="AC92" s="7" t="s">
        <v>305</v>
      </c>
      <c r="AD92" s="7" t="s">
        <v>144</v>
      </c>
      <c r="AE92" s="7" t="s">
        <v>145</v>
      </c>
      <c r="AF92" s="7" t="s">
        <v>88</v>
      </c>
      <c r="AG92" s="7" t="s">
        <v>1924</v>
      </c>
      <c r="AH92" s="7" t="s">
        <v>1925</v>
      </c>
      <c r="AI92" s="7">
        <v>2000</v>
      </c>
      <c r="AJ92" s="7">
        <v>2017</v>
      </c>
      <c r="AK92" s="7" t="s">
        <v>89</v>
      </c>
      <c r="AL92" s="7">
        <v>300000000</v>
      </c>
      <c r="AO92" s="7" t="s">
        <v>1926</v>
      </c>
      <c r="AP92" s="7" t="s">
        <v>1927</v>
      </c>
      <c r="AQ92" s="7">
        <v>16666666.67</v>
      </c>
      <c r="AR92" s="10">
        <v>12773760.1</v>
      </c>
      <c r="AS92" s="7" t="s">
        <v>1928</v>
      </c>
      <c r="AT92" s="7" t="s">
        <v>146</v>
      </c>
      <c r="AU92" s="7">
        <v>2017</v>
      </c>
      <c r="AV92" s="7" t="s">
        <v>91</v>
      </c>
      <c r="AW92" s="7" t="s">
        <v>115</v>
      </c>
      <c r="AX92" s="7" t="s">
        <v>116</v>
      </c>
      <c r="AY92" s="7" t="s">
        <v>94</v>
      </c>
      <c r="AZ92" s="7" t="s">
        <v>95</v>
      </c>
      <c r="BA92" s="7" t="s">
        <v>96</v>
      </c>
      <c r="BB92" s="7" t="s">
        <v>97</v>
      </c>
      <c r="BC92" s="7" t="s">
        <v>98</v>
      </c>
      <c r="BH92" s="7" t="s">
        <v>99</v>
      </c>
      <c r="BI92" s="7" t="s">
        <v>101</v>
      </c>
      <c r="BJ92" s="7" t="s">
        <v>70</v>
      </c>
      <c r="BK92" s="7" t="s">
        <v>1525</v>
      </c>
      <c r="BL92" s="7" t="s">
        <v>1524</v>
      </c>
      <c r="BM92" s="7" t="s">
        <v>1480</v>
      </c>
      <c r="BN92" s="7" t="s">
        <v>1540</v>
      </c>
      <c r="BO92">
        <f t="shared" si="1"/>
        <v>12.773760100000001</v>
      </c>
      <c r="BP92" s="7" t="s">
        <v>97</v>
      </c>
      <c r="BQ92" s="7" t="s">
        <v>94</v>
      </c>
      <c r="BR92" s="7" t="s">
        <v>1907</v>
      </c>
      <c r="BS92" s="7" t="s">
        <v>1907</v>
      </c>
    </row>
    <row r="93" spans="1:71" ht="15.75" customHeight="1">
      <c r="A93" s="7">
        <v>2015</v>
      </c>
      <c r="B93" s="7" t="s">
        <v>1922</v>
      </c>
      <c r="C93" s="7" t="s">
        <v>102</v>
      </c>
      <c r="D93" s="7" t="s">
        <v>1923</v>
      </c>
      <c r="E93" s="7" t="s">
        <v>142</v>
      </c>
      <c r="F93" s="7" t="s">
        <v>143</v>
      </c>
      <c r="G93" s="7">
        <v>2017</v>
      </c>
      <c r="H93" s="7" t="s">
        <v>67</v>
      </c>
      <c r="I93" s="7" t="s">
        <v>68</v>
      </c>
      <c r="J93" s="7" t="s">
        <v>70</v>
      </c>
      <c r="K93" s="7" t="s">
        <v>71</v>
      </c>
      <c r="L93" s="7" t="s">
        <v>72</v>
      </c>
      <c r="M93" s="7" t="s">
        <v>73</v>
      </c>
      <c r="N93" s="7" t="s">
        <v>74</v>
      </c>
      <c r="O93" s="7" t="s">
        <v>75</v>
      </c>
      <c r="P93" s="7" t="s">
        <v>105</v>
      </c>
      <c r="Q93" s="7" t="s">
        <v>106</v>
      </c>
      <c r="S93" s="7" t="s">
        <v>107</v>
      </c>
      <c r="T93" s="7" t="s">
        <v>79</v>
      </c>
      <c r="U93" s="7" t="s">
        <v>80</v>
      </c>
      <c r="Z93" s="7" t="s">
        <v>108</v>
      </c>
      <c r="AA93" s="7" t="s">
        <v>109</v>
      </c>
      <c r="AC93" s="7" t="s">
        <v>305</v>
      </c>
      <c r="AD93" s="7" t="s">
        <v>144</v>
      </c>
      <c r="AE93" s="7" t="s">
        <v>145</v>
      </c>
      <c r="AF93" s="7" t="s">
        <v>88</v>
      </c>
      <c r="AG93" s="7" t="s">
        <v>1924</v>
      </c>
      <c r="AH93" s="7" t="s">
        <v>1925</v>
      </c>
      <c r="AI93" s="7">
        <v>2000</v>
      </c>
      <c r="AJ93" s="7">
        <v>2017</v>
      </c>
      <c r="AK93" s="7" t="s">
        <v>89</v>
      </c>
      <c r="AL93" s="7">
        <v>300000000</v>
      </c>
      <c r="AO93" s="7" t="s">
        <v>1926</v>
      </c>
      <c r="AP93" s="7" t="s">
        <v>1927</v>
      </c>
      <c r="AQ93" s="7">
        <v>16666666.67</v>
      </c>
      <c r="AR93" s="10">
        <v>12773760.1</v>
      </c>
      <c r="AS93" s="7" t="s">
        <v>1928</v>
      </c>
      <c r="AT93" s="7" t="s">
        <v>146</v>
      </c>
      <c r="AU93" s="7">
        <v>2017</v>
      </c>
      <c r="AV93" s="7" t="s">
        <v>91</v>
      </c>
      <c r="AW93" s="7" t="s">
        <v>115</v>
      </c>
      <c r="AX93" s="7" t="s">
        <v>116</v>
      </c>
      <c r="AY93" s="7" t="s">
        <v>94</v>
      </c>
      <c r="AZ93" s="7" t="s">
        <v>95</v>
      </c>
      <c r="BA93" s="7" t="s">
        <v>96</v>
      </c>
      <c r="BB93" s="7" t="s">
        <v>97</v>
      </c>
      <c r="BC93" s="7" t="s">
        <v>98</v>
      </c>
      <c r="BH93" s="7" t="s">
        <v>99</v>
      </c>
      <c r="BI93" s="7" t="s">
        <v>101</v>
      </c>
      <c r="BJ93" s="7" t="s">
        <v>70</v>
      </c>
      <c r="BK93" s="7" t="s">
        <v>1525</v>
      </c>
      <c r="BL93" s="7" t="s">
        <v>1524</v>
      </c>
      <c r="BM93" s="7" t="s">
        <v>1480</v>
      </c>
      <c r="BN93" s="7" t="s">
        <v>1540</v>
      </c>
      <c r="BO93">
        <f t="shared" si="1"/>
        <v>12.773760100000001</v>
      </c>
      <c r="BP93" s="7" t="s">
        <v>97</v>
      </c>
      <c r="BQ93" s="7" t="s">
        <v>94</v>
      </c>
      <c r="BR93" s="7" t="s">
        <v>1907</v>
      </c>
      <c r="BS93" s="7" t="s">
        <v>1907</v>
      </c>
    </row>
    <row r="94" spans="1:71" ht="15.75" customHeight="1">
      <c r="A94" s="7">
        <v>2016</v>
      </c>
      <c r="B94" s="7" t="s">
        <v>1922</v>
      </c>
      <c r="C94" s="7" t="s">
        <v>102</v>
      </c>
      <c r="D94" s="7" t="s">
        <v>1923</v>
      </c>
      <c r="E94" s="7" t="s">
        <v>142</v>
      </c>
      <c r="F94" s="7" t="s">
        <v>143</v>
      </c>
      <c r="G94" s="7">
        <v>2017</v>
      </c>
      <c r="H94" s="7" t="s">
        <v>67</v>
      </c>
      <c r="I94" s="7" t="s">
        <v>68</v>
      </c>
      <c r="J94" s="7" t="s">
        <v>70</v>
      </c>
      <c r="K94" s="7" t="s">
        <v>71</v>
      </c>
      <c r="L94" s="7" t="s">
        <v>72</v>
      </c>
      <c r="M94" s="7" t="s">
        <v>73</v>
      </c>
      <c r="N94" s="7" t="s">
        <v>74</v>
      </c>
      <c r="O94" s="7" t="s">
        <v>75</v>
      </c>
      <c r="P94" s="7" t="s">
        <v>105</v>
      </c>
      <c r="Q94" s="7" t="s">
        <v>106</v>
      </c>
      <c r="S94" s="7" t="s">
        <v>107</v>
      </c>
      <c r="T94" s="7" t="s">
        <v>79</v>
      </c>
      <c r="U94" s="7" t="s">
        <v>80</v>
      </c>
      <c r="Z94" s="7" t="s">
        <v>108</v>
      </c>
      <c r="AA94" s="7" t="s">
        <v>109</v>
      </c>
      <c r="AC94" s="7" t="s">
        <v>305</v>
      </c>
      <c r="AD94" s="7" t="s">
        <v>144</v>
      </c>
      <c r="AE94" s="7" t="s">
        <v>145</v>
      </c>
      <c r="AF94" s="7" t="s">
        <v>88</v>
      </c>
      <c r="AG94" s="7" t="s">
        <v>1924</v>
      </c>
      <c r="AH94" s="7" t="s">
        <v>1925</v>
      </c>
      <c r="AI94" s="7">
        <v>2000</v>
      </c>
      <c r="AJ94" s="7">
        <v>2017</v>
      </c>
      <c r="AK94" s="7" t="s">
        <v>89</v>
      </c>
      <c r="AL94" s="7">
        <v>300000000</v>
      </c>
      <c r="AO94" s="7" t="s">
        <v>1926</v>
      </c>
      <c r="AP94" s="7" t="s">
        <v>1927</v>
      </c>
      <c r="AQ94" s="7">
        <v>16666666.67</v>
      </c>
      <c r="AR94" s="10">
        <v>12773760.1</v>
      </c>
      <c r="AS94" s="7" t="s">
        <v>1928</v>
      </c>
      <c r="AT94" s="7" t="s">
        <v>146</v>
      </c>
      <c r="AU94" s="7">
        <v>2017</v>
      </c>
      <c r="AV94" s="7" t="s">
        <v>91</v>
      </c>
      <c r="AW94" s="7" t="s">
        <v>115</v>
      </c>
      <c r="AX94" s="7" t="s">
        <v>116</v>
      </c>
      <c r="AY94" s="7" t="s">
        <v>94</v>
      </c>
      <c r="AZ94" s="7" t="s">
        <v>95</v>
      </c>
      <c r="BA94" s="7" t="s">
        <v>96</v>
      </c>
      <c r="BB94" s="7" t="s">
        <v>97</v>
      </c>
      <c r="BC94" s="7" t="s">
        <v>98</v>
      </c>
      <c r="BH94" s="7" t="s">
        <v>99</v>
      </c>
      <c r="BI94" s="7" t="s">
        <v>101</v>
      </c>
      <c r="BJ94" s="7" t="s">
        <v>70</v>
      </c>
      <c r="BK94" s="7" t="s">
        <v>1525</v>
      </c>
      <c r="BL94" s="7" t="s">
        <v>1524</v>
      </c>
      <c r="BM94" s="7" t="s">
        <v>1480</v>
      </c>
      <c r="BN94" s="7" t="s">
        <v>1540</v>
      </c>
      <c r="BO94">
        <f t="shared" si="1"/>
        <v>12.773760100000001</v>
      </c>
      <c r="BP94" s="7" t="s">
        <v>97</v>
      </c>
      <c r="BQ94" s="7" t="s">
        <v>94</v>
      </c>
      <c r="BR94" s="7" t="s">
        <v>1907</v>
      </c>
      <c r="BS94" s="7" t="s">
        <v>1907</v>
      </c>
    </row>
    <row r="95" spans="1:71" ht="15.75" customHeight="1">
      <c r="A95" s="7">
        <v>2017</v>
      </c>
      <c r="B95" s="7" t="s">
        <v>1922</v>
      </c>
      <c r="C95" s="7" t="s">
        <v>102</v>
      </c>
      <c r="D95" s="7" t="s">
        <v>1923</v>
      </c>
      <c r="E95" s="7" t="s">
        <v>142</v>
      </c>
      <c r="F95" s="7" t="s">
        <v>143</v>
      </c>
      <c r="G95" s="7">
        <v>2017</v>
      </c>
      <c r="H95" s="7" t="s">
        <v>67</v>
      </c>
      <c r="I95" s="7" t="s">
        <v>68</v>
      </c>
      <c r="J95" s="7" t="s">
        <v>70</v>
      </c>
      <c r="K95" s="7" t="s">
        <v>71</v>
      </c>
      <c r="L95" s="7" t="s">
        <v>72</v>
      </c>
      <c r="M95" s="7" t="s">
        <v>73</v>
      </c>
      <c r="N95" s="7" t="s">
        <v>74</v>
      </c>
      <c r="O95" s="7" t="s">
        <v>75</v>
      </c>
      <c r="P95" s="7" t="s">
        <v>105</v>
      </c>
      <c r="Q95" s="7" t="s">
        <v>106</v>
      </c>
      <c r="S95" s="7" t="s">
        <v>107</v>
      </c>
      <c r="T95" s="7" t="s">
        <v>79</v>
      </c>
      <c r="U95" s="7" t="s">
        <v>80</v>
      </c>
      <c r="Z95" s="7" t="s">
        <v>108</v>
      </c>
      <c r="AA95" s="7" t="s">
        <v>109</v>
      </c>
      <c r="AC95" s="7" t="s">
        <v>305</v>
      </c>
      <c r="AD95" s="7" t="s">
        <v>144</v>
      </c>
      <c r="AE95" s="7" t="s">
        <v>145</v>
      </c>
      <c r="AF95" s="7" t="s">
        <v>88</v>
      </c>
      <c r="AG95" s="7" t="s">
        <v>1924</v>
      </c>
      <c r="AH95" s="7" t="s">
        <v>1925</v>
      </c>
      <c r="AI95" s="7">
        <v>2000</v>
      </c>
      <c r="AJ95" s="7">
        <v>2017</v>
      </c>
      <c r="AK95" s="7" t="s">
        <v>89</v>
      </c>
      <c r="AL95" s="7">
        <v>300000000</v>
      </c>
      <c r="AO95" s="7" t="s">
        <v>1926</v>
      </c>
      <c r="AP95" s="7" t="s">
        <v>1927</v>
      </c>
      <c r="AQ95" s="7">
        <v>16666666.67</v>
      </c>
      <c r="AR95" s="10">
        <v>12773760.1</v>
      </c>
      <c r="AS95" s="7" t="s">
        <v>1928</v>
      </c>
      <c r="AT95" s="7" t="s">
        <v>146</v>
      </c>
      <c r="AU95" s="7">
        <v>2017</v>
      </c>
      <c r="AV95" s="7" t="s">
        <v>91</v>
      </c>
      <c r="AW95" s="7" t="s">
        <v>115</v>
      </c>
      <c r="AX95" s="7" t="s">
        <v>116</v>
      </c>
      <c r="AY95" s="7" t="s">
        <v>94</v>
      </c>
      <c r="AZ95" s="7" t="s">
        <v>95</v>
      </c>
      <c r="BA95" s="7" t="s">
        <v>96</v>
      </c>
      <c r="BB95" s="7" t="s">
        <v>97</v>
      </c>
      <c r="BC95" s="7" t="s">
        <v>98</v>
      </c>
      <c r="BH95" s="7" t="s">
        <v>99</v>
      </c>
      <c r="BI95" s="7" t="s">
        <v>101</v>
      </c>
      <c r="BJ95" s="7" t="s">
        <v>70</v>
      </c>
      <c r="BK95" s="7" t="s">
        <v>1525</v>
      </c>
      <c r="BL95" s="7" t="s">
        <v>1524</v>
      </c>
      <c r="BM95" s="7" t="s">
        <v>1480</v>
      </c>
      <c r="BN95" s="7" t="s">
        <v>1540</v>
      </c>
      <c r="BO95">
        <f t="shared" si="1"/>
        <v>12.773760100000001</v>
      </c>
      <c r="BP95" s="7" t="s">
        <v>97</v>
      </c>
      <c r="BQ95" s="7" t="s">
        <v>94</v>
      </c>
      <c r="BR95" s="7" t="s">
        <v>1907</v>
      </c>
      <c r="BS95" s="7" t="s">
        <v>1907</v>
      </c>
    </row>
    <row r="96" spans="1:71" ht="15.75" customHeight="1">
      <c r="A96" s="7">
        <v>2017</v>
      </c>
      <c r="B96" s="7" t="s">
        <v>1929</v>
      </c>
      <c r="C96" s="7" t="s">
        <v>102</v>
      </c>
      <c r="D96" s="7" t="s">
        <v>1923</v>
      </c>
      <c r="E96" s="7" t="s">
        <v>142</v>
      </c>
      <c r="F96" s="7" t="s">
        <v>143</v>
      </c>
      <c r="G96" s="7">
        <v>2017</v>
      </c>
      <c r="H96" s="7" t="s">
        <v>67</v>
      </c>
      <c r="I96" s="7" t="s">
        <v>68</v>
      </c>
      <c r="J96" s="7" t="s">
        <v>70</v>
      </c>
      <c r="K96" s="7" t="s">
        <v>71</v>
      </c>
      <c r="L96" s="7" t="s">
        <v>72</v>
      </c>
      <c r="M96" s="7" t="s">
        <v>73</v>
      </c>
      <c r="N96" s="7" t="s">
        <v>74</v>
      </c>
      <c r="O96" s="7" t="s">
        <v>75</v>
      </c>
      <c r="P96" s="7" t="s">
        <v>105</v>
      </c>
      <c r="Q96" s="7" t="s">
        <v>106</v>
      </c>
      <c r="S96" s="7" t="s">
        <v>107</v>
      </c>
      <c r="T96" s="7" t="s">
        <v>79</v>
      </c>
      <c r="U96" s="7" t="s">
        <v>80</v>
      </c>
      <c r="Z96" s="7" t="s">
        <v>108</v>
      </c>
      <c r="AA96" s="7" t="s">
        <v>109</v>
      </c>
      <c r="AC96" s="7" t="s">
        <v>305</v>
      </c>
      <c r="AD96" s="7" t="s">
        <v>144</v>
      </c>
      <c r="AE96" s="7" t="s">
        <v>1529</v>
      </c>
      <c r="AF96" s="7" t="s">
        <v>88</v>
      </c>
      <c r="AG96" s="7" t="s">
        <v>1925</v>
      </c>
      <c r="AH96" s="7" t="s">
        <v>1930</v>
      </c>
      <c r="AI96" s="7">
        <v>2017</v>
      </c>
      <c r="AJ96" s="7">
        <v>2027</v>
      </c>
      <c r="AK96" s="7" t="s">
        <v>89</v>
      </c>
      <c r="AL96" s="7">
        <v>20000000</v>
      </c>
      <c r="AO96" s="7" t="s">
        <v>1931</v>
      </c>
      <c r="AP96" s="7" t="s">
        <v>1932</v>
      </c>
      <c r="AQ96" s="7">
        <v>1111111.1100000001</v>
      </c>
      <c r="AR96" s="10">
        <v>851584.01</v>
      </c>
      <c r="AS96" s="7" t="s">
        <v>1933</v>
      </c>
      <c r="AT96" s="7" t="s">
        <v>146</v>
      </c>
      <c r="AU96" s="7">
        <v>2017</v>
      </c>
      <c r="AV96" s="7" t="s">
        <v>91</v>
      </c>
      <c r="AW96" s="7" t="s">
        <v>115</v>
      </c>
      <c r="AX96" s="7" t="s">
        <v>116</v>
      </c>
      <c r="AY96" s="7" t="s">
        <v>94</v>
      </c>
      <c r="AZ96" s="7" t="s">
        <v>95</v>
      </c>
      <c r="BA96" s="7" t="s">
        <v>96</v>
      </c>
      <c r="BB96" s="7" t="s">
        <v>97</v>
      </c>
      <c r="BC96" s="7" t="s">
        <v>98</v>
      </c>
      <c r="BH96" s="7" t="s">
        <v>99</v>
      </c>
      <c r="BI96" s="7" t="s">
        <v>101</v>
      </c>
      <c r="BJ96" s="7" t="s">
        <v>70</v>
      </c>
      <c r="BM96" s="7" t="s">
        <v>1481</v>
      </c>
      <c r="BN96" s="7" t="s">
        <v>1530</v>
      </c>
      <c r="BO96">
        <f t="shared" si="1"/>
        <v>0.85158401000000006</v>
      </c>
      <c r="BP96" s="7" t="s">
        <v>97</v>
      </c>
      <c r="BQ96" s="7" t="s">
        <v>94</v>
      </c>
      <c r="BR96" s="7" t="s">
        <v>1907</v>
      </c>
      <c r="BS96" s="7" t="s">
        <v>1907</v>
      </c>
    </row>
    <row r="97" spans="1:71" ht="15.75" customHeight="1">
      <c r="A97" s="7">
        <v>2018</v>
      </c>
      <c r="B97" s="7" t="s">
        <v>1929</v>
      </c>
      <c r="C97" s="7" t="s">
        <v>102</v>
      </c>
      <c r="D97" s="7" t="s">
        <v>1923</v>
      </c>
      <c r="E97" s="7" t="s">
        <v>142</v>
      </c>
      <c r="F97" s="7" t="s">
        <v>143</v>
      </c>
      <c r="G97" s="7">
        <v>2017</v>
      </c>
      <c r="H97" s="7" t="s">
        <v>67</v>
      </c>
      <c r="I97" s="7" t="s">
        <v>68</v>
      </c>
      <c r="J97" s="7" t="s">
        <v>70</v>
      </c>
      <c r="K97" s="7" t="s">
        <v>71</v>
      </c>
      <c r="L97" s="7" t="s">
        <v>72</v>
      </c>
      <c r="M97" s="7" t="s">
        <v>73</v>
      </c>
      <c r="N97" s="7" t="s">
        <v>74</v>
      </c>
      <c r="O97" s="7" t="s">
        <v>75</v>
      </c>
      <c r="P97" s="7" t="s">
        <v>105</v>
      </c>
      <c r="Q97" s="7" t="s">
        <v>106</v>
      </c>
      <c r="S97" s="7" t="s">
        <v>107</v>
      </c>
      <c r="T97" s="7" t="s">
        <v>79</v>
      </c>
      <c r="U97" s="7" t="s">
        <v>80</v>
      </c>
      <c r="Z97" s="7" t="s">
        <v>108</v>
      </c>
      <c r="AA97" s="7" t="s">
        <v>109</v>
      </c>
      <c r="AC97" s="7" t="s">
        <v>305</v>
      </c>
      <c r="AD97" s="7" t="s">
        <v>144</v>
      </c>
      <c r="AE97" s="7" t="s">
        <v>1529</v>
      </c>
      <c r="AF97" s="7" t="s">
        <v>88</v>
      </c>
      <c r="AG97" s="7" t="s">
        <v>1925</v>
      </c>
      <c r="AH97" s="7" t="s">
        <v>1930</v>
      </c>
      <c r="AI97" s="7">
        <v>2017</v>
      </c>
      <c r="AJ97" s="7">
        <v>2027</v>
      </c>
      <c r="AK97" s="7" t="s">
        <v>89</v>
      </c>
      <c r="AL97" s="7">
        <v>20000000</v>
      </c>
      <c r="AO97" s="7" t="s">
        <v>1931</v>
      </c>
      <c r="AP97" s="7" t="s">
        <v>1932</v>
      </c>
      <c r="AQ97" s="7">
        <v>1111111.1100000001</v>
      </c>
      <c r="AR97" s="10">
        <v>851584.01</v>
      </c>
      <c r="AS97" s="7" t="s">
        <v>1933</v>
      </c>
      <c r="AT97" s="7" t="s">
        <v>146</v>
      </c>
      <c r="AU97" s="7">
        <v>2017</v>
      </c>
      <c r="AV97" s="7" t="s">
        <v>91</v>
      </c>
      <c r="AW97" s="7" t="s">
        <v>115</v>
      </c>
      <c r="AX97" s="7" t="s">
        <v>116</v>
      </c>
      <c r="AY97" s="7" t="s">
        <v>94</v>
      </c>
      <c r="AZ97" s="7" t="s">
        <v>95</v>
      </c>
      <c r="BA97" s="7" t="s">
        <v>96</v>
      </c>
      <c r="BB97" s="7" t="s">
        <v>97</v>
      </c>
      <c r="BC97" s="7" t="s">
        <v>98</v>
      </c>
      <c r="BH97" s="7" t="s">
        <v>99</v>
      </c>
      <c r="BI97" s="7" t="s">
        <v>101</v>
      </c>
      <c r="BJ97" s="7" t="s">
        <v>70</v>
      </c>
      <c r="BM97" s="7" t="s">
        <v>1481</v>
      </c>
      <c r="BN97" s="7" t="s">
        <v>1530</v>
      </c>
      <c r="BO97">
        <f t="shared" si="1"/>
        <v>0.85158401000000006</v>
      </c>
      <c r="BP97" s="7" t="s">
        <v>97</v>
      </c>
      <c r="BQ97" s="7" t="s">
        <v>94</v>
      </c>
      <c r="BR97" s="7" t="s">
        <v>1907</v>
      </c>
      <c r="BS97" s="7" t="s">
        <v>1907</v>
      </c>
    </row>
    <row r="98" spans="1:71" ht="15.75" customHeight="1">
      <c r="A98" s="7">
        <v>2019</v>
      </c>
      <c r="B98" s="7" t="s">
        <v>1929</v>
      </c>
      <c r="C98" s="7" t="s">
        <v>102</v>
      </c>
      <c r="D98" s="7" t="s">
        <v>1923</v>
      </c>
      <c r="E98" s="7" t="s">
        <v>142</v>
      </c>
      <c r="F98" s="7" t="s">
        <v>143</v>
      </c>
      <c r="G98" s="7">
        <v>2017</v>
      </c>
      <c r="H98" s="7" t="s">
        <v>67</v>
      </c>
      <c r="I98" s="7" t="s">
        <v>68</v>
      </c>
      <c r="J98" s="7" t="s">
        <v>70</v>
      </c>
      <c r="K98" s="7" t="s">
        <v>71</v>
      </c>
      <c r="L98" s="7" t="s">
        <v>72</v>
      </c>
      <c r="M98" s="7" t="s">
        <v>73</v>
      </c>
      <c r="N98" s="7" t="s">
        <v>74</v>
      </c>
      <c r="O98" s="7" t="s">
        <v>75</v>
      </c>
      <c r="P98" s="7" t="s">
        <v>105</v>
      </c>
      <c r="Q98" s="7" t="s">
        <v>106</v>
      </c>
      <c r="S98" s="7" t="s">
        <v>107</v>
      </c>
      <c r="T98" s="7" t="s">
        <v>79</v>
      </c>
      <c r="U98" s="7" t="s">
        <v>80</v>
      </c>
      <c r="Z98" s="7" t="s">
        <v>108</v>
      </c>
      <c r="AA98" s="7" t="s">
        <v>109</v>
      </c>
      <c r="AC98" s="7" t="s">
        <v>305</v>
      </c>
      <c r="AD98" s="7" t="s">
        <v>144</v>
      </c>
      <c r="AE98" s="7" t="s">
        <v>1529</v>
      </c>
      <c r="AF98" s="7" t="s">
        <v>88</v>
      </c>
      <c r="AG98" s="7" t="s">
        <v>1925</v>
      </c>
      <c r="AH98" s="7" t="s">
        <v>1930</v>
      </c>
      <c r="AI98" s="7">
        <v>2017</v>
      </c>
      <c r="AJ98" s="7">
        <v>2027</v>
      </c>
      <c r="AK98" s="7" t="s">
        <v>89</v>
      </c>
      <c r="AL98" s="7">
        <v>20000000</v>
      </c>
      <c r="AO98" s="7" t="s">
        <v>1931</v>
      </c>
      <c r="AP98" s="7" t="s">
        <v>1932</v>
      </c>
      <c r="AQ98" s="7">
        <v>1111111.1100000001</v>
      </c>
      <c r="AR98" s="10">
        <v>851584.01</v>
      </c>
      <c r="AS98" s="7" t="s">
        <v>1933</v>
      </c>
      <c r="AT98" s="7" t="s">
        <v>146</v>
      </c>
      <c r="AU98" s="7">
        <v>2017</v>
      </c>
      <c r="AV98" s="7" t="s">
        <v>91</v>
      </c>
      <c r="AW98" s="7" t="s">
        <v>115</v>
      </c>
      <c r="AX98" s="7" t="s">
        <v>116</v>
      </c>
      <c r="AY98" s="7" t="s">
        <v>94</v>
      </c>
      <c r="AZ98" s="7" t="s">
        <v>95</v>
      </c>
      <c r="BA98" s="7" t="s">
        <v>96</v>
      </c>
      <c r="BB98" s="7" t="s">
        <v>97</v>
      </c>
      <c r="BC98" s="7" t="s">
        <v>98</v>
      </c>
      <c r="BH98" s="7" t="s">
        <v>99</v>
      </c>
      <c r="BI98" s="7" t="s">
        <v>101</v>
      </c>
      <c r="BJ98" s="7" t="s">
        <v>70</v>
      </c>
      <c r="BM98" s="7" t="s">
        <v>1481</v>
      </c>
      <c r="BN98" s="7" t="s">
        <v>1530</v>
      </c>
      <c r="BO98">
        <f t="shared" si="1"/>
        <v>0.85158401000000006</v>
      </c>
      <c r="BP98" s="7" t="s">
        <v>97</v>
      </c>
      <c r="BQ98" s="7" t="s">
        <v>94</v>
      </c>
      <c r="BR98" s="7" t="s">
        <v>1907</v>
      </c>
      <c r="BS98" s="7" t="s">
        <v>1907</v>
      </c>
    </row>
    <row r="99" spans="1:71" ht="15.75" customHeight="1">
      <c r="A99" s="7">
        <v>2020</v>
      </c>
      <c r="B99" s="7" t="s">
        <v>1929</v>
      </c>
      <c r="C99" s="7" t="s">
        <v>102</v>
      </c>
      <c r="D99" s="7" t="s">
        <v>1923</v>
      </c>
      <c r="E99" s="7" t="s">
        <v>142</v>
      </c>
      <c r="F99" s="7" t="s">
        <v>143</v>
      </c>
      <c r="G99" s="7">
        <v>2017</v>
      </c>
      <c r="H99" s="7" t="s">
        <v>67</v>
      </c>
      <c r="I99" s="7" t="s">
        <v>68</v>
      </c>
      <c r="J99" s="7" t="s">
        <v>70</v>
      </c>
      <c r="K99" s="7" t="s">
        <v>71</v>
      </c>
      <c r="L99" s="7" t="s">
        <v>72</v>
      </c>
      <c r="M99" s="7" t="s">
        <v>73</v>
      </c>
      <c r="N99" s="7" t="s">
        <v>74</v>
      </c>
      <c r="O99" s="7" t="s">
        <v>75</v>
      </c>
      <c r="P99" s="7" t="s">
        <v>105</v>
      </c>
      <c r="Q99" s="7" t="s">
        <v>106</v>
      </c>
      <c r="S99" s="7" t="s">
        <v>107</v>
      </c>
      <c r="T99" s="7" t="s">
        <v>79</v>
      </c>
      <c r="U99" s="7" t="s">
        <v>80</v>
      </c>
      <c r="Z99" s="7" t="s">
        <v>108</v>
      </c>
      <c r="AA99" s="7" t="s">
        <v>109</v>
      </c>
      <c r="AC99" s="7" t="s">
        <v>305</v>
      </c>
      <c r="AD99" s="7" t="s">
        <v>144</v>
      </c>
      <c r="AE99" s="7" t="s">
        <v>1529</v>
      </c>
      <c r="AF99" s="7" t="s">
        <v>88</v>
      </c>
      <c r="AG99" s="7" t="s">
        <v>1925</v>
      </c>
      <c r="AH99" s="7" t="s">
        <v>1930</v>
      </c>
      <c r="AI99" s="7">
        <v>2017</v>
      </c>
      <c r="AJ99" s="7">
        <v>2027</v>
      </c>
      <c r="AK99" s="7" t="s">
        <v>89</v>
      </c>
      <c r="AL99" s="7">
        <v>20000000</v>
      </c>
      <c r="AO99" s="7" t="s">
        <v>1931</v>
      </c>
      <c r="AP99" s="7" t="s">
        <v>1932</v>
      </c>
      <c r="AQ99" s="7">
        <v>1111111.1100000001</v>
      </c>
      <c r="AR99" s="10">
        <v>851584.01</v>
      </c>
      <c r="AS99" s="7" t="s">
        <v>1933</v>
      </c>
      <c r="AT99" s="7" t="s">
        <v>146</v>
      </c>
      <c r="AU99" s="7">
        <v>2017</v>
      </c>
      <c r="AV99" s="7" t="s">
        <v>91</v>
      </c>
      <c r="AW99" s="7" t="s">
        <v>115</v>
      </c>
      <c r="AX99" s="7" t="s">
        <v>116</v>
      </c>
      <c r="AY99" s="7" t="s">
        <v>94</v>
      </c>
      <c r="AZ99" s="7" t="s">
        <v>95</v>
      </c>
      <c r="BA99" s="7" t="s">
        <v>96</v>
      </c>
      <c r="BB99" s="7" t="s">
        <v>97</v>
      </c>
      <c r="BC99" s="7" t="s">
        <v>98</v>
      </c>
      <c r="BH99" s="7" t="s">
        <v>99</v>
      </c>
      <c r="BI99" s="7" t="s">
        <v>101</v>
      </c>
      <c r="BJ99" s="7" t="s">
        <v>70</v>
      </c>
      <c r="BM99" s="7" t="s">
        <v>1481</v>
      </c>
      <c r="BN99" s="7" t="s">
        <v>1530</v>
      </c>
      <c r="BO99">
        <f t="shared" si="1"/>
        <v>0.85158401000000006</v>
      </c>
      <c r="BP99" s="7" t="s">
        <v>97</v>
      </c>
      <c r="BQ99" s="7" t="s">
        <v>94</v>
      </c>
      <c r="BR99" s="7" t="s">
        <v>1907</v>
      </c>
      <c r="BS99" s="7" t="s">
        <v>1907</v>
      </c>
    </row>
    <row r="100" spans="1:71" ht="15.75" customHeight="1">
      <c r="A100" s="7">
        <v>2021</v>
      </c>
      <c r="B100" s="7" t="s">
        <v>1929</v>
      </c>
      <c r="C100" s="7" t="s">
        <v>102</v>
      </c>
      <c r="D100" s="7" t="s">
        <v>1923</v>
      </c>
      <c r="E100" s="7" t="s">
        <v>142</v>
      </c>
      <c r="F100" s="7" t="s">
        <v>143</v>
      </c>
      <c r="G100" s="7">
        <v>2017</v>
      </c>
      <c r="H100" s="7" t="s">
        <v>67</v>
      </c>
      <c r="I100" s="7" t="s">
        <v>68</v>
      </c>
      <c r="J100" s="7" t="s">
        <v>70</v>
      </c>
      <c r="K100" s="7" t="s">
        <v>71</v>
      </c>
      <c r="L100" s="7" t="s">
        <v>72</v>
      </c>
      <c r="M100" s="7" t="s">
        <v>73</v>
      </c>
      <c r="N100" s="7" t="s">
        <v>74</v>
      </c>
      <c r="O100" s="7" t="s">
        <v>75</v>
      </c>
      <c r="P100" s="7" t="s">
        <v>105</v>
      </c>
      <c r="Q100" s="7" t="s">
        <v>106</v>
      </c>
      <c r="S100" s="7" t="s">
        <v>107</v>
      </c>
      <c r="T100" s="7" t="s">
        <v>79</v>
      </c>
      <c r="U100" s="7" t="s">
        <v>80</v>
      </c>
      <c r="Z100" s="7" t="s">
        <v>108</v>
      </c>
      <c r="AA100" s="7" t="s">
        <v>109</v>
      </c>
      <c r="AC100" s="7" t="s">
        <v>305</v>
      </c>
      <c r="AD100" s="7" t="s">
        <v>144</v>
      </c>
      <c r="AE100" s="7" t="s">
        <v>1529</v>
      </c>
      <c r="AF100" s="7" t="s">
        <v>88</v>
      </c>
      <c r="AG100" s="7" t="s">
        <v>1925</v>
      </c>
      <c r="AH100" s="7" t="s">
        <v>1930</v>
      </c>
      <c r="AI100" s="7">
        <v>2017</v>
      </c>
      <c r="AJ100" s="7">
        <v>2027</v>
      </c>
      <c r="AK100" s="7" t="s">
        <v>89</v>
      </c>
      <c r="AL100" s="7">
        <v>20000000</v>
      </c>
      <c r="AO100" s="7" t="s">
        <v>1931</v>
      </c>
      <c r="AP100" s="7" t="s">
        <v>1932</v>
      </c>
      <c r="AQ100" s="7">
        <v>1111111.1100000001</v>
      </c>
      <c r="AR100" s="10">
        <v>851584.01</v>
      </c>
      <c r="AS100" s="7" t="s">
        <v>1933</v>
      </c>
      <c r="AT100" s="7" t="s">
        <v>146</v>
      </c>
      <c r="AU100" s="7">
        <v>2017</v>
      </c>
      <c r="AV100" s="7" t="s">
        <v>91</v>
      </c>
      <c r="AW100" s="7" t="s">
        <v>115</v>
      </c>
      <c r="AX100" s="7" t="s">
        <v>116</v>
      </c>
      <c r="AY100" s="7" t="s">
        <v>94</v>
      </c>
      <c r="AZ100" s="7" t="s">
        <v>95</v>
      </c>
      <c r="BA100" s="7" t="s">
        <v>96</v>
      </c>
      <c r="BB100" s="7" t="s">
        <v>97</v>
      </c>
      <c r="BC100" s="7" t="s">
        <v>98</v>
      </c>
      <c r="BH100" s="7" t="s">
        <v>99</v>
      </c>
      <c r="BI100" s="7" t="s">
        <v>101</v>
      </c>
      <c r="BJ100" s="7" t="s">
        <v>70</v>
      </c>
      <c r="BM100" s="7" t="s">
        <v>1481</v>
      </c>
      <c r="BN100" s="7" t="s">
        <v>1530</v>
      </c>
      <c r="BO100">
        <f t="shared" si="1"/>
        <v>0.85158401000000006</v>
      </c>
      <c r="BP100" s="7" t="s">
        <v>97</v>
      </c>
      <c r="BQ100" s="7" t="s">
        <v>94</v>
      </c>
      <c r="BR100" s="7" t="s">
        <v>1907</v>
      </c>
      <c r="BS100" s="7" t="s">
        <v>1907</v>
      </c>
    </row>
    <row r="101" spans="1:71" ht="15.75" customHeight="1">
      <c r="A101" s="7">
        <v>2022</v>
      </c>
      <c r="B101" s="7" t="s">
        <v>1929</v>
      </c>
      <c r="C101" s="7" t="s">
        <v>102</v>
      </c>
      <c r="D101" s="7" t="s">
        <v>1923</v>
      </c>
      <c r="E101" s="7" t="s">
        <v>142</v>
      </c>
      <c r="F101" s="7" t="s">
        <v>143</v>
      </c>
      <c r="G101" s="7">
        <v>2017</v>
      </c>
      <c r="H101" s="7" t="s">
        <v>67</v>
      </c>
      <c r="I101" s="7" t="s">
        <v>68</v>
      </c>
      <c r="J101" s="7" t="s">
        <v>70</v>
      </c>
      <c r="K101" s="7" t="s">
        <v>71</v>
      </c>
      <c r="L101" s="7" t="s">
        <v>72</v>
      </c>
      <c r="M101" s="7" t="s">
        <v>73</v>
      </c>
      <c r="N101" s="7" t="s">
        <v>74</v>
      </c>
      <c r="O101" s="7" t="s">
        <v>75</v>
      </c>
      <c r="P101" s="7" t="s">
        <v>105</v>
      </c>
      <c r="Q101" s="7" t="s">
        <v>106</v>
      </c>
      <c r="S101" s="7" t="s">
        <v>107</v>
      </c>
      <c r="T101" s="7" t="s">
        <v>79</v>
      </c>
      <c r="U101" s="7" t="s">
        <v>80</v>
      </c>
      <c r="Z101" s="7" t="s">
        <v>108</v>
      </c>
      <c r="AA101" s="7" t="s">
        <v>109</v>
      </c>
      <c r="AC101" s="7" t="s">
        <v>305</v>
      </c>
      <c r="AD101" s="7" t="s">
        <v>144</v>
      </c>
      <c r="AE101" s="7" t="s">
        <v>1529</v>
      </c>
      <c r="AF101" s="7" t="s">
        <v>88</v>
      </c>
      <c r="AG101" s="7" t="s">
        <v>1925</v>
      </c>
      <c r="AH101" s="7" t="s">
        <v>1930</v>
      </c>
      <c r="AI101" s="7">
        <v>2017</v>
      </c>
      <c r="AJ101" s="7">
        <v>2027</v>
      </c>
      <c r="AK101" s="7" t="s">
        <v>89</v>
      </c>
      <c r="AL101" s="7">
        <v>20000000</v>
      </c>
      <c r="AO101" s="7" t="s">
        <v>1931</v>
      </c>
      <c r="AP101" s="7" t="s">
        <v>1932</v>
      </c>
      <c r="AQ101" s="7">
        <v>1111111.1100000001</v>
      </c>
      <c r="AR101" s="10">
        <v>851584.01</v>
      </c>
      <c r="AS101" s="7" t="s">
        <v>1933</v>
      </c>
      <c r="AT101" s="7" t="s">
        <v>146</v>
      </c>
      <c r="AU101" s="7">
        <v>2017</v>
      </c>
      <c r="AV101" s="7" t="s">
        <v>91</v>
      </c>
      <c r="AW101" s="7" t="s">
        <v>115</v>
      </c>
      <c r="AX101" s="7" t="s">
        <v>116</v>
      </c>
      <c r="AY101" s="7" t="s">
        <v>94</v>
      </c>
      <c r="AZ101" s="7" t="s">
        <v>95</v>
      </c>
      <c r="BA101" s="7" t="s">
        <v>96</v>
      </c>
      <c r="BB101" s="7" t="s">
        <v>97</v>
      </c>
      <c r="BC101" s="7" t="s">
        <v>98</v>
      </c>
      <c r="BH101" s="7" t="s">
        <v>99</v>
      </c>
      <c r="BI101" s="7" t="s">
        <v>101</v>
      </c>
      <c r="BJ101" s="7" t="s">
        <v>70</v>
      </c>
      <c r="BM101" s="7" t="s">
        <v>1481</v>
      </c>
      <c r="BN101" s="7" t="s">
        <v>1530</v>
      </c>
      <c r="BO101">
        <f t="shared" si="1"/>
        <v>0.85158401000000006</v>
      </c>
      <c r="BP101" s="7" t="s">
        <v>97</v>
      </c>
      <c r="BQ101" s="7" t="s">
        <v>94</v>
      </c>
      <c r="BR101" s="7" t="s">
        <v>1907</v>
      </c>
      <c r="BS101" s="7" t="s">
        <v>1907</v>
      </c>
    </row>
    <row r="102" spans="1:71" ht="15.75" customHeight="1">
      <c r="A102" s="7">
        <v>2023</v>
      </c>
      <c r="B102" s="7" t="s">
        <v>1929</v>
      </c>
      <c r="C102" s="7" t="s">
        <v>102</v>
      </c>
      <c r="D102" s="7" t="s">
        <v>1923</v>
      </c>
      <c r="E102" s="7" t="s">
        <v>142</v>
      </c>
      <c r="F102" s="7" t="s">
        <v>143</v>
      </c>
      <c r="G102" s="7">
        <v>2017</v>
      </c>
      <c r="H102" s="7" t="s">
        <v>67</v>
      </c>
      <c r="I102" s="7" t="s">
        <v>68</v>
      </c>
      <c r="J102" s="7" t="s">
        <v>70</v>
      </c>
      <c r="K102" s="7" t="s">
        <v>71</v>
      </c>
      <c r="L102" s="7" t="s">
        <v>72</v>
      </c>
      <c r="M102" s="7" t="s">
        <v>73</v>
      </c>
      <c r="N102" s="7" t="s">
        <v>74</v>
      </c>
      <c r="O102" s="7" t="s">
        <v>75</v>
      </c>
      <c r="P102" s="7" t="s">
        <v>105</v>
      </c>
      <c r="Q102" s="7" t="s">
        <v>106</v>
      </c>
      <c r="S102" s="7" t="s">
        <v>107</v>
      </c>
      <c r="T102" s="7" t="s">
        <v>79</v>
      </c>
      <c r="U102" s="7" t="s">
        <v>80</v>
      </c>
      <c r="Z102" s="7" t="s">
        <v>108</v>
      </c>
      <c r="AA102" s="7" t="s">
        <v>109</v>
      </c>
      <c r="AC102" s="7" t="s">
        <v>305</v>
      </c>
      <c r="AD102" s="7" t="s">
        <v>144</v>
      </c>
      <c r="AE102" s="7" t="s">
        <v>1529</v>
      </c>
      <c r="AF102" s="7" t="s">
        <v>88</v>
      </c>
      <c r="AG102" s="7" t="s">
        <v>1925</v>
      </c>
      <c r="AH102" s="7" t="s">
        <v>1930</v>
      </c>
      <c r="AI102" s="7">
        <v>2017</v>
      </c>
      <c r="AJ102" s="7">
        <v>2027</v>
      </c>
      <c r="AK102" s="7" t="s">
        <v>89</v>
      </c>
      <c r="AL102" s="7">
        <v>20000000</v>
      </c>
      <c r="AO102" s="7" t="s">
        <v>1931</v>
      </c>
      <c r="AP102" s="7" t="s">
        <v>1932</v>
      </c>
      <c r="AQ102" s="7">
        <v>1111111.1100000001</v>
      </c>
      <c r="AR102" s="10">
        <v>851584.01</v>
      </c>
      <c r="AS102" s="7" t="s">
        <v>1933</v>
      </c>
      <c r="AT102" s="7" t="s">
        <v>146</v>
      </c>
      <c r="AU102" s="7">
        <v>2017</v>
      </c>
      <c r="AV102" s="7" t="s">
        <v>91</v>
      </c>
      <c r="AW102" s="7" t="s">
        <v>115</v>
      </c>
      <c r="AX102" s="7" t="s">
        <v>116</v>
      </c>
      <c r="AY102" s="7" t="s">
        <v>94</v>
      </c>
      <c r="AZ102" s="7" t="s">
        <v>95</v>
      </c>
      <c r="BA102" s="7" t="s">
        <v>96</v>
      </c>
      <c r="BB102" s="7" t="s">
        <v>97</v>
      </c>
      <c r="BC102" s="7" t="s">
        <v>98</v>
      </c>
      <c r="BH102" s="7" t="s">
        <v>99</v>
      </c>
      <c r="BI102" s="7" t="s">
        <v>101</v>
      </c>
      <c r="BJ102" s="7" t="s">
        <v>70</v>
      </c>
      <c r="BM102" s="7" t="s">
        <v>1481</v>
      </c>
      <c r="BN102" s="7" t="s">
        <v>1530</v>
      </c>
      <c r="BO102">
        <f t="shared" si="1"/>
        <v>0.85158401000000006</v>
      </c>
      <c r="BP102" s="7" t="s">
        <v>97</v>
      </c>
      <c r="BQ102" s="7" t="s">
        <v>94</v>
      </c>
      <c r="BR102" s="7" t="s">
        <v>1907</v>
      </c>
      <c r="BS102" s="7" t="s">
        <v>1907</v>
      </c>
    </row>
    <row r="103" spans="1:71" ht="15.75" customHeight="1">
      <c r="A103" s="7">
        <v>2024</v>
      </c>
      <c r="B103" s="7" t="s">
        <v>1929</v>
      </c>
      <c r="C103" s="7" t="s">
        <v>102</v>
      </c>
      <c r="D103" s="7" t="s">
        <v>1923</v>
      </c>
      <c r="E103" s="7" t="s">
        <v>142</v>
      </c>
      <c r="F103" s="7" t="s">
        <v>143</v>
      </c>
      <c r="G103" s="7">
        <v>2017</v>
      </c>
      <c r="H103" s="7" t="s">
        <v>67</v>
      </c>
      <c r="I103" s="7" t="s">
        <v>68</v>
      </c>
      <c r="J103" s="7" t="s">
        <v>70</v>
      </c>
      <c r="K103" s="7" t="s">
        <v>71</v>
      </c>
      <c r="L103" s="7" t="s">
        <v>72</v>
      </c>
      <c r="M103" s="7" t="s">
        <v>73</v>
      </c>
      <c r="N103" s="7" t="s">
        <v>74</v>
      </c>
      <c r="O103" s="7" t="s">
        <v>75</v>
      </c>
      <c r="P103" s="7" t="s">
        <v>105</v>
      </c>
      <c r="Q103" s="7" t="s">
        <v>106</v>
      </c>
      <c r="S103" s="7" t="s">
        <v>107</v>
      </c>
      <c r="T103" s="7" t="s">
        <v>79</v>
      </c>
      <c r="U103" s="7" t="s">
        <v>80</v>
      </c>
      <c r="Z103" s="7" t="s">
        <v>108</v>
      </c>
      <c r="AA103" s="7" t="s">
        <v>109</v>
      </c>
      <c r="AC103" s="7" t="s">
        <v>305</v>
      </c>
      <c r="AD103" s="7" t="s">
        <v>144</v>
      </c>
      <c r="AE103" s="7" t="s">
        <v>1529</v>
      </c>
      <c r="AF103" s="7" t="s">
        <v>88</v>
      </c>
      <c r="AG103" s="7" t="s">
        <v>1925</v>
      </c>
      <c r="AH103" s="7" t="s">
        <v>1930</v>
      </c>
      <c r="AI103" s="7">
        <v>2017</v>
      </c>
      <c r="AJ103" s="7">
        <v>2027</v>
      </c>
      <c r="AK103" s="7" t="s">
        <v>89</v>
      </c>
      <c r="AL103" s="7">
        <v>20000000</v>
      </c>
      <c r="AO103" s="7" t="s">
        <v>1931</v>
      </c>
      <c r="AP103" s="7" t="s">
        <v>1932</v>
      </c>
      <c r="AQ103" s="7">
        <v>1111111.1100000001</v>
      </c>
      <c r="AR103" s="10">
        <v>851584.01</v>
      </c>
      <c r="AS103" s="7" t="s">
        <v>1933</v>
      </c>
      <c r="AT103" s="7" t="s">
        <v>146</v>
      </c>
      <c r="AU103" s="7">
        <v>2017</v>
      </c>
      <c r="AV103" s="7" t="s">
        <v>91</v>
      </c>
      <c r="AW103" s="7" t="s">
        <v>115</v>
      </c>
      <c r="AX103" s="7" t="s">
        <v>116</v>
      </c>
      <c r="AY103" s="7" t="s">
        <v>94</v>
      </c>
      <c r="AZ103" s="7" t="s">
        <v>95</v>
      </c>
      <c r="BA103" s="7" t="s">
        <v>96</v>
      </c>
      <c r="BB103" s="7" t="s">
        <v>97</v>
      </c>
      <c r="BC103" s="7" t="s">
        <v>98</v>
      </c>
      <c r="BH103" s="7" t="s">
        <v>99</v>
      </c>
      <c r="BI103" s="7" t="s">
        <v>101</v>
      </c>
      <c r="BJ103" s="7" t="s">
        <v>70</v>
      </c>
      <c r="BM103" s="7" t="s">
        <v>1481</v>
      </c>
      <c r="BN103" s="7" t="s">
        <v>1530</v>
      </c>
      <c r="BO103">
        <f t="shared" si="1"/>
        <v>0.85158401000000006</v>
      </c>
      <c r="BP103" s="7" t="s">
        <v>97</v>
      </c>
      <c r="BQ103" s="7" t="s">
        <v>94</v>
      </c>
      <c r="BR103" s="7" t="s">
        <v>1907</v>
      </c>
      <c r="BS103" s="7" t="s">
        <v>1907</v>
      </c>
    </row>
    <row r="104" spans="1:71" ht="15.75" customHeight="1">
      <c r="A104" s="7">
        <v>2025</v>
      </c>
      <c r="B104" s="7" t="s">
        <v>1929</v>
      </c>
      <c r="C104" s="7" t="s">
        <v>102</v>
      </c>
      <c r="D104" s="7" t="s">
        <v>1923</v>
      </c>
      <c r="E104" s="7" t="s">
        <v>142</v>
      </c>
      <c r="F104" s="7" t="s">
        <v>143</v>
      </c>
      <c r="G104" s="7">
        <v>2017</v>
      </c>
      <c r="H104" s="7" t="s">
        <v>67</v>
      </c>
      <c r="I104" s="7" t="s">
        <v>68</v>
      </c>
      <c r="J104" s="7" t="s">
        <v>70</v>
      </c>
      <c r="K104" s="7" t="s">
        <v>71</v>
      </c>
      <c r="L104" s="7" t="s">
        <v>72</v>
      </c>
      <c r="M104" s="7" t="s">
        <v>73</v>
      </c>
      <c r="N104" s="7" t="s">
        <v>74</v>
      </c>
      <c r="O104" s="7" t="s">
        <v>75</v>
      </c>
      <c r="P104" s="7" t="s">
        <v>105</v>
      </c>
      <c r="Q104" s="7" t="s">
        <v>106</v>
      </c>
      <c r="S104" s="7" t="s">
        <v>107</v>
      </c>
      <c r="T104" s="7" t="s">
        <v>79</v>
      </c>
      <c r="U104" s="7" t="s">
        <v>80</v>
      </c>
      <c r="Z104" s="7" t="s">
        <v>108</v>
      </c>
      <c r="AA104" s="7" t="s">
        <v>109</v>
      </c>
      <c r="AC104" s="7" t="s">
        <v>305</v>
      </c>
      <c r="AD104" s="7" t="s">
        <v>144</v>
      </c>
      <c r="AE104" s="7" t="s">
        <v>1529</v>
      </c>
      <c r="AF104" s="7" t="s">
        <v>88</v>
      </c>
      <c r="AG104" s="7" t="s">
        <v>1925</v>
      </c>
      <c r="AH104" s="7" t="s">
        <v>1930</v>
      </c>
      <c r="AI104" s="7">
        <v>2017</v>
      </c>
      <c r="AJ104" s="7">
        <v>2027</v>
      </c>
      <c r="AK104" s="7" t="s">
        <v>89</v>
      </c>
      <c r="AL104" s="7">
        <v>20000000</v>
      </c>
      <c r="AO104" s="7" t="s">
        <v>1931</v>
      </c>
      <c r="AP104" s="7" t="s">
        <v>1932</v>
      </c>
      <c r="AQ104" s="7">
        <v>1111111.1100000001</v>
      </c>
      <c r="AR104" s="10">
        <v>851584.01</v>
      </c>
      <c r="AS104" s="7" t="s">
        <v>1933</v>
      </c>
      <c r="AT104" s="7" t="s">
        <v>146</v>
      </c>
      <c r="AU104" s="7">
        <v>2017</v>
      </c>
      <c r="AV104" s="7" t="s">
        <v>91</v>
      </c>
      <c r="AW104" s="7" t="s">
        <v>115</v>
      </c>
      <c r="AX104" s="7" t="s">
        <v>116</v>
      </c>
      <c r="AY104" s="7" t="s">
        <v>94</v>
      </c>
      <c r="AZ104" s="7" t="s">
        <v>95</v>
      </c>
      <c r="BA104" s="7" t="s">
        <v>96</v>
      </c>
      <c r="BB104" s="7" t="s">
        <v>97</v>
      </c>
      <c r="BC104" s="7" t="s">
        <v>98</v>
      </c>
      <c r="BH104" s="7" t="s">
        <v>99</v>
      </c>
      <c r="BI104" s="7" t="s">
        <v>101</v>
      </c>
      <c r="BJ104" s="7" t="s">
        <v>70</v>
      </c>
      <c r="BM104" s="7" t="s">
        <v>1481</v>
      </c>
      <c r="BN104" s="7" t="s">
        <v>1530</v>
      </c>
      <c r="BO104">
        <f t="shared" si="1"/>
        <v>0.85158401000000006</v>
      </c>
      <c r="BP104" s="7" t="s">
        <v>97</v>
      </c>
      <c r="BQ104" s="7" t="s">
        <v>94</v>
      </c>
      <c r="BR104" s="7" t="s">
        <v>1907</v>
      </c>
      <c r="BS104" s="7" t="s">
        <v>1907</v>
      </c>
    </row>
    <row r="105" spans="1:71" ht="15.75" customHeight="1">
      <c r="A105" s="7">
        <v>2026</v>
      </c>
      <c r="B105" s="7" t="s">
        <v>1929</v>
      </c>
      <c r="C105" s="7" t="s">
        <v>102</v>
      </c>
      <c r="D105" s="7" t="s">
        <v>1923</v>
      </c>
      <c r="E105" s="7" t="s">
        <v>142</v>
      </c>
      <c r="F105" s="7" t="s">
        <v>143</v>
      </c>
      <c r="G105" s="7">
        <v>2017</v>
      </c>
      <c r="H105" s="7" t="s">
        <v>67</v>
      </c>
      <c r="I105" s="7" t="s">
        <v>68</v>
      </c>
      <c r="J105" s="7" t="s">
        <v>70</v>
      </c>
      <c r="K105" s="7" t="s">
        <v>71</v>
      </c>
      <c r="L105" s="7" t="s">
        <v>72</v>
      </c>
      <c r="M105" s="7" t="s">
        <v>73</v>
      </c>
      <c r="N105" s="7" t="s">
        <v>74</v>
      </c>
      <c r="O105" s="7" t="s">
        <v>75</v>
      </c>
      <c r="P105" s="7" t="s">
        <v>105</v>
      </c>
      <c r="Q105" s="7" t="s">
        <v>106</v>
      </c>
      <c r="S105" s="7" t="s">
        <v>107</v>
      </c>
      <c r="T105" s="7" t="s">
        <v>79</v>
      </c>
      <c r="U105" s="7" t="s">
        <v>80</v>
      </c>
      <c r="Z105" s="7" t="s">
        <v>108</v>
      </c>
      <c r="AA105" s="7" t="s">
        <v>109</v>
      </c>
      <c r="AC105" s="7" t="s">
        <v>305</v>
      </c>
      <c r="AD105" s="7" t="s">
        <v>144</v>
      </c>
      <c r="AE105" s="7" t="s">
        <v>1529</v>
      </c>
      <c r="AF105" s="7" t="s">
        <v>88</v>
      </c>
      <c r="AG105" s="7" t="s">
        <v>1925</v>
      </c>
      <c r="AH105" s="7" t="s">
        <v>1930</v>
      </c>
      <c r="AI105" s="7">
        <v>2017</v>
      </c>
      <c r="AJ105" s="7">
        <v>2027</v>
      </c>
      <c r="AK105" s="7" t="s">
        <v>89</v>
      </c>
      <c r="AL105" s="7">
        <v>20000000</v>
      </c>
      <c r="AO105" s="7" t="s">
        <v>1931</v>
      </c>
      <c r="AP105" s="7" t="s">
        <v>1932</v>
      </c>
      <c r="AQ105" s="7">
        <v>1111111.1100000001</v>
      </c>
      <c r="AR105" s="10">
        <v>851584.01</v>
      </c>
      <c r="AS105" s="7" t="s">
        <v>1933</v>
      </c>
      <c r="AT105" s="7" t="s">
        <v>146</v>
      </c>
      <c r="AU105" s="7">
        <v>2017</v>
      </c>
      <c r="AV105" s="7" t="s">
        <v>91</v>
      </c>
      <c r="AW105" s="7" t="s">
        <v>115</v>
      </c>
      <c r="AX105" s="7" t="s">
        <v>116</v>
      </c>
      <c r="AY105" s="7" t="s">
        <v>94</v>
      </c>
      <c r="AZ105" s="7" t="s">
        <v>95</v>
      </c>
      <c r="BA105" s="7" t="s">
        <v>96</v>
      </c>
      <c r="BB105" s="7" t="s">
        <v>97</v>
      </c>
      <c r="BC105" s="7" t="s">
        <v>98</v>
      </c>
      <c r="BH105" s="7" t="s">
        <v>99</v>
      </c>
      <c r="BI105" s="7" t="s">
        <v>101</v>
      </c>
      <c r="BJ105" s="7" t="s">
        <v>70</v>
      </c>
      <c r="BM105" s="7" t="s">
        <v>1481</v>
      </c>
      <c r="BN105" s="7" t="s">
        <v>1530</v>
      </c>
      <c r="BO105">
        <f t="shared" si="1"/>
        <v>0.85158401000000006</v>
      </c>
      <c r="BP105" s="7" t="s">
        <v>97</v>
      </c>
      <c r="BQ105" s="7" t="s">
        <v>94</v>
      </c>
      <c r="BR105" s="7" t="s">
        <v>1907</v>
      </c>
      <c r="BS105" s="7" t="s">
        <v>1907</v>
      </c>
    </row>
    <row r="106" spans="1:71" ht="15.75" customHeight="1">
      <c r="A106" s="7">
        <v>2027</v>
      </c>
      <c r="B106" s="7" t="s">
        <v>1929</v>
      </c>
      <c r="C106" s="7" t="s">
        <v>102</v>
      </c>
      <c r="D106" s="7" t="s">
        <v>1923</v>
      </c>
      <c r="E106" s="7" t="s">
        <v>142</v>
      </c>
      <c r="F106" s="7" t="s">
        <v>143</v>
      </c>
      <c r="G106" s="7">
        <v>2017</v>
      </c>
      <c r="H106" s="7" t="s">
        <v>67</v>
      </c>
      <c r="I106" s="7" t="s">
        <v>68</v>
      </c>
      <c r="J106" s="7" t="s">
        <v>70</v>
      </c>
      <c r="K106" s="7" t="s">
        <v>71</v>
      </c>
      <c r="L106" s="7" t="s">
        <v>72</v>
      </c>
      <c r="M106" s="7" t="s">
        <v>73</v>
      </c>
      <c r="N106" s="7" t="s">
        <v>74</v>
      </c>
      <c r="O106" s="7" t="s">
        <v>75</v>
      </c>
      <c r="P106" s="7" t="s">
        <v>105</v>
      </c>
      <c r="Q106" s="7" t="s">
        <v>106</v>
      </c>
      <c r="S106" s="7" t="s">
        <v>107</v>
      </c>
      <c r="T106" s="7" t="s">
        <v>79</v>
      </c>
      <c r="U106" s="7" t="s">
        <v>80</v>
      </c>
      <c r="Z106" s="7" t="s">
        <v>108</v>
      </c>
      <c r="AA106" s="7" t="s">
        <v>109</v>
      </c>
      <c r="AC106" s="7" t="s">
        <v>305</v>
      </c>
      <c r="AD106" s="7" t="s">
        <v>144</v>
      </c>
      <c r="AE106" s="7" t="s">
        <v>1529</v>
      </c>
      <c r="AF106" s="7" t="s">
        <v>88</v>
      </c>
      <c r="AG106" s="7" t="s">
        <v>1925</v>
      </c>
      <c r="AH106" s="7" t="s">
        <v>1930</v>
      </c>
      <c r="AI106" s="7">
        <v>2017</v>
      </c>
      <c r="AJ106" s="7">
        <v>2027</v>
      </c>
      <c r="AK106" s="7" t="s">
        <v>89</v>
      </c>
      <c r="AL106" s="7">
        <v>20000000</v>
      </c>
      <c r="AO106" s="7" t="s">
        <v>1931</v>
      </c>
      <c r="AP106" s="7" t="s">
        <v>1932</v>
      </c>
      <c r="AQ106" s="7">
        <v>1111111.1100000001</v>
      </c>
      <c r="AR106" s="10">
        <v>851584.01</v>
      </c>
      <c r="AS106" s="7" t="s">
        <v>1933</v>
      </c>
      <c r="AT106" s="7" t="s">
        <v>146</v>
      </c>
      <c r="AU106" s="7">
        <v>2017</v>
      </c>
      <c r="AV106" s="7" t="s">
        <v>91</v>
      </c>
      <c r="AW106" s="7" t="s">
        <v>115</v>
      </c>
      <c r="AX106" s="7" t="s">
        <v>116</v>
      </c>
      <c r="AY106" s="7" t="s">
        <v>94</v>
      </c>
      <c r="AZ106" s="7" t="s">
        <v>95</v>
      </c>
      <c r="BA106" s="7" t="s">
        <v>96</v>
      </c>
      <c r="BB106" s="7" t="s">
        <v>97</v>
      </c>
      <c r="BC106" s="7" t="s">
        <v>98</v>
      </c>
      <c r="BH106" s="7" t="s">
        <v>99</v>
      </c>
      <c r="BI106" s="7" t="s">
        <v>101</v>
      </c>
      <c r="BJ106" s="7" t="s">
        <v>70</v>
      </c>
      <c r="BM106" s="7" t="s">
        <v>1481</v>
      </c>
      <c r="BN106" s="7" t="s">
        <v>1530</v>
      </c>
      <c r="BO106">
        <f t="shared" si="1"/>
        <v>0.85158401000000006</v>
      </c>
      <c r="BP106" s="7" t="s">
        <v>97</v>
      </c>
      <c r="BQ106" s="7" t="s">
        <v>94</v>
      </c>
      <c r="BR106" s="7" t="s">
        <v>1907</v>
      </c>
      <c r="BS106" s="7" t="s">
        <v>1907</v>
      </c>
    </row>
    <row r="107" spans="1:71" ht="15.75" customHeight="1">
      <c r="A107" s="7">
        <v>2006</v>
      </c>
      <c r="B107" s="7" t="s">
        <v>1934</v>
      </c>
      <c r="C107" s="7" t="s">
        <v>64</v>
      </c>
      <c r="D107" s="7" t="s">
        <v>1935</v>
      </c>
      <c r="E107" s="7" t="s">
        <v>150</v>
      </c>
      <c r="F107" s="7" t="s">
        <v>151</v>
      </c>
      <c r="G107" s="7">
        <v>2006</v>
      </c>
      <c r="H107" s="7" t="s">
        <v>67</v>
      </c>
      <c r="I107" s="7" t="s">
        <v>152</v>
      </c>
      <c r="J107" s="7" t="s">
        <v>135</v>
      </c>
      <c r="K107" s="7" t="s">
        <v>71</v>
      </c>
      <c r="L107" s="7" t="s">
        <v>72</v>
      </c>
      <c r="M107" s="7" t="s">
        <v>73</v>
      </c>
      <c r="N107" s="7" t="s">
        <v>74</v>
      </c>
      <c r="O107" s="7" t="s">
        <v>75</v>
      </c>
      <c r="P107" s="7" t="s">
        <v>105</v>
      </c>
      <c r="Q107" s="7" t="s">
        <v>106</v>
      </c>
      <c r="S107" s="7" t="s">
        <v>107</v>
      </c>
      <c r="T107" s="7" t="s">
        <v>79</v>
      </c>
      <c r="U107" s="7" t="s">
        <v>80</v>
      </c>
      <c r="Z107" s="7" t="s">
        <v>136</v>
      </c>
      <c r="AA107" s="7" t="s">
        <v>124</v>
      </c>
      <c r="AC107" s="7" t="s">
        <v>113</v>
      </c>
      <c r="AD107" s="7" t="s">
        <v>144</v>
      </c>
      <c r="AE107" s="7" t="s">
        <v>1936</v>
      </c>
      <c r="AF107" s="7" t="s">
        <v>112</v>
      </c>
      <c r="AG107" s="7" t="s">
        <v>1936</v>
      </c>
      <c r="AH107" s="7" t="s">
        <v>113</v>
      </c>
      <c r="AI107" s="7">
        <v>2006</v>
      </c>
      <c r="AJ107" s="7">
        <v>2006</v>
      </c>
      <c r="AK107" s="7" t="s">
        <v>114</v>
      </c>
      <c r="AL107" s="7">
        <v>6000000000</v>
      </c>
      <c r="AO107" s="7" t="s">
        <v>1937</v>
      </c>
      <c r="AP107" s="7" t="s">
        <v>1937</v>
      </c>
      <c r="AQ107" s="7">
        <v>6000000000</v>
      </c>
      <c r="AR107" s="7">
        <v>7295527262</v>
      </c>
      <c r="AS107" s="7" t="s">
        <v>1937</v>
      </c>
      <c r="AT107" s="7" t="s">
        <v>90</v>
      </c>
      <c r="AU107" s="7">
        <v>2006</v>
      </c>
      <c r="AV107" s="7" t="s">
        <v>91</v>
      </c>
      <c r="AW107" s="7" t="s">
        <v>92</v>
      </c>
      <c r="AX107" s="7" t="s">
        <v>93</v>
      </c>
      <c r="AY107" s="7" t="s">
        <v>154</v>
      </c>
      <c r="AZ107" s="7" t="s">
        <v>155</v>
      </c>
      <c r="BA107" s="7" t="s">
        <v>156</v>
      </c>
      <c r="BB107" s="7" t="s">
        <v>69</v>
      </c>
      <c r="BC107" s="7" t="s">
        <v>140</v>
      </c>
      <c r="BH107" s="7" t="s">
        <v>99</v>
      </c>
      <c r="BI107" s="7" t="s">
        <v>101</v>
      </c>
      <c r="BJ107" s="7" t="s">
        <v>70</v>
      </c>
      <c r="BL107" s="7" t="s">
        <v>1512</v>
      </c>
      <c r="BM107" s="7" t="s">
        <v>1480</v>
      </c>
      <c r="BN107" s="7" t="s">
        <v>1515</v>
      </c>
      <c r="BO107">
        <f t="shared" si="1"/>
        <v>7295.5272619999996</v>
      </c>
      <c r="BP107" s="7" t="s">
        <v>69</v>
      </c>
      <c r="BQ107" s="7" t="s">
        <v>137</v>
      </c>
      <c r="BR107" s="7" t="s">
        <v>1907</v>
      </c>
      <c r="BS107" s="7" t="s">
        <v>1907</v>
      </c>
    </row>
    <row r="108" spans="1:71" ht="15.75" customHeight="1">
      <c r="A108" s="7">
        <v>2001</v>
      </c>
      <c r="B108" s="7" t="s">
        <v>1938</v>
      </c>
      <c r="C108" s="7" t="s">
        <v>64</v>
      </c>
      <c r="D108" s="7" t="s">
        <v>1939</v>
      </c>
      <c r="E108" s="7" t="s">
        <v>1940</v>
      </c>
      <c r="F108" s="7" t="s">
        <v>1941</v>
      </c>
      <c r="G108" s="7">
        <v>2007</v>
      </c>
      <c r="H108" s="7" t="s">
        <v>67</v>
      </c>
      <c r="I108" s="7" t="s">
        <v>160</v>
      </c>
      <c r="J108" s="7" t="s">
        <v>135</v>
      </c>
      <c r="K108" s="7" t="s">
        <v>71</v>
      </c>
      <c r="L108" s="7" t="s">
        <v>72</v>
      </c>
      <c r="M108" s="7" t="s">
        <v>73</v>
      </c>
      <c r="N108" s="7" t="s">
        <v>74</v>
      </c>
      <c r="O108" s="7" t="s">
        <v>75</v>
      </c>
      <c r="P108" s="7" t="s">
        <v>105</v>
      </c>
      <c r="Q108" s="7" t="s">
        <v>106</v>
      </c>
      <c r="S108" s="7" t="s">
        <v>107</v>
      </c>
      <c r="T108" s="7" t="s">
        <v>79</v>
      </c>
      <c r="U108" s="7" t="s">
        <v>80</v>
      </c>
      <c r="Z108" s="7" t="s">
        <v>108</v>
      </c>
      <c r="AA108" s="7" t="s">
        <v>109</v>
      </c>
      <c r="AC108" s="7" t="s">
        <v>305</v>
      </c>
      <c r="AD108" s="7" t="s">
        <v>144</v>
      </c>
      <c r="AE108" s="7" t="s">
        <v>161</v>
      </c>
      <c r="AF108" s="7" t="s">
        <v>88</v>
      </c>
      <c r="AG108" s="7" t="s">
        <v>1897</v>
      </c>
      <c r="AH108" s="7" t="s">
        <v>1942</v>
      </c>
      <c r="AI108" s="7">
        <v>2001</v>
      </c>
      <c r="AJ108" s="7">
        <v>2007</v>
      </c>
      <c r="AK108" s="7" t="s">
        <v>89</v>
      </c>
      <c r="AL108" s="7">
        <v>204166666.69999999</v>
      </c>
      <c r="AO108" s="7" t="s">
        <v>1943</v>
      </c>
      <c r="AP108" s="7" t="s">
        <v>1944</v>
      </c>
      <c r="AQ108" s="7">
        <v>29166666.670000002</v>
      </c>
      <c r="AR108" s="10">
        <v>28852430.199999999</v>
      </c>
      <c r="AS108" s="7" t="s">
        <v>1945</v>
      </c>
      <c r="AT108" s="7" t="s">
        <v>146</v>
      </c>
      <c r="AU108" s="7">
        <v>2007</v>
      </c>
      <c r="AV108" s="7" t="s">
        <v>91</v>
      </c>
      <c r="AW108" s="7" t="s">
        <v>92</v>
      </c>
      <c r="AX108" s="7" t="s">
        <v>93</v>
      </c>
      <c r="AY108" s="7" t="s">
        <v>94</v>
      </c>
      <c r="AZ108" s="7" t="s">
        <v>95</v>
      </c>
      <c r="BA108" s="7" t="s">
        <v>96</v>
      </c>
      <c r="BB108" s="7" t="s">
        <v>97</v>
      </c>
      <c r="BC108" s="7" t="s">
        <v>140</v>
      </c>
      <c r="BH108" s="7" t="s">
        <v>99</v>
      </c>
      <c r="BI108" s="7" t="s">
        <v>101</v>
      </c>
      <c r="BJ108" s="7" t="s">
        <v>70</v>
      </c>
      <c r="BK108" s="7" t="s">
        <v>1536</v>
      </c>
      <c r="BM108" s="7" t="s">
        <v>1480</v>
      </c>
      <c r="BN108" s="7" t="s">
        <v>563</v>
      </c>
      <c r="BO108">
        <f t="shared" si="1"/>
        <v>28.852430200000001</v>
      </c>
      <c r="BP108" s="7" t="s">
        <v>97</v>
      </c>
      <c r="BQ108" s="7" t="s">
        <v>94</v>
      </c>
      <c r="BR108" s="7" t="s">
        <v>1907</v>
      </c>
      <c r="BS108" s="7" t="s">
        <v>1907</v>
      </c>
    </row>
    <row r="109" spans="1:71" ht="15.75" customHeight="1">
      <c r="A109" s="7">
        <v>2002</v>
      </c>
      <c r="B109" s="7" t="s">
        <v>1938</v>
      </c>
      <c r="C109" s="7" t="s">
        <v>64</v>
      </c>
      <c r="D109" s="7" t="s">
        <v>1939</v>
      </c>
      <c r="E109" s="7" t="s">
        <v>1940</v>
      </c>
      <c r="F109" s="7" t="s">
        <v>1941</v>
      </c>
      <c r="G109" s="7">
        <v>2007</v>
      </c>
      <c r="H109" s="7" t="s">
        <v>67</v>
      </c>
      <c r="I109" s="7" t="s">
        <v>160</v>
      </c>
      <c r="J109" s="7" t="s">
        <v>135</v>
      </c>
      <c r="K109" s="7" t="s">
        <v>71</v>
      </c>
      <c r="L109" s="7" t="s">
        <v>72</v>
      </c>
      <c r="M109" s="7" t="s">
        <v>73</v>
      </c>
      <c r="N109" s="7" t="s">
        <v>74</v>
      </c>
      <c r="O109" s="7" t="s">
        <v>75</v>
      </c>
      <c r="P109" s="7" t="s">
        <v>105</v>
      </c>
      <c r="Q109" s="7" t="s">
        <v>106</v>
      </c>
      <c r="S109" s="7" t="s">
        <v>107</v>
      </c>
      <c r="T109" s="7" t="s">
        <v>79</v>
      </c>
      <c r="U109" s="7" t="s">
        <v>80</v>
      </c>
      <c r="Z109" s="7" t="s">
        <v>108</v>
      </c>
      <c r="AA109" s="7" t="s">
        <v>109</v>
      </c>
      <c r="AC109" s="7" t="s">
        <v>305</v>
      </c>
      <c r="AD109" s="7" t="s">
        <v>144</v>
      </c>
      <c r="AE109" s="7" t="s">
        <v>161</v>
      </c>
      <c r="AF109" s="7" t="s">
        <v>88</v>
      </c>
      <c r="AG109" s="7" t="s">
        <v>1897</v>
      </c>
      <c r="AH109" s="7" t="s">
        <v>1942</v>
      </c>
      <c r="AI109" s="7">
        <v>2001</v>
      </c>
      <c r="AJ109" s="7">
        <v>2007</v>
      </c>
      <c r="AK109" s="7" t="s">
        <v>89</v>
      </c>
      <c r="AL109" s="7">
        <v>204166666.69999999</v>
      </c>
      <c r="AO109" s="7" t="s">
        <v>1943</v>
      </c>
      <c r="AP109" s="7" t="s">
        <v>1944</v>
      </c>
      <c r="AQ109" s="7">
        <v>29166666.670000002</v>
      </c>
      <c r="AR109" s="10">
        <v>28852430.199999999</v>
      </c>
      <c r="AS109" s="7" t="s">
        <v>1945</v>
      </c>
      <c r="AT109" s="7" t="s">
        <v>146</v>
      </c>
      <c r="AU109" s="7">
        <v>2007</v>
      </c>
      <c r="AV109" s="7" t="s">
        <v>91</v>
      </c>
      <c r="AW109" s="7" t="s">
        <v>92</v>
      </c>
      <c r="AX109" s="7" t="s">
        <v>93</v>
      </c>
      <c r="AY109" s="7" t="s">
        <v>94</v>
      </c>
      <c r="AZ109" s="7" t="s">
        <v>95</v>
      </c>
      <c r="BA109" s="7" t="s">
        <v>96</v>
      </c>
      <c r="BB109" s="7" t="s">
        <v>97</v>
      </c>
      <c r="BC109" s="7" t="s">
        <v>140</v>
      </c>
      <c r="BH109" s="7" t="s">
        <v>99</v>
      </c>
      <c r="BI109" s="7" t="s">
        <v>101</v>
      </c>
      <c r="BJ109" s="7" t="s">
        <v>70</v>
      </c>
      <c r="BK109" s="7" t="s">
        <v>1536</v>
      </c>
      <c r="BM109" s="7" t="s">
        <v>1480</v>
      </c>
      <c r="BN109" s="7" t="s">
        <v>563</v>
      </c>
      <c r="BO109">
        <f t="shared" si="1"/>
        <v>28.852430200000001</v>
      </c>
      <c r="BP109" s="7" t="s">
        <v>97</v>
      </c>
      <c r="BQ109" s="7" t="s">
        <v>94</v>
      </c>
      <c r="BR109" s="7" t="s">
        <v>1907</v>
      </c>
      <c r="BS109" s="7" t="s">
        <v>1907</v>
      </c>
    </row>
    <row r="110" spans="1:71" ht="15.75" customHeight="1">
      <c r="A110" s="7">
        <v>2003</v>
      </c>
      <c r="B110" s="7" t="s">
        <v>1938</v>
      </c>
      <c r="C110" s="7" t="s">
        <v>64</v>
      </c>
      <c r="D110" s="7" t="s">
        <v>1939</v>
      </c>
      <c r="E110" s="7" t="s">
        <v>1940</v>
      </c>
      <c r="F110" s="7" t="s">
        <v>1941</v>
      </c>
      <c r="G110" s="7">
        <v>2007</v>
      </c>
      <c r="H110" s="7" t="s">
        <v>67</v>
      </c>
      <c r="I110" s="7" t="s">
        <v>160</v>
      </c>
      <c r="J110" s="7" t="s">
        <v>135</v>
      </c>
      <c r="K110" s="7" t="s">
        <v>71</v>
      </c>
      <c r="L110" s="7" t="s">
        <v>72</v>
      </c>
      <c r="M110" s="7" t="s">
        <v>73</v>
      </c>
      <c r="N110" s="7" t="s">
        <v>74</v>
      </c>
      <c r="O110" s="7" t="s">
        <v>75</v>
      </c>
      <c r="P110" s="7" t="s">
        <v>105</v>
      </c>
      <c r="Q110" s="7" t="s">
        <v>106</v>
      </c>
      <c r="S110" s="7" t="s">
        <v>107</v>
      </c>
      <c r="T110" s="7" t="s">
        <v>79</v>
      </c>
      <c r="U110" s="7" t="s">
        <v>80</v>
      </c>
      <c r="Z110" s="7" t="s">
        <v>108</v>
      </c>
      <c r="AA110" s="7" t="s">
        <v>109</v>
      </c>
      <c r="AC110" s="7" t="s">
        <v>305</v>
      </c>
      <c r="AD110" s="7" t="s">
        <v>144</v>
      </c>
      <c r="AE110" s="7" t="s">
        <v>161</v>
      </c>
      <c r="AF110" s="7" t="s">
        <v>88</v>
      </c>
      <c r="AG110" s="7" t="s">
        <v>1897</v>
      </c>
      <c r="AH110" s="7" t="s">
        <v>1942</v>
      </c>
      <c r="AI110" s="7">
        <v>2001</v>
      </c>
      <c r="AJ110" s="7">
        <v>2007</v>
      </c>
      <c r="AK110" s="7" t="s">
        <v>89</v>
      </c>
      <c r="AL110" s="7">
        <v>204166666.69999999</v>
      </c>
      <c r="AO110" s="7" t="s">
        <v>1943</v>
      </c>
      <c r="AP110" s="7" t="s">
        <v>1944</v>
      </c>
      <c r="AQ110" s="7">
        <v>29166666.670000002</v>
      </c>
      <c r="AR110" s="10">
        <v>28852430.199999999</v>
      </c>
      <c r="AS110" s="7" t="s">
        <v>1945</v>
      </c>
      <c r="AT110" s="7" t="s">
        <v>146</v>
      </c>
      <c r="AU110" s="7">
        <v>2007</v>
      </c>
      <c r="AV110" s="7" t="s">
        <v>91</v>
      </c>
      <c r="AW110" s="7" t="s">
        <v>92</v>
      </c>
      <c r="AX110" s="7" t="s">
        <v>93</v>
      </c>
      <c r="AY110" s="7" t="s">
        <v>94</v>
      </c>
      <c r="AZ110" s="7" t="s">
        <v>95</v>
      </c>
      <c r="BA110" s="7" t="s">
        <v>96</v>
      </c>
      <c r="BB110" s="7" t="s">
        <v>97</v>
      </c>
      <c r="BC110" s="7" t="s">
        <v>140</v>
      </c>
      <c r="BH110" s="7" t="s">
        <v>99</v>
      </c>
      <c r="BI110" s="7" t="s">
        <v>101</v>
      </c>
      <c r="BJ110" s="7" t="s">
        <v>70</v>
      </c>
      <c r="BK110" s="7" t="s">
        <v>1536</v>
      </c>
      <c r="BM110" s="7" t="s">
        <v>1480</v>
      </c>
      <c r="BN110" s="7" t="s">
        <v>563</v>
      </c>
      <c r="BO110">
        <f t="shared" si="1"/>
        <v>28.852430200000001</v>
      </c>
      <c r="BP110" s="7" t="s">
        <v>97</v>
      </c>
      <c r="BQ110" s="7" t="s">
        <v>94</v>
      </c>
      <c r="BR110" s="7" t="s">
        <v>1907</v>
      </c>
      <c r="BS110" s="7" t="s">
        <v>1907</v>
      </c>
    </row>
    <row r="111" spans="1:71" ht="15.75" customHeight="1">
      <c r="A111" s="7">
        <v>2004</v>
      </c>
      <c r="B111" s="7" t="s">
        <v>1938</v>
      </c>
      <c r="C111" s="7" t="s">
        <v>64</v>
      </c>
      <c r="D111" s="7" t="s">
        <v>1939</v>
      </c>
      <c r="E111" s="7" t="s">
        <v>1940</v>
      </c>
      <c r="F111" s="7" t="s">
        <v>1941</v>
      </c>
      <c r="G111" s="7">
        <v>2007</v>
      </c>
      <c r="H111" s="7" t="s">
        <v>67</v>
      </c>
      <c r="I111" s="7" t="s">
        <v>160</v>
      </c>
      <c r="J111" s="7" t="s">
        <v>135</v>
      </c>
      <c r="K111" s="7" t="s">
        <v>71</v>
      </c>
      <c r="L111" s="7" t="s">
        <v>72</v>
      </c>
      <c r="M111" s="7" t="s">
        <v>73</v>
      </c>
      <c r="N111" s="7" t="s">
        <v>74</v>
      </c>
      <c r="O111" s="7" t="s">
        <v>75</v>
      </c>
      <c r="P111" s="7" t="s">
        <v>105</v>
      </c>
      <c r="Q111" s="7" t="s">
        <v>106</v>
      </c>
      <c r="S111" s="7" t="s">
        <v>107</v>
      </c>
      <c r="T111" s="7" t="s">
        <v>79</v>
      </c>
      <c r="U111" s="7" t="s">
        <v>80</v>
      </c>
      <c r="Z111" s="7" t="s">
        <v>108</v>
      </c>
      <c r="AA111" s="7" t="s">
        <v>109</v>
      </c>
      <c r="AC111" s="7" t="s">
        <v>305</v>
      </c>
      <c r="AD111" s="7" t="s">
        <v>144</v>
      </c>
      <c r="AE111" s="7" t="s">
        <v>161</v>
      </c>
      <c r="AF111" s="7" t="s">
        <v>88</v>
      </c>
      <c r="AG111" s="7" t="s">
        <v>1897</v>
      </c>
      <c r="AH111" s="7" t="s">
        <v>1942</v>
      </c>
      <c r="AI111" s="7">
        <v>2001</v>
      </c>
      <c r="AJ111" s="7">
        <v>2007</v>
      </c>
      <c r="AK111" s="7" t="s">
        <v>89</v>
      </c>
      <c r="AL111" s="7">
        <v>204166666.69999999</v>
      </c>
      <c r="AO111" s="7" t="s">
        <v>1943</v>
      </c>
      <c r="AP111" s="7" t="s">
        <v>1944</v>
      </c>
      <c r="AQ111" s="7">
        <v>29166666.670000002</v>
      </c>
      <c r="AR111" s="10">
        <v>28852430.199999999</v>
      </c>
      <c r="AS111" s="7" t="s">
        <v>1945</v>
      </c>
      <c r="AT111" s="7" t="s">
        <v>146</v>
      </c>
      <c r="AU111" s="7">
        <v>2007</v>
      </c>
      <c r="AV111" s="7" t="s">
        <v>91</v>
      </c>
      <c r="AW111" s="7" t="s">
        <v>92</v>
      </c>
      <c r="AX111" s="7" t="s">
        <v>93</v>
      </c>
      <c r="AY111" s="7" t="s">
        <v>94</v>
      </c>
      <c r="AZ111" s="7" t="s">
        <v>95</v>
      </c>
      <c r="BA111" s="7" t="s">
        <v>96</v>
      </c>
      <c r="BB111" s="7" t="s">
        <v>97</v>
      </c>
      <c r="BC111" s="7" t="s">
        <v>140</v>
      </c>
      <c r="BH111" s="7" t="s">
        <v>99</v>
      </c>
      <c r="BI111" s="7" t="s">
        <v>101</v>
      </c>
      <c r="BJ111" s="7" t="s">
        <v>70</v>
      </c>
      <c r="BK111" s="7" t="s">
        <v>1536</v>
      </c>
      <c r="BM111" s="7" t="s">
        <v>1480</v>
      </c>
      <c r="BN111" s="7" t="s">
        <v>563</v>
      </c>
      <c r="BO111">
        <f t="shared" si="1"/>
        <v>28.852430200000001</v>
      </c>
      <c r="BP111" s="7" t="s">
        <v>97</v>
      </c>
      <c r="BQ111" s="7" t="s">
        <v>94</v>
      </c>
      <c r="BR111" s="7" t="s">
        <v>1907</v>
      </c>
      <c r="BS111" s="7" t="s">
        <v>1907</v>
      </c>
    </row>
    <row r="112" spans="1:71" ht="15.75" customHeight="1">
      <c r="A112" s="7">
        <v>2005</v>
      </c>
      <c r="B112" s="7" t="s">
        <v>1938</v>
      </c>
      <c r="C112" s="7" t="s">
        <v>64</v>
      </c>
      <c r="D112" s="7" t="s">
        <v>1939</v>
      </c>
      <c r="E112" s="7" t="s">
        <v>1940</v>
      </c>
      <c r="F112" s="7" t="s">
        <v>1941</v>
      </c>
      <c r="G112" s="7">
        <v>2007</v>
      </c>
      <c r="H112" s="7" t="s">
        <v>67</v>
      </c>
      <c r="I112" s="7" t="s">
        <v>160</v>
      </c>
      <c r="J112" s="7" t="s">
        <v>135</v>
      </c>
      <c r="K112" s="7" t="s">
        <v>71</v>
      </c>
      <c r="L112" s="7" t="s">
        <v>72</v>
      </c>
      <c r="M112" s="7" t="s">
        <v>73</v>
      </c>
      <c r="N112" s="7" t="s">
        <v>74</v>
      </c>
      <c r="O112" s="7" t="s">
        <v>75</v>
      </c>
      <c r="P112" s="7" t="s">
        <v>105</v>
      </c>
      <c r="Q112" s="7" t="s">
        <v>106</v>
      </c>
      <c r="S112" s="7" t="s">
        <v>107</v>
      </c>
      <c r="T112" s="7" t="s">
        <v>79</v>
      </c>
      <c r="U112" s="7" t="s">
        <v>80</v>
      </c>
      <c r="Z112" s="7" t="s">
        <v>108</v>
      </c>
      <c r="AA112" s="7" t="s">
        <v>109</v>
      </c>
      <c r="AC112" s="7" t="s">
        <v>305</v>
      </c>
      <c r="AD112" s="7" t="s">
        <v>144</v>
      </c>
      <c r="AE112" s="7" t="s">
        <v>161</v>
      </c>
      <c r="AF112" s="7" t="s">
        <v>88</v>
      </c>
      <c r="AG112" s="7" t="s">
        <v>1897</v>
      </c>
      <c r="AH112" s="7" t="s">
        <v>1942</v>
      </c>
      <c r="AI112" s="7">
        <v>2001</v>
      </c>
      <c r="AJ112" s="7">
        <v>2007</v>
      </c>
      <c r="AK112" s="7" t="s">
        <v>89</v>
      </c>
      <c r="AL112" s="7">
        <v>204166666.69999999</v>
      </c>
      <c r="AO112" s="7" t="s">
        <v>1943</v>
      </c>
      <c r="AP112" s="7" t="s">
        <v>1944</v>
      </c>
      <c r="AQ112" s="7">
        <v>29166666.670000002</v>
      </c>
      <c r="AR112" s="10">
        <v>28852430.199999999</v>
      </c>
      <c r="AS112" s="7" t="s">
        <v>1945</v>
      </c>
      <c r="AT112" s="7" t="s">
        <v>146</v>
      </c>
      <c r="AU112" s="7">
        <v>2007</v>
      </c>
      <c r="AV112" s="7" t="s">
        <v>91</v>
      </c>
      <c r="AW112" s="7" t="s">
        <v>92</v>
      </c>
      <c r="AX112" s="7" t="s">
        <v>93</v>
      </c>
      <c r="AY112" s="7" t="s">
        <v>94</v>
      </c>
      <c r="AZ112" s="7" t="s">
        <v>95</v>
      </c>
      <c r="BA112" s="7" t="s">
        <v>96</v>
      </c>
      <c r="BB112" s="7" t="s">
        <v>97</v>
      </c>
      <c r="BC112" s="7" t="s">
        <v>140</v>
      </c>
      <c r="BH112" s="7" t="s">
        <v>99</v>
      </c>
      <c r="BI112" s="7" t="s">
        <v>101</v>
      </c>
      <c r="BJ112" s="7" t="s">
        <v>70</v>
      </c>
      <c r="BK112" s="7" t="s">
        <v>1536</v>
      </c>
      <c r="BM112" s="7" t="s">
        <v>1480</v>
      </c>
      <c r="BN112" s="7" t="s">
        <v>563</v>
      </c>
      <c r="BO112">
        <f t="shared" si="1"/>
        <v>28.852430200000001</v>
      </c>
      <c r="BP112" s="7" t="s">
        <v>97</v>
      </c>
      <c r="BQ112" s="7" t="s">
        <v>94</v>
      </c>
      <c r="BR112" s="7" t="s">
        <v>1907</v>
      </c>
      <c r="BS112" s="7" t="s">
        <v>1907</v>
      </c>
    </row>
    <row r="113" spans="1:71" ht="15.75" customHeight="1">
      <c r="A113" s="7">
        <v>2006</v>
      </c>
      <c r="B113" s="7" t="s">
        <v>1938</v>
      </c>
      <c r="C113" s="7" t="s">
        <v>64</v>
      </c>
      <c r="D113" s="7" t="s">
        <v>1939</v>
      </c>
      <c r="E113" s="7" t="s">
        <v>1940</v>
      </c>
      <c r="F113" s="7" t="s">
        <v>1941</v>
      </c>
      <c r="G113" s="7">
        <v>2007</v>
      </c>
      <c r="H113" s="7" t="s">
        <v>67</v>
      </c>
      <c r="I113" s="7" t="s">
        <v>160</v>
      </c>
      <c r="J113" s="7" t="s">
        <v>135</v>
      </c>
      <c r="K113" s="7" t="s">
        <v>71</v>
      </c>
      <c r="L113" s="7" t="s">
        <v>72</v>
      </c>
      <c r="M113" s="7" t="s">
        <v>73</v>
      </c>
      <c r="N113" s="7" t="s">
        <v>74</v>
      </c>
      <c r="O113" s="7" t="s">
        <v>75</v>
      </c>
      <c r="P113" s="7" t="s">
        <v>105</v>
      </c>
      <c r="Q113" s="7" t="s">
        <v>106</v>
      </c>
      <c r="S113" s="7" t="s">
        <v>107</v>
      </c>
      <c r="T113" s="7" t="s">
        <v>79</v>
      </c>
      <c r="U113" s="7" t="s">
        <v>80</v>
      </c>
      <c r="Z113" s="7" t="s">
        <v>108</v>
      </c>
      <c r="AA113" s="7" t="s">
        <v>109</v>
      </c>
      <c r="AC113" s="7" t="s">
        <v>305</v>
      </c>
      <c r="AD113" s="7" t="s">
        <v>144</v>
      </c>
      <c r="AE113" s="7" t="s">
        <v>161</v>
      </c>
      <c r="AF113" s="7" t="s">
        <v>88</v>
      </c>
      <c r="AG113" s="7" t="s">
        <v>1897</v>
      </c>
      <c r="AH113" s="7" t="s">
        <v>1942</v>
      </c>
      <c r="AI113" s="7">
        <v>2001</v>
      </c>
      <c r="AJ113" s="7">
        <v>2007</v>
      </c>
      <c r="AK113" s="7" t="s">
        <v>89</v>
      </c>
      <c r="AL113" s="7">
        <v>204166666.69999999</v>
      </c>
      <c r="AO113" s="7" t="s">
        <v>1943</v>
      </c>
      <c r="AP113" s="7" t="s">
        <v>1944</v>
      </c>
      <c r="AQ113" s="7">
        <v>29166666.670000002</v>
      </c>
      <c r="AR113" s="10">
        <v>28852430.199999999</v>
      </c>
      <c r="AS113" s="7" t="s">
        <v>1945</v>
      </c>
      <c r="AT113" s="7" t="s">
        <v>146</v>
      </c>
      <c r="AU113" s="7">
        <v>2007</v>
      </c>
      <c r="AV113" s="7" t="s">
        <v>91</v>
      </c>
      <c r="AW113" s="7" t="s">
        <v>92</v>
      </c>
      <c r="AX113" s="7" t="s">
        <v>93</v>
      </c>
      <c r="AY113" s="7" t="s">
        <v>94</v>
      </c>
      <c r="AZ113" s="7" t="s">
        <v>95</v>
      </c>
      <c r="BA113" s="7" t="s">
        <v>96</v>
      </c>
      <c r="BB113" s="7" t="s">
        <v>97</v>
      </c>
      <c r="BC113" s="7" t="s">
        <v>140</v>
      </c>
      <c r="BH113" s="7" t="s">
        <v>99</v>
      </c>
      <c r="BI113" s="7" t="s">
        <v>101</v>
      </c>
      <c r="BJ113" s="7" t="s">
        <v>70</v>
      </c>
      <c r="BK113" s="7" t="s">
        <v>1536</v>
      </c>
      <c r="BM113" s="7" t="s">
        <v>1480</v>
      </c>
      <c r="BN113" s="7" t="s">
        <v>563</v>
      </c>
      <c r="BO113">
        <f t="shared" si="1"/>
        <v>28.852430200000001</v>
      </c>
      <c r="BP113" s="7" t="s">
        <v>97</v>
      </c>
      <c r="BQ113" s="7" t="s">
        <v>94</v>
      </c>
      <c r="BR113" s="7" t="s">
        <v>1907</v>
      </c>
      <c r="BS113" s="7" t="s">
        <v>1907</v>
      </c>
    </row>
    <row r="114" spans="1:71" ht="15.75" customHeight="1">
      <c r="A114" s="7">
        <v>2007</v>
      </c>
      <c r="B114" s="7" t="s">
        <v>1938</v>
      </c>
      <c r="C114" s="7" t="s">
        <v>64</v>
      </c>
      <c r="D114" s="7" t="s">
        <v>1939</v>
      </c>
      <c r="E114" s="7" t="s">
        <v>1940</v>
      </c>
      <c r="F114" s="7" t="s">
        <v>1941</v>
      </c>
      <c r="G114" s="7">
        <v>2007</v>
      </c>
      <c r="H114" s="7" t="s">
        <v>67</v>
      </c>
      <c r="I114" s="7" t="s">
        <v>160</v>
      </c>
      <c r="J114" s="7" t="s">
        <v>135</v>
      </c>
      <c r="K114" s="7" t="s">
        <v>71</v>
      </c>
      <c r="L114" s="7" t="s">
        <v>72</v>
      </c>
      <c r="M114" s="7" t="s">
        <v>73</v>
      </c>
      <c r="N114" s="7" t="s">
        <v>74</v>
      </c>
      <c r="O114" s="7" t="s">
        <v>75</v>
      </c>
      <c r="P114" s="7" t="s">
        <v>105</v>
      </c>
      <c r="Q114" s="7" t="s">
        <v>106</v>
      </c>
      <c r="S114" s="7" t="s">
        <v>107</v>
      </c>
      <c r="T114" s="7" t="s">
        <v>79</v>
      </c>
      <c r="U114" s="7" t="s">
        <v>80</v>
      </c>
      <c r="Z114" s="7" t="s">
        <v>108</v>
      </c>
      <c r="AA114" s="7" t="s">
        <v>109</v>
      </c>
      <c r="AC114" s="7" t="s">
        <v>305</v>
      </c>
      <c r="AD114" s="7" t="s">
        <v>144</v>
      </c>
      <c r="AE114" s="7" t="s">
        <v>161</v>
      </c>
      <c r="AF114" s="7" t="s">
        <v>88</v>
      </c>
      <c r="AG114" s="7" t="s">
        <v>1897</v>
      </c>
      <c r="AH114" s="7" t="s">
        <v>1942</v>
      </c>
      <c r="AI114" s="7">
        <v>2001</v>
      </c>
      <c r="AJ114" s="7">
        <v>2007</v>
      </c>
      <c r="AK114" s="7" t="s">
        <v>89</v>
      </c>
      <c r="AL114" s="7">
        <v>204166666.69999999</v>
      </c>
      <c r="AO114" s="7" t="s">
        <v>1943</v>
      </c>
      <c r="AP114" s="7" t="s">
        <v>1944</v>
      </c>
      <c r="AQ114" s="7">
        <v>29166666.670000002</v>
      </c>
      <c r="AR114" s="10">
        <v>28852430.199999999</v>
      </c>
      <c r="AS114" s="7" t="s">
        <v>1945</v>
      </c>
      <c r="AT114" s="7" t="s">
        <v>146</v>
      </c>
      <c r="AU114" s="7">
        <v>2007</v>
      </c>
      <c r="AV114" s="7" t="s">
        <v>91</v>
      </c>
      <c r="AW114" s="7" t="s">
        <v>92</v>
      </c>
      <c r="AX114" s="7" t="s">
        <v>93</v>
      </c>
      <c r="AY114" s="7" t="s">
        <v>94</v>
      </c>
      <c r="AZ114" s="7" t="s">
        <v>95</v>
      </c>
      <c r="BA114" s="7" t="s">
        <v>96</v>
      </c>
      <c r="BB114" s="7" t="s">
        <v>97</v>
      </c>
      <c r="BC114" s="7" t="s">
        <v>140</v>
      </c>
      <c r="BH114" s="7" t="s">
        <v>99</v>
      </c>
      <c r="BI114" s="7" t="s">
        <v>101</v>
      </c>
      <c r="BJ114" s="7" t="s">
        <v>70</v>
      </c>
      <c r="BK114" s="7" t="s">
        <v>1536</v>
      </c>
      <c r="BM114" s="7" t="s">
        <v>1480</v>
      </c>
      <c r="BN114" s="7" t="s">
        <v>563</v>
      </c>
      <c r="BO114">
        <f t="shared" si="1"/>
        <v>28.852430200000001</v>
      </c>
      <c r="BP114" s="7" t="s">
        <v>97</v>
      </c>
      <c r="BQ114" s="7" t="s">
        <v>94</v>
      </c>
      <c r="BR114" s="7" t="s">
        <v>1907</v>
      </c>
      <c r="BS114" s="7" t="s">
        <v>1907</v>
      </c>
    </row>
    <row r="115" spans="1:71" ht="15.75" customHeight="1">
      <c r="A115" s="7">
        <v>2001</v>
      </c>
      <c r="B115" s="7" t="s">
        <v>1946</v>
      </c>
      <c r="C115" s="7" t="s">
        <v>102</v>
      </c>
      <c r="D115" s="7" t="s">
        <v>1947</v>
      </c>
      <c r="E115" s="7" t="s">
        <v>1948</v>
      </c>
      <c r="F115" s="7" t="s">
        <v>164</v>
      </c>
      <c r="G115" s="7">
        <v>2007</v>
      </c>
      <c r="H115" s="7" t="s">
        <v>67</v>
      </c>
      <c r="I115" s="7" t="s">
        <v>68</v>
      </c>
      <c r="J115" s="7" t="s">
        <v>70</v>
      </c>
      <c r="K115" s="7" t="s">
        <v>71</v>
      </c>
      <c r="L115" s="7" t="s">
        <v>72</v>
      </c>
      <c r="M115" s="7" t="s">
        <v>73</v>
      </c>
      <c r="N115" s="7" t="s">
        <v>74</v>
      </c>
      <c r="O115" s="7" t="s">
        <v>75</v>
      </c>
      <c r="P115" s="7" t="s">
        <v>105</v>
      </c>
      <c r="Q115" s="7" t="s">
        <v>106</v>
      </c>
      <c r="S115" s="7" t="s">
        <v>107</v>
      </c>
      <c r="T115" s="7" t="s">
        <v>79</v>
      </c>
      <c r="U115" s="7" t="s">
        <v>80</v>
      </c>
      <c r="Z115" s="7" t="s">
        <v>108</v>
      </c>
      <c r="AA115" s="7" t="s">
        <v>165</v>
      </c>
      <c r="AC115" s="7" t="s">
        <v>113</v>
      </c>
      <c r="AD115" s="7" t="s">
        <v>144</v>
      </c>
      <c r="AE115" s="7" t="s">
        <v>161</v>
      </c>
      <c r="AF115" s="7" t="s">
        <v>88</v>
      </c>
      <c r="AG115" s="7" t="s">
        <v>1897</v>
      </c>
      <c r="AH115" s="7" t="s">
        <v>1942</v>
      </c>
      <c r="AI115" s="7">
        <v>2001</v>
      </c>
      <c r="AJ115" s="7">
        <v>2007</v>
      </c>
      <c r="AK115" s="7" t="s">
        <v>89</v>
      </c>
      <c r="AL115" s="7">
        <v>9000000</v>
      </c>
      <c r="AO115" s="7" t="s">
        <v>1949</v>
      </c>
      <c r="AP115" s="7" t="s">
        <v>1950</v>
      </c>
      <c r="AQ115" s="7">
        <v>1285714.29</v>
      </c>
      <c r="AR115" s="10">
        <v>1117068.6000000001</v>
      </c>
      <c r="AS115" s="7" t="s">
        <v>1951</v>
      </c>
      <c r="AT115" s="7" t="s">
        <v>166</v>
      </c>
      <c r="AU115" s="7">
        <v>2007</v>
      </c>
      <c r="AV115" s="7" t="s">
        <v>91</v>
      </c>
      <c r="AW115" s="7" t="s">
        <v>92</v>
      </c>
      <c r="AX115" s="7" t="s">
        <v>93</v>
      </c>
      <c r="AY115" s="7" t="s">
        <v>94</v>
      </c>
      <c r="AZ115" s="7" t="s">
        <v>95</v>
      </c>
      <c r="BA115" s="7" t="s">
        <v>96</v>
      </c>
      <c r="BB115" s="7" t="s">
        <v>97</v>
      </c>
      <c r="BC115" s="7" t="s">
        <v>98</v>
      </c>
      <c r="BH115" s="7" t="s">
        <v>99</v>
      </c>
      <c r="BI115" s="7" t="s">
        <v>101</v>
      </c>
      <c r="BJ115" s="7" t="s">
        <v>70</v>
      </c>
      <c r="BK115" s="7" t="s">
        <v>530</v>
      </c>
      <c r="BM115" s="7" t="s">
        <v>1481</v>
      </c>
      <c r="BO115">
        <f t="shared" si="1"/>
        <v>1.1170686000000001</v>
      </c>
      <c r="BP115" s="7" t="s">
        <v>97</v>
      </c>
      <c r="BQ115" s="7" t="s">
        <v>94</v>
      </c>
      <c r="BR115" s="7" t="s">
        <v>1907</v>
      </c>
      <c r="BS115" s="7" t="s">
        <v>1907</v>
      </c>
    </row>
    <row r="116" spans="1:71" ht="15.75" customHeight="1">
      <c r="A116" s="7">
        <v>2002</v>
      </c>
      <c r="B116" s="7" t="s">
        <v>1946</v>
      </c>
      <c r="C116" s="7" t="s">
        <v>102</v>
      </c>
      <c r="D116" s="7" t="s">
        <v>1947</v>
      </c>
      <c r="E116" s="7" t="s">
        <v>1948</v>
      </c>
      <c r="F116" s="7" t="s">
        <v>164</v>
      </c>
      <c r="G116" s="7">
        <v>2007</v>
      </c>
      <c r="H116" s="7" t="s">
        <v>67</v>
      </c>
      <c r="I116" s="7" t="s">
        <v>68</v>
      </c>
      <c r="J116" s="7" t="s">
        <v>70</v>
      </c>
      <c r="K116" s="7" t="s">
        <v>71</v>
      </c>
      <c r="L116" s="7" t="s">
        <v>72</v>
      </c>
      <c r="M116" s="7" t="s">
        <v>73</v>
      </c>
      <c r="N116" s="7" t="s">
        <v>74</v>
      </c>
      <c r="O116" s="7" t="s">
        <v>75</v>
      </c>
      <c r="P116" s="7" t="s">
        <v>105</v>
      </c>
      <c r="Q116" s="7" t="s">
        <v>106</v>
      </c>
      <c r="S116" s="7" t="s">
        <v>107</v>
      </c>
      <c r="T116" s="7" t="s">
        <v>79</v>
      </c>
      <c r="U116" s="7" t="s">
        <v>80</v>
      </c>
      <c r="Z116" s="7" t="s">
        <v>108</v>
      </c>
      <c r="AA116" s="7" t="s">
        <v>165</v>
      </c>
      <c r="AC116" s="7" t="s">
        <v>113</v>
      </c>
      <c r="AD116" s="7" t="s">
        <v>144</v>
      </c>
      <c r="AE116" s="7" t="s">
        <v>161</v>
      </c>
      <c r="AF116" s="7" t="s">
        <v>88</v>
      </c>
      <c r="AG116" s="7" t="s">
        <v>1897</v>
      </c>
      <c r="AH116" s="7" t="s">
        <v>1942</v>
      </c>
      <c r="AI116" s="7">
        <v>2001</v>
      </c>
      <c r="AJ116" s="7">
        <v>2007</v>
      </c>
      <c r="AK116" s="7" t="s">
        <v>89</v>
      </c>
      <c r="AL116" s="7">
        <v>9000000</v>
      </c>
      <c r="AO116" s="7" t="s">
        <v>1949</v>
      </c>
      <c r="AP116" s="7" t="s">
        <v>1950</v>
      </c>
      <c r="AQ116" s="7">
        <v>1285714.29</v>
      </c>
      <c r="AR116" s="10">
        <v>1117068.6000000001</v>
      </c>
      <c r="AS116" s="7" t="s">
        <v>1951</v>
      </c>
      <c r="AT116" s="7" t="s">
        <v>166</v>
      </c>
      <c r="AU116" s="7">
        <v>2007</v>
      </c>
      <c r="AV116" s="7" t="s">
        <v>91</v>
      </c>
      <c r="AW116" s="7" t="s">
        <v>92</v>
      </c>
      <c r="AX116" s="7" t="s">
        <v>93</v>
      </c>
      <c r="AY116" s="7" t="s">
        <v>94</v>
      </c>
      <c r="AZ116" s="7" t="s">
        <v>95</v>
      </c>
      <c r="BA116" s="7" t="s">
        <v>96</v>
      </c>
      <c r="BB116" s="7" t="s">
        <v>97</v>
      </c>
      <c r="BC116" s="7" t="s">
        <v>98</v>
      </c>
      <c r="BH116" s="7" t="s">
        <v>99</v>
      </c>
      <c r="BI116" s="7" t="s">
        <v>101</v>
      </c>
      <c r="BJ116" s="7" t="s">
        <v>70</v>
      </c>
      <c r="BK116" s="7" t="s">
        <v>530</v>
      </c>
      <c r="BM116" s="7" t="s">
        <v>1481</v>
      </c>
      <c r="BO116">
        <f t="shared" si="1"/>
        <v>1.1170686000000001</v>
      </c>
      <c r="BP116" s="7" t="s">
        <v>97</v>
      </c>
      <c r="BQ116" s="7" t="s">
        <v>94</v>
      </c>
      <c r="BR116" s="7" t="s">
        <v>1907</v>
      </c>
      <c r="BS116" s="7" t="s">
        <v>1907</v>
      </c>
    </row>
    <row r="117" spans="1:71" ht="15.75" customHeight="1">
      <c r="A117" s="7">
        <v>2003</v>
      </c>
      <c r="B117" s="7" t="s">
        <v>1946</v>
      </c>
      <c r="C117" s="7" t="s">
        <v>102</v>
      </c>
      <c r="D117" s="7" t="s">
        <v>1947</v>
      </c>
      <c r="E117" s="7" t="s">
        <v>1948</v>
      </c>
      <c r="F117" s="7" t="s">
        <v>164</v>
      </c>
      <c r="G117" s="7">
        <v>2007</v>
      </c>
      <c r="H117" s="7" t="s">
        <v>67</v>
      </c>
      <c r="I117" s="7" t="s">
        <v>68</v>
      </c>
      <c r="J117" s="7" t="s">
        <v>70</v>
      </c>
      <c r="K117" s="7" t="s">
        <v>71</v>
      </c>
      <c r="L117" s="7" t="s">
        <v>72</v>
      </c>
      <c r="M117" s="7" t="s">
        <v>73</v>
      </c>
      <c r="N117" s="7" t="s">
        <v>74</v>
      </c>
      <c r="O117" s="7" t="s">
        <v>75</v>
      </c>
      <c r="P117" s="7" t="s">
        <v>105</v>
      </c>
      <c r="Q117" s="7" t="s">
        <v>106</v>
      </c>
      <c r="S117" s="7" t="s">
        <v>107</v>
      </c>
      <c r="T117" s="7" t="s">
        <v>79</v>
      </c>
      <c r="U117" s="7" t="s">
        <v>80</v>
      </c>
      <c r="Z117" s="7" t="s">
        <v>108</v>
      </c>
      <c r="AA117" s="7" t="s">
        <v>165</v>
      </c>
      <c r="AC117" s="7" t="s">
        <v>113</v>
      </c>
      <c r="AD117" s="7" t="s">
        <v>144</v>
      </c>
      <c r="AE117" s="7" t="s">
        <v>161</v>
      </c>
      <c r="AF117" s="7" t="s">
        <v>88</v>
      </c>
      <c r="AG117" s="7" t="s">
        <v>1897</v>
      </c>
      <c r="AH117" s="7" t="s">
        <v>1942</v>
      </c>
      <c r="AI117" s="7">
        <v>2001</v>
      </c>
      <c r="AJ117" s="7">
        <v>2007</v>
      </c>
      <c r="AK117" s="7" t="s">
        <v>89</v>
      </c>
      <c r="AL117" s="7">
        <v>9000000</v>
      </c>
      <c r="AO117" s="7" t="s">
        <v>1949</v>
      </c>
      <c r="AP117" s="7" t="s">
        <v>1950</v>
      </c>
      <c r="AQ117" s="7">
        <v>1285714.29</v>
      </c>
      <c r="AR117" s="10">
        <v>1117068.6000000001</v>
      </c>
      <c r="AS117" s="7" t="s">
        <v>1951</v>
      </c>
      <c r="AT117" s="7" t="s">
        <v>166</v>
      </c>
      <c r="AU117" s="7">
        <v>2007</v>
      </c>
      <c r="AV117" s="7" t="s">
        <v>91</v>
      </c>
      <c r="AW117" s="7" t="s">
        <v>92</v>
      </c>
      <c r="AX117" s="7" t="s">
        <v>93</v>
      </c>
      <c r="AY117" s="7" t="s">
        <v>94</v>
      </c>
      <c r="AZ117" s="7" t="s">
        <v>95</v>
      </c>
      <c r="BA117" s="7" t="s">
        <v>96</v>
      </c>
      <c r="BB117" s="7" t="s">
        <v>97</v>
      </c>
      <c r="BC117" s="7" t="s">
        <v>98</v>
      </c>
      <c r="BH117" s="7" t="s">
        <v>99</v>
      </c>
      <c r="BI117" s="7" t="s">
        <v>101</v>
      </c>
      <c r="BJ117" s="7" t="s">
        <v>70</v>
      </c>
      <c r="BK117" s="7" t="s">
        <v>530</v>
      </c>
      <c r="BM117" s="7" t="s">
        <v>1481</v>
      </c>
      <c r="BO117">
        <f t="shared" si="1"/>
        <v>1.1170686000000001</v>
      </c>
      <c r="BP117" s="7" t="s">
        <v>97</v>
      </c>
      <c r="BQ117" s="7" t="s">
        <v>94</v>
      </c>
      <c r="BR117" s="7" t="s">
        <v>1907</v>
      </c>
      <c r="BS117" s="7" t="s">
        <v>1907</v>
      </c>
    </row>
    <row r="118" spans="1:71" ht="15.75" customHeight="1">
      <c r="A118" s="7">
        <v>2004</v>
      </c>
      <c r="B118" s="7" t="s">
        <v>1946</v>
      </c>
      <c r="C118" s="7" t="s">
        <v>102</v>
      </c>
      <c r="D118" s="7" t="s">
        <v>1947</v>
      </c>
      <c r="E118" s="7" t="s">
        <v>1948</v>
      </c>
      <c r="F118" s="7" t="s">
        <v>164</v>
      </c>
      <c r="G118" s="7">
        <v>2007</v>
      </c>
      <c r="H118" s="7" t="s">
        <v>67</v>
      </c>
      <c r="I118" s="7" t="s">
        <v>68</v>
      </c>
      <c r="J118" s="7" t="s">
        <v>70</v>
      </c>
      <c r="K118" s="7" t="s">
        <v>71</v>
      </c>
      <c r="L118" s="7" t="s">
        <v>72</v>
      </c>
      <c r="M118" s="7" t="s">
        <v>73</v>
      </c>
      <c r="N118" s="7" t="s">
        <v>74</v>
      </c>
      <c r="O118" s="7" t="s">
        <v>75</v>
      </c>
      <c r="P118" s="7" t="s">
        <v>105</v>
      </c>
      <c r="Q118" s="7" t="s">
        <v>106</v>
      </c>
      <c r="S118" s="7" t="s">
        <v>107</v>
      </c>
      <c r="T118" s="7" t="s">
        <v>79</v>
      </c>
      <c r="U118" s="7" t="s">
        <v>80</v>
      </c>
      <c r="Z118" s="7" t="s">
        <v>108</v>
      </c>
      <c r="AA118" s="7" t="s">
        <v>165</v>
      </c>
      <c r="AC118" s="7" t="s">
        <v>113</v>
      </c>
      <c r="AD118" s="7" t="s">
        <v>144</v>
      </c>
      <c r="AE118" s="7" t="s">
        <v>161</v>
      </c>
      <c r="AF118" s="7" t="s">
        <v>88</v>
      </c>
      <c r="AG118" s="7" t="s">
        <v>1897</v>
      </c>
      <c r="AH118" s="7" t="s">
        <v>1942</v>
      </c>
      <c r="AI118" s="7">
        <v>2001</v>
      </c>
      <c r="AJ118" s="7">
        <v>2007</v>
      </c>
      <c r="AK118" s="7" t="s">
        <v>89</v>
      </c>
      <c r="AL118" s="7">
        <v>9000000</v>
      </c>
      <c r="AO118" s="7" t="s">
        <v>1949</v>
      </c>
      <c r="AP118" s="7" t="s">
        <v>1950</v>
      </c>
      <c r="AQ118" s="7">
        <v>1285714.29</v>
      </c>
      <c r="AR118" s="10">
        <v>1117068.6000000001</v>
      </c>
      <c r="AS118" s="7" t="s">
        <v>1951</v>
      </c>
      <c r="AT118" s="7" t="s">
        <v>166</v>
      </c>
      <c r="AU118" s="7">
        <v>2007</v>
      </c>
      <c r="AV118" s="7" t="s">
        <v>91</v>
      </c>
      <c r="AW118" s="7" t="s">
        <v>92</v>
      </c>
      <c r="AX118" s="7" t="s">
        <v>93</v>
      </c>
      <c r="AY118" s="7" t="s">
        <v>94</v>
      </c>
      <c r="AZ118" s="7" t="s">
        <v>95</v>
      </c>
      <c r="BA118" s="7" t="s">
        <v>96</v>
      </c>
      <c r="BB118" s="7" t="s">
        <v>97</v>
      </c>
      <c r="BC118" s="7" t="s">
        <v>98</v>
      </c>
      <c r="BH118" s="7" t="s">
        <v>99</v>
      </c>
      <c r="BI118" s="7" t="s">
        <v>101</v>
      </c>
      <c r="BJ118" s="7" t="s">
        <v>70</v>
      </c>
      <c r="BK118" s="7" t="s">
        <v>530</v>
      </c>
      <c r="BM118" s="7" t="s">
        <v>1481</v>
      </c>
      <c r="BO118">
        <f t="shared" si="1"/>
        <v>1.1170686000000001</v>
      </c>
      <c r="BP118" s="7" t="s">
        <v>97</v>
      </c>
      <c r="BQ118" s="7" t="s">
        <v>94</v>
      </c>
      <c r="BR118" s="7" t="s">
        <v>1907</v>
      </c>
      <c r="BS118" s="7" t="s">
        <v>1907</v>
      </c>
    </row>
    <row r="119" spans="1:71" ht="15.75" customHeight="1">
      <c r="A119" s="7">
        <v>2005</v>
      </c>
      <c r="B119" s="7" t="s">
        <v>1946</v>
      </c>
      <c r="C119" s="7" t="s">
        <v>102</v>
      </c>
      <c r="D119" s="7" t="s">
        <v>1947</v>
      </c>
      <c r="E119" s="7" t="s">
        <v>1948</v>
      </c>
      <c r="F119" s="7" t="s">
        <v>164</v>
      </c>
      <c r="G119" s="7">
        <v>2007</v>
      </c>
      <c r="H119" s="7" t="s">
        <v>67</v>
      </c>
      <c r="I119" s="7" t="s">
        <v>68</v>
      </c>
      <c r="J119" s="7" t="s">
        <v>70</v>
      </c>
      <c r="K119" s="7" t="s">
        <v>71</v>
      </c>
      <c r="L119" s="7" t="s">
        <v>72</v>
      </c>
      <c r="M119" s="7" t="s">
        <v>73</v>
      </c>
      <c r="N119" s="7" t="s">
        <v>74</v>
      </c>
      <c r="O119" s="7" t="s">
        <v>75</v>
      </c>
      <c r="P119" s="7" t="s">
        <v>105</v>
      </c>
      <c r="Q119" s="7" t="s">
        <v>106</v>
      </c>
      <c r="S119" s="7" t="s">
        <v>107</v>
      </c>
      <c r="T119" s="7" t="s">
        <v>79</v>
      </c>
      <c r="U119" s="7" t="s">
        <v>80</v>
      </c>
      <c r="Z119" s="7" t="s">
        <v>108</v>
      </c>
      <c r="AA119" s="7" t="s">
        <v>165</v>
      </c>
      <c r="AC119" s="7" t="s">
        <v>113</v>
      </c>
      <c r="AD119" s="7" t="s">
        <v>144</v>
      </c>
      <c r="AE119" s="7" t="s">
        <v>161</v>
      </c>
      <c r="AF119" s="7" t="s">
        <v>88</v>
      </c>
      <c r="AG119" s="7" t="s">
        <v>1897</v>
      </c>
      <c r="AH119" s="7" t="s">
        <v>1942</v>
      </c>
      <c r="AI119" s="7">
        <v>2001</v>
      </c>
      <c r="AJ119" s="7">
        <v>2007</v>
      </c>
      <c r="AK119" s="7" t="s">
        <v>89</v>
      </c>
      <c r="AL119" s="7">
        <v>9000000</v>
      </c>
      <c r="AO119" s="7" t="s">
        <v>1949</v>
      </c>
      <c r="AP119" s="7" t="s">
        <v>1950</v>
      </c>
      <c r="AQ119" s="7">
        <v>1285714.29</v>
      </c>
      <c r="AR119" s="10">
        <v>1117068.6000000001</v>
      </c>
      <c r="AS119" s="7" t="s">
        <v>1951</v>
      </c>
      <c r="AT119" s="7" t="s">
        <v>166</v>
      </c>
      <c r="AU119" s="7">
        <v>2007</v>
      </c>
      <c r="AV119" s="7" t="s">
        <v>91</v>
      </c>
      <c r="AW119" s="7" t="s">
        <v>92</v>
      </c>
      <c r="AX119" s="7" t="s">
        <v>93</v>
      </c>
      <c r="AY119" s="7" t="s">
        <v>94</v>
      </c>
      <c r="AZ119" s="7" t="s">
        <v>95</v>
      </c>
      <c r="BA119" s="7" t="s">
        <v>96</v>
      </c>
      <c r="BB119" s="7" t="s">
        <v>97</v>
      </c>
      <c r="BC119" s="7" t="s">
        <v>98</v>
      </c>
      <c r="BH119" s="7" t="s">
        <v>99</v>
      </c>
      <c r="BI119" s="7" t="s">
        <v>101</v>
      </c>
      <c r="BJ119" s="7" t="s">
        <v>70</v>
      </c>
      <c r="BK119" s="7" t="s">
        <v>530</v>
      </c>
      <c r="BM119" s="7" t="s">
        <v>1481</v>
      </c>
      <c r="BO119">
        <f t="shared" si="1"/>
        <v>1.1170686000000001</v>
      </c>
      <c r="BP119" s="7" t="s">
        <v>97</v>
      </c>
      <c r="BQ119" s="7" t="s">
        <v>94</v>
      </c>
      <c r="BR119" s="7" t="s">
        <v>1907</v>
      </c>
      <c r="BS119" s="7" t="s">
        <v>1907</v>
      </c>
    </row>
    <row r="120" spans="1:71" ht="15.75" customHeight="1">
      <c r="A120" s="7">
        <v>2006</v>
      </c>
      <c r="B120" s="7" t="s">
        <v>1946</v>
      </c>
      <c r="C120" s="7" t="s">
        <v>102</v>
      </c>
      <c r="D120" s="7" t="s">
        <v>1947</v>
      </c>
      <c r="E120" s="7" t="s">
        <v>1948</v>
      </c>
      <c r="F120" s="7" t="s">
        <v>164</v>
      </c>
      <c r="G120" s="7">
        <v>2007</v>
      </c>
      <c r="H120" s="7" t="s">
        <v>67</v>
      </c>
      <c r="I120" s="7" t="s">
        <v>68</v>
      </c>
      <c r="J120" s="7" t="s">
        <v>70</v>
      </c>
      <c r="K120" s="7" t="s">
        <v>71</v>
      </c>
      <c r="L120" s="7" t="s">
        <v>72</v>
      </c>
      <c r="M120" s="7" t="s">
        <v>73</v>
      </c>
      <c r="N120" s="7" t="s">
        <v>74</v>
      </c>
      <c r="O120" s="7" t="s">
        <v>75</v>
      </c>
      <c r="P120" s="7" t="s">
        <v>105</v>
      </c>
      <c r="Q120" s="7" t="s">
        <v>106</v>
      </c>
      <c r="S120" s="7" t="s">
        <v>107</v>
      </c>
      <c r="T120" s="7" t="s">
        <v>79</v>
      </c>
      <c r="U120" s="7" t="s">
        <v>80</v>
      </c>
      <c r="Z120" s="7" t="s">
        <v>108</v>
      </c>
      <c r="AA120" s="7" t="s">
        <v>165</v>
      </c>
      <c r="AC120" s="7" t="s">
        <v>113</v>
      </c>
      <c r="AD120" s="7" t="s">
        <v>144</v>
      </c>
      <c r="AE120" s="7" t="s">
        <v>161</v>
      </c>
      <c r="AF120" s="7" t="s">
        <v>88</v>
      </c>
      <c r="AG120" s="7" t="s">
        <v>1897</v>
      </c>
      <c r="AH120" s="7" t="s">
        <v>1942</v>
      </c>
      <c r="AI120" s="7">
        <v>2001</v>
      </c>
      <c r="AJ120" s="7">
        <v>2007</v>
      </c>
      <c r="AK120" s="7" t="s">
        <v>89</v>
      </c>
      <c r="AL120" s="7">
        <v>9000000</v>
      </c>
      <c r="AO120" s="7" t="s">
        <v>1949</v>
      </c>
      <c r="AP120" s="7" t="s">
        <v>1950</v>
      </c>
      <c r="AQ120" s="7">
        <v>1285714.29</v>
      </c>
      <c r="AR120" s="10">
        <v>1117068.6000000001</v>
      </c>
      <c r="AS120" s="7" t="s">
        <v>1951</v>
      </c>
      <c r="AT120" s="7" t="s">
        <v>166</v>
      </c>
      <c r="AU120" s="7">
        <v>2007</v>
      </c>
      <c r="AV120" s="7" t="s">
        <v>91</v>
      </c>
      <c r="AW120" s="7" t="s">
        <v>92</v>
      </c>
      <c r="AX120" s="7" t="s">
        <v>93</v>
      </c>
      <c r="AY120" s="7" t="s">
        <v>94</v>
      </c>
      <c r="AZ120" s="7" t="s">
        <v>95</v>
      </c>
      <c r="BA120" s="7" t="s">
        <v>96</v>
      </c>
      <c r="BB120" s="7" t="s">
        <v>97</v>
      </c>
      <c r="BC120" s="7" t="s">
        <v>98</v>
      </c>
      <c r="BH120" s="7" t="s">
        <v>99</v>
      </c>
      <c r="BI120" s="7" t="s">
        <v>101</v>
      </c>
      <c r="BJ120" s="7" t="s">
        <v>70</v>
      </c>
      <c r="BK120" s="7" t="s">
        <v>530</v>
      </c>
      <c r="BM120" s="7" t="s">
        <v>1481</v>
      </c>
      <c r="BO120">
        <f t="shared" si="1"/>
        <v>1.1170686000000001</v>
      </c>
      <c r="BP120" s="7" t="s">
        <v>97</v>
      </c>
      <c r="BQ120" s="7" t="s">
        <v>94</v>
      </c>
      <c r="BR120" s="7" t="s">
        <v>1907</v>
      </c>
      <c r="BS120" s="7" t="s">
        <v>1907</v>
      </c>
    </row>
    <row r="121" spans="1:71" ht="15.75" customHeight="1">
      <c r="A121" s="7">
        <v>2007</v>
      </c>
      <c r="B121" s="7" t="s">
        <v>1946</v>
      </c>
      <c r="C121" s="7" t="s">
        <v>102</v>
      </c>
      <c r="D121" s="7" t="s">
        <v>1947</v>
      </c>
      <c r="E121" s="7" t="s">
        <v>1948</v>
      </c>
      <c r="F121" s="7" t="s">
        <v>164</v>
      </c>
      <c r="G121" s="7">
        <v>2007</v>
      </c>
      <c r="H121" s="7" t="s">
        <v>67</v>
      </c>
      <c r="I121" s="7" t="s">
        <v>68</v>
      </c>
      <c r="J121" s="7" t="s">
        <v>70</v>
      </c>
      <c r="K121" s="7" t="s">
        <v>71</v>
      </c>
      <c r="L121" s="7" t="s">
        <v>72</v>
      </c>
      <c r="M121" s="7" t="s">
        <v>73</v>
      </c>
      <c r="N121" s="7" t="s">
        <v>74</v>
      </c>
      <c r="O121" s="7" t="s">
        <v>75</v>
      </c>
      <c r="P121" s="7" t="s">
        <v>105</v>
      </c>
      <c r="Q121" s="7" t="s">
        <v>106</v>
      </c>
      <c r="S121" s="7" t="s">
        <v>107</v>
      </c>
      <c r="T121" s="7" t="s">
        <v>79</v>
      </c>
      <c r="U121" s="7" t="s">
        <v>80</v>
      </c>
      <c r="Z121" s="7" t="s">
        <v>108</v>
      </c>
      <c r="AA121" s="7" t="s">
        <v>165</v>
      </c>
      <c r="AC121" s="7" t="s">
        <v>113</v>
      </c>
      <c r="AD121" s="7" t="s">
        <v>144</v>
      </c>
      <c r="AE121" s="7" t="s">
        <v>161</v>
      </c>
      <c r="AF121" s="7" t="s">
        <v>88</v>
      </c>
      <c r="AG121" s="7" t="s">
        <v>1897</v>
      </c>
      <c r="AH121" s="7" t="s">
        <v>1942</v>
      </c>
      <c r="AI121" s="7">
        <v>2001</v>
      </c>
      <c r="AJ121" s="7">
        <v>2007</v>
      </c>
      <c r="AK121" s="7" t="s">
        <v>89</v>
      </c>
      <c r="AL121" s="7">
        <v>9000000</v>
      </c>
      <c r="AO121" s="7" t="s">
        <v>1949</v>
      </c>
      <c r="AP121" s="7" t="s">
        <v>1950</v>
      </c>
      <c r="AQ121" s="7">
        <v>1285714.29</v>
      </c>
      <c r="AR121" s="10">
        <v>1117068.6000000001</v>
      </c>
      <c r="AS121" s="7" t="s">
        <v>1951</v>
      </c>
      <c r="AT121" s="7" t="s">
        <v>166</v>
      </c>
      <c r="AU121" s="7">
        <v>2007</v>
      </c>
      <c r="AV121" s="7" t="s">
        <v>91</v>
      </c>
      <c r="AW121" s="7" t="s">
        <v>92</v>
      </c>
      <c r="AX121" s="7" t="s">
        <v>93</v>
      </c>
      <c r="AY121" s="7" t="s">
        <v>94</v>
      </c>
      <c r="AZ121" s="7" t="s">
        <v>95</v>
      </c>
      <c r="BA121" s="7" t="s">
        <v>96</v>
      </c>
      <c r="BB121" s="7" t="s">
        <v>97</v>
      </c>
      <c r="BC121" s="7" t="s">
        <v>98</v>
      </c>
      <c r="BH121" s="7" t="s">
        <v>99</v>
      </c>
      <c r="BI121" s="7" t="s">
        <v>101</v>
      </c>
      <c r="BJ121" s="7" t="s">
        <v>70</v>
      </c>
      <c r="BK121" s="7" t="s">
        <v>530</v>
      </c>
      <c r="BM121" s="7" t="s">
        <v>1481</v>
      </c>
      <c r="BO121">
        <f t="shared" si="1"/>
        <v>1.1170686000000001</v>
      </c>
      <c r="BP121" s="7" t="s">
        <v>97</v>
      </c>
      <c r="BQ121" s="7" t="s">
        <v>94</v>
      </c>
      <c r="BR121" s="7" t="s">
        <v>1907</v>
      </c>
      <c r="BS121" s="7" t="s">
        <v>1907</v>
      </c>
    </row>
    <row r="122" spans="1:71" ht="15.75" customHeight="1">
      <c r="A122" s="7">
        <v>2001</v>
      </c>
      <c r="B122" s="7" t="s">
        <v>1952</v>
      </c>
      <c r="C122" s="7" t="s">
        <v>64</v>
      </c>
      <c r="D122" s="7" t="s">
        <v>1953</v>
      </c>
      <c r="E122" s="7" t="s">
        <v>167</v>
      </c>
      <c r="F122" s="7" t="s">
        <v>168</v>
      </c>
      <c r="G122" s="7">
        <v>2014</v>
      </c>
      <c r="H122" s="7" t="s">
        <v>67</v>
      </c>
      <c r="I122" s="7" t="s">
        <v>169</v>
      </c>
      <c r="J122" s="7" t="s">
        <v>70</v>
      </c>
      <c r="K122" s="7" t="s">
        <v>71</v>
      </c>
      <c r="L122" s="7" t="s">
        <v>72</v>
      </c>
      <c r="M122" s="7" t="s">
        <v>73</v>
      </c>
      <c r="N122" s="7" t="s">
        <v>74</v>
      </c>
      <c r="O122" s="7" t="s">
        <v>75</v>
      </c>
      <c r="P122" s="7" t="s">
        <v>105</v>
      </c>
      <c r="Q122" s="7" t="s">
        <v>106</v>
      </c>
      <c r="S122" s="7" t="s">
        <v>107</v>
      </c>
      <c r="T122" s="7" t="s">
        <v>79</v>
      </c>
      <c r="U122" s="7" t="s">
        <v>80</v>
      </c>
      <c r="Z122" s="7" t="s">
        <v>108</v>
      </c>
      <c r="AA122" s="7" t="s">
        <v>109</v>
      </c>
      <c r="AC122" s="7" t="s">
        <v>305</v>
      </c>
      <c r="AD122" s="7" t="s">
        <v>144</v>
      </c>
      <c r="AE122" s="7" t="s">
        <v>171</v>
      </c>
      <c r="AF122" s="7" t="s">
        <v>88</v>
      </c>
      <c r="AG122" s="7" t="s">
        <v>1897</v>
      </c>
      <c r="AH122" s="7" t="s">
        <v>1954</v>
      </c>
      <c r="AI122" s="7">
        <v>2001</v>
      </c>
      <c r="AJ122" s="7">
        <v>2012</v>
      </c>
      <c r="AK122" s="7" t="s">
        <v>89</v>
      </c>
      <c r="AL122" s="7">
        <v>411000000</v>
      </c>
      <c r="AO122" s="7" t="s">
        <v>1955</v>
      </c>
      <c r="AP122" s="7" t="s">
        <v>1956</v>
      </c>
      <c r="AQ122" s="7">
        <v>34250000</v>
      </c>
      <c r="AR122" s="10">
        <v>37860866.07</v>
      </c>
      <c r="AS122" s="7" t="s">
        <v>1957</v>
      </c>
      <c r="AT122" s="7" t="s">
        <v>146</v>
      </c>
      <c r="AU122" s="7">
        <v>2012</v>
      </c>
      <c r="AV122" s="7" t="s">
        <v>172</v>
      </c>
      <c r="AW122" s="7" t="s">
        <v>92</v>
      </c>
      <c r="AX122" s="7" t="s">
        <v>93</v>
      </c>
      <c r="AY122" s="7" t="s">
        <v>94</v>
      </c>
      <c r="AZ122" s="7" t="s">
        <v>119</v>
      </c>
      <c r="BA122" s="7" t="s">
        <v>96</v>
      </c>
      <c r="BB122" s="7" t="s">
        <v>97</v>
      </c>
      <c r="BC122" s="7" t="s">
        <v>98</v>
      </c>
      <c r="BH122" s="7" t="s">
        <v>99</v>
      </c>
      <c r="BI122" s="7" t="s">
        <v>101</v>
      </c>
      <c r="BJ122" s="7" t="s">
        <v>70</v>
      </c>
      <c r="BK122" s="7" t="s">
        <v>1536</v>
      </c>
      <c r="BM122" s="7" t="s">
        <v>1480</v>
      </c>
      <c r="BN122" s="7" t="s">
        <v>1520</v>
      </c>
      <c r="BO122">
        <f t="shared" si="1"/>
        <v>37.86086607</v>
      </c>
      <c r="BP122" s="7" t="s">
        <v>97</v>
      </c>
      <c r="BQ122" s="7" t="s">
        <v>94</v>
      </c>
      <c r="BR122" s="7" t="s">
        <v>1907</v>
      </c>
      <c r="BS122" s="7" t="s">
        <v>1907</v>
      </c>
    </row>
    <row r="123" spans="1:71" ht="15.75" customHeight="1">
      <c r="A123" s="7">
        <v>2002</v>
      </c>
      <c r="B123" s="7" t="s">
        <v>1952</v>
      </c>
      <c r="C123" s="7" t="s">
        <v>64</v>
      </c>
      <c r="D123" s="7" t="s">
        <v>1953</v>
      </c>
      <c r="E123" s="7" t="s">
        <v>167</v>
      </c>
      <c r="F123" s="7" t="s">
        <v>168</v>
      </c>
      <c r="G123" s="7">
        <v>2014</v>
      </c>
      <c r="H123" s="7" t="s">
        <v>67</v>
      </c>
      <c r="I123" s="7" t="s">
        <v>169</v>
      </c>
      <c r="J123" s="7" t="s">
        <v>70</v>
      </c>
      <c r="K123" s="7" t="s">
        <v>71</v>
      </c>
      <c r="L123" s="7" t="s">
        <v>72</v>
      </c>
      <c r="M123" s="7" t="s">
        <v>73</v>
      </c>
      <c r="N123" s="7" t="s">
        <v>74</v>
      </c>
      <c r="O123" s="7" t="s">
        <v>75</v>
      </c>
      <c r="P123" s="7" t="s">
        <v>105</v>
      </c>
      <c r="Q123" s="7" t="s">
        <v>106</v>
      </c>
      <c r="S123" s="7" t="s">
        <v>107</v>
      </c>
      <c r="T123" s="7" t="s">
        <v>79</v>
      </c>
      <c r="U123" s="7" t="s">
        <v>80</v>
      </c>
      <c r="Z123" s="7" t="s">
        <v>108</v>
      </c>
      <c r="AA123" s="7" t="s">
        <v>109</v>
      </c>
      <c r="AC123" s="7" t="s">
        <v>305</v>
      </c>
      <c r="AD123" s="7" t="s">
        <v>144</v>
      </c>
      <c r="AE123" s="7" t="s">
        <v>171</v>
      </c>
      <c r="AF123" s="7" t="s">
        <v>88</v>
      </c>
      <c r="AG123" s="7" t="s">
        <v>1897</v>
      </c>
      <c r="AH123" s="7" t="s">
        <v>1954</v>
      </c>
      <c r="AI123" s="7">
        <v>2001</v>
      </c>
      <c r="AJ123" s="7">
        <v>2012</v>
      </c>
      <c r="AK123" s="7" t="s">
        <v>89</v>
      </c>
      <c r="AL123" s="7">
        <v>411000000</v>
      </c>
      <c r="AO123" s="7" t="s">
        <v>1955</v>
      </c>
      <c r="AP123" s="7" t="s">
        <v>1956</v>
      </c>
      <c r="AQ123" s="7">
        <v>34250000</v>
      </c>
      <c r="AR123" s="10">
        <v>37860866.07</v>
      </c>
      <c r="AS123" s="7" t="s">
        <v>1957</v>
      </c>
      <c r="AT123" s="7" t="s">
        <v>146</v>
      </c>
      <c r="AU123" s="7">
        <v>2012</v>
      </c>
      <c r="AV123" s="7" t="s">
        <v>172</v>
      </c>
      <c r="AW123" s="7" t="s">
        <v>92</v>
      </c>
      <c r="AX123" s="7" t="s">
        <v>93</v>
      </c>
      <c r="AY123" s="7" t="s">
        <v>94</v>
      </c>
      <c r="AZ123" s="7" t="s">
        <v>119</v>
      </c>
      <c r="BA123" s="7" t="s">
        <v>96</v>
      </c>
      <c r="BB123" s="7" t="s">
        <v>97</v>
      </c>
      <c r="BC123" s="7" t="s">
        <v>98</v>
      </c>
      <c r="BH123" s="7" t="s">
        <v>99</v>
      </c>
      <c r="BI123" s="7" t="s">
        <v>101</v>
      </c>
      <c r="BJ123" s="7" t="s">
        <v>70</v>
      </c>
      <c r="BK123" s="7" t="s">
        <v>1536</v>
      </c>
      <c r="BM123" s="7" t="s">
        <v>1480</v>
      </c>
      <c r="BN123" s="7" t="s">
        <v>1520</v>
      </c>
      <c r="BO123">
        <f t="shared" si="1"/>
        <v>37.86086607</v>
      </c>
      <c r="BP123" s="7" t="s">
        <v>97</v>
      </c>
      <c r="BQ123" s="7" t="s">
        <v>94</v>
      </c>
      <c r="BR123" s="7" t="s">
        <v>1907</v>
      </c>
      <c r="BS123" s="7" t="s">
        <v>1907</v>
      </c>
    </row>
    <row r="124" spans="1:71" ht="15.75" customHeight="1">
      <c r="A124" s="7">
        <v>2003</v>
      </c>
      <c r="B124" s="7" t="s">
        <v>1952</v>
      </c>
      <c r="C124" s="7" t="s">
        <v>64</v>
      </c>
      <c r="D124" s="7" t="s">
        <v>1953</v>
      </c>
      <c r="E124" s="7" t="s">
        <v>167</v>
      </c>
      <c r="F124" s="7" t="s">
        <v>168</v>
      </c>
      <c r="G124" s="7">
        <v>2014</v>
      </c>
      <c r="H124" s="7" t="s">
        <v>67</v>
      </c>
      <c r="I124" s="7" t="s">
        <v>169</v>
      </c>
      <c r="J124" s="7" t="s">
        <v>70</v>
      </c>
      <c r="K124" s="7" t="s">
        <v>71</v>
      </c>
      <c r="L124" s="7" t="s">
        <v>72</v>
      </c>
      <c r="M124" s="7" t="s">
        <v>73</v>
      </c>
      <c r="N124" s="7" t="s">
        <v>74</v>
      </c>
      <c r="O124" s="7" t="s">
        <v>75</v>
      </c>
      <c r="P124" s="7" t="s">
        <v>105</v>
      </c>
      <c r="Q124" s="7" t="s">
        <v>106</v>
      </c>
      <c r="S124" s="7" t="s">
        <v>107</v>
      </c>
      <c r="T124" s="7" t="s">
        <v>79</v>
      </c>
      <c r="U124" s="7" t="s">
        <v>80</v>
      </c>
      <c r="Z124" s="7" t="s">
        <v>108</v>
      </c>
      <c r="AA124" s="7" t="s">
        <v>109</v>
      </c>
      <c r="AC124" s="7" t="s">
        <v>305</v>
      </c>
      <c r="AD124" s="7" t="s">
        <v>144</v>
      </c>
      <c r="AE124" s="7" t="s">
        <v>171</v>
      </c>
      <c r="AF124" s="7" t="s">
        <v>88</v>
      </c>
      <c r="AG124" s="7" t="s">
        <v>1897</v>
      </c>
      <c r="AH124" s="7" t="s">
        <v>1954</v>
      </c>
      <c r="AI124" s="7">
        <v>2001</v>
      </c>
      <c r="AJ124" s="7">
        <v>2012</v>
      </c>
      <c r="AK124" s="7" t="s">
        <v>89</v>
      </c>
      <c r="AL124" s="7">
        <v>411000000</v>
      </c>
      <c r="AO124" s="7" t="s">
        <v>1955</v>
      </c>
      <c r="AP124" s="7" t="s">
        <v>1956</v>
      </c>
      <c r="AQ124" s="7">
        <v>34250000</v>
      </c>
      <c r="AR124" s="10">
        <v>37860866.07</v>
      </c>
      <c r="AS124" s="7" t="s">
        <v>1957</v>
      </c>
      <c r="AT124" s="7" t="s">
        <v>146</v>
      </c>
      <c r="AU124" s="7">
        <v>2012</v>
      </c>
      <c r="AV124" s="7" t="s">
        <v>172</v>
      </c>
      <c r="AW124" s="7" t="s">
        <v>92</v>
      </c>
      <c r="AX124" s="7" t="s">
        <v>93</v>
      </c>
      <c r="AY124" s="7" t="s">
        <v>94</v>
      </c>
      <c r="AZ124" s="7" t="s">
        <v>119</v>
      </c>
      <c r="BA124" s="7" t="s">
        <v>96</v>
      </c>
      <c r="BB124" s="7" t="s">
        <v>97</v>
      </c>
      <c r="BC124" s="7" t="s">
        <v>98</v>
      </c>
      <c r="BH124" s="7" t="s">
        <v>99</v>
      </c>
      <c r="BI124" s="7" t="s">
        <v>101</v>
      </c>
      <c r="BJ124" s="7" t="s">
        <v>70</v>
      </c>
      <c r="BK124" s="7" t="s">
        <v>1536</v>
      </c>
      <c r="BM124" s="7" t="s">
        <v>1480</v>
      </c>
      <c r="BN124" s="7" t="s">
        <v>1520</v>
      </c>
      <c r="BO124">
        <f t="shared" si="1"/>
        <v>37.86086607</v>
      </c>
      <c r="BP124" s="7" t="s">
        <v>97</v>
      </c>
      <c r="BQ124" s="7" t="s">
        <v>94</v>
      </c>
      <c r="BR124" s="7" t="s">
        <v>1907</v>
      </c>
      <c r="BS124" s="7" t="s">
        <v>1907</v>
      </c>
    </row>
    <row r="125" spans="1:71" ht="15.75" customHeight="1">
      <c r="A125" s="7">
        <v>2004</v>
      </c>
      <c r="B125" s="7" t="s">
        <v>1952</v>
      </c>
      <c r="C125" s="7" t="s">
        <v>64</v>
      </c>
      <c r="D125" s="7" t="s">
        <v>1953</v>
      </c>
      <c r="E125" s="7" t="s">
        <v>167</v>
      </c>
      <c r="F125" s="7" t="s">
        <v>168</v>
      </c>
      <c r="G125" s="7">
        <v>2014</v>
      </c>
      <c r="H125" s="7" t="s">
        <v>67</v>
      </c>
      <c r="I125" s="7" t="s">
        <v>169</v>
      </c>
      <c r="J125" s="7" t="s">
        <v>70</v>
      </c>
      <c r="K125" s="7" t="s">
        <v>71</v>
      </c>
      <c r="L125" s="7" t="s">
        <v>72</v>
      </c>
      <c r="M125" s="7" t="s">
        <v>73</v>
      </c>
      <c r="N125" s="7" t="s">
        <v>74</v>
      </c>
      <c r="O125" s="7" t="s">
        <v>75</v>
      </c>
      <c r="P125" s="7" t="s">
        <v>105</v>
      </c>
      <c r="Q125" s="7" t="s">
        <v>106</v>
      </c>
      <c r="S125" s="7" t="s">
        <v>107</v>
      </c>
      <c r="T125" s="7" t="s">
        <v>79</v>
      </c>
      <c r="U125" s="7" t="s">
        <v>80</v>
      </c>
      <c r="Z125" s="7" t="s">
        <v>108</v>
      </c>
      <c r="AA125" s="7" t="s">
        <v>109</v>
      </c>
      <c r="AC125" s="7" t="s">
        <v>305</v>
      </c>
      <c r="AD125" s="7" t="s">
        <v>144</v>
      </c>
      <c r="AE125" s="7" t="s">
        <v>171</v>
      </c>
      <c r="AF125" s="7" t="s">
        <v>88</v>
      </c>
      <c r="AG125" s="7" t="s">
        <v>1897</v>
      </c>
      <c r="AH125" s="7" t="s">
        <v>1954</v>
      </c>
      <c r="AI125" s="7">
        <v>2001</v>
      </c>
      <c r="AJ125" s="7">
        <v>2012</v>
      </c>
      <c r="AK125" s="7" t="s">
        <v>89</v>
      </c>
      <c r="AL125" s="7">
        <v>411000000</v>
      </c>
      <c r="AO125" s="7" t="s">
        <v>1955</v>
      </c>
      <c r="AP125" s="7" t="s">
        <v>1956</v>
      </c>
      <c r="AQ125" s="7">
        <v>34250000</v>
      </c>
      <c r="AR125" s="10">
        <v>37860866.07</v>
      </c>
      <c r="AS125" s="7" t="s">
        <v>1957</v>
      </c>
      <c r="AT125" s="7" t="s">
        <v>146</v>
      </c>
      <c r="AU125" s="7">
        <v>2012</v>
      </c>
      <c r="AV125" s="7" t="s">
        <v>172</v>
      </c>
      <c r="AW125" s="7" t="s">
        <v>92</v>
      </c>
      <c r="AX125" s="7" t="s">
        <v>93</v>
      </c>
      <c r="AY125" s="7" t="s">
        <v>94</v>
      </c>
      <c r="AZ125" s="7" t="s">
        <v>119</v>
      </c>
      <c r="BA125" s="7" t="s">
        <v>96</v>
      </c>
      <c r="BB125" s="7" t="s">
        <v>97</v>
      </c>
      <c r="BC125" s="7" t="s">
        <v>98</v>
      </c>
      <c r="BH125" s="7" t="s">
        <v>99</v>
      </c>
      <c r="BI125" s="7" t="s">
        <v>101</v>
      </c>
      <c r="BJ125" s="7" t="s">
        <v>70</v>
      </c>
      <c r="BK125" s="7" t="s">
        <v>1536</v>
      </c>
      <c r="BM125" s="7" t="s">
        <v>1480</v>
      </c>
      <c r="BN125" s="7" t="s">
        <v>1520</v>
      </c>
      <c r="BO125">
        <f t="shared" si="1"/>
        <v>37.86086607</v>
      </c>
      <c r="BP125" s="7" t="s">
        <v>97</v>
      </c>
      <c r="BQ125" s="7" t="s">
        <v>94</v>
      </c>
      <c r="BR125" s="7" t="s">
        <v>1907</v>
      </c>
      <c r="BS125" s="7" t="s">
        <v>1907</v>
      </c>
    </row>
    <row r="126" spans="1:71" ht="15.75" customHeight="1">
      <c r="A126" s="7">
        <v>2005</v>
      </c>
      <c r="B126" s="7" t="s">
        <v>1952</v>
      </c>
      <c r="C126" s="7" t="s">
        <v>64</v>
      </c>
      <c r="D126" s="7" t="s">
        <v>1953</v>
      </c>
      <c r="E126" s="7" t="s">
        <v>167</v>
      </c>
      <c r="F126" s="7" t="s">
        <v>168</v>
      </c>
      <c r="G126" s="7">
        <v>2014</v>
      </c>
      <c r="H126" s="7" t="s">
        <v>67</v>
      </c>
      <c r="I126" s="7" t="s">
        <v>169</v>
      </c>
      <c r="J126" s="7" t="s">
        <v>70</v>
      </c>
      <c r="K126" s="7" t="s">
        <v>71</v>
      </c>
      <c r="L126" s="7" t="s">
        <v>72</v>
      </c>
      <c r="M126" s="7" t="s">
        <v>73</v>
      </c>
      <c r="N126" s="7" t="s">
        <v>74</v>
      </c>
      <c r="O126" s="7" t="s">
        <v>75</v>
      </c>
      <c r="P126" s="7" t="s">
        <v>105</v>
      </c>
      <c r="Q126" s="7" t="s">
        <v>106</v>
      </c>
      <c r="S126" s="7" t="s">
        <v>107</v>
      </c>
      <c r="T126" s="7" t="s">
        <v>79</v>
      </c>
      <c r="U126" s="7" t="s">
        <v>80</v>
      </c>
      <c r="Z126" s="7" t="s">
        <v>108</v>
      </c>
      <c r="AA126" s="7" t="s">
        <v>109</v>
      </c>
      <c r="AC126" s="7" t="s">
        <v>305</v>
      </c>
      <c r="AD126" s="7" t="s">
        <v>144</v>
      </c>
      <c r="AE126" s="7" t="s">
        <v>171</v>
      </c>
      <c r="AF126" s="7" t="s">
        <v>88</v>
      </c>
      <c r="AG126" s="7" t="s">
        <v>1897</v>
      </c>
      <c r="AH126" s="7" t="s">
        <v>1954</v>
      </c>
      <c r="AI126" s="7">
        <v>2001</v>
      </c>
      <c r="AJ126" s="7">
        <v>2012</v>
      </c>
      <c r="AK126" s="7" t="s">
        <v>89</v>
      </c>
      <c r="AL126" s="7">
        <v>411000000</v>
      </c>
      <c r="AO126" s="7" t="s">
        <v>1955</v>
      </c>
      <c r="AP126" s="7" t="s">
        <v>1956</v>
      </c>
      <c r="AQ126" s="7">
        <v>34250000</v>
      </c>
      <c r="AR126" s="10">
        <v>37860866.07</v>
      </c>
      <c r="AS126" s="7" t="s">
        <v>1957</v>
      </c>
      <c r="AT126" s="7" t="s">
        <v>146</v>
      </c>
      <c r="AU126" s="7">
        <v>2012</v>
      </c>
      <c r="AV126" s="7" t="s">
        <v>172</v>
      </c>
      <c r="AW126" s="7" t="s">
        <v>92</v>
      </c>
      <c r="AX126" s="7" t="s">
        <v>93</v>
      </c>
      <c r="AY126" s="7" t="s">
        <v>94</v>
      </c>
      <c r="AZ126" s="7" t="s">
        <v>119</v>
      </c>
      <c r="BA126" s="7" t="s">
        <v>96</v>
      </c>
      <c r="BB126" s="7" t="s">
        <v>97</v>
      </c>
      <c r="BC126" s="7" t="s">
        <v>98</v>
      </c>
      <c r="BH126" s="7" t="s">
        <v>99</v>
      </c>
      <c r="BI126" s="7" t="s">
        <v>101</v>
      </c>
      <c r="BJ126" s="7" t="s">
        <v>70</v>
      </c>
      <c r="BK126" s="7" t="s">
        <v>1536</v>
      </c>
      <c r="BM126" s="7" t="s">
        <v>1480</v>
      </c>
      <c r="BN126" s="7" t="s">
        <v>1520</v>
      </c>
      <c r="BO126">
        <f t="shared" si="1"/>
        <v>37.86086607</v>
      </c>
      <c r="BP126" s="7" t="s">
        <v>97</v>
      </c>
      <c r="BQ126" s="7" t="s">
        <v>94</v>
      </c>
      <c r="BR126" s="7" t="s">
        <v>1907</v>
      </c>
      <c r="BS126" s="7" t="s">
        <v>1907</v>
      </c>
    </row>
    <row r="127" spans="1:71" ht="15.75" customHeight="1">
      <c r="A127" s="7">
        <v>2006</v>
      </c>
      <c r="B127" s="7" t="s">
        <v>1952</v>
      </c>
      <c r="C127" s="7" t="s">
        <v>64</v>
      </c>
      <c r="D127" s="7" t="s">
        <v>1953</v>
      </c>
      <c r="E127" s="7" t="s">
        <v>167</v>
      </c>
      <c r="F127" s="7" t="s">
        <v>168</v>
      </c>
      <c r="G127" s="7">
        <v>2014</v>
      </c>
      <c r="H127" s="7" t="s">
        <v>67</v>
      </c>
      <c r="I127" s="7" t="s">
        <v>169</v>
      </c>
      <c r="J127" s="7" t="s">
        <v>70</v>
      </c>
      <c r="K127" s="7" t="s">
        <v>71</v>
      </c>
      <c r="L127" s="7" t="s">
        <v>72</v>
      </c>
      <c r="M127" s="7" t="s">
        <v>73</v>
      </c>
      <c r="N127" s="7" t="s">
        <v>74</v>
      </c>
      <c r="O127" s="7" t="s">
        <v>75</v>
      </c>
      <c r="P127" s="7" t="s">
        <v>105</v>
      </c>
      <c r="Q127" s="7" t="s">
        <v>106</v>
      </c>
      <c r="S127" s="7" t="s">
        <v>107</v>
      </c>
      <c r="T127" s="7" t="s">
        <v>79</v>
      </c>
      <c r="U127" s="7" t="s">
        <v>80</v>
      </c>
      <c r="Z127" s="7" t="s">
        <v>108</v>
      </c>
      <c r="AA127" s="7" t="s">
        <v>109</v>
      </c>
      <c r="AC127" s="7" t="s">
        <v>305</v>
      </c>
      <c r="AD127" s="7" t="s">
        <v>144</v>
      </c>
      <c r="AE127" s="7" t="s">
        <v>171</v>
      </c>
      <c r="AF127" s="7" t="s">
        <v>88</v>
      </c>
      <c r="AG127" s="7" t="s">
        <v>1897</v>
      </c>
      <c r="AH127" s="7" t="s">
        <v>1954</v>
      </c>
      <c r="AI127" s="7">
        <v>2001</v>
      </c>
      <c r="AJ127" s="7">
        <v>2012</v>
      </c>
      <c r="AK127" s="7" t="s">
        <v>89</v>
      </c>
      <c r="AL127" s="7">
        <v>411000000</v>
      </c>
      <c r="AO127" s="7" t="s">
        <v>1955</v>
      </c>
      <c r="AP127" s="7" t="s">
        <v>1956</v>
      </c>
      <c r="AQ127" s="7">
        <v>34250000</v>
      </c>
      <c r="AR127" s="10">
        <v>37860866.07</v>
      </c>
      <c r="AS127" s="7" t="s">
        <v>1957</v>
      </c>
      <c r="AT127" s="7" t="s">
        <v>146</v>
      </c>
      <c r="AU127" s="7">
        <v>2012</v>
      </c>
      <c r="AV127" s="7" t="s">
        <v>172</v>
      </c>
      <c r="AW127" s="7" t="s">
        <v>92</v>
      </c>
      <c r="AX127" s="7" t="s">
        <v>93</v>
      </c>
      <c r="AY127" s="7" t="s">
        <v>94</v>
      </c>
      <c r="AZ127" s="7" t="s">
        <v>119</v>
      </c>
      <c r="BA127" s="7" t="s">
        <v>96</v>
      </c>
      <c r="BB127" s="7" t="s">
        <v>97</v>
      </c>
      <c r="BC127" s="7" t="s">
        <v>98</v>
      </c>
      <c r="BH127" s="7" t="s">
        <v>99</v>
      </c>
      <c r="BI127" s="7" t="s">
        <v>101</v>
      </c>
      <c r="BJ127" s="7" t="s">
        <v>70</v>
      </c>
      <c r="BK127" s="7" t="s">
        <v>1536</v>
      </c>
      <c r="BM127" s="7" t="s">
        <v>1480</v>
      </c>
      <c r="BN127" s="7" t="s">
        <v>1520</v>
      </c>
      <c r="BO127">
        <f t="shared" si="1"/>
        <v>37.86086607</v>
      </c>
      <c r="BP127" s="7" t="s">
        <v>97</v>
      </c>
      <c r="BQ127" s="7" t="s">
        <v>94</v>
      </c>
      <c r="BR127" s="7" t="s">
        <v>1907</v>
      </c>
      <c r="BS127" s="7" t="s">
        <v>1907</v>
      </c>
    </row>
    <row r="128" spans="1:71" ht="15.75" customHeight="1">
      <c r="A128" s="7">
        <v>2007</v>
      </c>
      <c r="B128" s="7" t="s">
        <v>1952</v>
      </c>
      <c r="C128" s="7" t="s">
        <v>64</v>
      </c>
      <c r="D128" s="7" t="s">
        <v>1953</v>
      </c>
      <c r="E128" s="7" t="s">
        <v>167</v>
      </c>
      <c r="F128" s="7" t="s">
        <v>168</v>
      </c>
      <c r="G128" s="7">
        <v>2014</v>
      </c>
      <c r="H128" s="7" t="s">
        <v>67</v>
      </c>
      <c r="I128" s="7" t="s">
        <v>169</v>
      </c>
      <c r="J128" s="7" t="s">
        <v>70</v>
      </c>
      <c r="K128" s="7" t="s">
        <v>71</v>
      </c>
      <c r="L128" s="7" t="s">
        <v>72</v>
      </c>
      <c r="M128" s="7" t="s">
        <v>73</v>
      </c>
      <c r="N128" s="7" t="s">
        <v>74</v>
      </c>
      <c r="O128" s="7" t="s">
        <v>75</v>
      </c>
      <c r="P128" s="7" t="s">
        <v>105</v>
      </c>
      <c r="Q128" s="7" t="s">
        <v>106</v>
      </c>
      <c r="S128" s="7" t="s">
        <v>107</v>
      </c>
      <c r="T128" s="7" t="s">
        <v>79</v>
      </c>
      <c r="U128" s="7" t="s">
        <v>80</v>
      </c>
      <c r="Z128" s="7" t="s">
        <v>108</v>
      </c>
      <c r="AA128" s="7" t="s">
        <v>109</v>
      </c>
      <c r="AC128" s="7" t="s">
        <v>305</v>
      </c>
      <c r="AD128" s="7" t="s">
        <v>144</v>
      </c>
      <c r="AE128" s="7" t="s">
        <v>171</v>
      </c>
      <c r="AF128" s="7" t="s">
        <v>88</v>
      </c>
      <c r="AG128" s="7" t="s">
        <v>1897</v>
      </c>
      <c r="AH128" s="7" t="s">
        <v>1954</v>
      </c>
      <c r="AI128" s="7">
        <v>2001</v>
      </c>
      <c r="AJ128" s="7">
        <v>2012</v>
      </c>
      <c r="AK128" s="7" t="s">
        <v>89</v>
      </c>
      <c r="AL128" s="7">
        <v>411000000</v>
      </c>
      <c r="AO128" s="7" t="s">
        <v>1955</v>
      </c>
      <c r="AP128" s="7" t="s">
        <v>1956</v>
      </c>
      <c r="AQ128" s="7">
        <v>34250000</v>
      </c>
      <c r="AR128" s="10">
        <v>37860866.07</v>
      </c>
      <c r="AS128" s="7" t="s">
        <v>1957</v>
      </c>
      <c r="AT128" s="7" t="s">
        <v>146</v>
      </c>
      <c r="AU128" s="7">
        <v>2012</v>
      </c>
      <c r="AV128" s="7" t="s">
        <v>172</v>
      </c>
      <c r="AW128" s="7" t="s">
        <v>92</v>
      </c>
      <c r="AX128" s="7" t="s">
        <v>93</v>
      </c>
      <c r="AY128" s="7" t="s">
        <v>94</v>
      </c>
      <c r="AZ128" s="7" t="s">
        <v>119</v>
      </c>
      <c r="BA128" s="7" t="s">
        <v>96</v>
      </c>
      <c r="BB128" s="7" t="s">
        <v>97</v>
      </c>
      <c r="BC128" s="7" t="s">
        <v>98</v>
      </c>
      <c r="BH128" s="7" t="s">
        <v>99</v>
      </c>
      <c r="BI128" s="7" t="s">
        <v>101</v>
      </c>
      <c r="BJ128" s="7" t="s">
        <v>70</v>
      </c>
      <c r="BK128" s="7" t="s">
        <v>1536</v>
      </c>
      <c r="BM128" s="7" t="s">
        <v>1480</v>
      </c>
      <c r="BN128" s="7" t="s">
        <v>1520</v>
      </c>
      <c r="BO128">
        <f t="shared" si="1"/>
        <v>37.86086607</v>
      </c>
      <c r="BP128" s="7" t="s">
        <v>97</v>
      </c>
      <c r="BQ128" s="7" t="s">
        <v>94</v>
      </c>
      <c r="BR128" s="7" t="s">
        <v>1907</v>
      </c>
      <c r="BS128" s="7" t="s">
        <v>1907</v>
      </c>
    </row>
    <row r="129" spans="1:71" ht="15.75" customHeight="1">
      <c r="A129" s="7">
        <v>2008</v>
      </c>
      <c r="B129" s="7" t="s">
        <v>1952</v>
      </c>
      <c r="C129" s="7" t="s">
        <v>64</v>
      </c>
      <c r="D129" s="7" t="s">
        <v>1953</v>
      </c>
      <c r="E129" s="7" t="s">
        <v>167</v>
      </c>
      <c r="F129" s="7" t="s">
        <v>168</v>
      </c>
      <c r="G129" s="7">
        <v>2014</v>
      </c>
      <c r="H129" s="7" t="s">
        <v>67</v>
      </c>
      <c r="I129" s="7" t="s">
        <v>169</v>
      </c>
      <c r="J129" s="7" t="s">
        <v>70</v>
      </c>
      <c r="K129" s="7" t="s">
        <v>71</v>
      </c>
      <c r="L129" s="7" t="s">
        <v>72</v>
      </c>
      <c r="M129" s="7" t="s">
        <v>73</v>
      </c>
      <c r="N129" s="7" t="s">
        <v>74</v>
      </c>
      <c r="O129" s="7" t="s">
        <v>75</v>
      </c>
      <c r="P129" s="7" t="s">
        <v>105</v>
      </c>
      <c r="Q129" s="7" t="s">
        <v>106</v>
      </c>
      <c r="S129" s="7" t="s">
        <v>107</v>
      </c>
      <c r="T129" s="7" t="s">
        <v>79</v>
      </c>
      <c r="U129" s="7" t="s">
        <v>80</v>
      </c>
      <c r="Z129" s="7" t="s">
        <v>108</v>
      </c>
      <c r="AA129" s="7" t="s">
        <v>109</v>
      </c>
      <c r="AC129" s="7" t="s">
        <v>305</v>
      </c>
      <c r="AD129" s="7" t="s">
        <v>144</v>
      </c>
      <c r="AE129" s="7" t="s">
        <v>171</v>
      </c>
      <c r="AF129" s="7" t="s">
        <v>88</v>
      </c>
      <c r="AG129" s="7" t="s">
        <v>1897</v>
      </c>
      <c r="AH129" s="7" t="s">
        <v>1954</v>
      </c>
      <c r="AI129" s="7">
        <v>2001</v>
      </c>
      <c r="AJ129" s="7">
        <v>2012</v>
      </c>
      <c r="AK129" s="7" t="s">
        <v>89</v>
      </c>
      <c r="AL129" s="7">
        <v>411000000</v>
      </c>
      <c r="AO129" s="7" t="s">
        <v>1955</v>
      </c>
      <c r="AP129" s="7" t="s">
        <v>1956</v>
      </c>
      <c r="AQ129" s="7">
        <v>34250000</v>
      </c>
      <c r="AR129" s="10">
        <v>37860866.07</v>
      </c>
      <c r="AS129" s="7" t="s">
        <v>1957</v>
      </c>
      <c r="AT129" s="7" t="s">
        <v>146</v>
      </c>
      <c r="AU129" s="7">
        <v>2012</v>
      </c>
      <c r="AV129" s="7" t="s">
        <v>172</v>
      </c>
      <c r="AW129" s="7" t="s">
        <v>92</v>
      </c>
      <c r="AX129" s="7" t="s">
        <v>93</v>
      </c>
      <c r="AY129" s="7" t="s">
        <v>94</v>
      </c>
      <c r="AZ129" s="7" t="s">
        <v>119</v>
      </c>
      <c r="BA129" s="7" t="s">
        <v>96</v>
      </c>
      <c r="BB129" s="7" t="s">
        <v>97</v>
      </c>
      <c r="BC129" s="7" t="s">
        <v>98</v>
      </c>
      <c r="BH129" s="7" t="s">
        <v>99</v>
      </c>
      <c r="BI129" s="7" t="s">
        <v>101</v>
      </c>
      <c r="BJ129" s="7" t="s">
        <v>70</v>
      </c>
      <c r="BK129" s="7" t="s">
        <v>1536</v>
      </c>
      <c r="BM129" s="7" t="s">
        <v>1480</v>
      </c>
      <c r="BN129" s="7" t="s">
        <v>1520</v>
      </c>
      <c r="BO129">
        <f t="shared" si="1"/>
        <v>37.86086607</v>
      </c>
      <c r="BP129" s="7" t="s">
        <v>97</v>
      </c>
      <c r="BQ129" s="7" t="s">
        <v>94</v>
      </c>
      <c r="BR129" s="7" t="s">
        <v>1907</v>
      </c>
      <c r="BS129" s="7" t="s">
        <v>1907</v>
      </c>
    </row>
    <row r="130" spans="1:71" ht="15.75" customHeight="1">
      <c r="A130" s="7">
        <v>2009</v>
      </c>
      <c r="B130" s="7" t="s">
        <v>1952</v>
      </c>
      <c r="C130" s="7" t="s">
        <v>64</v>
      </c>
      <c r="D130" s="7" t="s">
        <v>1953</v>
      </c>
      <c r="E130" s="7" t="s">
        <v>167</v>
      </c>
      <c r="F130" s="7" t="s">
        <v>168</v>
      </c>
      <c r="G130" s="7">
        <v>2014</v>
      </c>
      <c r="H130" s="7" t="s">
        <v>67</v>
      </c>
      <c r="I130" s="7" t="s">
        <v>169</v>
      </c>
      <c r="J130" s="7" t="s">
        <v>70</v>
      </c>
      <c r="K130" s="7" t="s">
        <v>71</v>
      </c>
      <c r="L130" s="7" t="s">
        <v>72</v>
      </c>
      <c r="M130" s="7" t="s">
        <v>73</v>
      </c>
      <c r="N130" s="7" t="s">
        <v>74</v>
      </c>
      <c r="O130" s="7" t="s">
        <v>75</v>
      </c>
      <c r="P130" s="7" t="s">
        <v>105</v>
      </c>
      <c r="Q130" s="7" t="s">
        <v>106</v>
      </c>
      <c r="S130" s="7" t="s">
        <v>107</v>
      </c>
      <c r="T130" s="7" t="s">
        <v>79</v>
      </c>
      <c r="U130" s="7" t="s">
        <v>80</v>
      </c>
      <c r="Z130" s="7" t="s">
        <v>108</v>
      </c>
      <c r="AA130" s="7" t="s">
        <v>109</v>
      </c>
      <c r="AC130" s="7" t="s">
        <v>305</v>
      </c>
      <c r="AD130" s="7" t="s">
        <v>144</v>
      </c>
      <c r="AE130" s="7" t="s">
        <v>171</v>
      </c>
      <c r="AF130" s="7" t="s">
        <v>88</v>
      </c>
      <c r="AG130" s="7" t="s">
        <v>1897</v>
      </c>
      <c r="AH130" s="7" t="s">
        <v>1954</v>
      </c>
      <c r="AI130" s="7">
        <v>2001</v>
      </c>
      <c r="AJ130" s="7">
        <v>2012</v>
      </c>
      <c r="AK130" s="7" t="s">
        <v>89</v>
      </c>
      <c r="AL130" s="7">
        <v>411000000</v>
      </c>
      <c r="AO130" s="7" t="s">
        <v>1955</v>
      </c>
      <c r="AP130" s="7" t="s">
        <v>1956</v>
      </c>
      <c r="AQ130" s="7">
        <v>34250000</v>
      </c>
      <c r="AR130" s="10">
        <v>37860866.07</v>
      </c>
      <c r="AS130" s="7" t="s">
        <v>1957</v>
      </c>
      <c r="AT130" s="7" t="s">
        <v>146</v>
      </c>
      <c r="AU130" s="7">
        <v>2012</v>
      </c>
      <c r="AV130" s="7" t="s">
        <v>172</v>
      </c>
      <c r="AW130" s="7" t="s">
        <v>92</v>
      </c>
      <c r="AX130" s="7" t="s">
        <v>93</v>
      </c>
      <c r="AY130" s="7" t="s">
        <v>94</v>
      </c>
      <c r="AZ130" s="7" t="s">
        <v>119</v>
      </c>
      <c r="BA130" s="7" t="s">
        <v>96</v>
      </c>
      <c r="BB130" s="7" t="s">
        <v>97</v>
      </c>
      <c r="BC130" s="7" t="s">
        <v>98</v>
      </c>
      <c r="BH130" s="7" t="s">
        <v>99</v>
      </c>
      <c r="BI130" s="7" t="s">
        <v>101</v>
      </c>
      <c r="BJ130" s="7" t="s">
        <v>70</v>
      </c>
      <c r="BK130" s="7" t="s">
        <v>1536</v>
      </c>
      <c r="BM130" s="7" t="s">
        <v>1480</v>
      </c>
      <c r="BN130" s="7" t="s">
        <v>1520</v>
      </c>
      <c r="BO130">
        <f t="shared" si="1"/>
        <v>37.86086607</v>
      </c>
      <c r="BP130" s="7" t="s">
        <v>97</v>
      </c>
      <c r="BQ130" s="7" t="s">
        <v>94</v>
      </c>
      <c r="BR130" s="7" t="s">
        <v>1907</v>
      </c>
      <c r="BS130" s="7" t="s">
        <v>1907</v>
      </c>
    </row>
    <row r="131" spans="1:71" ht="15.75" customHeight="1">
      <c r="A131" s="7">
        <v>2010</v>
      </c>
      <c r="B131" s="7" t="s">
        <v>1952</v>
      </c>
      <c r="C131" s="7" t="s">
        <v>64</v>
      </c>
      <c r="D131" s="7" t="s">
        <v>1953</v>
      </c>
      <c r="E131" s="7" t="s">
        <v>167</v>
      </c>
      <c r="F131" s="7" t="s">
        <v>168</v>
      </c>
      <c r="G131" s="7">
        <v>2014</v>
      </c>
      <c r="H131" s="7" t="s">
        <v>67</v>
      </c>
      <c r="I131" s="7" t="s">
        <v>169</v>
      </c>
      <c r="J131" s="7" t="s">
        <v>70</v>
      </c>
      <c r="K131" s="7" t="s">
        <v>71</v>
      </c>
      <c r="L131" s="7" t="s">
        <v>72</v>
      </c>
      <c r="M131" s="7" t="s">
        <v>73</v>
      </c>
      <c r="N131" s="7" t="s">
        <v>74</v>
      </c>
      <c r="O131" s="7" t="s">
        <v>75</v>
      </c>
      <c r="P131" s="7" t="s">
        <v>105</v>
      </c>
      <c r="Q131" s="7" t="s">
        <v>106</v>
      </c>
      <c r="S131" s="7" t="s">
        <v>107</v>
      </c>
      <c r="T131" s="7" t="s">
        <v>79</v>
      </c>
      <c r="U131" s="7" t="s">
        <v>80</v>
      </c>
      <c r="Z131" s="7" t="s">
        <v>108</v>
      </c>
      <c r="AA131" s="7" t="s">
        <v>109</v>
      </c>
      <c r="AC131" s="7" t="s">
        <v>305</v>
      </c>
      <c r="AD131" s="7" t="s">
        <v>144</v>
      </c>
      <c r="AE131" s="7" t="s">
        <v>171</v>
      </c>
      <c r="AF131" s="7" t="s">
        <v>88</v>
      </c>
      <c r="AG131" s="7" t="s">
        <v>1897</v>
      </c>
      <c r="AH131" s="7" t="s">
        <v>1954</v>
      </c>
      <c r="AI131" s="7">
        <v>2001</v>
      </c>
      <c r="AJ131" s="7">
        <v>2012</v>
      </c>
      <c r="AK131" s="7" t="s">
        <v>89</v>
      </c>
      <c r="AL131" s="7">
        <v>411000000</v>
      </c>
      <c r="AO131" s="7" t="s">
        <v>1955</v>
      </c>
      <c r="AP131" s="7" t="s">
        <v>1956</v>
      </c>
      <c r="AQ131" s="7">
        <v>34250000</v>
      </c>
      <c r="AR131" s="10">
        <v>37860866.07</v>
      </c>
      <c r="AS131" s="7" t="s">
        <v>1957</v>
      </c>
      <c r="AT131" s="7" t="s">
        <v>146</v>
      </c>
      <c r="AU131" s="7">
        <v>2012</v>
      </c>
      <c r="AV131" s="7" t="s">
        <v>172</v>
      </c>
      <c r="AW131" s="7" t="s">
        <v>92</v>
      </c>
      <c r="AX131" s="7" t="s">
        <v>93</v>
      </c>
      <c r="AY131" s="7" t="s">
        <v>94</v>
      </c>
      <c r="AZ131" s="7" t="s">
        <v>119</v>
      </c>
      <c r="BA131" s="7" t="s">
        <v>96</v>
      </c>
      <c r="BB131" s="7" t="s">
        <v>97</v>
      </c>
      <c r="BC131" s="7" t="s">
        <v>98</v>
      </c>
      <c r="BH131" s="7" t="s">
        <v>99</v>
      </c>
      <c r="BI131" s="7" t="s">
        <v>101</v>
      </c>
      <c r="BJ131" s="7" t="s">
        <v>70</v>
      </c>
      <c r="BK131" s="7" t="s">
        <v>1536</v>
      </c>
      <c r="BM131" s="7" t="s">
        <v>1480</v>
      </c>
      <c r="BN131" s="7" t="s">
        <v>1520</v>
      </c>
      <c r="BO131">
        <f t="shared" ref="BO131:BO194" si="2">AR131/1000000</f>
        <v>37.86086607</v>
      </c>
      <c r="BP131" s="7" t="s">
        <v>97</v>
      </c>
      <c r="BQ131" s="7" t="s">
        <v>94</v>
      </c>
      <c r="BR131" s="7" t="s">
        <v>1907</v>
      </c>
      <c r="BS131" s="7" t="s">
        <v>1907</v>
      </c>
    </row>
    <row r="132" spans="1:71" ht="15.75" customHeight="1">
      <c r="A132" s="7">
        <v>2011</v>
      </c>
      <c r="B132" s="7" t="s">
        <v>1952</v>
      </c>
      <c r="C132" s="7" t="s">
        <v>64</v>
      </c>
      <c r="D132" s="7" t="s">
        <v>1953</v>
      </c>
      <c r="E132" s="7" t="s">
        <v>167</v>
      </c>
      <c r="F132" s="7" t="s">
        <v>168</v>
      </c>
      <c r="G132" s="7">
        <v>2014</v>
      </c>
      <c r="H132" s="7" t="s">
        <v>67</v>
      </c>
      <c r="I132" s="7" t="s">
        <v>169</v>
      </c>
      <c r="J132" s="7" t="s">
        <v>70</v>
      </c>
      <c r="K132" s="7" t="s">
        <v>71</v>
      </c>
      <c r="L132" s="7" t="s">
        <v>72</v>
      </c>
      <c r="M132" s="7" t="s">
        <v>73</v>
      </c>
      <c r="N132" s="7" t="s">
        <v>74</v>
      </c>
      <c r="O132" s="7" t="s">
        <v>75</v>
      </c>
      <c r="P132" s="7" t="s">
        <v>105</v>
      </c>
      <c r="Q132" s="7" t="s">
        <v>106</v>
      </c>
      <c r="S132" s="7" t="s">
        <v>107</v>
      </c>
      <c r="T132" s="7" t="s">
        <v>79</v>
      </c>
      <c r="U132" s="7" t="s">
        <v>80</v>
      </c>
      <c r="Z132" s="7" t="s">
        <v>108</v>
      </c>
      <c r="AA132" s="7" t="s">
        <v>109</v>
      </c>
      <c r="AC132" s="7" t="s">
        <v>305</v>
      </c>
      <c r="AD132" s="7" t="s">
        <v>144</v>
      </c>
      <c r="AE132" s="7" t="s">
        <v>171</v>
      </c>
      <c r="AF132" s="7" t="s">
        <v>88</v>
      </c>
      <c r="AG132" s="7" t="s">
        <v>1897</v>
      </c>
      <c r="AH132" s="7" t="s">
        <v>1954</v>
      </c>
      <c r="AI132" s="7">
        <v>2001</v>
      </c>
      <c r="AJ132" s="7">
        <v>2012</v>
      </c>
      <c r="AK132" s="7" t="s">
        <v>89</v>
      </c>
      <c r="AL132" s="7">
        <v>411000000</v>
      </c>
      <c r="AO132" s="7" t="s">
        <v>1955</v>
      </c>
      <c r="AP132" s="7" t="s">
        <v>1956</v>
      </c>
      <c r="AQ132" s="7">
        <v>34250000</v>
      </c>
      <c r="AR132" s="10">
        <v>37860866.07</v>
      </c>
      <c r="AS132" s="7" t="s">
        <v>1957</v>
      </c>
      <c r="AT132" s="7" t="s">
        <v>146</v>
      </c>
      <c r="AU132" s="7">
        <v>2012</v>
      </c>
      <c r="AV132" s="7" t="s">
        <v>172</v>
      </c>
      <c r="AW132" s="7" t="s">
        <v>92</v>
      </c>
      <c r="AX132" s="7" t="s">
        <v>93</v>
      </c>
      <c r="AY132" s="7" t="s">
        <v>94</v>
      </c>
      <c r="AZ132" s="7" t="s">
        <v>119</v>
      </c>
      <c r="BA132" s="7" t="s">
        <v>96</v>
      </c>
      <c r="BB132" s="7" t="s">
        <v>97</v>
      </c>
      <c r="BC132" s="7" t="s">
        <v>98</v>
      </c>
      <c r="BH132" s="7" t="s">
        <v>99</v>
      </c>
      <c r="BI132" s="7" t="s">
        <v>101</v>
      </c>
      <c r="BJ132" s="7" t="s">
        <v>70</v>
      </c>
      <c r="BK132" s="7" t="s">
        <v>1536</v>
      </c>
      <c r="BM132" s="7" t="s">
        <v>1480</v>
      </c>
      <c r="BN132" s="7" t="s">
        <v>1520</v>
      </c>
      <c r="BO132">
        <f t="shared" si="2"/>
        <v>37.86086607</v>
      </c>
      <c r="BP132" s="7" t="s">
        <v>97</v>
      </c>
      <c r="BQ132" s="7" t="s">
        <v>94</v>
      </c>
      <c r="BR132" s="7" t="s">
        <v>1907</v>
      </c>
      <c r="BS132" s="7" t="s">
        <v>1907</v>
      </c>
    </row>
    <row r="133" spans="1:71" ht="15.75" customHeight="1">
      <c r="A133" s="7">
        <v>2012</v>
      </c>
      <c r="B133" s="7" t="s">
        <v>1952</v>
      </c>
      <c r="C133" s="7" t="s">
        <v>64</v>
      </c>
      <c r="D133" s="7" t="s">
        <v>1953</v>
      </c>
      <c r="E133" s="7" t="s">
        <v>167</v>
      </c>
      <c r="F133" s="7" t="s">
        <v>168</v>
      </c>
      <c r="G133" s="7">
        <v>2014</v>
      </c>
      <c r="H133" s="7" t="s">
        <v>67</v>
      </c>
      <c r="I133" s="7" t="s">
        <v>169</v>
      </c>
      <c r="J133" s="7" t="s">
        <v>70</v>
      </c>
      <c r="K133" s="7" t="s">
        <v>71</v>
      </c>
      <c r="L133" s="7" t="s">
        <v>72</v>
      </c>
      <c r="M133" s="7" t="s">
        <v>73</v>
      </c>
      <c r="N133" s="7" t="s">
        <v>74</v>
      </c>
      <c r="O133" s="7" t="s">
        <v>75</v>
      </c>
      <c r="P133" s="7" t="s">
        <v>105</v>
      </c>
      <c r="Q133" s="7" t="s">
        <v>106</v>
      </c>
      <c r="S133" s="7" t="s">
        <v>107</v>
      </c>
      <c r="T133" s="7" t="s">
        <v>79</v>
      </c>
      <c r="U133" s="7" t="s">
        <v>80</v>
      </c>
      <c r="Z133" s="7" t="s">
        <v>108</v>
      </c>
      <c r="AA133" s="7" t="s">
        <v>109</v>
      </c>
      <c r="AC133" s="7" t="s">
        <v>305</v>
      </c>
      <c r="AD133" s="7" t="s">
        <v>144</v>
      </c>
      <c r="AE133" s="7" t="s">
        <v>171</v>
      </c>
      <c r="AF133" s="7" t="s">
        <v>88</v>
      </c>
      <c r="AG133" s="7" t="s">
        <v>1897</v>
      </c>
      <c r="AH133" s="7" t="s">
        <v>1954</v>
      </c>
      <c r="AI133" s="7">
        <v>2001</v>
      </c>
      <c r="AJ133" s="7">
        <v>2012</v>
      </c>
      <c r="AK133" s="7" t="s">
        <v>89</v>
      </c>
      <c r="AL133" s="7">
        <v>411000000</v>
      </c>
      <c r="AO133" s="7" t="s">
        <v>1955</v>
      </c>
      <c r="AP133" s="7" t="s">
        <v>1956</v>
      </c>
      <c r="AQ133" s="7">
        <v>34250000</v>
      </c>
      <c r="AR133" s="10">
        <v>37860866.07</v>
      </c>
      <c r="AS133" s="7" t="s">
        <v>1957</v>
      </c>
      <c r="AT133" s="7" t="s">
        <v>146</v>
      </c>
      <c r="AU133" s="7">
        <v>2012</v>
      </c>
      <c r="AV133" s="7" t="s">
        <v>172</v>
      </c>
      <c r="AW133" s="7" t="s">
        <v>92</v>
      </c>
      <c r="AX133" s="7" t="s">
        <v>93</v>
      </c>
      <c r="AY133" s="7" t="s">
        <v>94</v>
      </c>
      <c r="AZ133" s="7" t="s">
        <v>119</v>
      </c>
      <c r="BA133" s="7" t="s">
        <v>96</v>
      </c>
      <c r="BB133" s="7" t="s">
        <v>97</v>
      </c>
      <c r="BC133" s="7" t="s">
        <v>98</v>
      </c>
      <c r="BH133" s="7" t="s">
        <v>99</v>
      </c>
      <c r="BI133" s="7" t="s">
        <v>101</v>
      </c>
      <c r="BJ133" s="7" t="s">
        <v>70</v>
      </c>
      <c r="BK133" s="7" t="s">
        <v>1536</v>
      </c>
      <c r="BM133" s="7" t="s">
        <v>1480</v>
      </c>
      <c r="BN133" s="7" t="s">
        <v>1520</v>
      </c>
      <c r="BO133">
        <f t="shared" si="2"/>
        <v>37.86086607</v>
      </c>
      <c r="BP133" s="7" t="s">
        <v>97</v>
      </c>
      <c r="BQ133" s="7" t="s">
        <v>94</v>
      </c>
      <c r="BR133" s="7" t="s">
        <v>1907</v>
      </c>
      <c r="BS133" s="7" t="s">
        <v>1907</v>
      </c>
    </row>
    <row r="134" spans="1:71" ht="15.75" customHeight="1">
      <c r="A134" s="7">
        <v>2014</v>
      </c>
      <c r="B134" s="7" t="s">
        <v>1958</v>
      </c>
      <c r="C134" s="7" t="s">
        <v>64</v>
      </c>
      <c r="D134" s="7" t="s">
        <v>1953</v>
      </c>
      <c r="E134" s="7" t="s">
        <v>167</v>
      </c>
      <c r="F134" s="7" t="s">
        <v>168</v>
      </c>
      <c r="G134" s="7">
        <v>2014</v>
      </c>
      <c r="H134" s="7" t="s">
        <v>67</v>
      </c>
      <c r="I134" s="7" t="s">
        <v>169</v>
      </c>
      <c r="J134" s="7" t="s">
        <v>70</v>
      </c>
      <c r="K134" s="7" t="s">
        <v>71</v>
      </c>
      <c r="L134" s="7" t="s">
        <v>72</v>
      </c>
      <c r="M134" s="7" t="s">
        <v>73</v>
      </c>
      <c r="N134" s="7" t="s">
        <v>74</v>
      </c>
      <c r="O134" s="7" t="s">
        <v>75</v>
      </c>
      <c r="P134" s="7" t="s">
        <v>105</v>
      </c>
      <c r="Q134" s="7" t="s">
        <v>106</v>
      </c>
      <c r="S134" s="7" t="s">
        <v>107</v>
      </c>
      <c r="T134" s="7" t="s">
        <v>79</v>
      </c>
      <c r="U134" s="7" t="s">
        <v>80</v>
      </c>
      <c r="Z134" s="7" t="s">
        <v>108</v>
      </c>
      <c r="AA134" s="7" t="s">
        <v>109</v>
      </c>
      <c r="AC134" s="7" t="s">
        <v>305</v>
      </c>
      <c r="AD134" s="7" t="s">
        <v>144</v>
      </c>
      <c r="AE134" s="7" t="s">
        <v>174</v>
      </c>
      <c r="AF134" s="7" t="s">
        <v>88</v>
      </c>
      <c r="AG134" s="7" t="s">
        <v>1959</v>
      </c>
      <c r="AH134" s="7" t="s">
        <v>1960</v>
      </c>
      <c r="AI134" s="7">
        <v>2014</v>
      </c>
      <c r="AJ134" s="7">
        <v>2084</v>
      </c>
      <c r="AK134" s="7" t="s">
        <v>114</v>
      </c>
      <c r="AL134" s="7">
        <v>17181000000</v>
      </c>
      <c r="AM134" s="7">
        <v>8548000000</v>
      </c>
      <c r="AN134" s="7">
        <v>25814000000</v>
      </c>
      <c r="AO134" s="7" t="s">
        <v>1961</v>
      </c>
      <c r="AP134" s="7" t="s">
        <v>1962</v>
      </c>
      <c r="AQ134" s="7">
        <v>245442857.09999999</v>
      </c>
      <c r="AR134" s="7">
        <v>271319099</v>
      </c>
      <c r="AS134" s="7" t="s">
        <v>1963</v>
      </c>
      <c r="AT134" s="7" t="s">
        <v>146</v>
      </c>
      <c r="AU134" s="7">
        <v>2012</v>
      </c>
      <c r="AV134" s="7" t="s">
        <v>172</v>
      </c>
      <c r="AW134" s="7" t="s">
        <v>115</v>
      </c>
      <c r="AX134" s="7" t="s">
        <v>116</v>
      </c>
      <c r="AY134" s="7" t="s">
        <v>113</v>
      </c>
      <c r="AZ134" s="7" t="s">
        <v>155</v>
      </c>
      <c r="BA134" s="7" t="s">
        <v>156</v>
      </c>
      <c r="BB134" s="7" t="s">
        <v>69</v>
      </c>
      <c r="BC134" s="7" t="s">
        <v>98</v>
      </c>
      <c r="BH134" s="7" t="s">
        <v>99</v>
      </c>
      <c r="BI134" s="7" t="s">
        <v>101</v>
      </c>
      <c r="BJ134" s="7" t="s">
        <v>70</v>
      </c>
      <c r="BK134" s="7" t="s">
        <v>1521</v>
      </c>
      <c r="BM134" s="7" t="s">
        <v>1481</v>
      </c>
      <c r="BN134" s="7" t="s">
        <v>1522</v>
      </c>
      <c r="BO134">
        <f t="shared" si="2"/>
        <v>271.31909899999999</v>
      </c>
      <c r="BP134" s="7" t="s">
        <v>69</v>
      </c>
      <c r="BQ134" s="7" t="s">
        <v>137</v>
      </c>
      <c r="BR134" s="7" t="s">
        <v>1907</v>
      </c>
      <c r="BS134" s="7" t="s">
        <v>1907</v>
      </c>
    </row>
    <row r="135" spans="1:71" ht="15.75" customHeight="1">
      <c r="A135" s="7">
        <v>2015</v>
      </c>
      <c r="B135" s="7" t="s">
        <v>1958</v>
      </c>
      <c r="C135" s="7" t="s">
        <v>64</v>
      </c>
      <c r="D135" s="7" t="s">
        <v>1953</v>
      </c>
      <c r="E135" s="7" t="s">
        <v>167</v>
      </c>
      <c r="F135" s="7" t="s">
        <v>168</v>
      </c>
      <c r="G135" s="7">
        <v>2014</v>
      </c>
      <c r="H135" s="7" t="s">
        <v>67</v>
      </c>
      <c r="I135" s="7" t="s">
        <v>169</v>
      </c>
      <c r="J135" s="7" t="s">
        <v>70</v>
      </c>
      <c r="K135" s="7" t="s">
        <v>71</v>
      </c>
      <c r="L135" s="7" t="s">
        <v>72</v>
      </c>
      <c r="M135" s="7" t="s">
        <v>73</v>
      </c>
      <c r="N135" s="7" t="s">
        <v>74</v>
      </c>
      <c r="O135" s="7" t="s">
        <v>75</v>
      </c>
      <c r="P135" s="7" t="s">
        <v>105</v>
      </c>
      <c r="Q135" s="7" t="s">
        <v>106</v>
      </c>
      <c r="S135" s="7" t="s">
        <v>107</v>
      </c>
      <c r="T135" s="7" t="s">
        <v>79</v>
      </c>
      <c r="U135" s="7" t="s">
        <v>80</v>
      </c>
      <c r="Z135" s="7" t="s">
        <v>108</v>
      </c>
      <c r="AA135" s="7" t="s">
        <v>109</v>
      </c>
      <c r="AC135" s="7" t="s">
        <v>305</v>
      </c>
      <c r="AD135" s="7" t="s">
        <v>144</v>
      </c>
      <c r="AE135" s="7" t="s">
        <v>174</v>
      </c>
      <c r="AF135" s="7" t="s">
        <v>88</v>
      </c>
      <c r="AG135" s="7" t="s">
        <v>1959</v>
      </c>
      <c r="AH135" s="7" t="s">
        <v>1960</v>
      </c>
      <c r="AI135" s="7">
        <v>2014</v>
      </c>
      <c r="AJ135" s="7">
        <v>2084</v>
      </c>
      <c r="AK135" s="7" t="s">
        <v>114</v>
      </c>
      <c r="AL135" s="7">
        <v>17181000000</v>
      </c>
      <c r="AM135" s="7">
        <v>8548000000</v>
      </c>
      <c r="AN135" s="7">
        <v>25814000000</v>
      </c>
      <c r="AO135" s="7" t="s">
        <v>1961</v>
      </c>
      <c r="AP135" s="7" t="s">
        <v>1962</v>
      </c>
      <c r="AQ135" s="7">
        <v>245442857.09999999</v>
      </c>
      <c r="AR135" s="7">
        <v>271319099</v>
      </c>
      <c r="AS135" s="7" t="s">
        <v>1963</v>
      </c>
      <c r="AT135" s="7" t="s">
        <v>146</v>
      </c>
      <c r="AU135" s="7">
        <v>2012</v>
      </c>
      <c r="AV135" s="7" t="s">
        <v>172</v>
      </c>
      <c r="AW135" s="7" t="s">
        <v>115</v>
      </c>
      <c r="AX135" s="7" t="s">
        <v>116</v>
      </c>
      <c r="AY135" s="7" t="s">
        <v>113</v>
      </c>
      <c r="AZ135" s="7" t="s">
        <v>155</v>
      </c>
      <c r="BA135" s="7" t="s">
        <v>156</v>
      </c>
      <c r="BB135" s="7" t="s">
        <v>69</v>
      </c>
      <c r="BC135" s="7" t="s">
        <v>98</v>
      </c>
      <c r="BH135" s="7" t="s">
        <v>99</v>
      </c>
      <c r="BI135" s="7" t="s">
        <v>101</v>
      </c>
      <c r="BJ135" s="7" t="s">
        <v>70</v>
      </c>
      <c r="BK135" s="7" t="s">
        <v>1521</v>
      </c>
      <c r="BM135" s="7" t="s">
        <v>1481</v>
      </c>
      <c r="BN135" s="7" t="s">
        <v>1522</v>
      </c>
      <c r="BO135">
        <f t="shared" si="2"/>
        <v>271.31909899999999</v>
      </c>
      <c r="BP135" s="7" t="s">
        <v>69</v>
      </c>
      <c r="BQ135" s="7" t="s">
        <v>137</v>
      </c>
      <c r="BR135" s="7" t="s">
        <v>1907</v>
      </c>
      <c r="BS135" s="7" t="s">
        <v>1907</v>
      </c>
    </row>
    <row r="136" spans="1:71" ht="15.75" customHeight="1">
      <c r="A136" s="7">
        <v>2016</v>
      </c>
      <c r="B136" s="7" t="s">
        <v>1958</v>
      </c>
      <c r="C136" s="7" t="s">
        <v>64</v>
      </c>
      <c r="D136" s="7" t="s">
        <v>1953</v>
      </c>
      <c r="E136" s="7" t="s">
        <v>167</v>
      </c>
      <c r="F136" s="7" t="s">
        <v>168</v>
      </c>
      <c r="G136" s="7">
        <v>2014</v>
      </c>
      <c r="H136" s="7" t="s">
        <v>67</v>
      </c>
      <c r="I136" s="7" t="s">
        <v>169</v>
      </c>
      <c r="J136" s="7" t="s">
        <v>70</v>
      </c>
      <c r="K136" s="7" t="s">
        <v>71</v>
      </c>
      <c r="L136" s="7" t="s">
        <v>72</v>
      </c>
      <c r="M136" s="7" t="s">
        <v>73</v>
      </c>
      <c r="N136" s="7" t="s">
        <v>74</v>
      </c>
      <c r="O136" s="7" t="s">
        <v>75</v>
      </c>
      <c r="P136" s="7" t="s">
        <v>105</v>
      </c>
      <c r="Q136" s="7" t="s">
        <v>106</v>
      </c>
      <c r="S136" s="7" t="s">
        <v>107</v>
      </c>
      <c r="T136" s="7" t="s">
        <v>79</v>
      </c>
      <c r="U136" s="7" t="s">
        <v>80</v>
      </c>
      <c r="Z136" s="7" t="s">
        <v>108</v>
      </c>
      <c r="AA136" s="7" t="s">
        <v>109</v>
      </c>
      <c r="AC136" s="7" t="s">
        <v>305</v>
      </c>
      <c r="AD136" s="7" t="s">
        <v>144</v>
      </c>
      <c r="AE136" s="7" t="s">
        <v>174</v>
      </c>
      <c r="AF136" s="7" t="s">
        <v>88</v>
      </c>
      <c r="AG136" s="7" t="s">
        <v>1959</v>
      </c>
      <c r="AH136" s="7" t="s">
        <v>1960</v>
      </c>
      <c r="AI136" s="7">
        <v>2014</v>
      </c>
      <c r="AJ136" s="7">
        <v>2084</v>
      </c>
      <c r="AK136" s="7" t="s">
        <v>114</v>
      </c>
      <c r="AL136" s="7">
        <v>17181000000</v>
      </c>
      <c r="AM136" s="7">
        <v>8548000000</v>
      </c>
      <c r="AN136" s="7">
        <v>25814000000</v>
      </c>
      <c r="AO136" s="7" t="s">
        <v>1961</v>
      </c>
      <c r="AP136" s="7" t="s">
        <v>1962</v>
      </c>
      <c r="AQ136" s="7">
        <v>245442857.09999999</v>
      </c>
      <c r="AR136" s="7">
        <v>271319099</v>
      </c>
      <c r="AS136" s="7" t="s">
        <v>1963</v>
      </c>
      <c r="AT136" s="7" t="s">
        <v>146</v>
      </c>
      <c r="AU136" s="7">
        <v>2012</v>
      </c>
      <c r="AV136" s="7" t="s">
        <v>172</v>
      </c>
      <c r="AW136" s="7" t="s">
        <v>115</v>
      </c>
      <c r="AX136" s="7" t="s">
        <v>116</v>
      </c>
      <c r="AY136" s="7" t="s">
        <v>113</v>
      </c>
      <c r="AZ136" s="7" t="s">
        <v>155</v>
      </c>
      <c r="BA136" s="7" t="s">
        <v>156</v>
      </c>
      <c r="BB136" s="7" t="s">
        <v>69</v>
      </c>
      <c r="BC136" s="7" t="s">
        <v>98</v>
      </c>
      <c r="BH136" s="7" t="s">
        <v>99</v>
      </c>
      <c r="BI136" s="7" t="s">
        <v>101</v>
      </c>
      <c r="BJ136" s="7" t="s">
        <v>70</v>
      </c>
      <c r="BK136" s="7" t="s">
        <v>1521</v>
      </c>
      <c r="BM136" s="7" t="s">
        <v>1481</v>
      </c>
      <c r="BN136" s="7" t="s">
        <v>1522</v>
      </c>
      <c r="BO136">
        <f t="shared" si="2"/>
        <v>271.31909899999999</v>
      </c>
      <c r="BP136" s="7" t="s">
        <v>69</v>
      </c>
      <c r="BQ136" s="7" t="s">
        <v>137</v>
      </c>
      <c r="BR136" s="7" t="s">
        <v>1907</v>
      </c>
      <c r="BS136" s="7" t="s">
        <v>1907</v>
      </c>
    </row>
    <row r="137" spans="1:71" ht="15.75" customHeight="1">
      <c r="A137" s="7">
        <v>2017</v>
      </c>
      <c r="B137" s="7" t="s">
        <v>1958</v>
      </c>
      <c r="C137" s="7" t="s">
        <v>64</v>
      </c>
      <c r="D137" s="7" t="s">
        <v>1953</v>
      </c>
      <c r="E137" s="7" t="s">
        <v>167</v>
      </c>
      <c r="F137" s="7" t="s">
        <v>168</v>
      </c>
      <c r="G137" s="7">
        <v>2014</v>
      </c>
      <c r="H137" s="7" t="s">
        <v>67</v>
      </c>
      <c r="I137" s="7" t="s">
        <v>169</v>
      </c>
      <c r="J137" s="7" t="s">
        <v>70</v>
      </c>
      <c r="K137" s="7" t="s">
        <v>71</v>
      </c>
      <c r="L137" s="7" t="s">
        <v>72</v>
      </c>
      <c r="M137" s="7" t="s">
        <v>73</v>
      </c>
      <c r="N137" s="7" t="s">
        <v>74</v>
      </c>
      <c r="O137" s="7" t="s">
        <v>75</v>
      </c>
      <c r="P137" s="7" t="s">
        <v>105</v>
      </c>
      <c r="Q137" s="7" t="s">
        <v>106</v>
      </c>
      <c r="S137" s="7" t="s">
        <v>107</v>
      </c>
      <c r="T137" s="7" t="s">
        <v>79</v>
      </c>
      <c r="U137" s="7" t="s">
        <v>80</v>
      </c>
      <c r="Z137" s="7" t="s">
        <v>108</v>
      </c>
      <c r="AA137" s="7" t="s">
        <v>109</v>
      </c>
      <c r="AC137" s="7" t="s">
        <v>305</v>
      </c>
      <c r="AD137" s="7" t="s">
        <v>144</v>
      </c>
      <c r="AE137" s="7" t="s">
        <v>174</v>
      </c>
      <c r="AF137" s="7" t="s">
        <v>88</v>
      </c>
      <c r="AG137" s="7" t="s">
        <v>1959</v>
      </c>
      <c r="AH137" s="7" t="s">
        <v>1960</v>
      </c>
      <c r="AI137" s="7">
        <v>2014</v>
      </c>
      <c r="AJ137" s="7">
        <v>2084</v>
      </c>
      <c r="AK137" s="7" t="s">
        <v>114</v>
      </c>
      <c r="AL137" s="7">
        <v>17181000000</v>
      </c>
      <c r="AM137" s="7">
        <v>8548000000</v>
      </c>
      <c r="AN137" s="7">
        <v>25814000000</v>
      </c>
      <c r="AO137" s="7" t="s">
        <v>1961</v>
      </c>
      <c r="AP137" s="7" t="s">
        <v>1962</v>
      </c>
      <c r="AQ137" s="7">
        <v>245442857.09999999</v>
      </c>
      <c r="AR137" s="7">
        <v>271319099</v>
      </c>
      <c r="AS137" s="7" t="s">
        <v>1963</v>
      </c>
      <c r="AT137" s="7" t="s">
        <v>146</v>
      </c>
      <c r="AU137" s="7">
        <v>2012</v>
      </c>
      <c r="AV137" s="7" t="s">
        <v>172</v>
      </c>
      <c r="AW137" s="7" t="s">
        <v>115</v>
      </c>
      <c r="AX137" s="7" t="s">
        <v>116</v>
      </c>
      <c r="AY137" s="7" t="s">
        <v>113</v>
      </c>
      <c r="AZ137" s="7" t="s">
        <v>155</v>
      </c>
      <c r="BA137" s="7" t="s">
        <v>156</v>
      </c>
      <c r="BB137" s="7" t="s">
        <v>69</v>
      </c>
      <c r="BC137" s="7" t="s">
        <v>98</v>
      </c>
      <c r="BH137" s="7" t="s">
        <v>99</v>
      </c>
      <c r="BI137" s="7" t="s">
        <v>101</v>
      </c>
      <c r="BJ137" s="7" t="s">
        <v>70</v>
      </c>
      <c r="BK137" s="7" t="s">
        <v>1521</v>
      </c>
      <c r="BM137" s="7" t="s">
        <v>1481</v>
      </c>
      <c r="BN137" s="7" t="s">
        <v>1522</v>
      </c>
      <c r="BO137">
        <f t="shared" si="2"/>
        <v>271.31909899999999</v>
      </c>
      <c r="BP137" s="7" t="s">
        <v>69</v>
      </c>
      <c r="BQ137" s="7" t="s">
        <v>137</v>
      </c>
      <c r="BR137" s="7" t="s">
        <v>1907</v>
      </c>
      <c r="BS137" s="7" t="s">
        <v>1907</v>
      </c>
    </row>
    <row r="138" spans="1:71" ht="15.75" customHeight="1">
      <c r="A138" s="7">
        <v>2018</v>
      </c>
      <c r="B138" s="7" t="s">
        <v>1958</v>
      </c>
      <c r="C138" s="7" t="s">
        <v>64</v>
      </c>
      <c r="D138" s="7" t="s">
        <v>1953</v>
      </c>
      <c r="E138" s="7" t="s">
        <v>167</v>
      </c>
      <c r="F138" s="7" t="s">
        <v>168</v>
      </c>
      <c r="G138" s="7">
        <v>2014</v>
      </c>
      <c r="H138" s="7" t="s">
        <v>67</v>
      </c>
      <c r="I138" s="7" t="s">
        <v>169</v>
      </c>
      <c r="J138" s="7" t="s">
        <v>70</v>
      </c>
      <c r="K138" s="7" t="s">
        <v>71</v>
      </c>
      <c r="L138" s="7" t="s">
        <v>72</v>
      </c>
      <c r="M138" s="7" t="s">
        <v>73</v>
      </c>
      <c r="N138" s="7" t="s">
        <v>74</v>
      </c>
      <c r="O138" s="7" t="s">
        <v>75</v>
      </c>
      <c r="P138" s="7" t="s">
        <v>105</v>
      </c>
      <c r="Q138" s="7" t="s">
        <v>106</v>
      </c>
      <c r="S138" s="7" t="s">
        <v>107</v>
      </c>
      <c r="T138" s="7" t="s">
        <v>79</v>
      </c>
      <c r="U138" s="7" t="s">
        <v>80</v>
      </c>
      <c r="Z138" s="7" t="s">
        <v>108</v>
      </c>
      <c r="AA138" s="7" t="s">
        <v>109</v>
      </c>
      <c r="AC138" s="7" t="s">
        <v>305</v>
      </c>
      <c r="AD138" s="7" t="s">
        <v>144</v>
      </c>
      <c r="AE138" s="7" t="s">
        <v>174</v>
      </c>
      <c r="AF138" s="7" t="s">
        <v>88</v>
      </c>
      <c r="AG138" s="7" t="s">
        <v>1959</v>
      </c>
      <c r="AH138" s="7" t="s">
        <v>1960</v>
      </c>
      <c r="AI138" s="7">
        <v>2014</v>
      </c>
      <c r="AJ138" s="7">
        <v>2084</v>
      </c>
      <c r="AK138" s="7" t="s">
        <v>114</v>
      </c>
      <c r="AL138" s="7">
        <v>17181000000</v>
      </c>
      <c r="AM138" s="7">
        <v>8548000000</v>
      </c>
      <c r="AN138" s="7">
        <v>25814000000</v>
      </c>
      <c r="AO138" s="7" t="s">
        <v>1961</v>
      </c>
      <c r="AP138" s="7" t="s">
        <v>1962</v>
      </c>
      <c r="AQ138" s="7">
        <v>245442857.09999999</v>
      </c>
      <c r="AR138" s="7">
        <v>271319099</v>
      </c>
      <c r="AS138" s="7" t="s">
        <v>1963</v>
      </c>
      <c r="AT138" s="7" t="s">
        <v>146</v>
      </c>
      <c r="AU138" s="7">
        <v>2012</v>
      </c>
      <c r="AV138" s="7" t="s">
        <v>172</v>
      </c>
      <c r="AW138" s="7" t="s">
        <v>115</v>
      </c>
      <c r="AX138" s="7" t="s">
        <v>116</v>
      </c>
      <c r="AY138" s="7" t="s">
        <v>113</v>
      </c>
      <c r="AZ138" s="7" t="s">
        <v>155</v>
      </c>
      <c r="BA138" s="7" t="s">
        <v>156</v>
      </c>
      <c r="BB138" s="7" t="s">
        <v>69</v>
      </c>
      <c r="BC138" s="7" t="s">
        <v>98</v>
      </c>
      <c r="BH138" s="7" t="s">
        <v>99</v>
      </c>
      <c r="BI138" s="7" t="s">
        <v>101</v>
      </c>
      <c r="BJ138" s="7" t="s">
        <v>70</v>
      </c>
      <c r="BK138" s="7" t="s">
        <v>1521</v>
      </c>
      <c r="BM138" s="7" t="s">
        <v>1481</v>
      </c>
      <c r="BN138" s="7" t="s">
        <v>1522</v>
      </c>
      <c r="BO138">
        <f t="shared" si="2"/>
        <v>271.31909899999999</v>
      </c>
      <c r="BP138" s="7" t="s">
        <v>69</v>
      </c>
      <c r="BQ138" s="7" t="s">
        <v>137</v>
      </c>
      <c r="BR138" s="7" t="s">
        <v>1907</v>
      </c>
      <c r="BS138" s="7" t="s">
        <v>1907</v>
      </c>
    </row>
    <row r="139" spans="1:71" ht="15.75" customHeight="1">
      <c r="A139" s="7">
        <v>2019</v>
      </c>
      <c r="B139" s="7" t="s">
        <v>1958</v>
      </c>
      <c r="C139" s="7" t="s">
        <v>64</v>
      </c>
      <c r="D139" s="7" t="s">
        <v>1953</v>
      </c>
      <c r="E139" s="7" t="s">
        <v>167</v>
      </c>
      <c r="F139" s="7" t="s">
        <v>168</v>
      </c>
      <c r="G139" s="7">
        <v>2014</v>
      </c>
      <c r="H139" s="7" t="s">
        <v>67</v>
      </c>
      <c r="I139" s="7" t="s">
        <v>169</v>
      </c>
      <c r="J139" s="7" t="s">
        <v>70</v>
      </c>
      <c r="K139" s="7" t="s">
        <v>71</v>
      </c>
      <c r="L139" s="7" t="s">
        <v>72</v>
      </c>
      <c r="M139" s="7" t="s">
        <v>73</v>
      </c>
      <c r="N139" s="7" t="s">
        <v>74</v>
      </c>
      <c r="O139" s="7" t="s">
        <v>75</v>
      </c>
      <c r="P139" s="7" t="s">
        <v>105</v>
      </c>
      <c r="Q139" s="7" t="s">
        <v>106</v>
      </c>
      <c r="S139" s="7" t="s">
        <v>107</v>
      </c>
      <c r="T139" s="7" t="s">
        <v>79</v>
      </c>
      <c r="U139" s="7" t="s">
        <v>80</v>
      </c>
      <c r="Z139" s="7" t="s">
        <v>108</v>
      </c>
      <c r="AA139" s="7" t="s">
        <v>109</v>
      </c>
      <c r="AC139" s="7" t="s">
        <v>305</v>
      </c>
      <c r="AD139" s="7" t="s">
        <v>144</v>
      </c>
      <c r="AE139" s="7" t="s">
        <v>174</v>
      </c>
      <c r="AF139" s="7" t="s">
        <v>88</v>
      </c>
      <c r="AG139" s="7" t="s">
        <v>1959</v>
      </c>
      <c r="AH139" s="7" t="s">
        <v>1960</v>
      </c>
      <c r="AI139" s="7">
        <v>2014</v>
      </c>
      <c r="AJ139" s="7">
        <v>2084</v>
      </c>
      <c r="AK139" s="7" t="s">
        <v>114</v>
      </c>
      <c r="AL139" s="7">
        <v>17181000000</v>
      </c>
      <c r="AM139" s="7">
        <v>8548000000</v>
      </c>
      <c r="AN139" s="7">
        <v>25814000000</v>
      </c>
      <c r="AO139" s="7" t="s">
        <v>1961</v>
      </c>
      <c r="AP139" s="7" t="s">
        <v>1962</v>
      </c>
      <c r="AQ139" s="7">
        <v>245442857.09999999</v>
      </c>
      <c r="AR139" s="7">
        <v>271319099</v>
      </c>
      <c r="AS139" s="7" t="s">
        <v>1963</v>
      </c>
      <c r="AT139" s="7" t="s">
        <v>146</v>
      </c>
      <c r="AU139" s="7">
        <v>2012</v>
      </c>
      <c r="AV139" s="7" t="s">
        <v>172</v>
      </c>
      <c r="AW139" s="7" t="s">
        <v>115</v>
      </c>
      <c r="AX139" s="7" t="s">
        <v>116</v>
      </c>
      <c r="AY139" s="7" t="s">
        <v>113</v>
      </c>
      <c r="AZ139" s="7" t="s">
        <v>155</v>
      </c>
      <c r="BA139" s="7" t="s">
        <v>156</v>
      </c>
      <c r="BB139" s="7" t="s">
        <v>69</v>
      </c>
      <c r="BC139" s="7" t="s">
        <v>98</v>
      </c>
      <c r="BH139" s="7" t="s">
        <v>99</v>
      </c>
      <c r="BI139" s="7" t="s">
        <v>101</v>
      </c>
      <c r="BJ139" s="7" t="s">
        <v>70</v>
      </c>
      <c r="BK139" s="7" t="s">
        <v>1521</v>
      </c>
      <c r="BM139" s="7" t="s">
        <v>1481</v>
      </c>
      <c r="BN139" s="7" t="s">
        <v>1522</v>
      </c>
      <c r="BO139">
        <f t="shared" si="2"/>
        <v>271.31909899999999</v>
      </c>
      <c r="BP139" s="7" t="s">
        <v>69</v>
      </c>
      <c r="BQ139" s="7" t="s">
        <v>137</v>
      </c>
      <c r="BR139" s="7" t="s">
        <v>1907</v>
      </c>
      <c r="BS139" s="7" t="s">
        <v>1907</v>
      </c>
    </row>
    <row r="140" spans="1:71" ht="15.75" customHeight="1">
      <c r="A140" s="7">
        <v>2020</v>
      </c>
      <c r="B140" s="7" t="s">
        <v>1958</v>
      </c>
      <c r="C140" s="7" t="s">
        <v>64</v>
      </c>
      <c r="D140" s="7" t="s">
        <v>1953</v>
      </c>
      <c r="E140" s="7" t="s">
        <v>167</v>
      </c>
      <c r="F140" s="7" t="s">
        <v>168</v>
      </c>
      <c r="G140" s="7">
        <v>2014</v>
      </c>
      <c r="H140" s="7" t="s">
        <v>67</v>
      </c>
      <c r="I140" s="7" t="s">
        <v>169</v>
      </c>
      <c r="J140" s="7" t="s">
        <v>70</v>
      </c>
      <c r="K140" s="7" t="s">
        <v>71</v>
      </c>
      <c r="L140" s="7" t="s">
        <v>72</v>
      </c>
      <c r="M140" s="7" t="s">
        <v>73</v>
      </c>
      <c r="N140" s="7" t="s">
        <v>74</v>
      </c>
      <c r="O140" s="7" t="s">
        <v>75</v>
      </c>
      <c r="P140" s="7" t="s">
        <v>105</v>
      </c>
      <c r="Q140" s="7" t="s">
        <v>106</v>
      </c>
      <c r="S140" s="7" t="s">
        <v>107</v>
      </c>
      <c r="T140" s="7" t="s">
        <v>79</v>
      </c>
      <c r="U140" s="7" t="s">
        <v>80</v>
      </c>
      <c r="Z140" s="7" t="s">
        <v>108</v>
      </c>
      <c r="AA140" s="7" t="s">
        <v>109</v>
      </c>
      <c r="AC140" s="7" t="s">
        <v>305</v>
      </c>
      <c r="AD140" s="7" t="s">
        <v>144</v>
      </c>
      <c r="AE140" s="7" t="s">
        <v>174</v>
      </c>
      <c r="AF140" s="7" t="s">
        <v>88</v>
      </c>
      <c r="AG140" s="7" t="s">
        <v>1959</v>
      </c>
      <c r="AH140" s="7" t="s">
        <v>1960</v>
      </c>
      <c r="AI140" s="7">
        <v>2014</v>
      </c>
      <c r="AJ140" s="7">
        <v>2084</v>
      </c>
      <c r="AK140" s="7" t="s">
        <v>114</v>
      </c>
      <c r="AL140" s="7">
        <v>17181000000</v>
      </c>
      <c r="AM140" s="7">
        <v>8548000000</v>
      </c>
      <c r="AN140" s="7">
        <v>25814000000</v>
      </c>
      <c r="AO140" s="7" t="s">
        <v>1961</v>
      </c>
      <c r="AP140" s="7" t="s">
        <v>1962</v>
      </c>
      <c r="AQ140" s="7">
        <v>245442857.09999999</v>
      </c>
      <c r="AR140" s="7">
        <v>271319099</v>
      </c>
      <c r="AS140" s="7" t="s">
        <v>1963</v>
      </c>
      <c r="AT140" s="7" t="s">
        <v>146</v>
      </c>
      <c r="AU140" s="7">
        <v>2012</v>
      </c>
      <c r="AV140" s="7" t="s">
        <v>172</v>
      </c>
      <c r="AW140" s="7" t="s">
        <v>115</v>
      </c>
      <c r="AX140" s="7" t="s">
        <v>116</v>
      </c>
      <c r="AY140" s="7" t="s">
        <v>113</v>
      </c>
      <c r="AZ140" s="7" t="s">
        <v>155</v>
      </c>
      <c r="BA140" s="7" t="s">
        <v>156</v>
      </c>
      <c r="BB140" s="7" t="s">
        <v>69</v>
      </c>
      <c r="BC140" s="7" t="s">
        <v>98</v>
      </c>
      <c r="BH140" s="7" t="s">
        <v>99</v>
      </c>
      <c r="BI140" s="7" t="s">
        <v>101</v>
      </c>
      <c r="BJ140" s="7" t="s">
        <v>70</v>
      </c>
      <c r="BK140" s="7" t="s">
        <v>1521</v>
      </c>
      <c r="BM140" s="7" t="s">
        <v>1481</v>
      </c>
      <c r="BN140" s="7" t="s">
        <v>1522</v>
      </c>
      <c r="BO140">
        <f t="shared" si="2"/>
        <v>271.31909899999999</v>
      </c>
      <c r="BP140" s="7" t="s">
        <v>69</v>
      </c>
      <c r="BQ140" s="7" t="s">
        <v>137</v>
      </c>
      <c r="BR140" s="7" t="s">
        <v>1907</v>
      </c>
      <c r="BS140" s="7" t="s">
        <v>1907</v>
      </c>
    </row>
    <row r="141" spans="1:71" ht="15.75" customHeight="1">
      <c r="A141" s="7">
        <v>2021</v>
      </c>
      <c r="B141" s="7" t="s">
        <v>1958</v>
      </c>
      <c r="C141" s="7" t="s">
        <v>64</v>
      </c>
      <c r="D141" s="7" t="s">
        <v>1953</v>
      </c>
      <c r="E141" s="7" t="s">
        <v>167</v>
      </c>
      <c r="F141" s="7" t="s">
        <v>168</v>
      </c>
      <c r="G141" s="7">
        <v>2014</v>
      </c>
      <c r="H141" s="7" t="s">
        <v>67</v>
      </c>
      <c r="I141" s="7" t="s">
        <v>169</v>
      </c>
      <c r="J141" s="7" t="s">
        <v>70</v>
      </c>
      <c r="K141" s="7" t="s">
        <v>71</v>
      </c>
      <c r="L141" s="7" t="s">
        <v>72</v>
      </c>
      <c r="M141" s="7" t="s">
        <v>73</v>
      </c>
      <c r="N141" s="7" t="s">
        <v>74</v>
      </c>
      <c r="O141" s="7" t="s">
        <v>75</v>
      </c>
      <c r="P141" s="7" t="s">
        <v>105</v>
      </c>
      <c r="Q141" s="7" t="s">
        <v>106</v>
      </c>
      <c r="S141" s="7" t="s">
        <v>107</v>
      </c>
      <c r="T141" s="7" t="s">
        <v>79</v>
      </c>
      <c r="U141" s="7" t="s">
        <v>80</v>
      </c>
      <c r="Z141" s="7" t="s">
        <v>108</v>
      </c>
      <c r="AA141" s="7" t="s">
        <v>109</v>
      </c>
      <c r="AC141" s="7" t="s">
        <v>305</v>
      </c>
      <c r="AD141" s="7" t="s">
        <v>144</v>
      </c>
      <c r="AE141" s="7" t="s">
        <v>174</v>
      </c>
      <c r="AF141" s="7" t="s">
        <v>88</v>
      </c>
      <c r="AG141" s="7" t="s">
        <v>1959</v>
      </c>
      <c r="AH141" s="7" t="s">
        <v>1960</v>
      </c>
      <c r="AI141" s="7">
        <v>2014</v>
      </c>
      <c r="AJ141" s="7">
        <v>2084</v>
      </c>
      <c r="AK141" s="7" t="s">
        <v>114</v>
      </c>
      <c r="AL141" s="7">
        <v>17181000000</v>
      </c>
      <c r="AM141" s="7">
        <v>8548000000</v>
      </c>
      <c r="AN141" s="7">
        <v>25814000000</v>
      </c>
      <c r="AO141" s="7" t="s">
        <v>1961</v>
      </c>
      <c r="AP141" s="7" t="s">
        <v>1962</v>
      </c>
      <c r="AQ141" s="7">
        <v>245442857.09999999</v>
      </c>
      <c r="AR141" s="7">
        <v>271319099</v>
      </c>
      <c r="AS141" s="7" t="s">
        <v>1963</v>
      </c>
      <c r="AT141" s="7" t="s">
        <v>146</v>
      </c>
      <c r="AU141" s="7">
        <v>2012</v>
      </c>
      <c r="AV141" s="7" t="s">
        <v>172</v>
      </c>
      <c r="AW141" s="7" t="s">
        <v>115</v>
      </c>
      <c r="AX141" s="7" t="s">
        <v>116</v>
      </c>
      <c r="AY141" s="7" t="s">
        <v>113</v>
      </c>
      <c r="AZ141" s="7" t="s">
        <v>155</v>
      </c>
      <c r="BA141" s="7" t="s">
        <v>156</v>
      </c>
      <c r="BB141" s="7" t="s">
        <v>69</v>
      </c>
      <c r="BC141" s="7" t="s">
        <v>98</v>
      </c>
      <c r="BH141" s="7" t="s">
        <v>99</v>
      </c>
      <c r="BI141" s="7" t="s">
        <v>101</v>
      </c>
      <c r="BJ141" s="7" t="s">
        <v>70</v>
      </c>
      <c r="BK141" s="7" t="s">
        <v>1521</v>
      </c>
      <c r="BM141" s="7" t="s">
        <v>1481</v>
      </c>
      <c r="BN141" s="7" t="s">
        <v>1522</v>
      </c>
      <c r="BO141">
        <f t="shared" si="2"/>
        <v>271.31909899999999</v>
      </c>
      <c r="BP141" s="7" t="s">
        <v>69</v>
      </c>
      <c r="BQ141" s="7" t="s">
        <v>137</v>
      </c>
      <c r="BR141" s="7" t="s">
        <v>1907</v>
      </c>
      <c r="BS141" s="7" t="s">
        <v>1907</v>
      </c>
    </row>
    <row r="142" spans="1:71" ht="15.75" customHeight="1">
      <c r="A142" s="7">
        <v>2022</v>
      </c>
      <c r="B142" s="7" t="s">
        <v>1958</v>
      </c>
      <c r="C142" s="7" t="s">
        <v>64</v>
      </c>
      <c r="D142" s="7" t="s">
        <v>1953</v>
      </c>
      <c r="E142" s="7" t="s">
        <v>167</v>
      </c>
      <c r="F142" s="7" t="s">
        <v>168</v>
      </c>
      <c r="G142" s="7">
        <v>2014</v>
      </c>
      <c r="H142" s="7" t="s">
        <v>67</v>
      </c>
      <c r="I142" s="7" t="s">
        <v>169</v>
      </c>
      <c r="J142" s="7" t="s">
        <v>70</v>
      </c>
      <c r="K142" s="7" t="s">
        <v>71</v>
      </c>
      <c r="L142" s="7" t="s">
        <v>72</v>
      </c>
      <c r="M142" s="7" t="s">
        <v>73</v>
      </c>
      <c r="N142" s="7" t="s">
        <v>74</v>
      </c>
      <c r="O142" s="7" t="s">
        <v>75</v>
      </c>
      <c r="P142" s="7" t="s">
        <v>105</v>
      </c>
      <c r="Q142" s="7" t="s">
        <v>106</v>
      </c>
      <c r="S142" s="7" t="s">
        <v>107</v>
      </c>
      <c r="T142" s="7" t="s">
        <v>79</v>
      </c>
      <c r="U142" s="7" t="s">
        <v>80</v>
      </c>
      <c r="Z142" s="7" t="s">
        <v>108</v>
      </c>
      <c r="AA142" s="7" t="s">
        <v>109</v>
      </c>
      <c r="AC142" s="7" t="s">
        <v>305</v>
      </c>
      <c r="AD142" s="7" t="s">
        <v>144</v>
      </c>
      <c r="AE142" s="7" t="s">
        <v>174</v>
      </c>
      <c r="AF142" s="7" t="s">
        <v>88</v>
      </c>
      <c r="AG142" s="7" t="s">
        <v>1959</v>
      </c>
      <c r="AH142" s="7" t="s">
        <v>1960</v>
      </c>
      <c r="AI142" s="7">
        <v>2014</v>
      </c>
      <c r="AJ142" s="7">
        <v>2084</v>
      </c>
      <c r="AK142" s="7" t="s">
        <v>114</v>
      </c>
      <c r="AL142" s="7">
        <v>17181000000</v>
      </c>
      <c r="AM142" s="7">
        <v>8548000000</v>
      </c>
      <c r="AN142" s="7">
        <v>25814000000</v>
      </c>
      <c r="AO142" s="7" t="s">
        <v>1961</v>
      </c>
      <c r="AP142" s="7" t="s">
        <v>1962</v>
      </c>
      <c r="AQ142" s="7">
        <v>245442857.09999999</v>
      </c>
      <c r="AR142" s="7">
        <v>271319099</v>
      </c>
      <c r="AS142" s="7" t="s">
        <v>1963</v>
      </c>
      <c r="AT142" s="7" t="s">
        <v>146</v>
      </c>
      <c r="AU142" s="7">
        <v>2012</v>
      </c>
      <c r="AV142" s="7" t="s">
        <v>172</v>
      </c>
      <c r="AW142" s="7" t="s">
        <v>115</v>
      </c>
      <c r="AX142" s="7" t="s">
        <v>116</v>
      </c>
      <c r="AY142" s="7" t="s">
        <v>113</v>
      </c>
      <c r="AZ142" s="7" t="s">
        <v>155</v>
      </c>
      <c r="BA142" s="7" t="s">
        <v>156</v>
      </c>
      <c r="BB142" s="7" t="s">
        <v>69</v>
      </c>
      <c r="BC142" s="7" t="s">
        <v>98</v>
      </c>
      <c r="BH142" s="7" t="s">
        <v>99</v>
      </c>
      <c r="BI142" s="7" t="s">
        <v>101</v>
      </c>
      <c r="BJ142" s="7" t="s">
        <v>70</v>
      </c>
      <c r="BK142" s="7" t="s">
        <v>1521</v>
      </c>
      <c r="BM142" s="7" t="s">
        <v>1481</v>
      </c>
      <c r="BN142" s="7" t="s">
        <v>1522</v>
      </c>
      <c r="BO142">
        <f t="shared" si="2"/>
        <v>271.31909899999999</v>
      </c>
      <c r="BP142" s="7" t="s">
        <v>69</v>
      </c>
      <c r="BQ142" s="7" t="s">
        <v>137</v>
      </c>
      <c r="BR142" s="7" t="s">
        <v>1907</v>
      </c>
      <c r="BS142" s="7" t="s">
        <v>1907</v>
      </c>
    </row>
    <row r="143" spans="1:71" ht="15.75" customHeight="1">
      <c r="A143" s="7">
        <v>2023</v>
      </c>
      <c r="B143" s="7" t="s">
        <v>1958</v>
      </c>
      <c r="C143" s="7" t="s">
        <v>64</v>
      </c>
      <c r="D143" s="7" t="s">
        <v>1953</v>
      </c>
      <c r="E143" s="7" t="s">
        <v>167</v>
      </c>
      <c r="F143" s="7" t="s">
        <v>168</v>
      </c>
      <c r="G143" s="7">
        <v>2014</v>
      </c>
      <c r="H143" s="7" t="s">
        <v>67</v>
      </c>
      <c r="I143" s="7" t="s">
        <v>169</v>
      </c>
      <c r="J143" s="7" t="s">
        <v>70</v>
      </c>
      <c r="K143" s="7" t="s">
        <v>71</v>
      </c>
      <c r="L143" s="7" t="s">
        <v>72</v>
      </c>
      <c r="M143" s="7" t="s">
        <v>73</v>
      </c>
      <c r="N143" s="7" t="s">
        <v>74</v>
      </c>
      <c r="O143" s="7" t="s">
        <v>75</v>
      </c>
      <c r="P143" s="7" t="s">
        <v>105</v>
      </c>
      <c r="Q143" s="7" t="s">
        <v>106</v>
      </c>
      <c r="S143" s="7" t="s">
        <v>107</v>
      </c>
      <c r="T143" s="7" t="s">
        <v>79</v>
      </c>
      <c r="U143" s="7" t="s">
        <v>80</v>
      </c>
      <c r="Z143" s="7" t="s">
        <v>108</v>
      </c>
      <c r="AA143" s="7" t="s">
        <v>109</v>
      </c>
      <c r="AC143" s="7" t="s">
        <v>305</v>
      </c>
      <c r="AD143" s="7" t="s">
        <v>144</v>
      </c>
      <c r="AE143" s="7" t="s">
        <v>174</v>
      </c>
      <c r="AF143" s="7" t="s">
        <v>88</v>
      </c>
      <c r="AG143" s="7" t="s">
        <v>1959</v>
      </c>
      <c r="AH143" s="7" t="s">
        <v>1960</v>
      </c>
      <c r="AI143" s="7">
        <v>2014</v>
      </c>
      <c r="AJ143" s="7">
        <v>2084</v>
      </c>
      <c r="AK143" s="7" t="s">
        <v>114</v>
      </c>
      <c r="AL143" s="7">
        <v>17181000000</v>
      </c>
      <c r="AM143" s="7">
        <v>8548000000</v>
      </c>
      <c r="AN143" s="7">
        <v>25814000000</v>
      </c>
      <c r="AO143" s="7" t="s">
        <v>1961</v>
      </c>
      <c r="AP143" s="7" t="s">
        <v>1962</v>
      </c>
      <c r="AQ143" s="7">
        <v>245442857.09999999</v>
      </c>
      <c r="AR143" s="7">
        <v>271319099</v>
      </c>
      <c r="AS143" s="7" t="s">
        <v>1963</v>
      </c>
      <c r="AT143" s="7" t="s">
        <v>146</v>
      </c>
      <c r="AU143" s="7">
        <v>2012</v>
      </c>
      <c r="AV143" s="7" t="s">
        <v>172</v>
      </c>
      <c r="AW143" s="7" t="s">
        <v>115</v>
      </c>
      <c r="AX143" s="7" t="s">
        <v>116</v>
      </c>
      <c r="AY143" s="7" t="s">
        <v>113</v>
      </c>
      <c r="AZ143" s="7" t="s">
        <v>155</v>
      </c>
      <c r="BA143" s="7" t="s">
        <v>156</v>
      </c>
      <c r="BB143" s="7" t="s">
        <v>69</v>
      </c>
      <c r="BC143" s="7" t="s">
        <v>98</v>
      </c>
      <c r="BH143" s="7" t="s">
        <v>99</v>
      </c>
      <c r="BI143" s="7" t="s">
        <v>101</v>
      </c>
      <c r="BJ143" s="7" t="s">
        <v>70</v>
      </c>
      <c r="BK143" s="7" t="s">
        <v>1521</v>
      </c>
      <c r="BM143" s="7" t="s">
        <v>1481</v>
      </c>
      <c r="BN143" s="7" t="s">
        <v>1522</v>
      </c>
      <c r="BO143">
        <f t="shared" si="2"/>
        <v>271.31909899999999</v>
      </c>
      <c r="BP143" s="7" t="s">
        <v>69</v>
      </c>
      <c r="BQ143" s="7" t="s">
        <v>137</v>
      </c>
      <c r="BR143" s="7" t="s">
        <v>1907</v>
      </c>
      <c r="BS143" s="7" t="s">
        <v>1907</v>
      </c>
    </row>
    <row r="144" spans="1:71" ht="15.75" customHeight="1">
      <c r="A144" s="7">
        <v>2024</v>
      </c>
      <c r="B144" s="7" t="s">
        <v>1958</v>
      </c>
      <c r="C144" s="7" t="s">
        <v>64</v>
      </c>
      <c r="D144" s="7" t="s">
        <v>1953</v>
      </c>
      <c r="E144" s="7" t="s">
        <v>167</v>
      </c>
      <c r="F144" s="7" t="s">
        <v>168</v>
      </c>
      <c r="G144" s="7">
        <v>2014</v>
      </c>
      <c r="H144" s="7" t="s">
        <v>67</v>
      </c>
      <c r="I144" s="7" t="s">
        <v>169</v>
      </c>
      <c r="J144" s="7" t="s">
        <v>70</v>
      </c>
      <c r="K144" s="7" t="s">
        <v>71</v>
      </c>
      <c r="L144" s="7" t="s">
        <v>72</v>
      </c>
      <c r="M144" s="7" t="s">
        <v>73</v>
      </c>
      <c r="N144" s="7" t="s">
        <v>74</v>
      </c>
      <c r="O144" s="7" t="s">
        <v>75</v>
      </c>
      <c r="P144" s="7" t="s">
        <v>105</v>
      </c>
      <c r="Q144" s="7" t="s">
        <v>106</v>
      </c>
      <c r="S144" s="7" t="s">
        <v>107</v>
      </c>
      <c r="T144" s="7" t="s">
        <v>79</v>
      </c>
      <c r="U144" s="7" t="s">
        <v>80</v>
      </c>
      <c r="Z144" s="7" t="s">
        <v>108</v>
      </c>
      <c r="AA144" s="7" t="s">
        <v>109</v>
      </c>
      <c r="AC144" s="7" t="s">
        <v>305</v>
      </c>
      <c r="AD144" s="7" t="s">
        <v>144</v>
      </c>
      <c r="AE144" s="7" t="s">
        <v>174</v>
      </c>
      <c r="AF144" s="7" t="s">
        <v>88</v>
      </c>
      <c r="AG144" s="7" t="s">
        <v>1959</v>
      </c>
      <c r="AH144" s="7" t="s">
        <v>1960</v>
      </c>
      <c r="AI144" s="7">
        <v>2014</v>
      </c>
      <c r="AJ144" s="7">
        <v>2084</v>
      </c>
      <c r="AK144" s="7" t="s">
        <v>114</v>
      </c>
      <c r="AL144" s="7">
        <v>17181000000</v>
      </c>
      <c r="AM144" s="7">
        <v>8548000000</v>
      </c>
      <c r="AN144" s="7">
        <v>25814000000</v>
      </c>
      <c r="AO144" s="7" t="s">
        <v>1961</v>
      </c>
      <c r="AP144" s="7" t="s">
        <v>1962</v>
      </c>
      <c r="AQ144" s="7">
        <v>245442857.09999999</v>
      </c>
      <c r="AR144" s="7">
        <v>271319099</v>
      </c>
      <c r="AS144" s="7" t="s">
        <v>1963</v>
      </c>
      <c r="AT144" s="7" t="s">
        <v>146</v>
      </c>
      <c r="AU144" s="7">
        <v>2012</v>
      </c>
      <c r="AV144" s="7" t="s">
        <v>172</v>
      </c>
      <c r="AW144" s="7" t="s">
        <v>115</v>
      </c>
      <c r="AX144" s="7" t="s">
        <v>116</v>
      </c>
      <c r="AY144" s="7" t="s">
        <v>113</v>
      </c>
      <c r="AZ144" s="7" t="s">
        <v>155</v>
      </c>
      <c r="BA144" s="7" t="s">
        <v>156</v>
      </c>
      <c r="BB144" s="7" t="s">
        <v>69</v>
      </c>
      <c r="BC144" s="7" t="s">
        <v>98</v>
      </c>
      <c r="BH144" s="7" t="s">
        <v>99</v>
      </c>
      <c r="BI144" s="7" t="s">
        <v>101</v>
      </c>
      <c r="BJ144" s="7" t="s">
        <v>70</v>
      </c>
      <c r="BK144" s="7" t="s">
        <v>1521</v>
      </c>
      <c r="BM144" s="7" t="s">
        <v>1481</v>
      </c>
      <c r="BN144" s="7" t="s">
        <v>1522</v>
      </c>
      <c r="BO144">
        <f t="shared" si="2"/>
        <v>271.31909899999999</v>
      </c>
      <c r="BP144" s="7" t="s">
        <v>69</v>
      </c>
      <c r="BQ144" s="7" t="s">
        <v>137</v>
      </c>
      <c r="BR144" s="7" t="s">
        <v>1907</v>
      </c>
      <c r="BS144" s="7" t="s">
        <v>1907</v>
      </c>
    </row>
    <row r="145" spans="1:71" ht="15.75" customHeight="1">
      <c r="A145" s="7">
        <v>2025</v>
      </c>
      <c r="B145" s="7" t="s">
        <v>1958</v>
      </c>
      <c r="C145" s="7" t="s">
        <v>64</v>
      </c>
      <c r="D145" s="7" t="s">
        <v>1953</v>
      </c>
      <c r="E145" s="7" t="s">
        <v>167</v>
      </c>
      <c r="F145" s="7" t="s">
        <v>168</v>
      </c>
      <c r="G145" s="7">
        <v>2014</v>
      </c>
      <c r="H145" s="7" t="s">
        <v>67</v>
      </c>
      <c r="I145" s="7" t="s">
        <v>169</v>
      </c>
      <c r="J145" s="7" t="s">
        <v>70</v>
      </c>
      <c r="K145" s="7" t="s">
        <v>71</v>
      </c>
      <c r="L145" s="7" t="s">
        <v>72</v>
      </c>
      <c r="M145" s="7" t="s">
        <v>73</v>
      </c>
      <c r="N145" s="7" t="s">
        <v>74</v>
      </c>
      <c r="O145" s="7" t="s">
        <v>75</v>
      </c>
      <c r="P145" s="7" t="s">
        <v>105</v>
      </c>
      <c r="Q145" s="7" t="s">
        <v>106</v>
      </c>
      <c r="S145" s="7" t="s">
        <v>107</v>
      </c>
      <c r="T145" s="7" t="s">
        <v>79</v>
      </c>
      <c r="U145" s="7" t="s">
        <v>80</v>
      </c>
      <c r="Z145" s="7" t="s">
        <v>108</v>
      </c>
      <c r="AA145" s="7" t="s">
        <v>109</v>
      </c>
      <c r="AC145" s="7" t="s">
        <v>305</v>
      </c>
      <c r="AD145" s="7" t="s">
        <v>144</v>
      </c>
      <c r="AE145" s="7" t="s">
        <v>174</v>
      </c>
      <c r="AF145" s="7" t="s">
        <v>88</v>
      </c>
      <c r="AG145" s="7" t="s">
        <v>1959</v>
      </c>
      <c r="AH145" s="7" t="s">
        <v>1960</v>
      </c>
      <c r="AI145" s="7">
        <v>2014</v>
      </c>
      <c r="AJ145" s="7">
        <v>2084</v>
      </c>
      <c r="AK145" s="7" t="s">
        <v>114</v>
      </c>
      <c r="AL145" s="7">
        <v>17181000000</v>
      </c>
      <c r="AM145" s="7">
        <v>8548000000</v>
      </c>
      <c r="AN145" s="7">
        <v>25814000000</v>
      </c>
      <c r="AO145" s="7" t="s">
        <v>1961</v>
      </c>
      <c r="AP145" s="7" t="s">
        <v>1962</v>
      </c>
      <c r="AQ145" s="7">
        <v>245442857.09999999</v>
      </c>
      <c r="AR145" s="7">
        <v>271319099</v>
      </c>
      <c r="AS145" s="7" t="s">
        <v>1963</v>
      </c>
      <c r="AT145" s="7" t="s">
        <v>146</v>
      </c>
      <c r="AU145" s="7">
        <v>2012</v>
      </c>
      <c r="AV145" s="7" t="s">
        <v>172</v>
      </c>
      <c r="AW145" s="7" t="s">
        <v>115</v>
      </c>
      <c r="AX145" s="7" t="s">
        <v>116</v>
      </c>
      <c r="AY145" s="7" t="s">
        <v>113</v>
      </c>
      <c r="AZ145" s="7" t="s">
        <v>155</v>
      </c>
      <c r="BA145" s="7" t="s">
        <v>156</v>
      </c>
      <c r="BB145" s="7" t="s">
        <v>69</v>
      </c>
      <c r="BC145" s="7" t="s">
        <v>98</v>
      </c>
      <c r="BH145" s="7" t="s">
        <v>99</v>
      </c>
      <c r="BI145" s="7" t="s">
        <v>101</v>
      </c>
      <c r="BJ145" s="7" t="s">
        <v>70</v>
      </c>
      <c r="BK145" s="7" t="s">
        <v>1521</v>
      </c>
      <c r="BM145" s="7" t="s">
        <v>1481</v>
      </c>
      <c r="BN145" s="7" t="s">
        <v>1522</v>
      </c>
      <c r="BO145">
        <f t="shared" si="2"/>
        <v>271.31909899999999</v>
      </c>
      <c r="BP145" s="7" t="s">
        <v>69</v>
      </c>
      <c r="BQ145" s="7" t="s">
        <v>137</v>
      </c>
      <c r="BR145" s="7" t="s">
        <v>1907</v>
      </c>
      <c r="BS145" s="7" t="s">
        <v>1907</v>
      </c>
    </row>
    <row r="146" spans="1:71" ht="15.75" customHeight="1">
      <c r="A146" s="7">
        <v>2026</v>
      </c>
      <c r="B146" s="7" t="s">
        <v>1958</v>
      </c>
      <c r="C146" s="7" t="s">
        <v>64</v>
      </c>
      <c r="D146" s="7" t="s">
        <v>1953</v>
      </c>
      <c r="E146" s="7" t="s">
        <v>167</v>
      </c>
      <c r="F146" s="7" t="s">
        <v>168</v>
      </c>
      <c r="G146" s="7">
        <v>2014</v>
      </c>
      <c r="H146" s="7" t="s">
        <v>67</v>
      </c>
      <c r="I146" s="7" t="s">
        <v>169</v>
      </c>
      <c r="J146" s="7" t="s">
        <v>70</v>
      </c>
      <c r="K146" s="7" t="s">
        <v>71</v>
      </c>
      <c r="L146" s="7" t="s">
        <v>72</v>
      </c>
      <c r="M146" s="7" t="s">
        <v>73</v>
      </c>
      <c r="N146" s="7" t="s">
        <v>74</v>
      </c>
      <c r="O146" s="7" t="s">
        <v>75</v>
      </c>
      <c r="P146" s="7" t="s">
        <v>105</v>
      </c>
      <c r="Q146" s="7" t="s">
        <v>106</v>
      </c>
      <c r="S146" s="7" t="s">
        <v>107</v>
      </c>
      <c r="T146" s="7" t="s">
        <v>79</v>
      </c>
      <c r="U146" s="7" t="s">
        <v>80</v>
      </c>
      <c r="Z146" s="7" t="s">
        <v>108</v>
      </c>
      <c r="AA146" s="7" t="s">
        <v>109</v>
      </c>
      <c r="AC146" s="7" t="s">
        <v>305</v>
      </c>
      <c r="AD146" s="7" t="s">
        <v>144</v>
      </c>
      <c r="AE146" s="7" t="s">
        <v>174</v>
      </c>
      <c r="AF146" s="7" t="s">
        <v>88</v>
      </c>
      <c r="AG146" s="7" t="s">
        <v>1959</v>
      </c>
      <c r="AH146" s="7" t="s">
        <v>1960</v>
      </c>
      <c r="AI146" s="7">
        <v>2014</v>
      </c>
      <c r="AJ146" s="7">
        <v>2084</v>
      </c>
      <c r="AK146" s="7" t="s">
        <v>114</v>
      </c>
      <c r="AL146" s="7">
        <v>17181000000</v>
      </c>
      <c r="AM146" s="7">
        <v>8548000000</v>
      </c>
      <c r="AN146" s="7">
        <v>25814000000</v>
      </c>
      <c r="AO146" s="7" t="s">
        <v>1961</v>
      </c>
      <c r="AP146" s="7" t="s">
        <v>1962</v>
      </c>
      <c r="AQ146" s="7">
        <v>245442857.09999999</v>
      </c>
      <c r="AR146" s="7">
        <v>271319099</v>
      </c>
      <c r="AS146" s="7" t="s">
        <v>1963</v>
      </c>
      <c r="AT146" s="7" t="s">
        <v>146</v>
      </c>
      <c r="AU146" s="7">
        <v>2012</v>
      </c>
      <c r="AV146" s="7" t="s">
        <v>172</v>
      </c>
      <c r="AW146" s="7" t="s">
        <v>115</v>
      </c>
      <c r="AX146" s="7" t="s">
        <v>116</v>
      </c>
      <c r="AY146" s="7" t="s">
        <v>113</v>
      </c>
      <c r="AZ146" s="7" t="s">
        <v>155</v>
      </c>
      <c r="BA146" s="7" t="s">
        <v>156</v>
      </c>
      <c r="BB146" s="7" t="s">
        <v>69</v>
      </c>
      <c r="BC146" s="7" t="s">
        <v>98</v>
      </c>
      <c r="BH146" s="7" t="s">
        <v>99</v>
      </c>
      <c r="BI146" s="7" t="s">
        <v>101</v>
      </c>
      <c r="BJ146" s="7" t="s">
        <v>70</v>
      </c>
      <c r="BK146" s="7" t="s">
        <v>1521</v>
      </c>
      <c r="BM146" s="7" t="s">
        <v>1481</v>
      </c>
      <c r="BN146" s="7" t="s">
        <v>1522</v>
      </c>
      <c r="BO146">
        <f t="shared" si="2"/>
        <v>271.31909899999999</v>
      </c>
      <c r="BP146" s="7" t="s">
        <v>69</v>
      </c>
      <c r="BQ146" s="7" t="s">
        <v>137</v>
      </c>
      <c r="BR146" s="7" t="s">
        <v>1907</v>
      </c>
      <c r="BS146" s="7" t="s">
        <v>1907</v>
      </c>
    </row>
    <row r="147" spans="1:71" ht="15.75" customHeight="1">
      <c r="A147" s="7">
        <v>2027</v>
      </c>
      <c r="B147" s="7" t="s">
        <v>1958</v>
      </c>
      <c r="C147" s="7" t="s">
        <v>64</v>
      </c>
      <c r="D147" s="7" t="s">
        <v>1953</v>
      </c>
      <c r="E147" s="7" t="s">
        <v>167</v>
      </c>
      <c r="F147" s="7" t="s">
        <v>168</v>
      </c>
      <c r="G147" s="7">
        <v>2014</v>
      </c>
      <c r="H147" s="7" t="s">
        <v>67</v>
      </c>
      <c r="I147" s="7" t="s">
        <v>169</v>
      </c>
      <c r="J147" s="7" t="s">
        <v>70</v>
      </c>
      <c r="K147" s="7" t="s">
        <v>71</v>
      </c>
      <c r="L147" s="7" t="s">
        <v>72</v>
      </c>
      <c r="M147" s="7" t="s">
        <v>73</v>
      </c>
      <c r="N147" s="7" t="s">
        <v>74</v>
      </c>
      <c r="O147" s="7" t="s">
        <v>75</v>
      </c>
      <c r="P147" s="7" t="s">
        <v>105</v>
      </c>
      <c r="Q147" s="7" t="s">
        <v>106</v>
      </c>
      <c r="S147" s="7" t="s">
        <v>107</v>
      </c>
      <c r="T147" s="7" t="s">
        <v>79</v>
      </c>
      <c r="U147" s="7" t="s">
        <v>80</v>
      </c>
      <c r="Z147" s="7" t="s">
        <v>108</v>
      </c>
      <c r="AA147" s="7" t="s">
        <v>109</v>
      </c>
      <c r="AC147" s="7" t="s">
        <v>305</v>
      </c>
      <c r="AD147" s="7" t="s">
        <v>144</v>
      </c>
      <c r="AE147" s="7" t="s">
        <v>174</v>
      </c>
      <c r="AF147" s="7" t="s">
        <v>88</v>
      </c>
      <c r="AG147" s="7" t="s">
        <v>1959</v>
      </c>
      <c r="AH147" s="7" t="s">
        <v>1960</v>
      </c>
      <c r="AI147" s="7">
        <v>2014</v>
      </c>
      <c r="AJ147" s="7">
        <v>2084</v>
      </c>
      <c r="AK147" s="7" t="s">
        <v>114</v>
      </c>
      <c r="AL147" s="7">
        <v>17181000000</v>
      </c>
      <c r="AM147" s="7">
        <v>8548000000</v>
      </c>
      <c r="AN147" s="7">
        <v>25814000000</v>
      </c>
      <c r="AO147" s="7" t="s">
        <v>1961</v>
      </c>
      <c r="AP147" s="7" t="s">
        <v>1962</v>
      </c>
      <c r="AQ147" s="7">
        <v>245442857.09999999</v>
      </c>
      <c r="AR147" s="7">
        <v>271319099</v>
      </c>
      <c r="AS147" s="7" t="s">
        <v>1963</v>
      </c>
      <c r="AT147" s="7" t="s">
        <v>146</v>
      </c>
      <c r="AU147" s="7">
        <v>2012</v>
      </c>
      <c r="AV147" s="7" t="s">
        <v>172</v>
      </c>
      <c r="AW147" s="7" t="s">
        <v>115</v>
      </c>
      <c r="AX147" s="7" t="s">
        <v>116</v>
      </c>
      <c r="AY147" s="7" t="s">
        <v>113</v>
      </c>
      <c r="AZ147" s="7" t="s">
        <v>155</v>
      </c>
      <c r="BA147" s="7" t="s">
        <v>156</v>
      </c>
      <c r="BB147" s="7" t="s">
        <v>69</v>
      </c>
      <c r="BC147" s="7" t="s">
        <v>98</v>
      </c>
      <c r="BH147" s="7" t="s">
        <v>99</v>
      </c>
      <c r="BI147" s="7" t="s">
        <v>101</v>
      </c>
      <c r="BJ147" s="7" t="s">
        <v>70</v>
      </c>
      <c r="BK147" s="7" t="s">
        <v>1521</v>
      </c>
      <c r="BM147" s="7" t="s">
        <v>1481</v>
      </c>
      <c r="BN147" s="7" t="s">
        <v>1522</v>
      </c>
      <c r="BO147">
        <f t="shared" si="2"/>
        <v>271.31909899999999</v>
      </c>
      <c r="BP147" s="7" t="s">
        <v>69</v>
      </c>
      <c r="BQ147" s="7" t="s">
        <v>137</v>
      </c>
      <c r="BR147" s="7" t="s">
        <v>1907</v>
      </c>
      <c r="BS147" s="7" t="s">
        <v>1907</v>
      </c>
    </row>
    <row r="148" spans="1:71" ht="15.75" customHeight="1">
      <c r="A148" s="7">
        <v>2028</v>
      </c>
      <c r="B148" s="7" t="s">
        <v>1958</v>
      </c>
      <c r="C148" s="7" t="s">
        <v>64</v>
      </c>
      <c r="D148" s="7" t="s">
        <v>1953</v>
      </c>
      <c r="E148" s="7" t="s">
        <v>167</v>
      </c>
      <c r="F148" s="7" t="s">
        <v>168</v>
      </c>
      <c r="G148" s="7">
        <v>2014</v>
      </c>
      <c r="H148" s="7" t="s">
        <v>67</v>
      </c>
      <c r="I148" s="7" t="s">
        <v>169</v>
      </c>
      <c r="J148" s="7" t="s">
        <v>70</v>
      </c>
      <c r="K148" s="7" t="s">
        <v>71</v>
      </c>
      <c r="L148" s="7" t="s">
        <v>72</v>
      </c>
      <c r="M148" s="7" t="s">
        <v>73</v>
      </c>
      <c r="N148" s="7" t="s">
        <v>74</v>
      </c>
      <c r="O148" s="7" t="s">
        <v>75</v>
      </c>
      <c r="P148" s="7" t="s">
        <v>105</v>
      </c>
      <c r="Q148" s="7" t="s">
        <v>106</v>
      </c>
      <c r="S148" s="7" t="s">
        <v>107</v>
      </c>
      <c r="T148" s="7" t="s">
        <v>79</v>
      </c>
      <c r="U148" s="7" t="s">
        <v>80</v>
      </c>
      <c r="Z148" s="7" t="s">
        <v>108</v>
      </c>
      <c r="AA148" s="7" t="s">
        <v>109</v>
      </c>
      <c r="AC148" s="7" t="s">
        <v>305</v>
      </c>
      <c r="AD148" s="7" t="s">
        <v>144</v>
      </c>
      <c r="AE148" s="7" t="s">
        <v>174</v>
      </c>
      <c r="AF148" s="7" t="s">
        <v>88</v>
      </c>
      <c r="AG148" s="7" t="s">
        <v>1959</v>
      </c>
      <c r="AH148" s="7" t="s">
        <v>1960</v>
      </c>
      <c r="AI148" s="7">
        <v>2014</v>
      </c>
      <c r="AJ148" s="7">
        <v>2084</v>
      </c>
      <c r="AK148" s="7" t="s">
        <v>114</v>
      </c>
      <c r="AL148" s="7">
        <v>17181000000</v>
      </c>
      <c r="AM148" s="7">
        <v>8548000000</v>
      </c>
      <c r="AN148" s="7">
        <v>25814000000</v>
      </c>
      <c r="AO148" s="7" t="s">
        <v>1961</v>
      </c>
      <c r="AP148" s="7" t="s">
        <v>1962</v>
      </c>
      <c r="AQ148" s="7">
        <v>245442857.09999999</v>
      </c>
      <c r="AR148" s="7">
        <v>271319099</v>
      </c>
      <c r="AS148" s="7" t="s">
        <v>1963</v>
      </c>
      <c r="AT148" s="7" t="s">
        <v>146</v>
      </c>
      <c r="AU148" s="7">
        <v>2012</v>
      </c>
      <c r="AV148" s="7" t="s">
        <v>172</v>
      </c>
      <c r="AW148" s="7" t="s">
        <v>115</v>
      </c>
      <c r="AX148" s="7" t="s">
        <v>116</v>
      </c>
      <c r="AY148" s="7" t="s">
        <v>113</v>
      </c>
      <c r="AZ148" s="7" t="s">
        <v>155</v>
      </c>
      <c r="BA148" s="7" t="s">
        <v>156</v>
      </c>
      <c r="BB148" s="7" t="s">
        <v>69</v>
      </c>
      <c r="BC148" s="7" t="s">
        <v>98</v>
      </c>
      <c r="BH148" s="7" t="s">
        <v>99</v>
      </c>
      <c r="BI148" s="7" t="s">
        <v>101</v>
      </c>
      <c r="BJ148" s="7" t="s">
        <v>70</v>
      </c>
      <c r="BK148" s="7" t="s">
        <v>1521</v>
      </c>
      <c r="BM148" s="7" t="s">
        <v>1481</v>
      </c>
      <c r="BN148" s="7" t="s">
        <v>1522</v>
      </c>
      <c r="BO148">
        <f t="shared" si="2"/>
        <v>271.31909899999999</v>
      </c>
      <c r="BP148" s="7" t="s">
        <v>69</v>
      </c>
      <c r="BQ148" s="7" t="s">
        <v>137</v>
      </c>
      <c r="BR148" s="7" t="s">
        <v>1907</v>
      </c>
      <c r="BS148" s="7" t="s">
        <v>1907</v>
      </c>
    </row>
    <row r="149" spans="1:71" ht="15.75" customHeight="1">
      <c r="A149" s="7">
        <v>2029</v>
      </c>
      <c r="B149" s="7" t="s">
        <v>1958</v>
      </c>
      <c r="C149" s="7" t="s">
        <v>64</v>
      </c>
      <c r="D149" s="7" t="s">
        <v>1953</v>
      </c>
      <c r="E149" s="7" t="s">
        <v>167</v>
      </c>
      <c r="F149" s="7" t="s">
        <v>168</v>
      </c>
      <c r="G149" s="7">
        <v>2014</v>
      </c>
      <c r="H149" s="7" t="s">
        <v>67</v>
      </c>
      <c r="I149" s="7" t="s">
        <v>169</v>
      </c>
      <c r="J149" s="7" t="s">
        <v>70</v>
      </c>
      <c r="K149" s="7" t="s">
        <v>71</v>
      </c>
      <c r="L149" s="7" t="s">
        <v>72</v>
      </c>
      <c r="M149" s="7" t="s">
        <v>73</v>
      </c>
      <c r="N149" s="7" t="s">
        <v>74</v>
      </c>
      <c r="O149" s="7" t="s">
        <v>75</v>
      </c>
      <c r="P149" s="7" t="s">
        <v>105</v>
      </c>
      <c r="Q149" s="7" t="s">
        <v>106</v>
      </c>
      <c r="S149" s="7" t="s">
        <v>107</v>
      </c>
      <c r="T149" s="7" t="s">
        <v>79</v>
      </c>
      <c r="U149" s="7" t="s">
        <v>80</v>
      </c>
      <c r="Z149" s="7" t="s">
        <v>108</v>
      </c>
      <c r="AA149" s="7" t="s">
        <v>109</v>
      </c>
      <c r="AC149" s="7" t="s">
        <v>305</v>
      </c>
      <c r="AD149" s="7" t="s">
        <v>144</v>
      </c>
      <c r="AE149" s="7" t="s">
        <v>174</v>
      </c>
      <c r="AF149" s="7" t="s">
        <v>88</v>
      </c>
      <c r="AG149" s="7" t="s">
        <v>1959</v>
      </c>
      <c r="AH149" s="7" t="s">
        <v>1960</v>
      </c>
      <c r="AI149" s="7">
        <v>2014</v>
      </c>
      <c r="AJ149" s="7">
        <v>2084</v>
      </c>
      <c r="AK149" s="7" t="s">
        <v>114</v>
      </c>
      <c r="AL149" s="7">
        <v>17181000000</v>
      </c>
      <c r="AM149" s="7">
        <v>8548000000</v>
      </c>
      <c r="AN149" s="7">
        <v>25814000000</v>
      </c>
      <c r="AO149" s="7" t="s">
        <v>1961</v>
      </c>
      <c r="AP149" s="7" t="s">
        <v>1962</v>
      </c>
      <c r="AQ149" s="7">
        <v>245442857.09999999</v>
      </c>
      <c r="AR149" s="7">
        <v>271319099</v>
      </c>
      <c r="AS149" s="7" t="s">
        <v>1963</v>
      </c>
      <c r="AT149" s="7" t="s">
        <v>146</v>
      </c>
      <c r="AU149" s="7">
        <v>2012</v>
      </c>
      <c r="AV149" s="7" t="s">
        <v>172</v>
      </c>
      <c r="AW149" s="7" t="s">
        <v>115</v>
      </c>
      <c r="AX149" s="7" t="s">
        <v>116</v>
      </c>
      <c r="AY149" s="7" t="s">
        <v>113</v>
      </c>
      <c r="AZ149" s="7" t="s">
        <v>155</v>
      </c>
      <c r="BA149" s="7" t="s">
        <v>156</v>
      </c>
      <c r="BB149" s="7" t="s">
        <v>69</v>
      </c>
      <c r="BC149" s="7" t="s">
        <v>98</v>
      </c>
      <c r="BH149" s="7" t="s">
        <v>99</v>
      </c>
      <c r="BI149" s="7" t="s">
        <v>101</v>
      </c>
      <c r="BJ149" s="7" t="s">
        <v>70</v>
      </c>
      <c r="BK149" s="7" t="s">
        <v>1521</v>
      </c>
      <c r="BM149" s="7" t="s">
        <v>1481</v>
      </c>
      <c r="BN149" s="7" t="s">
        <v>1522</v>
      </c>
      <c r="BO149">
        <f t="shared" si="2"/>
        <v>271.31909899999999</v>
      </c>
      <c r="BP149" s="7" t="s">
        <v>69</v>
      </c>
      <c r="BQ149" s="7" t="s">
        <v>137</v>
      </c>
      <c r="BR149" s="7" t="s">
        <v>1907</v>
      </c>
      <c r="BS149" s="7" t="s">
        <v>1907</v>
      </c>
    </row>
    <row r="150" spans="1:71" ht="15.75" customHeight="1">
      <c r="A150" s="7">
        <v>2030</v>
      </c>
      <c r="B150" s="7" t="s">
        <v>1958</v>
      </c>
      <c r="C150" s="7" t="s">
        <v>64</v>
      </c>
      <c r="D150" s="7" t="s">
        <v>1953</v>
      </c>
      <c r="E150" s="7" t="s">
        <v>167</v>
      </c>
      <c r="F150" s="7" t="s">
        <v>168</v>
      </c>
      <c r="G150" s="7">
        <v>2014</v>
      </c>
      <c r="H150" s="7" t="s">
        <v>67</v>
      </c>
      <c r="I150" s="7" t="s">
        <v>169</v>
      </c>
      <c r="J150" s="7" t="s">
        <v>70</v>
      </c>
      <c r="K150" s="7" t="s">
        <v>71</v>
      </c>
      <c r="L150" s="7" t="s">
        <v>72</v>
      </c>
      <c r="M150" s="7" t="s">
        <v>73</v>
      </c>
      <c r="N150" s="7" t="s">
        <v>74</v>
      </c>
      <c r="O150" s="7" t="s">
        <v>75</v>
      </c>
      <c r="P150" s="7" t="s">
        <v>105</v>
      </c>
      <c r="Q150" s="7" t="s">
        <v>106</v>
      </c>
      <c r="S150" s="7" t="s">
        <v>107</v>
      </c>
      <c r="T150" s="7" t="s">
        <v>79</v>
      </c>
      <c r="U150" s="7" t="s">
        <v>80</v>
      </c>
      <c r="Z150" s="7" t="s">
        <v>108</v>
      </c>
      <c r="AA150" s="7" t="s">
        <v>109</v>
      </c>
      <c r="AC150" s="7" t="s">
        <v>305</v>
      </c>
      <c r="AD150" s="7" t="s">
        <v>144</v>
      </c>
      <c r="AE150" s="7" t="s">
        <v>174</v>
      </c>
      <c r="AF150" s="7" t="s">
        <v>88</v>
      </c>
      <c r="AG150" s="7" t="s">
        <v>1959</v>
      </c>
      <c r="AH150" s="7" t="s">
        <v>1960</v>
      </c>
      <c r="AI150" s="7">
        <v>2014</v>
      </c>
      <c r="AJ150" s="7">
        <v>2084</v>
      </c>
      <c r="AK150" s="7" t="s">
        <v>114</v>
      </c>
      <c r="AL150" s="7">
        <v>17181000000</v>
      </c>
      <c r="AM150" s="7">
        <v>8548000000</v>
      </c>
      <c r="AN150" s="7">
        <v>25814000000</v>
      </c>
      <c r="AO150" s="7" t="s">
        <v>1961</v>
      </c>
      <c r="AP150" s="7" t="s">
        <v>1962</v>
      </c>
      <c r="AQ150" s="7">
        <v>245442857.09999999</v>
      </c>
      <c r="AR150" s="7">
        <v>271319099</v>
      </c>
      <c r="AS150" s="7" t="s">
        <v>1963</v>
      </c>
      <c r="AT150" s="7" t="s">
        <v>146</v>
      </c>
      <c r="AU150" s="7">
        <v>2012</v>
      </c>
      <c r="AV150" s="7" t="s">
        <v>172</v>
      </c>
      <c r="AW150" s="7" t="s">
        <v>115</v>
      </c>
      <c r="AX150" s="7" t="s">
        <v>116</v>
      </c>
      <c r="AY150" s="7" t="s">
        <v>113</v>
      </c>
      <c r="AZ150" s="7" t="s">
        <v>155</v>
      </c>
      <c r="BA150" s="7" t="s">
        <v>156</v>
      </c>
      <c r="BB150" s="7" t="s">
        <v>69</v>
      </c>
      <c r="BC150" s="7" t="s">
        <v>98</v>
      </c>
      <c r="BH150" s="7" t="s">
        <v>99</v>
      </c>
      <c r="BI150" s="7" t="s">
        <v>101</v>
      </c>
      <c r="BJ150" s="7" t="s">
        <v>70</v>
      </c>
      <c r="BK150" s="7" t="s">
        <v>1521</v>
      </c>
      <c r="BM150" s="7" t="s">
        <v>1481</v>
      </c>
      <c r="BN150" s="7" t="s">
        <v>1522</v>
      </c>
      <c r="BO150">
        <f t="shared" si="2"/>
        <v>271.31909899999999</v>
      </c>
      <c r="BP150" s="7" t="s">
        <v>69</v>
      </c>
      <c r="BQ150" s="7" t="s">
        <v>137</v>
      </c>
      <c r="BR150" s="7" t="s">
        <v>1907</v>
      </c>
      <c r="BS150" s="7" t="s">
        <v>1907</v>
      </c>
    </row>
    <row r="151" spans="1:71" ht="15.75" customHeight="1">
      <c r="A151" s="7">
        <v>2031</v>
      </c>
      <c r="B151" s="7" t="s">
        <v>1958</v>
      </c>
      <c r="C151" s="7" t="s">
        <v>64</v>
      </c>
      <c r="D151" s="7" t="s">
        <v>1953</v>
      </c>
      <c r="E151" s="7" t="s">
        <v>167</v>
      </c>
      <c r="F151" s="7" t="s">
        <v>168</v>
      </c>
      <c r="G151" s="7">
        <v>2014</v>
      </c>
      <c r="H151" s="7" t="s">
        <v>67</v>
      </c>
      <c r="I151" s="7" t="s">
        <v>169</v>
      </c>
      <c r="J151" s="7" t="s">
        <v>70</v>
      </c>
      <c r="K151" s="7" t="s">
        <v>71</v>
      </c>
      <c r="L151" s="7" t="s">
        <v>72</v>
      </c>
      <c r="M151" s="7" t="s">
        <v>73</v>
      </c>
      <c r="N151" s="7" t="s">
        <v>74</v>
      </c>
      <c r="O151" s="7" t="s">
        <v>75</v>
      </c>
      <c r="P151" s="7" t="s">
        <v>105</v>
      </c>
      <c r="Q151" s="7" t="s">
        <v>106</v>
      </c>
      <c r="S151" s="7" t="s">
        <v>107</v>
      </c>
      <c r="T151" s="7" t="s">
        <v>79</v>
      </c>
      <c r="U151" s="7" t="s">
        <v>80</v>
      </c>
      <c r="Z151" s="7" t="s">
        <v>108</v>
      </c>
      <c r="AA151" s="7" t="s">
        <v>109</v>
      </c>
      <c r="AC151" s="7" t="s">
        <v>305</v>
      </c>
      <c r="AD151" s="7" t="s">
        <v>144</v>
      </c>
      <c r="AE151" s="7" t="s">
        <v>174</v>
      </c>
      <c r="AF151" s="7" t="s">
        <v>88</v>
      </c>
      <c r="AG151" s="7" t="s">
        <v>1959</v>
      </c>
      <c r="AH151" s="7" t="s">
        <v>1960</v>
      </c>
      <c r="AI151" s="7">
        <v>2014</v>
      </c>
      <c r="AJ151" s="7">
        <v>2084</v>
      </c>
      <c r="AK151" s="7" t="s">
        <v>114</v>
      </c>
      <c r="AL151" s="7">
        <v>17181000000</v>
      </c>
      <c r="AM151" s="7">
        <v>8548000000</v>
      </c>
      <c r="AN151" s="7">
        <v>25814000000</v>
      </c>
      <c r="AO151" s="7" t="s">
        <v>1961</v>
      </c>
      <c r="AP151" s="7" t="s">
        <v>1962</v>
      </c>
      <c r="AQ151" s="7">
        <v>245442857.09999999</v>
      </c>
      <c r="AR151" s="7">
        <v>271319099</v>
      </c>
      <c r="AS151" s="7" t="s">
        <v>1963</v>
      </c>
      <c r="AT151" s="7" t="s">
        <v>146</v>
      </c>
      <c r="AU151" s="7">
        <v>2012</v>
      </c>
      <c r="AV151" s="7" t="s">
        <v>172</v>
      </c>
      <c r="AW151" s="7" t="s">
        <v>115</v>
      </c>
      <c r="AX151" s="7" t="s">
        <v>116</v>
      </c>
      <c r="AY151" s="7" t="s">
        <v>113</v>
      </c>
      <c r="AZ151" s="7" t="s">
        <v>155</v>
      </c>
      <c r="BA151" s="7" t="s">
        <v>156</v>
      </c>
      <c r="BB151" s="7" t="s">
        <v>69</v>
      </c>
      <c r="BC151" s="7" t="s">
        <v>98</v>
      </c>
      <c r="BH151" s="7" t="s">
        <v>99</v>
      </c>
      <c r="BI151" s="7" t="s">
        <v>101</v>
      </c>
      <c r="BJ151" s="7" t="s">
        <v>70</v>
      </c>
      <c r="BK151" s="7" t="s">
        <v>1521</v>
      </c>
      <c r="BM151" s="7" t="s">
        <v>1481</v>
      </c>
      <c r="BN151" s="7" t="s">
        <v>1522</v>
      </c>
      <c r="BO151">
        <f t="shared" si="2"/>
        <v>271.31909899999999</v>
      </c>
      <c r="BP151" s="7" t="s">
        <v>69</v>
      </c>
      <c r="BQ151" s="7" t="s">
        <v>137</v>
      </c>
      <c r="BR151" s="7" t="s">
        <v>1907</v>
      </c>
      <c r="BS151" s="7" t="s">
        <v>1907</v>
      </c>
    </row>
    <row r="152" spans="1:71" ht="15.75" customHeight="1">
      <c r="A152" s="7">
        <v>2032</v>
      </c>
      <c r="B152" s="7" t="s">
        <v>1958</v>
      </c>
      <c r="C152" s="7" t="s">
        <v>64</v>
      </c>
      <c r="D152" s="7" t="s">
        <v>1953</v>
      </c>
      <c r="E152" s="7" t="s">
        <v>167</v>
      </c>
      <c r="F152" s="7" t="s">
        <v>168</v>
      </c>
      <c r="G152" s="7">
        <v>2014</v>
      </c>
      <c r="H152" s="7" t="s">
        <v>67</v>
      </c>
      <c r="I152" s="7" t="s">
        <v>169</v>
      </c>
      <c r="J152" s="7" t="s">
        <v>70</v>
      </c>
      <c r="K152" s="7" t="s">
        <v>71</v>
      </c>
      <c r="L152" s="7" t="s">
        <v>72</v>
      </c>
      <c r="M152" s="7" t="s">
        <v>73</v>
      </c>
      <c r="N152" s="7" t="s">
        <v>74</v>
      </c>
      <c r="O152" s="7" t="s">
        <v>75</v>
      </c>
      <c r="P152" s="7" t="s">
        <v>105</v>
      </c>
      <c r="Q152" s="7" t="s">
        <v>106</v>
      </c>
      <c r="S152" s="7" t="s">
        <v>107</v>
      </c>
      <c r="T152" s="7" t="s">
        <v>79</v>
      </c>
      <c r="U152" s="7" t="s">
        <v>80</v>
      </c>
      <c r="Z152" s="7" t="s">
        <v>108</v>
      </c>
      <c r="AA152" s="7" t="s">
        <v>109</v>
      </c>
      <c r="AC152" s="7" t="s">
        <v>305</v>
      </c>
      <c r="AD152" s="7" t="s">
        <v>144</v>
      </c>
      <c r="AE152" s="7" t="s">
        <v>174</v>
      </c>
      <c r="AF152" s="7" t="s">
        <v>88</v>
      </c>
      <c r="AG152" s="7" t="s">
        <v>1959</v>
      </c>
      <c r="AH152" s="7" t="s">
        <v>1960</v>
      </c>
      <c r="AI152" s="7">
        <v>2014</v>
      </c>
      <c r="AJ152" s="7">
        <v>2084</v>
      </c>
      <c r="AK152" s="7" t="s">
        <v>114</v>
      </c>
      <c r="AL152" s="7">
        <v>17181000000</v>
      </c>
      <c r="AM152" s="7">
        <v>8548000000</v>
      </c>
      <c r="AN152" s="7">
        <v>25814000000</v>
      </c>
      <c r="AO152" s="7" t="s">
        <v>1961</v>
      </c>
      <c r="AP152" s="7" t="s">
        <v>1962</v>
      </c>
      <c r="AQ152" s="7">
        <v>245442857.09999999</v>
      </c>
      <c r="AR152" s="7">
        <v>271319099</v>
      </c>
      <c r="AS152" s="7" t="s">
        <v>1963</v>
      </c>
      <c r="AT152" s="7" t="s">
        <v>146</v>
      </c>
      <c r="AU152" s="7">
        <v>2012</v>
      </c>
      <c r="AV152" s="7" t="s">
        <v>172</v>
      </c>
      <c r="AW152" s="7" t="s">
        <v>115</v>
      </c>
      <c r="AX152" s="7" t="s">
        <v>116</v>
      </c>
      <c r="AY152" s="7" t="s">
        <v>113</v>
      </c>
      <c r="AZ152" s="7" t="s">
        <v>155</v>
      </c>
      <c r="BA152" s="7" t="s">
        <v>156</v>
      </c>
      <c r="BB152" s="7" t="s">
        <v>69</v>
      </c>
      <c r="BC152" s="7" t="s">
        <v>98</v>
      </c>
      <c r="BH152" s="7" t="s">
        <v>99</v>
      </c>
      <c r="BI152" s="7" t="s">
        <v>101</v>
      </c>
      <c r="BJ152" s="7" t="s">
        <v>70</v>
      </c>
      <c r="BK152" s="7" t="s">
        <v>1521</v>
      </c>
      <c r="BM152" s="7" t="s">
        <v>1481</v>
      </c>
      <c r="BN152" s="7" t="s">
        <v>1522</v>
      </c>
      <c r="BO152">
        <f t="shared" si="2"/>
        <v>271.31909899999999</v>
      </c>
      <c r="BP152" s="7" t="s">
        <v>69</v>
      </c>
      <c r="BQ152" s="7" t="s">
        <v>137</v>
      </c>
      <c r="BR152" s="7" t="s">
        <v>1907</v>
      </c>
      <c r="BS152" s="7" t="s">
        <v>1907</v>
      </c>
    </row>
    <row r="153" spans="1:71" ht="15.75" customHeight="1">
      <c r="A153" s="7">
        <v>2033</v>
      </c>
      <c r="B153" s="7" t="s">
        <v>1958</v>
      </c>
      <c r="C153" s="7" t="s">
        <v>64</v>
      </c>
      <c r="D153" s="7" t="s">
        <v>1953</v>
      </c>
      <c r="E153" s="7" t="s">
        <v>167</v>
      </c>
      <c r="F153" s="7" t="s">
        <v>168</v>
      </c>
      <c r="G153" s="7">
        <v>2014</v>
      </c>
      <c r="H153" s="7" t="s">
        <v>67</v>
      </c>
      <c r="I153" s="7" t="s">
        <v>169</v>
      </c>
      <c r="J153" s="7" t="s">
        <v>70</v>
      </c>
      <c r="K153" s="7" t="s">
        <v>71</v>
      </c>
      <c r="L153" s="7" t="s">
        <v>72</v>
      </c>
      <c r="M153" s="7" t="s">
        <v>73</v>
      </c>
      <c r="N153" s="7" t="s">
        <v>74</v>
      </c>
      <c r="O153" s="7" t="s">
        <v>75</v>
      </c>
      <c r="P153" s="7" t="s">
        <v>105</v>
      </c>
      <c r="Q153" s="7" t="s">
        <v>106</v>
      </c>
      <c r="S153" s="7" t="s">
        <v>107</v>
      </c>
      <c r="T153" s="7" t="s">
        <v>79</v>
      </c>
      <c r="U153" s="7" t="s">
        <v>80</v>
      </c>
      <c r="Z153" s="7" t="s">
        <v>108</v>
      </c>
      <c r="AA153" s="7" t="s">
        <v>109</v>
      </c>
      <c r="AC153" s="7" t="s">
        <v>305</v>
      </c>
      <c r="AD153" s="7" t="s">
        <v>144</v>
      </c>
      <c r="AE153" s="7" t="s">
        <v>174</v>
      </c>
      <c r="AF153" s="7" t="s">
        <v>88</v>
      </c>
      <c r="AG153" s="7" t="s">
        <v>1959</v>
      </c>
      <c r="AH153" s="7" t="s">
        <v>1960</v>
      </c>
      <c r="AI153" s="7">
        <v>2014</v>
      </c>
      <c r="AJ153" s="7">
        <v>2084</v>
      </c>
      <c r="AK153" s="7" t="s">
        <v>114</v>
      </c>
      <c r="AL153" s="7">
        <v>17181000000</v>
      </c>
      <c r="AM153" s="7">
        <v>8548000000</v>
      </c>
      <c r="AN153" s="7">
        <v>25814000000</v>
      </c>
      <c r="AO153" s="7" t="s">
        <v>1961</v>
      </c>
      <c r="AP153" s="7" t="s">
        <v>1962</v>
      </c>
      <c r="AQ153" s="7">
        <v>245442857.09999999</v>
      </c>
      <c r="AR153" s="7">
        <v>271319099</v>
      </c>
      <c r="AS153" s="7" t="s">
        <v>1963</v>
      </c>
      <c r="AT153" s="7" t="s">
        <v>146</v>
      </c>
      <c r="AU153" s="7">
        <v>2012</v>
      </c>
      <c r="AV153" s="7" t="s">
        <v>172</v>
      </c>
      <c r="AW153" s="7" t="s">
        <v>115</v>
      </c>
      <c r="AX153" s="7" t="s">
        <v>116</v>
      </c>
      <c r="AY153" s="7" t="s">
        <v>113</v>
      </c>
      <c r="AZ153" s="7" t="s">
        <v>155</v>
      </c>
      <c r="BA153" s="7" t="s">
        <v>156</v>
      </c>
      <c r="BB153" s="7" t="s">
        <v>69</v>
      </c>
      <c r="BC153" s="7" t="s">
        <v>98</v>
      </c>
      <c r="BH153" s="7" t="s">
        <v>99</v>
      </c>
      <c r="BI153" s="7" t="s">
        <v>101</v>
      </c>
      <c r="BJ153" s="7" t="s">
        <v>70</v>
      </c>
      <c r="BK153" s="7" t="s">
        <v>1521</v>
      </c>
      <c r="BM153" s="7" t="s">
        <v>1481</v>
      </c>
      <c r="BN153" s="7" t="s">
        <v>1522</v>
      </c>
      <c r="BO153">
        <f t="shared" si="2"/>
        <v>271.31909899999999</v>
      </c>
      <c r="BP153" s="7" t="s">
        <v>69</v>
      </c>
      <c r="BQ153" s="7" t="s">
        <v>137</v>
      </c>
      <c r="BR153" s="7" t="s">
        <v>1907</v>
      </c>
      <c r="BS153" s="7" t="s">
        <v>1907</v>
      </c>
    </row>
    <row r="154" spans="1:71" ht="15.75" customHeight="1">
      <c r="A154" s="7">
        <v>2034</v>
      </c>
      <c r="B154" s="7" t="s">
        <v>1958</v>
      </c>
      <c r="C154" s="7" t="s">
        <v>64</v>
      </c>
      <c r="D154" s="7" t="s">
        <v>1953</v>
      </c>
      <c r="E154" s="7" t="s">
        <v>167</v>
      </c>
      <c r="F154" s="7" t="s">
        <v>168</v>
      </c>
      <c r="G154" s="7">
        <v>2014</v>
      </c>
      <c r="H154" s="7" t="s">
        <v>67</v>
      </c>
      <c r="I154" s="7" t="s">
        <v>169</v>
      </c>
      <c r="J154" s="7" t="s">
        <v>70</v>
      </c>
      <c r="K154" s="7" t="s">
        <v>71</v>
      </c>
      <c r="L154" s="7" t="s">
        <v>72</v>
      </c>
      <c r="M154" s="7" t="s">
        <v>73</v>
      </c>
      <c r="N154" s="7" t="s">
        <v>74</v>
      </c>
      <c r="O154" s="7" t="s">
        <v>75</v>
      </c>
      <c r="P154" s="7" t="s">
        <v>105</v>
      </c>
      <c r="Q154" s="7" t="s">
        <v>106</v>
      </c>
      <c r="S154" s="7" t="s">
        <v>107</v>
      </c>
      <c r="T154" s="7" t="s">
        <v>79</v>
      </c>
      <c r="U154" s="7" t="s">
        <v>80</v>
      </c>
      <c r="Z154" s="7" t="s">
        <v>108</v>
      </c>
      <c r="AA154" s="7" t="s">
        <v>109</v>
      </c>
      <c r="AC154" s="7" t="s">
        <v>305</v>
      </c>
      <c r="AD154" s="7" t="s">
        <v>144</v>
      </c>
      <c r="AE154" s="7" t="s">
        <v>174</v>
      </c>
      <c r="AF154" s="7" t="s">
        <v>88</v>
      </c>
      <c r="AG154" s="7" t="s">
        <v>1959</v>
      </c>
      <c r="AH154" s="7" t="s">
        <v>1960</v>
      </c>
      <c r="AI154" s="7">
        <v>2014</v>
      </c>
      <c r="AJ154" s="7">
        <v>2084</v>
      </c>
      <c r="AK154" s="7" t="s">
        <v>114</v>
      </c>
      <c r="AL154" s="7">
        <v>17181000000</v>
      </c>
      <c r="AM154" s="7">
        <v>8548000000</v>
      </c>
      <c r="AN154" s="7">
        <v>25814000000</v>
      </c>
      <c r="AO154" s="7" t="s">
        <v>1961</v>
      </c>
      <c r="AP154" s="7" t="s">
        <v>1962</v>
      </c>
      <c r="AQ154" s="7">
        <v>245442857.09999999</v>
      </c>
      <c r="AR154" s="7">
        <v>271319099</v>
      </c>
      <c r="AS154" s="7" t="s">
        <v>1963</v>
      </c>
      <c r="AT154" s="7" t="s">
        <v>146</v>
      </c>
      <c r="AU154" s="7">
        <v>2012</v>
      </c>
      <c r="AV154" s="7" t="s">
        <v>172</v>
      </c>
      <c r="AW154" s="7" t="s">
        <v>115</v>
      </c>
      <c r="AX154" s="7" t="s">
        <v>116</v>
      </c>
      <c r="AY154" s="7" t="s">
        <v>113</v>
      </c>
      <c r="AZ154" s="7" t="s">
        <v>155</v>
      </c>
      <c r="BA154" s="7" t="s">
        <v>156</v>
      </c>
      <c r="BB154" s="7" t="s">
        <v>69</v>
      </c>
      <c r="BC154" s="7" t="s">
        <v>98</v>
      </c>
      <c r="BH154" s="7" t="s">
        <v>99</v>
      </c>
      <c r="BI154" s="7" t="s">
        <v>101</v>
      </c>
      <c r="BJ154" s="7" t="s">
        <v>70</v>
      </c>
      <c r="BK154" s="7" t="s">
        <v>1521</v>
      </c>
      <c r="BM154" s="7" t="s">
        <v>1481</v>
      </c>
      <c r="BN154" s="7" t="s">
        <v>1522</v>
      </c>
      <c r="BO154">
        <f t="shared" si="2"/>
        <v>271.31909899999999</v>
      </c>
      <c r="BP154" s="7" t="s">
        <v>69</v>
      </c>
      <c r="BQ154" s="7" t="s">
        <v>137</v>
      </c>
      <c r="BR154" s="7" t="s">
        <v>1907</v>
      </c>
      <c r="BS154" s="7" t="s">
        <v>1907</v>
      </c>
    </row>
    <row r="155" spans="1:71" ht="15.75" customHeight="1">
      <c r="A155" s="7">
        <v>2035</v>
      </c>
      <c r="B155" s="7" t="s">
        <v>1958</v>
      </c>
      <c r="C155" s="7" t="s">
        <v>64</v>
      </c>
      <c r="D155" s="7" t="s">
        <v>1953</v>
      </c>
      <c r="E155" s="7" t="s">
        <v>167</v>
      </c>
      <c r="F155" s="7" t="s">
        <v>168</v>
      </c>
      <c r="G155" s="7">
        <v>2014</v>
      </c>
      <c r="H155" s="7" t="s">
        <v>67</v>
      </c>
      <c r="I155" s="7" t="s">
        <v>169</v>
      </c>
      <c r="J155" s="7" t="s">
        <v>70</v>
      </c>
      <c r="K155" s="7" t="s">
        <v>71</v>
      </c>
      <c r="L155" s="7" t="s">
        <v>72</v>
      </c>
      <c r="M155" s="7" t="s">
        <v>73</v>
      </c>
      <c r="N155" s="7" t="s">
        <v>74</v>
      </c>
      <c r="O155" s="7" t="s">
        <v>75</v>
      </c>
      <c r="P155" s="7" t="s">
        <v>105</v>
      </c>
      <c r="Q155" s="7" t="s">
        <v>106</v>
      </c>
      <c r="S155" s="7" t="s">
        <v>107</v>
      </c>
      <c r="T155" s="7" t="s">
        <v>79</v>
      </c>
      <c r="U155" s="7" t="s">
        <v>80</v>
      </c>
      <c r="Z155" s="7" t="s">
        <v>108</v>
      </c>
      <c r="AA155" s="7" t="s">
        <v>109</v>
      </c>
      <c r="AC155" s="7" t="s">
        <v>305</v>
      </c>
      <c r="AD155" s="7" t="s">
        <v>144</v>
      </c>
      <c r="AE155" s="7" t="s">
        <v>174</v>
      </c>
      <c r="AF155" s="7" t="s">
        <v>88</v>
      </c>
      <c r="AG155" s="7" t="s">
        <v>1959</v>
      </c>
      <c r="AH155" s="7" t="s">
        <v>1960</v>
      </c>
      <c r="AI155" s="7">
        <v>2014</v>
      </c>
      <c r="AJ155" s="7">
        <v>2084</v>
      </c>
      <c r="AK155" s="7" t="s">
        <v>114</v>
      </c>
      <c r="AL155" s="7">
        <v>17181000000</v>
      </c>
      <c r="AM155" s="7">
        <v>8548000000</v>
      </c>
      <c r="AN155" s="7">
        <v>25814000000</v>
      </c>
      <c r="AO155" s="7" t="s">
        <v>1961</v>
      </c>
      <c r="AP155" s="7" t="s">
        <v>1962</v>
      </c>
      <c r="AQ155" s="7">
        <v>245442857.09999999</v>
      </c>
      <c r="AR155" s="7">
        <v>271319099</v>
      </c>
      <c r="AS155" s="7" t="s">
        <v>1963</v>
      </c>
      <c r="AT155" s="7" t="s">
        <v>146</v>
      </c>
      <c r="AU155" s="7">
        <v>2012</v>
      </c>
      <c r="AV155" s="7" t="s">
        <v>172</v>
      </c>
      <c r="AW155" s="7" t="s">
        <v>115</v>
      </c>
      <c r="AX155" s="7" t="s">
        <v>116</v>
      </c>
      <c r="AY155" s="7" t="s">
        <v>113</v>
      </c>
      <c r="AZ155" s="7" t="s">
        <v>155</v>
      </c>
      <c r="BA155" s="7" t="s">
        <v>156</v>
      </c>
      <c r="BB155" s="7" t="s">
        <v>69</v>
      </c>
      <c r="BC155" s="7" t="s">
        <v>98</v>
      </c>
      <c r="BH155" s="7" t="s">
        <v>99</v>
      </c>
      <c r="BI155" s="7" t="s">
        <v>101</v>
      </c>
      <c r="BJ155" s="7" t="s">
        <v>70</v>
      </c>
      <c r="BK155" s="7" t="s">
        <v>1521</v>
      </c>
      <c r="BM155" s="7" t="s">
        <v>1481</v>
      </c>
      <c r="BN155" s="7" t="s">
        <v>1522</v>
      </c>
      <c r="BO155">
        <f t="shared" si="2"/>
        <v>271.31909899999999</v>
      </c>
      <c r="BP155" s="7" t="s">
        <v>69</v>
      </c>
      <c r="BQ155" s="7" t="s">
        <v>137</v>
      </c>
      <c r="BR155" s="7" t="s">
        <v>1907</v>
      </c>
      <c r="BS155" s="7" t="s">
        <v>1907</v>
      </c>
    </row>
    <row r="156" spans="1:71" ht="15.75" customHeight="1">
      <c r="A156" s="7">
        <v>2036</v>
      </c>
      <c r="B156" s="7" t="s">
        <v>1958</v>
      </c>
      <c r="C156" s="7" t="s">
        <v>64</v>
      </c>
      <c r="D156" s="7" t="s">
        <v>1953</v>
      </c>
      <c r="E156" s="7" t="s">
        <v>167</v>
      </c>
      <c r="F156" s="7" t="s">
        <v>168</v>
      </c>
      <c r="G156" s="7">
        <v>2014</v>
      </c>
      <c r="H156" s="7" t="s">
        <v>67</v>
      </c>
      <c r="I156" s="7" t="s">
        <v>169</v>
      </c>
      <c r="J156" s="7" t="s">
        <v>70</v>
      </c>
      <c r="K156" s="7" t="s">
        <v>71</v>
      </c>
      <c r="L156" s="7" t="s">
        <v>72</v>
      </c>
      <c r="M156" s="7" t="s">
        <v>73</v>
      </c>
      <c r="N156" s="7" t="s">
        <v>74</v>
      </c>
      <c r="O156" s="7" t="s">
        <v>75</v>
      </c>
      <c r="P156" s="7" t="s">
        <v>105</v>
      </c>
      <c r="Q156" s="7" t="s">
        <v>106</v>
      </c>
      <c r="S156" s="7" t="s">
        <v>107</v>
      </c>
      <c r="T156" s="7" t="s">
        <v>79</v>
      </c>
      <c r="U156" s="7" t="s">
        <v>80</v>
      </c>
      <c r="Z156" s="7" t="s">
        <v>108</v>
      </c>
      <c r="AA156" s="7" t="s">
        <v>109</v>
      </c>
      <c r="AC156" s="7" t="s">
        <v>305</v>
      </c>
      <c r="AD156" s="7" t="s">
        <v>144</v>
      </c>
      <c r="AE156" s="7" t="s">
        <v>174</v>
      </c>
      <c r="AF156" s="7" t="s">
        <v>88</v>
      </c>
      <c r="AG156" s="7" t="s">
        <v>1959</v>
      </c>
      <c r="AH156" s="7" t="s">
        <v>1960</v>
      </c>
      <c r="AI156" s="7">
        <v>2014</v>
      </c>
      <c r="AJ156" s="7">
        <v>2084</v>
      </c>
      <c r="AK156" s="7" t="s">
        <v>114</v>
      </c>
      <c r="AL156" s="7">
        <v>17181000000</v>
      </c>
      <c r="AM156" s="7">
        <v>8548000000</v>
      </c>
      <c r="AN156" s="7">
        <v>25814000000</v>
      </c>
      <c r="AO156" s="7" t="s">
        <v>1961</v>
      </c>
      <c r="AP156" s="7" t="s">
        <v>1962</v>
      </c>
      <c r="AQ156" s="7">
        <v>245442857.09999999</v>
      </c>
      <c r="AR156" s="7">
        <v>271319099</v>
      </c>
      <c r="AS156" s="7" t="s">
        <v>1963</v>
      </c>
      <c r="AT156" s="7" t="s">
        <v>146</v>
      </c>
      <c r="AU156" s="7">
        <v>2012</v>
      </c>
      <c r="AV156" s="7" t="s">
        <v>172</v>
      </c>
      <c r="AW156" s="7" t="s">
        <v>115</v>
      </c>
      <c r="AX156" s="7" t="s">
        <v>116</v>
      </c>
      <c r="AY156" s="7" t="s">
        <v>113</v>
      </c>
      <c r="AZ156" s="7" t="s">
        <v>155</v>
      </c>
      <c r="BA156" s="7" t="s">
        <v>156</v>
      </c>
      <c r="BB156" s="7" t="s">
        <v>69</v>
      </c>
      <c r="BC156" s="7" t="s">
        <v>98</v>
      </c>
      <c r="BH156" s="7" t="s">
        <v>99</v>
      </c>
      <c r="BI156" s="7" t="s">
        <v>101</v>
      </c>
      <c r="BJ156" s="7" t="s">
        <v>70</v>
      </c>
      <c r="BK156" s="7" t="s">
        <v>1521</v>
      </c>
      <c r="BM156" s="7" t="s">
        <v>1481</v>
      </c>
      <c r="BN156" s="7" t="s">
        <v>1522</v>
      </c>
      <c r="BO156">
        <f t="shared" si="2"/>
        <v>271.31909899999999</v>
      </c>
      <c r="BP156" s="7" t="s">
        <v>69</v>
      </c>
      <c r="BQ156" s="7" t="s">
        <v>137</v>
      </c>
      <c r="BR156" s="7" t="s">
        <v>1907</v>
      </c>
      <c r="BS156" s="7" t="s">
        <v>1907</v>
      </c>
    </row>
    <row r="157" spans="1:71" ht="15.75" customHeight="1">
      <c r="A157" s="7">
        <v>2037</v>
      </c>
      <c r="B157" s="7" t="s">
        <v>1958</v>
      </c>
      <c r="C157" s="7" t="s">
        <v>64</v>
      </c>
      <c r="D157" s="7" t="s">
        <v>1953</v>
      </c>
      <c r="E157" s="7" t="s">
        <v>167</v>
      </c>
      <c r="F157" s="7" t="s">
        <v>168</v>
      </c>
      <c r="G157" s="7">
        <v>2014</v>
      </c>
      <c r="H157" s="7" t="s">
        <v>67</v>
      </c>
      <c r="I157" s="7" t="s">
        <v>169</v>
      </c>
      <c r="J157" s="7" t="s">
        <v>70</v>
      </c>
      <c r="K157" s="7" t="s">
        <v>71</v>
      </c>
      <c r="L157" s="7" t="s">
        <v>72</v>
      </c>
      <c r="M157" s="7" t="s">
        <v>73</v>
      </c>
      <c r="N157" s="7" t="s">
        <v>74</v>
      </c>
      <c r="O157" s="7" t="s">
        <v>75</v>
      </c>
      <c r="P157" s="7" t="s">
        <v>105</v>
      </c>
      <c r="Q157" s="7" t="s">
        <v>106</v>
      </c>
      <c r="S157" s="7" t="s">
        <v>107</v>
      </c>
      <c r="T157" s="7" t="s">
        <v>79</v>
      </c>
      <c r="U157" s="7" t="s">
        <v>80</v>
      </c>
      <c r="Z157" s="7" t="s">
        <v>108</v>
      </c>
      <c r="AA157" s="7" t="s">
        <v>109</v>
      </c>
      <c r="AC157" s="7" t="s">
        <v>305</v>
      </c>
      <c r="AD157" s="7" t="s">
        <v>144</v>
      </c>
      <c r="AE157" s="7" t="s">
        <v>174</v>
      </c>
      <c r="AF157" s="7" t="s">
        <v>88</v>
      </c>
      <c r="AG157" s="7" t="s">
        <v>1959</v>
      </c>
      <c r="AH157" s="7" t="s">
        <v>1960</v>
      </c>
      <c r="AI157" s="7">
        <v>2014</v>
      </c>
      <c r="AJ157" s="7">
        <v>2084</v>
      </c>
      <c r="AK157" s="7" t="s">
        <v>114</v>
      </c>
      <c r="AL157" s="7">
        <v>17181000000</v>
      </c>
      <c r="AM157" s="7">
        <v>8548000000</v>
      </c>
      <c r="AN157" s="7">
        <v>25814000000</v>
      </c>
      <c r="AO157" s="7" t="s">
        <v>1961</v>
      </c>
      <c r="AP157" s="7" t="s">
        <v>1962</v>
      </c>
      <c r="AQ157" s="7">
        <v>245442857.09999999</v>
      </c>
      <c r="AR157" s="7">
        <v>271319099</v>
      </c>
      <c r="AS157" s="7" t="s">
        <v>1963</v>
      </c>
      <c r="AT157" s="7" t="s">
        <v>146</v>
      </c>
      <c r="AU157" s="7">
        <v>2012</v>
      </c>
      <c r="AV157" s="7" t="s">
        <v>172</v>
      </c>
      <c r="AW157" s="7" t="s">
        <v>115</v>
      </c>
      <c r="AX157" s="7" t="s">
        <v>116</v>
      </c>
      <c r="AY157" s="7" t="s">
        <v>113</v>
      </c>
      <c r="AZ157" s="7" t="s">
        <v>155</v>
      </c>
      <c r="BA157" s="7" t="s">
        <v>156</v>
      </c>
      <c r="BB157" s="7" t="s">
        <v>69</v>
      </c>
      <c r="BC157" s="7" t="s">
        <v>98</v>
      </c>
      <c r="BH157" s="7" t="s">
        <v>99</v>
      </c>
      <c r="BI157" s="7" t="s">
        <v>101</v>
      </c>
      <c r="BJ157" s="7" t="s">
        <v>70</v>
      </c>
      <c r="BK157" s="7" t="s">
        <v>1521</v>
      </c>
      <c r="BM157" s="7" t="s">
        <v>1481</v>
      </c>
      <c r="BN157" s="7" t="s">
        <v>1522</v>
      </c>
      <c r="BO157">
        <f t="shared" si="2"/>
        <v>271.31909899999999</v>
      </c>
      <c r="BP157" s="7" t="s">
        <v>69</v>
      </c>
      <c r="BQ157" s="7" t="s">
        <v>137</v>
      </c>
      <c r="BR157" s="7" t="s">
        <v>1907</v>
      </c>
      <c r="BS157" s="7" t="s">
        <v>1907</v>
      </c>
    </row>
    <row r="158" spans="1:71" ht="15.75" customHeight="1">
      <c r="A158" s="7">
        <v>2038</v>
      </c>
      <c r="B158" s="7" t="s">
        <v>1958</v>
      </c>
      <c r="C158" s="7" t="s">
        <v>64</v>
      </c>
      <c r="D158" s="7" t="s">
        <v>1953</v>
      </c>
      <c r="E158" s="7" t="s">
        <v>167</v>
      </c>
      <c r="F158" s="7" t="s">
        <v>168</v>
      </c>
      <c r="G158" s="7">
        <v>2014</v>
      </c>
      <c r="H158" s="7" t="s">
        <v>67</v>
      </c>
      <c r="I158" s="7" t="s">
        <v>169</v>
      </c>
      <c r="J158" s="7" t="s">
        <v>70</v>
      </c>
      <c r="K158" s="7" t="s">
        <v>71</v>
      </c>
      <c r="L158" s="7" t="s">
        <v>72</v>
      </c>
      <c r="M158" s="7" t="s">
        <v>73</v>
      </c>
      <c r="N158" s="7" t="s">
        <v>74</v>
      </c>
      <c r="O158" s="7" t="s">
        <v>75</v>
      </c>
      <c r="P158" s="7" t="s">
        <v>105</v>
      </c>
      <c r="Q158" s="7" t="s">
        <v>106</v>
      </c>
      <c r="S158" s="7" t="s">
        <v>107</v>
      </c>
      <c r="T158" s="7" t="s">
        <v>79</v>
      </c>
      <c r="U158" s="7" t="s">
        <v>80</v>
      </c>
      <c r="Z158" s="7" t="s">
        <v>108</v>
      </c>
      <c r="AA158" s="7" t="s">
        <v>109</v>
      </c>
      <c r="AC158" s="7" t="s">
        <v>305</v>
      </c>
      <c r="AD158" s="7" t="s">
        <v>144</v>
      </c>
      <c r="AE158" s="7" t="s">
        <v>174</v>
      </c>
      <c r="AF158" s="7" t="s">
        <v>88</v>
      </c>
      <c r="AG158" s="7" t="s">
        <v>1959</v>
      </c>
      <c r="AH158" s="7" t="s">
        <v>1960</v>
      </c>
      <c r="AI158" s="7">
        <v>2014</v>
      </c>
      <c r="AJ158" s="7">
        <v>2084</v>
      </c>
      <c r="AK158" s="7" t="s">
        <v>114</v>
      </c>
      <c r="AL158" s="7">
        <v>17181000000</v>
      </c>
      <c r="AM158" s="7">
        <v>8548000000</v>
      </c>
      <c r="AN158" s="7">
        <v>25814000000</v>
      </c>
      <c r="AO158" s="7" t="s">
        <v>1961</v>
      </c>
      <c r="AP158" s="7" t="s">
        <v>1962</v>
      </c>
      <c r="AQ158" s="7">
        <v>245442857.09999999</v>
      </c>
      <c r="AR158" s="7">
        <v>271319099</v>
      </c>
      <c r="AS158" s="7" t="s">
        <v>1963</v>
      </c>
      <c r="AT158" s="7" t="s">
        <v>146</v>
      </c>
      <c r="AU158" s="7">
        <v>2012</v>
      </c>
      <c r="AV158" s="7" t="s">
        <v>172</v>
      </c>
      <c r="AW158" s="7" t="s">
        <v>115</v>
      </c>
      <c r="AX158" s="7" t="s">
        <v>116</v>
      </c>
      <c r="AY158" s="7" t="s">
        <v>113</v>
      </c>
      <c r="AZ158" s="7" t="s">
        <v>155</v>
      </c>
      <c r="BA158" s="7" t="s">
        <v>156</v>
      </c>
      <c r="BB158" s="7" t="s">
        <v>69</v>
      </c>
      <c r="BC158" s="7" t="s">
        <v>98</v>
      </c>
      <c r="BH158" s="7" t="s">
        <v>99</v>
      </c>
      <c r="BI158" s="7" t="s">
        <v>101</v>
      </c>
      <c r="BJ158" s="7" t="s">
        <v>70</v>
      </c>
      <c r="BK158" s="7" t="s">
        <v>1521</v>
      </c>
      <c r="BM158" s="7" t="s">
        <v>1481</v>
      </c>
      <c r="BN158" s="7" t="s">
        <v>1522</v>
      </c>
      <c r="BO158">
        <f t="shared" si="2"/>
        <v>271.31909899999999</v>
      </c>
      <c r="BP158" s="7" t="s">
        <v>69</v>
      </c>
      <c r="BQ158" s="7" t="s">
        <v>137</v>
      </c>
      <c r="BR158" s="7" t="s">
        <v>1907</v>
      </c>
      <c r="BS158" s="7" t="s">
        <v>1907</v>
      </c>
    </row>
    <row r="159" spans="1:71" ht="15.75" customHeight="1">
      <c r="A159" s="7">
        <v>2039</v>
      </c>
      <c r="B159" s="7" t="s">
        <v>1958</v>
      </c>
      <c r="C159" s="7" t="s">
        <v>64</v>
      </c>
      <c r="D159" s="7" t="s">
        <v>1953</v>
      </c>
      <c r="E159" s="7" t="s">
        <v>167</v>
      </c>
      <c r="F159" s="7" t="s">
        <v>168</v>
      </c>
      <c r="G159" s="7">
        <v>2014</v>
      </c>
      <c r="H159" s="7" t="s">
        <v>67</v>
      </c>
      <c r="I159" s="7" t="s">
        <v>169</v>
      </c>
      <c r="J159" s="7" t="s">
        <v>70</v>
      </c>
      <c r="K159" s="7" t="s">
        <v>71</v>
      </c>
      <c r="L159" s="7" t="s">
        <v>72</v>
      </c>
      <c r="M159" s="7" t="s">
        <v>73</v>
      </c>
      <c r="N159" s="7" t="s">
        <v>74</v>
      </c>
      <c r="O159" s="7" t="s">
        <v>75</v>
      </c>
      <c r="P159" s="7" t="s">
        <v>105</v>
      </c>
      <c r="Q159" s="7" t="s">
        <v>106</v>
      </c>
      <c r="S159" s="7" t="s">
        <v>107</v>
      </c>
      <c r="T159" s="7" t="s">
        <v>79</v>
      </c>
      <c r="U159" s="7" t="s">
        <v>80</v>
      </c>
      <c r="Z159" s="7" t="s">
        <v>108</v>
      </c>
      <c r="AA159" s="7" t="s">
        <v>109</v>
      </c>
      <c r="AC159" s="7" t="s">
        <v>305</v>
      </c>
      <c r="AD159" s="7" t="s">
        <v>144</v>
      </c>
      <c r="AE159" s="7" t="s">
        <v>174</v>
      </c>
      <c r="AF159" s="7" t="s">
        <v>88</v>
      </c>
      <c r="AG159" s="7" t="s">
        <v>1959</v>
      </c>
      <c r="AH159" s="7" t="s">
        <v>1960</v>
      </c>
      <c r="AI159" s="7">
        <v>2014</v>
      </c>
      <c r="AJ159" s="7">
        <v>2084</v>
      </c>
      <c r="AK159" s="7" t="s">
        <v>114</v>
      </c>
      <c r="AL159" s="7">
        <v>17181000000</v>
      </c>
      <c r="AM159" s="7">
        <v>8548000000</v>
      </c>
      <c r="AN159" s="7">
        <v>25814000000</v>
      </c>
      <c r="AO159" s="7" t="s">
        <v>1961</v>
      </c>
      <c r="AP159" s="7" t="s">
        <v>1962</v>
      </c>
      <c r="AQ159" s="7">
        <v>245442857.09999999</v>
      </c>
      <c r="AR159" s="7">
        <v>271319099</v>
      </c>
      <c r="AS159" s="7" t="s">
        <v>1963</v>
      </c>
      <c r="AT159" s="7" t="s">
        <v>146</v>
      </c>
      <c r="AU159" s="7">
        <v>2012</v>
      </c>
      <c r="AV159" s="7" t="s">
        <v>172</v>
      </c>
      <c r="AW159" s="7" t="s">
        <v>115</v>
      </c>
      <c r="AX159" s="7" t="s">
        <v>116</v>
      </c>
      <c r="AY159" s="7" t="s">
        <v>113</v>
      </c>
      <c r="AZ159" s="7" t="s">
        <v>155</v>
      </c>
      <c r="BA159" s="7" t="s">
        <v>156</v>
      </c>
      <c r="BB159" s="7" t="s">
        <v>69</v>
      </c>
      <c r="BC159" s="7" t="s">
        <v>98</v>
      </c>
      <c r="BH159" s="7" t="s">
        <v>99</v>
      </c>
      <c r="BI159" s="7" t="s">
        <v>101</v>
      </c>
      <c r="BJ159" s="7" t="s">
        <v>70</v>
      </c>
      <c r="BK159" s="7" t="s">
        <v>1521</v>
      </c>
      <c r="BM159" s="7" t="s">
        <v>1481</v>
      </c>
      <c r="BN159" s="7" t="s">
        <v>1522</v>
      </c>
      <c r="BO159">
        <f t="shared" si="2"/>
        <v>271.31909899999999</v>
      </c>
      <c r="BP159" s="7" t="s">
        <v>69</v>
      </c>
      <c r="BQ159" s="7" t="s">
        <v>137</v>
      </c>
      <c r="BR159" s="7" t="s">
        <v>1907</v>
      </c>
      <c r="BS159" s="7" t="s">
        <v>1907</v>
      </c>
    </row>
    <row r="160" spans="1:71" ht="15.75" customHeight="1">
      <c r="A160" s="7">
        <v>2040</v>
      </c>
      <c r="B160" s="7" t="s">
        <v>1958</v>
      </c>
      <c r="C160" s="7" t="s">
        <v>64</v>
      </c>
      <c r="D160" s="7" t="s">
        <v>1953</v>
      </c>
      <c r="E160" s="7" t="s">
        <v>167</v>
      </c>
      <c r="F160" s="7" t="s">
        <v>168</v>
      </c>
      <c r="G160" s="7">
        <v>2014</v>
      </c>
      <c r="H160" s="7" t="s">
        <v>67</v>
      </c>
      <c r="I160" s="7" t="s">
        <v>169</v>
      </c>
      <c r="J160" s="7" t="s">
        <v>70</v>
      </c>
      <c r="K160" s="7" t="s">
        <v>71</v>
      </c>
      <c r="L160" s="7" t="s">
        <v>72</v>
      </c>
      <c r="M160" s="7" t="s">
        <v>73</v>
      </c>
      <c r="N160" s="7" t="s">
        <v>74</v>
      </c>
      <c r="O160" s="7" t="s">
        <v>75</v>
      </c>
      <c r="P160" s="7" t="s">
        <v>105</v>
      </c>
      <c r="Q160" s="7" t="s">
        <v>106</v>
      </c>
      <c r="S160" s="7" t="s">
        <v>107</v>
      </c>
      <c r="T160" s="7" t="s">
        <v>79</v>
      </c>
      <c r="U160" s="7" t="s">
        <v>80</v>
      </c>
      <c r="Z160" s="7" t="s">
        <v>108</v>
      </c>
      <c r="AA160" s="7" t="s">
        <v>109</v>
      </c>
      <c r="AC160" s="7" t="s">
        <v>305</v>
      </c>
      <c r="AD160" s="7" t="s">
        <v>144</v>
      </c>
      <c r="AE160" s="7" t="s">
        <v>174</v>
      </c>
      <c r="AF160" s="7" t="s">
        <v>88</v>
      </c>
      <c r="AG160" s="7" t="s">
        <v>1959</v>
      </c>
      <c r="AH160" s="7" t="s">
        <v>1960</v>
      </c>
      <c r="AI160" s="7">
        <v>2014</v>
      </c>
      <c r="AJ160" s="7">
        <v>2084</v>
      </c>
      <c r="AK160" s="7" t="s">
        <v>114</v>
      </c>
      <c r="AL160" s="7">
        <v>17181000000</v>
      </c>
      <c r="AM160" s="7">
        <v>8548000000</v>
      </c>
      <c r="AN160" s="7">
        <v>25814000000</v>
      </c>
      <c r="AO160" s="7" t="s">
        <v>1961</v>
      </c>
      <c r="AP160" s="7" t="s">
        <v>1962</v>
      </c>
      <c r="AQ160" s="7">
        <v>245442857.09999999</v>
      </c>
      <c r="AR160" s="7">
        <v>271319099</v>
      </c>
      <c r="AS160" s="7" t="s">
        <v>1963</v>
      </c>
      <c r="AT160" s="7" t="s">
        <v>146</v>
      </c>
      <c r="AU160" s="7">
        <v>2012</v>
      </c>
      <c r="AV160" s="7" t="s">
        <v>172</v>
      </c>
      <c r="AW160" s="7" t="s">
        <v>115</v>
      </c>
      <c r="AX160" s="7" t="s">
        <v>116</v>
      </c>
      <c r="AY160" s="7" t="s">
        <v>113</v>
      </c>
      <c r="AZ160" s="7" t="s">
        <v>155</v>
      </c>
      <c r="BA160" s="7" t="s">
        <v>156</v>
      </c>
      <c r="BB160" s="7" t="s">
        <v>69</v>
      </c>
      <c r="BC160" s="7" t="s">
        <v>98</v>
      </c>
      <c r="BH160" s="7" t="s">
        <v>99</v>
      </c>
      <c r="BI160" s="7" t="s">
        <v>101</v>
      </c>
      <c r="BJ160" s="7" t="s">
        <v>70</v>
      </c>
      <c r="BK160" s="7" t="s">
        <v>1521</v>
      </c>
      <c r="BM160" s="7" t="s">
        <v>1481</v>
      </c>
      <c r="BN160" s="7" t="s">
        <v>1522</v>
      </c>
      <c r="BO160">
        <f t="shared" si="2"/>
        <v>271.31909899999999</v>
      </c>
      <c r="BP160" s="7" t="s">
        <v>69</v>
      </c>
      <c r="BQ160" s="7" t="s">
        <v>137</v>
      </c>
      <c r="BR160" s="7" t="s">
        <v>1907</v>
      </c>
      <c r="BS160" s="7" t="s">
        <v>1907</v>
      </c>
    </row>
    <row r="161" spans="1:71" ht="15.75" customHeight="1">
      <c r="A161" s="7">
        <v>2041</v>
      </c>
      <c r="B161" s="7" t="s">
        <v>1958</v>
      </c>
      <c r="C161" s="7" t="s">
        <v>64</v>
      </c>
      <c r="D161" s="7" t="s">
        <v>1953</v>
      </c>
      <c r="E161" s="7" t="s">
        <v>167</v>
      </c>
      <c r="F161" s="7" t="s">
        <v>168</v>
      </c>
      <c r="G161" s="7">
        <v>2014</v>
      </c>
      <c r="H161" s="7" t="s">
        <v>67</v>
      </c>
      <c r="I161" s="7" t="s">
        <v>169</v>
      </c>
      <c r="J161" s="7" t="s">
        <v>70</v>
      </c>
      <c r="K161" s="7" t="s">
        <v>71</v>
      </c>
      <c r="L161" s="7" t="s">
        <v>72</v>
      </c>
      <c r="M161" s="7" t="s">
        <v>73</v>
      </c>
      <c r="N161" s="7" t="s">
        <v>74</v>
      </c>
      <c r="O161" s="7" t="s">
        <v>75</v>
      </c>
      <c r="P161" s="7" t="s">
        <v>105</v>
      </c>
      <c r="Q161" s="7" t="s">
        <v>106</v>
      </c>
      <c r="S161" s="7" t="s">
        <v>107</v>
      </c>
      <c r="T161" s="7" t="s">
        <v>79</v>
      </c>
      <c r="U161" s="7" t="s">
        <v>80</v>
      </c>
      <c r="Z161" s="7" t="s">
        <v>108</v>
      </c>
      <c r="AA161" s="7" t="s">
        <v>109</v>
      </c>
      <c r="AC161" s="7" t="s">
        <v>305</v>
      </c>
      <c r="AD161" s="7" t="s">
        <v>144</v>
      </c>
      <c r="AE161" s="7" t="s">
        <v>174</v>
      </c>
      <c r="AF161" s="7" t="s">
        <v>88</v>
      </c>
      <c r="AG161" s="7" t="s">
        <v>1959</v>
      </c>
      <c r="AH161" s="7" t="s">
        <v>1960</v>
      </c>
      <c r="AI161" s="7">
        <v>2014</v>
      </c>
      <c r="AJ161" s="7">
        <v>2084</v>
      </c>
      <c r="AK161" s="7" t="s">
        <v>114</v>
      </c>
      <c r="AL161" s="7">
        <v>17181000000</v>
      </c>
      <c r="AM161" s="7">
        <v>8548000000</v>
      </c>
      <c r="AN161" s="7">
        <v>25814000000</v>
      </c>
      <c r="AO161" s="7" t="s">
        <v>1961</v>
      </c>
      <c r="AP161" s="7" t="s">
        <v>1962</v>
      </c>
      <c r="AQ161" s="7">
        <v>245442857.09999999</v>
      </c>
      <c r="AR161" s="7">
        <v>271319099</v>
      </c>
      <c r="AS161" s="7" t="s">
        <v>1963</v>
      </c>
      <c r="AT161" s="7" t="s">
        <v>146</v>
      </c>
      <c r="AU161" s="7">
        <v>2012</v>
      </c>
      <c r="AV161" s="7" t="s">
        <v>172</v>
      </c>
      <c r="AW161" s="7" t="s">
        <v>115</v>
      </c>
      <c r="AX161" s="7" t="s">
        <v>116</v>
      </c>
      <c r="AY161" s="7" t="s">
        <v>113</v>
      </c>
      <c r="AZ161" s="7" t="s">
        <v>155</v>
      </c>
      <c r="BA161" s="7" t="s">
        <v>156</v>
      </c>
      <c r="BB161" s="7" t="s">
        <v>69</v>
      </c>
      <c r="BC161" s="7" t="s">
        <v>98</v>
      </c>
      <c r="BH161" s="7" t="s">
        <v>99</v>
      </c>
      <c r="BI161" s="7" t="s">
        <v>101</v>
      </c>
      <c r="BJ161" s="7" t="s">
        <v>70</v>
      </c>
      <c r="BK161" s="7" t="s">
        <v>1521</v>
      </c>
      <c r="BM161" s="7" t="s">
        <v>1481</v>
      </c>
      <c r="BN161" s="7" t="s">
        <v>1522</v>
      </c>
      <c r="BO161">
        <f t="shared" si="2"/>
        <v>271.31909899999999</v>
      </c>
      <c r="BP161" s="7" t="s">
        <v>69</v>
      </c>
      <c r="BQ161" s="7" t="s">
        <v>137</v>
      </c>
      <c r="BR161" s="7" t="s">
        <v>1907</v>
      </c>
      <c r="BS161" s="7" t="s">
        <v>1907</v>
      </c>
    </row>
    <row r="162" spans="1:71" ht="15.75" customHeight="1">
      <c r="A162" s="7">
        <v>2042</v>
      </c>
      <c r="B162" s="7" t="s">
        <v>1958</v>
      </c>
      <c r="C162" s="7" t="s">
        <v>64</v>
      </c>
      <c r="D162" s="7" t="s">
        <v>1953</v>
      </c>
      <c r="E162" s="7" t="s">
        <v>167</v>
      </c>
      <c r="F162" s="7" t="s">
        <v>168</v>
      </c>
      <c r="G162" s="7">
        <v>2014</v>
      </c>
      <c r="H162" s="7" t="s">
        <v>67</v>
      </c>
      <c r="I162" s="7" t="s">
        <v>169</v>
      </c>
      <c r="J162" s="7" t="s">
        <v>70</v>
      </c>
      <c r="K162" s="7" t="s">
        <v>71</v>
      </c>
      <c r="L162" s="7" t="s">
        <v>72</v>
      </c>
      <c r="M162" s="7" t="s">
        <v>73</v>
      </c>
      <c r="N162" s="7" t="s">
        <v>74</v>
      </c>
      <c r="O162" s="7" t="s">
        <v>75</v>
      </c>
      <c r="P162" s="7" t="s">
        <v>105</v>
      </c>
      <c r="Q162" s="7" t="s">
        <v>106</v>
      </c>
      <c r="S162" s="7" t="s">
        <v>107</v>
      </c>
      <c r="T162" s="7" t="s">
        <v>79</v>
      </c>
      <c r="U162" s="7" t="s">
        <v>80</v>
      </c>
      <c r="Z162" s="7" t="s">
        <v>108</v>
      </c>
      <c r="AA162" s="7" t="s">
        <v>109</v>
      </c>
      <c r="AC162" s="7" t="s">
        <v>305</v>
      </c>
      <c r="AD162" s="7" t="s">
        <v>144</v>
      </c>
      <c r="AE162" s="7" t="s">
        <v>174</v>
      </c>
      <c r="AF162" s="7" t="s">
        <v>88</v>
      </c>
      <c r="AG162" s="7" t="s">
        <v>1959</v>
      </c>
      <c r="AH162" s="7" t="s">
        <v>1960</v>
      </c>
      <c r="AI162" s="7">
        <v>2014</v>
      </c>
      <c r="AJ162" s="7">
        <v>2084</v>
      </c>
      <c r="AK162" s="7" t="s">
        <v>114</v>
      </c>
      <c r="AL162" s="7">
        <v>17181000000</v>
      </c>
      <c r="AM162" s="7">
        <v>8548000000</v>
      </c>
      <c r="AN162" s="7">
        <v>25814000000</v>
      </c>
      <c r="AO162" s="7" t="s">
        <v>1961</v>
      </c>
      <c r="AP162" s="7" t="s">
        <v>1962</v>
      </c>
      <c r="AQ162" s="7">
        <v>245442857.09999999</v>
      </c>
      <c r="AR162" s="7">
        <v>271319099</v>
      </c>
      <c r="AS162" s="7" t="s">
        <v>1963</v>
      </c>
      <c r="AT162" s="7" t="s">
        <v>146</v>
      </c>
      <c r="AU162" s="7">
        <v>2012</v>
      </c>
      <c r="AV162" s="7" t="s">
        <v>172</v>
      </c>
      <c r="AW162" s="7" t="s">
        <v>115</v>
      </c>
      <c r="AX162" s="7" t="s">
        <v>116</v>
      </c>
      <c r="AY162" s="7" t="s">
        <v>113</v>
      </c>
      <c r="AZ162" s="7" t="s">
        <v>155</v>
      </c>
      <c r="BA162" s="7" t="s">
        <v>156</v>
      </c>
      <c r="BB162" s="7" t="s">
        <v>69</v>
      </c>
      <c r="BC162" s="7" t="s">
        <v>98</v>
      </c>
      <c r="BH162" s="7" t="s">
        <v>99</v>
      </c>
      <c r="BI162" s="7" t="s">
        <v>101</v>
      </c>
      <c r="BJ162" s="7" t="s">
        <v>70</v>
      </c>
      <c r="BK162" s="7" t="s">
        <v>1521</v>
      </c>
      <c r="BM162" s="7" t="s">
        <v>1481</v>
      </c>
      <c r="BN162" s="7" t="s">
        <v>1522</v>
      </c>
      <c r="BO162">
        <f t="shared" si="2"/>
        <v>271.31909899999999</v>
      </c>
      <c r="BP162" s="7" t="s">
        <v>69</v>
      </c>
      <c r="BQ162" s="7" t="s">
        <v>137</v>
      </c>
      <c r="BR162" s="7" t="s">
        <v>1907</v>
      </c>
      <c r="BS162" s="7" t="s">
        <v>1907</v>
      </c>
    </row>
    <row r="163" spans="1:71" ht="15.75" customHeight="1">
      <c r="A163" s="7">
        <v>2043</v>
      </c>
      <c r="B163" s="7" t="s">
        <v>1958</v>
      </c>
      <c r="C163" s="7" t="s">
        <v>64</v>
      </c>
      <c r="D163" s="7" t="s">
        <v>1953</v>
      </c>
      <c r="E163" s="7" t="s">
        <v>167</v>
      </c>
      <c r="F163" s="7" t="s">
        <v>168</v>
      </c>
      <c r="G163" s="7">
        <v>2014</v>
      </c>
      <c r="H163" s="7" t="s">
        <v>67</v>
      </c>
      <c r="I163" s="7" t="s">
        <v>169</v>
      </c>
      <c r="J163" s="7" t="s">
        <v>70</v>
      </c>
      <c r="K163" s="7" t="s">
        <v>71</v>
      </c>
      <c r="L163" s="7" t="s">
        <v>72</v>
      </c>
      <c r="M163" s="7" t="s">
        <v>73</v>
      </c>
      <c r="N163" s="7" t="s">
        <v>74</v>
      </c>
      <c r="O163" s="7" t="s">
        <v>75</v>
      </c>
      <c r="P163" s="7" t="s">
        <v>105</v>
      </c>
      <c r="Q163" s="7" t="s">
        <v>106</v>
      </c>
      <c r="S163" s="7" t="s">
        <v>107</v>
      </c>
      <c r="T163" s="7" t="s">
        <v>79</v>
      </c>
      <c r="U163" s="7" t="s">
        <v>80</v>
      </c>
      <c r="Z163" s="7" t="s">
        <v>108</v>
      </c>
      <c r="AA163" s="7" t="s">
        <v>109</v>
      </c>
      <c r="AC163" s="7" t="s">
        <v>305</v>
      </c>
      <c r="AD163" s="7" t="s">
        <v>144</v>
      </c>
      <c r="AE163" s="7" t="s">
        <v>174</v>
      </c>
      <c r="AF163" s="7" t="s">
        <v>88</v>
      </c>
      <c r="AG163" s="7" t="s">
        <v>1959</v>
      </c>
      <c r="AH163" s="7" t="s">
        <v>1960</v>
      </c>
      <c r="AI163" s="7">
        <v>2014</v>
      </c>
      <c r="AJ163" s="7">
        <v>2084</v>
      </c>
      <c r="AK163" s="7" t="s">
        <v>114</v>
      </c>
      <c r="AL163" s="7">
        <v>17181000000</v>
      </c>
      <c r="AM163" s="7">
        <v>8548000000</v>
      </c>
      <c r="AN163" s="7">
        <v>25814000000</v>
      </c>
      <c r="AO163" s="7" t="s">
        <v>1961</v>
      </c>
      <c r="AP163" s="7" t="s">
        <v>1962</v>
      </c>
      <c r="AQ163" s="7">
        <v>245442857.09999999</v>
      </c>
      <c r="AR163" s="7">
        <v>271319099</v>
      </c>
      <c r="AS163" s="7" t="s">
        <v>1963</v>
      </c>
      <c r="AT163" s="7" t="s">
        <v>146</v>
      </c>
      <c r="AU163" s="7">
        <v>2012</v>
      </c>
      <c r="AV163" s="7" t="s">
        <v>172</v>
      </c>
      <c r="AW163" s="7" t="s">
        <v>115</v>
      </c>
      <c r="AX163" s="7" t="s">
        <v>116</v>
      </c>
      <c r="AY163" s="7" t="s">
        <v>113</v>
      </c>
      <c r="AZ163" s="7" t="s">
        <v>155</v>
      </c>
      <c r="BA163" s="7" t="s">
        <v>156</v>
      </c>
      <c r="BB163" s="7" t="s">
        <v>69</v>
      </c>
      <c r="BC163" s="7" t="s">
        <v>98</v>
      </c>
      <c r="BH163" s="7" t="s">
        <v>99</v>
      </c>
      <c r="BI163" s="7" t="s">
        <v>101</v>
      </c>
      <c r="BJ163" s="7" t="s">
        <v>70</v>
      </c>
      <c r="BK163" s="7" t="s">
        <v>1521</v>
      </c>
      <c r="BM163" s="7" t="s">
        <v>1481</v>
      </c>
      <c r="BN163" s="7" t="s">
        <v>1522</v>
      </c>
      <c r="BO163">
        <f t="shared" si="2"/>
        <v>271.31909899999999</v>
      </c>
      <c r="BP163" s="7" t="s">
        <v>69</v>
      </c>
      <c r="BQ163" s="7" t="s">
        <v>137</v>
      </c>
      <c r="BR163" s="7" t="s">
        <v>1907</v>
      </c>
      <c r="BS163" s="7" t="s">
        <v>1907</v>
      </c>
    </row>
    <row r="164" spans="1:71" ht="15.75" customHeight="1">
      <c r="A164" s="7">
        <v>2044</v>
      </c>
      <c r="B164" s="7" t="s">
        <v>1958</v>
      </c>
      <c r="C164" s="7" t="s">
        <v>64</v>
      </c>
      <c r="D164" s="7" t="s">
        <v>1953</v>
      </c>
      <c r="E164" s="7" t="s">
        <v>167</v>
      </c>
      <c r="F164" s="7" t="s">
        <v>168</v>
      </c>
      <c r="G164" s="7">
        <v>2014</v>
      </c>
      <c r="H164" s="7" t="s">
        <v>67</v>
      </c>
      <c r="I164" s="7" t="s">
        <v>169</v>
      </c>
      <c r="J164" s="7" t="s">
        <v>70</v>
      </c>
      <c r="K164" s="7" t="s">
        <v>71</v>
      </c>
      <c r="L164" s="7" t="s">
        <v>72</v>
      </c>
      <c r="M164" s="7" t="s">
        <v>73</v>
      </c>
      <c r="N164" s="7" t="s">
        <v>74</v>
      </c>
      <c r="O164" s="7" t="s">
        <v>75</v>
      </c>
      <c r="P164" s="7" t="s">
        <v>105</v>
      </c>
      <c r="Q164" s="7" t="s">
        <v>106</v>
      </c>
      <c r="S164" s="7" t="s">
        <v>107</v>
      </c>
      <c r="T164" s="7" t="s">
        <v>79</v>
      </c>
      <c r="U164" s="7" t="s">
        <v>80</v>
      </c>
      <c r="Z164" s="7" t="s">
        <v>108</v>
      </c>
      <c r="AA164" s="7" t="s">
        <v>109</v>
      </c>
      <c r="AC164" s="7" t="s">
        <v>305</v>
      </c>
      <c r="AD164" s="7" t="s">
        <v>144</v>
      </c>
      <c r="AE164" s="7" t="s">
        <v>174</v>
      </c>
      <c r="AF164" s="7" t="s">
        <v>88</v>
      </c>
      <c r="AG164" s="7" t="s">
        <v>1959</v>
      </c>
      <c r="AH164" s="7" t="s">
        <v>1960</v>
      </c>
      <c r="AI164" s="7">
        <v>2014</v>
      </c>
      <c r="AJ164" s="7">
        <v>2084</v>
      </c>
      <c r="AK164" s="7" t="s">
        <v>114</v>
      </c>
      <c r="AL164" s="7">
        <v>17181000000</v>
      </c>
      <c r="AM164" s="7">
        <v>8548000000</v>
      </c>
      <c r="AN164" s="7">
        <v>25814000000</v>
      </c>
      <c r="AO164" s="7" t="s">
        <v>1961</v>
      </c>
      <c r="AP164" s="7" t="s">
        <v>1962</v>
      </c>
      <c r="AQ164" s="7">
        <v>245442857.09999999</v>
      </c>
      <c r="AR164" s="7">
        <v>271319099</v>
      </c>
      <c r="AS164" s="7" t="s">
        <v>1963</v>
      </c>
      <c r="AT164" s="7" t="s">
        <v>146</v>
      </c>
      <c r="AU164" s="7">
        <v>2012</v>
      </c>
      <c r="AV164" s="7" t="s">
        <v>172</v>
      </c>
      <c r="AW164" s="7" t="s">
        <v>115</v>
      </c>
      <c r="AX164" s="7" t="s">
        <v>116</v>
      </c>
      <c r="AY164" s="7" t="s">
        <v>113</v>
      </c>
      <c r="AZ164" s="7" t="s">
        <v>155</v>
      </c>
      <c r="BA164" s="7" t="s">
        <v>156</v>
      </c>
      <c r="BB164" s="7" t="s">
        <v>69</v>
      </c>
      <c r="BC164" s="7" t="s">
        <v>98</v>
      </c>
      <c r="BH164" s="7" t="s">
        <v>99</v>
      </c>
      <c r="BI164" s="7" t="s">
        <v>101</v>
      </c>
      <c r="BJ164" s="7" t="s">
        <v>70</v>
      </c>
      <c r="BK164" s="7" t="s">
        <v>1521</v>
      </c>
      <c r="BM164" s="7" t="s">
        <v>1481</v>
      </c>
      <c r="BN164" s="7" t="s">
        <v>1522</v>
      </c>
      <c r="BO164">
        <f t="shared" si="2"/>
        <v>271.31909899999999</v>
      </c>
      <c r="BP164" s="7" t="s">
        <v>69</v>
      </c>
      <c r="BQ164" s="7" t="s">
        <v>137</v>
      </c>
      <c r="BR164" s="7" t="s">
        <v>1907</v>
      </c>
      <c r="BS164" s="7" t="s">
        <v>1907</v>
      </c>
    </row>
    <row r="165" spans="1:71" ht="15.75" customHeight="1">
      <c r="A165" s="7">
        <v>2045</v>
      </c>
      <c r="B165" s="7" t="s">
        <v>1958</v>
      </c>
      <c r="C165" s="7" t="s">
        <v>64</v>
      </c>
      <c r="D165" s="7" t="s">
        <v>1953</v>
      </c>
      <c r="E165" s="7" t="s">
        <v>167</v>
      </c>
      <c r="F165" s="7" t="s">
        <v>168</v>
      </c>
      <c r="G165" s="7">
        <v>2014</v>
      </c>
      <c r="H165" s="7" t="s">
        <v>67</v>
      </c>
      <c r="I165" s="7" t="s">
        <v>169</v>
      </c>
      <c r="J165" s="7" t="s">
        <v>70</v>
      </c>
      <c r="K165" s="7" t="s">
        <v>71</v>
      </c>
      <c r="L165" s="7" t="s">
        <v>72</v>
      </c>
      <c r="M165" s="7" t="s">
        <v>73</v>
      </c>
      <c r="N165" s="7" t="s">
        <v>74</v>
      </c>
      <c r="O165" s="7" t="s">
        <v>75</v>
      </c>
      <c r="P165" s="7" t="s">
        <v>105</v>
      </c>
      <c r="Q165" s="7" t="s">
        <v>106</v>
      </c>
      <c r="S165" s="7" t="s">
        <v>107</v>
      </c>
      <c r="T165" s="7" t="s">
        <v>79</v>
      </c>
      <c r="U165" s="7" t="s">
        <v>80</v>
      </c>
      <c r="Z165" s="7" t="s">
        <v>108</v>
      </c>
      <c r="AA165" s="7" t="s">
        <v>109</v>
      </c>
      <c r="AC165" s="7" t="s">
        <v>305</v>
      </c>
      <c r="AD165" s="7" t="s">
        <v>144</v>
      </c>
      <c r="AE165" s="7" t="s">
        <v>174</v>
      </c>
      <c r="AF165" s="7" t="s">
        <v>88</v>
      </c>
      <c r="AG165" s="7" t="s">
        <v>1959</v>
      </c>
      <c r="AH165" s="7" t="s">
        <v>1960</v>
      </c>
      <c r="AI165" s="7">
        <v>2014</v>
      </c>
      <c r="AJ165" s="7">
        <v>2084</v>
      </c>
      <c r="AK165" s="7" t="s">
        <v>114</v>
      </c>
      <c r="AL165" s="7">
        <v>17181000000</v>
      </c>
      <c r="AM165" s="7">
        <v>8548000000</v>
      </c>
      <c r="AN165" s="7">
        <v>25814000000</v>
      </c>
      <c r="AO165" s="7" t="s">
        <v>1961</v>
      </c>
      <c r="AP165" s="7" t="s">
        <v>1962</v>
      </c>
      <c r="AQ165" s="7">
        <v>245442857.09999999</v>
      </c>
      <c r="AR165" s="7">
        <v>271319099</v>
      </c>
      <c r="AS165" s="7" t="s">
        <v>1963</v>
      </c>
      <c r="AT165" s="7" t="s">
        <v>146</v>
      </c>
      <c r="AU165" s="7">
        <v>2012</v>
      </c>
      <c r="AV165" s="7" t="s">
        <v>172</v>
      </c>
      <c r="AW165" s="7" t="s">
        <v>115</v>
      </c>
      <c r="AX165" s="7" t="s">
        <v>116</v>
      </c>
      <c r="AY165" s="7" t="s">
        <v>113</v>
      </c>
      <c r="AZ165" s="7" t="s">
        <v>155</v>
      </c>
      <c r="BA165" s="7" t="s">
        <v>156</v>
      </c>
      <c r="BB165" s="7" t="s">
        <v>69</v>
      </c>
      <c r="BC165" s="7" t="s">
        <v>98</v>
      </c>
      <c r="BH165" s="7" t="s">
        <v>99</v>
      </c>
      <c r="BI165" s="7" t="s">
        <v>101</v>
      </c>
      <c r="BJ165" s="7" t="s">
        <v>70</v>
      </c>
      <c r="BK165" s="7" t="s">
        <v>1521</v>
      </c>
      <c r="BM165" s="7" t="s">
        <v>1481</v>
      </c>
      <c r="BN165" s="7" t="s">
        <v>1522</v>
      </c>
      <c r="BO165">
        <f t="shared" si="2"/>
        <v>271.31909899999999</v>
      </c>
      <c r="BP165" s="7" t="s">
        <v>69</v>
      </c>
      <c r="BQ165" s="7" t="s">
        <v>137</v>
      </c>
      <c r="BR165" s="7" t="s">
        <v>1907</v>
      </c>
      <c r="BS165" s="7" t="s">
        <v>1907</v>
      </c>
    </row>
    <row r="166" spans="1:71" ht="15.75" customHeight="1">
      <c r="A166" s="7">
        <v>2046</v>
      </c>
      <c r="B166" s="7" t="s">
        <v>1958</v>
      </c>
      <c r="C166" s="7" t="s">
        <v>64</v>
      </c>
      <c r="D166" s="7" t="s">
        <v>1953</v>
      </c>
      <c r="E166" s="7" t="s">
        <v>167</v>
      </c>
      <c r="F166" s="7" t="s">
        <v>168</v>
      </c>
      <c r="G166" s="7">
        <v>2014</v>
      </c>
      <c r="H166" s="7" t="s">
        <v>67</v>
      </c>
      <c r="I166" s="7" t="s">
        <v>169</v>
      </c>
      <c r="J166" s="7" t="s">
        <v>70</v>
      </c>
      <c r="K166" s="7" t="s">
        <v>71</v>
      </c>
      <c r="L166" s="7" t="s">
        <v>72</v>
      </c>
      <c r="M166" s="7" t="s">
        <v>73</v>
      </c>
      <c r="N166" s="7" t="s">
        <v>74</v>
      </c>
      <c r="O166" s="7" t="s">
        <v>75</v>
      </c>
      <c r="P166" s="7" t="s">
        <v>105</v>
      </c>
      <c r="Q166" s="7" t="s">
        <v>106</v>
      </c>
      <c r="S166" s="7" t="s">
        <v>107</v>
      </c>
      <c r="T166" s="7" t="s">
        <v>79</v>
      </c>
      <c r="U166" s="7" t="s">
        <v>80</v>
      </c>
      <c r="Z166" s="7" t="s">
        <v>108</v>
      </c>
      <c r="AA166" s="7" t="s">
        <v>109</v>
      </c>
      <c r="AC166" s="7" t="s">
        <v>305</v>
      </c>
      <c r="AD166" s="7" t="s">
        <v>144</v>
      </c>
      <c r="AE166" s="7" t="s">
        <v>174</v>
      </c>
      <c r="AF166" s="7" t="s">
        <v>88</v>
      </c>
      <c r="AG166" s="7" t="s">
        <v>1959</v>
      </c>
      <c r="AH166" s="7" t="s">
        <v>1960</v>
      </c>
      <c r="AI166" s="7">
        <v>2014</v>
      </c>
      <c r="AJ166" s="7">
        <v>2084</v>
      </c>
      <c r="AK166" s="7" t="s">
        <v>114</v>
      </c>
      <c r="AL166" s="7">
        <v>17181000000</v>
      </c>
      <c r="AM166" s="7">
        <v>8548000000</v>
      </c>
      <c r="AN166" s="7">
        <v>25814000000</v>
      </c>
      <c r="AO166" s="7" t="s">
        <v>1961</v>
      </c>
      <c r="AP166" s="7" t="s">
        <v>1962</v>
      </c>
      <c r="AQ166" s="7">
        <v>245442857.09999999</v>
      </c>
      <c r="AR166" s="7">
        <v>271319099</v>
      </c>
      <c r="AS166" s="7" t="s">
        <v>1963</v>
      </c>
      <c r="AT166" s="7" t="s">
        <v>146</v>
      </c>
      <c r="AU166" s="7">
        <v>2012</v>
      </c>
      <c r="AV166" s="7" t="s">
        <v>172</v>
      </c>
      <c r="AW166" s="7" t="s">
        <v>115</v>
      </c>
      <c r="AX166" s="7" t="s">
        <v>116</v>
      </c>
      <c r="AY166" s="7" t="s">
        <v>113</v>
      </c>
      <c r="AZ166" s="7" t="s">
        <v>155</v>
      </c>
      <c r="BA166" s="7" t="s">
        <v>156</v>
      </c>
      <c r="BB166" s="7" t="s">
        <v>69</v>
      </c>
      <c r="BC166" s="7" t="s">
        <v>98</v>
      </c>
      <c r="BH166" s="7" t="s">
        <v>99</v>
      </c>
      <c r="BI166" s="7" t="s">
        <v>101</v>
      </c>
      <c r="BJ166" s="7" t="s">
        <v>70</v>
      </c>
      <c r="BK166" s="7" t="s">
        <v>1521</v>
      </c>
      <c r="BM166" s="7" t="s">
        <v>1481</v>
      </c>
      <c r="BN166" s="7" t="s">
        <v>1522</v>
      </c>
      <c r="BO166">
        <f t="shared" si="2"/>
        <v>271.31909899999999</v>
      </c>
      <c r="BP166" s="7" t="s">
        <v>69</v>
      </c>
      <c r="BQ166" s="7" t="s">
        <v>137</v>
      </c>
      <c r="BR166" s="7" t="s">
        <v>1907</v>
      </c>
      <c r="BS166" s="7" t="s">
        <v>1907</v>
      </c>
    </row>
    <row r="167" spans="1:71" ht="15.75" customHeight="1">
      <c r="A167" s="7">
        <v>2047</v>
      </c>
      <c r="B167" s="7" t="s">
        <v>1958</v>
      </c>
      <c r="C167" s="7" t="s">
        <v>64</v>
      </c>
      <c r="D167" s="7" t="s">
        <v>1953</v>
      </c>
      <c r="E167" s="7" t="s">
        <v>167</v>
      </c>
      <c r="F167" s="7" t="s">
        <v>168</v>
      </c>
      <c r="G167" s="7">
        <v>2014</v>
      </c>
      <c r="H167" s="7" t="s">
        <v>67</v>
      </c>
      <c r="I167" s="7" t="s">
        <v>169</v>
      </c>
      <c r="J167" s="7" t="s">
        <v>70</v>
      </c>
      <c r="K167" s="7" t="s">
        <v>71</v>
      </c>
      <c r="L167" s="7" t="s">
        <v>72</v>
      </c>
      <c r="M167" s="7" t="s">
        <v>73</v>
      </c>
      <c r="N167" s="7" t="s">
        <v>74</v>
      </c>
      <c r="O167" s="7" t="s">
        <v>75</v>
      </c>
      <c r="P167" s="7" t="s">
        <v>105</v>
      </c>
      <c r="Q167" s="7" t="s">
        <v>106</v>
      </c>
      <c r="S167" s="7" t="s">
        <v>107</v>
      </c>
      <c r="T167" s="7" t="s">
        <v>79</v>
      </c>
      <c r="U167" s="7" t="s">
        <v>80</v>
      </c>
      <c r="Z167" s="7" t="s">
        <v>108</v>
      </c>
      <c r="AA167" s="7" t="s">
        <v>109</v>
      </c>
      <c r="AC167" s="7" t="s">
        <v>305</v>
      </c>
      <c r="AD167" s="7" t="s">
        <v>144</v>
      </c>
      <c r="AE167" s="7" t="s">
        <v>174</v>
      </c>
      <c r="AF167" s="7" t="s">
        <v>88</v>
      </c>
      <c r="AG167" s="7" t="s">
        <v>1959</v>
      </c>
      <c r="AH167" s="7" t="s">
        <v>1960</v>
      </c>
      <c r="AI167" s="7">
        <v>2014</v>
      </c>
      <c r="AJ167" s="7">
        <v>2084</v>
      </c>
      <c r="AK167" s="7" t="s">
        <v>114</v>
      </c>
      <c r="AL167" s="7">
        <v>17181000000</v>
      </c>
      <c r="AM167" s="7">
        <v>8548000000</v>
      </c>
      <c r="AN167" s="7">
        <v>25814000000</v>
      </c>
      <c r="AO167" s="7" t="s">
        <v>1961</v>
      </c>
      <c r="AP167" s="7" t="s">
        <v>1962</v>
      </c>
      <c r="AQ167" s="7">
        <v>245442857.09999999</v>
      </c>
      <c r="AR167" s="7">
        <v>271319099</v>
      </c>
      <c r="AS167" s="7" t="s">
        <v>1963</v>
      </c>
      <c r="AT167" s="7" t="s">
        <v>146</v>
      </c>
      <c r="AU167" s="7">
        <v>2012</v>
      </c>
      <c r="AV167" s="7" t="s">
        <v>172</v>
      </c>
      <c r="AW167" s="7" t="s">
        <v>115</v>
      </c>
      <c r="AX167" s="7" t="s">
        <v>116</v>
      </c>
      <c r="AY167" s="7" t="s">
        <v>113</v>
      </c>
      <c r="AZ167" s="7" t="s">
        <v>155</v>
      </c>
      <c r="BA167" s="7" t="s">
        <v>156</v>
      </c>
      <c r="BB167" s="7" t="s">
        <v>69</v>
      </c>
      <c r="BC167" s="7" t="s">
        <v>98</v>
      </c>
      <c r="BH167" s="7" t="s">
        <v>99</v>
      </c>
      <c r="BI167" s="7" t="s">
        <v>101</v>
      </c>
      <c r="BJ167" s="7" t="s">
        <v>70</v>
      </c>
      <c r="BK167" s="7" t="s">
        <v>1521</v>
      </c>
      <c r="BM167" s="7" t="s">
        <v>1481</v>
      </c>
      <c r="BN167" s="7" t="s">
        <v>1522</v>
      </c>
      <c r="BO167">
        <f t="shared" si="2"/>
        <v>271.31909899999999</v>
      </c>
      <c r="BP167" s="7" t="s">
        <v>69</v>
      </c>
      <c r="BQ167" s="7" t="s">
        <v>137</v>
      </c>
      <c r="BR167" s="7" t="s">
        <v>1907</v>
      </c>
      <c r="BS167" s="7" t="s">
        <v>1907</v>
      </c>
    </row>
    <row r="168" spans="1:71" ht="15.75" customHeight="1">
      <c r="A168" s="7">
        <v>2048</v>
      </c>
      <c r="B168" s="7" t="s">
        <v>1958</v>
      </c>
      <c r="C168" s="7" t="s">
        <v>64</v>
      </c>
      <c r="D168" s="7" t="s">
        <v>1953</v>
      </c>
      <c r="E168" s="7" t="s">
        <v>167</v>
      </c>
      <c r="F168" s="7" t="s">
        <v>168</v>
      </c>
      <c r="G168" s="7">
        <v>2014</v>
      </c>
      <c r="H168" s="7" t="s">
        <v>67</v>
      </c>
      <c r="I168" s="7" t="s">
        <v>169</v>
      </c>
      <c r="J168" s="7" t="s">
        <v>70</v>
      </c>
      <c r="K168" s="7" t="s">
        <v>71</v>
      </c>
      <c r="L168" s="7" t="s">
        <v>72</v>
      </c>
      <c r="M168" s="7" t="s">
        <v>73</v>
      </c>
      <c r="N168" s="7" t="s">
        <v>74</v>
      </c>
      <c r="O168" s="7" t="s">
        <v>75</v>
      </c>
      <c r="P168" s="7" t="s">
        <v>105</v>
      </c>
      <c r="Q168" s="7" t="s">
        <v>106</v>
      </c>
      <c r="S168" s="7" t="s">
        <v>107</v>
      </c>
      <c r="T168" s="7" t="s">
        <v>79</v>
      </c>
      <c r="U168" s="7" t="s">
        <v>80</v>
      </c>
      <c r="Z168" s="7" t="s">
        <v>108</v>
      </c>
      <c r="AA168" s="7" t="s">
        <v>109</v>
      </c>
      <c r="AC168" s="7" t="s">
        <v>305</v>
      </c>
      <c r="AD168" s="7" t="s">
        <v>144</v>
      </c>
      <c r="AE168" s="7" t="s">
        <v>174</v>
      </c>
      <c r="AF168" s="7" t="s">
        <v>88</v>
      </c>
      <c r="AG168" s="7" t="s">
        <v>1959</v>
      </c>
      <c r="AH168" s="7" t="s">
        <v>1960</v>
      </c>
      <c r="AI168" s="7">
        <v>2014</v>
      </c>
      <c r="AJ168" s="7">
        <v>2084</v>
      </c>
      <c r="AK168" s="7" t="s">
        <v>114</v>
      </c>
      <c r="AL168" s="7">
        <v>17181000000</v>
      </c>
      <c r="AM168" s="7">
        <v>8548000000</v>
      </c>
      <c r="AN168" s="7">
        <v>25814000000</v>
      </c>
      <c r="AO168" s="7" t="s">
        <v>1961</v>
      </c>
      <c r="AP168" s="7" t="s">
        <v>1962</v>
      </c>
      <c r="AQ168" s="7">
        <v>245442857.09999999</v>
      </c>
      <c r="AR168" s="7">
        <v>271319099</v>
      </c>
      <c r="AS168" s="7" t="s">
        <v>1963</v>
      </c>
      <c r="AT168" s="7" t="s">
        <v>146</v>
      </c>
      <c r="AU168" s="7">
        <v>2012</v>
      </c>
      <c r="AV168" s="7" t="s">
        <v>172</v>
      </c>
      <c r="AW168" s="7" t="s">
        <v>115</v>
      </c>
      <c r="AX168" s="7" t="s">
        <v>116</v>
      </c>
      <c r="AY168" s="7" t="s">
        <v>113</v>
      </c>
      <c r="AZ168" s="7" t="s">
        <v>155</v>
      </c>
      <c r="BA168" s="7" t="s">
        <v>156</v>
      </c>
      <c r="BB168" s="7" t="s">
        <v>69</v>
      </c>
      <c r="BC168" s="7" t="s">
        <v>98</v>
      </c>
      <c r="BH168" s="7" t="s">
        <v>99</v>
      </c>
      <c r="BI168" s="7" t="s">
        <v>101</v>
      </c>
      <c r="BJ168" s="7" t="s">
        <v>70</v>
      </c>
      <c r="BK168" s="7" t="s">
        <v>1521</v>
      </c>
      <c r="BM168" s="7" t="s">
        <v>1481</v>
      </c>
      <c r="BN168" s="7" t="s">
        <v>1522</v>
      </c>
      <c r="BO168">
        <f t="shared" si="2"/>
        <v>271.31909899999999</v>
      </c>
      <c r="BP168" s="7" t="s">
        <v>69</v>
      </c>
      <c r="BQ168" s="7" t="s">
        <v>137</v>
      </c>
      <c r="BR168" s="7" t="s">
        <v>1907</v>
      </c>
      <c r="BS168" s="7" t="s">
        <v>1907</v>
      </c>
    </row>
    <row r="169" spans="1:71" ht="15.75" customHeight="1">
      <c r="A169" s="7">
        <v>2049</v>
      </c>
      <c r="B169" s="7" t="s">
        <v>1958</v>
      </c>
      <c r="C169" s="7" t="s">
        <v>64</v>
      </c>
      <c r="D169" s="7" t="s">
        <v>1953</v>
      </c>
      <c r="E169" s="7" t="s">
        <v>167</v>
      </c>
      <c r="F169" s="7" t="s">
        <v>168</v>
      </c>
      <c r="G169" s="7">
        <v>2014</v>
      </c>
      <c r="H169" s="7" t="s">
        <v>67</v>
      </c>
      <c r="I169" s="7" t="s">
        <v>169</v>
      </c>
      <c r="J169" s="7" t="s">
        <v>70</v>
      </c>
      <c r="K169" s="7" t="s">
        <v>71</v>
      </c>
      <c r="L169" s="7" t="s">
        <v>72</v>
      </c>
      <c r="M169" s="7" t="s">
        <v>73</v>
      </c>
      <c r="N169" s="7" t="s">
        <v>74</v>
      </c>
      <c r="O169" s="7" t="s">
        <v>75</v>
      </c>
      <c r="P169" s="7" t="s">
        <v>105</v>
      </c>
      <c r="Q169" s="7" t="s">
        <v>106</v>
      </c>
      <c r="S169" s="7" t="s">
        <v>107</v>
      </c>
      <c r="T169" s="7" t="s">
        <v>79</v>
      </c>
      <c r="U169" s="7" t="s">
        <v>80</v>
      </c>
      <c r="Z169" s="7" t="s">
        <v>108</v>
      </c>
      <c r="AA169" s="7" t="s">
        <v>109</v>
      </c>
      <c r="AC169" s="7" t="s">
        <v>305</v>
      </c>
      <c r="AD169" s="7" t="s">
        <v>144</v>
      </c>
      <c r="AE169" s="7" t="s">
        <v>174</v>
      </c>
      <c r="AF169" s="7" t="s">
        <v>88</v>
      </c>
      <c r="AG169" s="7" t="s">
        <v>1959</v>
      </c>
      <c r="AH169" s="7" t="s">
        <v>1960</v>
      </c>
      <c r="AI169" s="7">
        <v>2014</v>
      </c>
      <c r="AJ169" s="7">
        <v>2084</v>
      </c>
      <c r="AK169" s="7" t="s">
        <v>114</v>
      </c>
      <c r="AL169" s="7">
        <v>17181000000</v>
      </c>
      <c r="AM169" s="7">
        <v>8548000000</v>
      </c>
      <c r="AN169" s="7">
        <v>25814000000</v>
      </c>
      <c r="AO169" s="7" t="s">
        <v>1961</v>
      </c>
      <c r="AP169" s="7" t="s">
        <v>1962</v>
      </c>
      <c r="AQ169" s="7">
        <v>245442857.09999999</v>
      </c>
      <c r="AR169" s="7">
        <v>271319099</v>
      </c>
      <c r="AS169" s="7" t="s">
        <v>1963</v>
      </c>
      <c r="AT169" s="7" t="s">
        <v>146</v>
      </c>
      <c r="AU169" s="7">
        <v>2012</v>
      </c>
      <c r="AV169" s="7" t="s">
        <v>172</v>
      </c>
      <c r="AW169" s="7" t="s">
        <v>115</v>
      </c>
      <c r="AX169" s="7" t="s">
        <v>116</v>
      </c>
      <c r="AY169" s="7" t="s">
        <v>113</v>
      </c>
      <c r="AZ169" s="7" t="s">
        <v>155</v>
      </c>
      <c r="BA169" s="7" t="s">
        <v>156</v>
      </c>
      <c r="BB169" s="7" t="s">
        <v>69</v>
      </c>
      <c r="BC169" s="7" t="s">
        <v>98</v>
      </c>
      <c r="BH169" s="7" t="s">
        <v>99</v>
      </c>
      <c r="BI169" s="7" t="s">
        <v>101</v>
      </c>
      <c r="BJ169" s="7" t="s">
        <v>70</v>
      </c>
      <c r="BK169" s="7" t="s">
        <v>1521</v>
      </c>
      <c r="BM169" s="7" t="s">
        <v>1481</v>
      </c>
      <c r="BN169" s="7" t="s">
        <v>1522</v>
      </c>
      <c r="BO169">
        <f t="shared" si="2"/>
        <v>271.31909899999999</v>
      </c>
      <c r="BP169" s="7" t="s">
        <v>69</v>
      </c>
      <c r="BQ169" s="7" t="s">
        <v>137</v>
      </c>
      <c r="BR169" s="7" t="s">
        <v>1907</v>
      </c>
      <c r="BS169" s="7" t="s">
        <v>1907</v>
      </c>
    </row>
    <row r="170" spans="1:71" ht="15.75" customHeight="1">
      <c r="A170" s="7">
        <v>2050</v>
      </c>
      <c r="B170" s="7" t="s">
        <v>1958</v>
      </c>
      <c r="C170" s="7" t="s">
        <v>64</v>
      </c>
      <c r="D170" s="7" t="s">
        <v>1953</v>
      </c>
      <c r="E170" s="7" t="s">
        <v>167</v>
      </c>
      <c r="F170" s="7" t="s">
        <v>168</v>
      </c>
      <c r="G170" s="7">
        <v>2014</v>
      </c>
      <c r="H170" s="7" t="s">
        <v>67</v>
      </c>
      <c r="I170" s="7" t="s">
        <v>169</v>
      </c>
      <c r="J170" s="7" t="s">
        <v>70</v>
      </c>
      <c r="K170" s="7" t="s">
        <v>71</v>
      </c>
      <c r="L170" s="7" t="s">
        <v>72</v>
      </c>
      <c r="M170" s="7" t="s">
        <v>73</v>
      </c>
      <c r="N170" s="7" t="s">
        <v>74</v>
      </c>
      <c r="O170" s="7" t="s">
        <v>75</v>
      </c>
      <c r="P170" s="7" t="s">
        <v>105</v>
      </c>
      <c r="Q170" s="7" t="s">
        <v>106</v>
      </c>
      <c r="S170" s="7" t="s">
        <v>107</v>
      </c>
      <c r="T170" s="7" t="s">
        <v>79</v>
      </c>
      <c r="U170" s="7" t="s">
        <v>80</v>
      </c>
      <c r="Z170" s="7" t="s">
        <v>108</v>
      </c>
      <c r="AA170" s="7" t="s">
        <v>109</v>
      </c>
      <c r="AC170" s="7" t="s">
        <v>305</v>
      </c>
      <c r="AD170" s="7" t="s">
        <v>144</v>
      </c>
      <c r="AE170" s="7" t="s">
        <v>174</v>
      </c>
      <c r="AF170" s="7" t="s">
        <v>88</v>
      </c>
      <c r="AG170" s="7" t="s">
        <v>1959</v>
      </c>
      <c r="AH170" s="7" t="s">
        <v>1960</v>
      </c>
      <c r="AI170" s="7">
        <v>2014</v>
      </c>
      <c r="AJ170" s="7">
        <v>2084</v>
      </c>
      <c r="AK170" s="7" t="s">
        <v>114</v>
      </c>
      <c r="AL170" s="7">
        <v>17181000000</v>
      </c>
      <c r="AM170" s="7">
        <v>8548000000</v>
      </c>
      <c r="AN170" s="7">
        <v>25814000000</v>
      </c>
      <c r="AO170" s="7" t="s">
        <v>1961</v>
      </c>
      <c r="AP170" s="7" t="s">
        <v>1962</v>
      </c>
      <c r="AQ170" s="7">
        <v>245442857.09999999</v>
      </c>
      <c r="AR170" s="7">
        <v>271319099</v>
      </c>
      <c r="AS170" s="7" t="s">
        <v>1963</v>
      </c>
      <c r="AT170" s="7" t="s">
        <v>146</v>
      </c>
      <c r="AU170" s="7">
        <v>2012</v>
      </c>
      <c r="AV170" s="7" t="s">
        <v>172</v>
      </c>
      <c r="AW170" s="7" t="s">
        <v>115</v>
      </c>
      <c r="AX170" s="7" t="s">
        <v>116</v>
      </c>
      <c r="AY170" s="7" t="s">
        <v>113</v>
      </c>
      <c r="AZ170" s="7" t="s">
        <v>155</v>
      </c>
      <c r="BA170" s="7" t="s">
        <v>156</v>
      </c>
      <c r="BB170" s="7" t="s">
        <v>69</v>
      </c>
      <c r="BC170" s="7" t="s">
        <v>98</v>
      </c>
      <c r="BH170" s="7" t="s">
        <v>99</v>
      </c>
      <c r="BI170" s="7" t="s">
        <v>101</v>
      </c>
      <c r="BJ170" s="7" t="s">
        <v>70</v>
      </c>
      <c r="BK170" s="7" t="s">
        <v>1521</v>
      </c>
      <c r="BM170" s="7" t="s">
        <v>1481</v>
      </c>
      <c r="BN170" s="7" t="s">
        <v>1522</v>
      </c>
      <c r="BO170">
        <f t="shared" si="2"/>
        <v>271.31909899999999</v>
      </c>
      <c r="BP170" s="7" t="s">
        <v>69</v>
      </c>
      <c r="BQ170" s="7" t="s">
        <v>137</v>
      </c>
      <c r="BR170" s="7" t="s">
        <v>1907</v>
      </c>
      <c r="BS170" s="7" t="s">
        <v>1907</v>
      </c>
    </row>
    <row r="171" spans="1:71" ht="15.75" customHeight="1">
      <c r="A171" s="7">
        <v>2051</v>
      </c>
      <c r="B171" s="7" t="s">
        <v>1958</v>
      </c>
      <c r="C171" s="7" t="s">
        <v>64</v>
      </c>
      <c r="D171" s="7" t="s">
        <v>1953</v>
      </c>
      <c r="E171" s="7" t="s">
        <v>167</v>
      </c>
      <c r="F171" s="7" t="s">
        <v>168</v>
      </c>
      <c r="G171" s="7">
        <v>2014</v>
      </c>
      <c r="H171" s="7" t="s">
        <v>67</v>
      </c>
      <c r="I171" s="7" t="s">
        <v>169</v>
      </c>
      <c r="J171" s="7" t="s">
        <v>70</v>
      </c>
      <c r="K171" s="7" t="s">
        <v>71</v>
      </c>
      <c r="L171" s="7" t="s">
        <v>72</v>
      </c>
      <c r="M171" s="7" t="s">
        <v>73</v>
      </c>
      <c r="N171" s="7" t="s">
        <v>74</v>
      </c>
      <c r="O171" s="7" t="s">
        <v>75</v>
      </c>
      <c r="P171" s="7" t="s">
        <v>105</v>
      </c>
      <c r="Q171" s="7" t="s">
        <v>106</v>
      </c>
      <c r="S171" s="7" t="s">
        <v>107</v>
      </c>
      <c r="T171" s="7" t="s">
        <v>79</v>
      </c>
      <c r="U171" s="7" t="s">
        <v>80</v>
      </c>
      <c r="Z171" s="7" t="s">
        <v>108</v>
      </c>
      <c r="AA171" s="7" t="s">
        <v>109</v>
      </c>
      <c r="AC171" s="7" t="s">
        <v>305</v>
      </c>
      <c r="AD171" s="7" t="s">
        <v>144</v>
      </c>
      <c r="AE171" s="7" t="s">
        <v>174</v>
      </c>
      <c r="AF171" s="7" t="s">
        <v>88</v>
      </c>
      <c r="AG171" s="7" t="s">
        <v>1959</v>
      </c>
      <c r="AH171" s="7" t="s">
        <v>1960</v>
      </c>
      <c r="AI171" s="7">
        <v>2014</v>
      </c>
      <c r="AJ171" s="7">
        <v>2084</v>
      </c>
      <c r="AK171" s="7" t="s">
        <v>114</v>
      </c>
      <c r="AL171" s="7">
        <v>17181000000</v>
      </c>
      <c r="AM171" s="7">
        <v>8548000000</v>
      </c>
      <c r="AN171" s="7">
        <v>25814000000</v>
      </c>
      <c r="AO171" s="7" t="s">
        <v>1961</v>
      </c>
      <c r="AP171" s="7" t="s">
        <v>1962</v>
      </c>
      <c r="AQ171" s="7">
        <v>245442857.09999999</v>
      </c>
      <c r="AR171" s="7">
        <v>271319099</v>
      </c>
      <c r="AS171" s="7" t="s">
        <v>1963</v>
      </c>
      <c r="AT171" s="7" t="s">
        <v>146</v>
      </c>
      <c r="AU171" s="7">
        <v>2012</v>
      </c>
      <c r="AV171" s="7" t="s">
        <v>172</v>
      </c>
      <c r="AW171" s="7" t="s">
        <v>115</v>
      </c>
      <c r="AX171" s="7" t="s">
        <v>116</v>
      </c>
      <c r="AY171" s="7" t="s">
        <v>113</v>
      </c>
      <c r="AZ171" s="7" t="s">
        <v>155</v>
      </c>
      <c r="BA171" s="7" t="s">
        <v>156</v>
      </c>
      <c r="BB171" s="7" t="s">
        <v>69</v>
      </c>
      <c r="BC171" s="7" t="s">
        <v>98</v>
      </c>
      <c r="BH171" s="7" t="s">
        <v>99</v>
      </c>
      <c r="BI171" s="7" t="s">
        <v>101</v>
      </c>
      <c r="BJ171" s="7" t="s">
        <v>70</v>
      </c>
      <c r="BK171" s="7" t="s">
        <v>1521</v>
      </c>
      <c r="BM171" s="7" t="s">
        <v>1481</v>
      </c>
      <c r="BN171" s="7" t="s">
        <v>1522</v>
      </c>
      <c r="BO171">
        <f t="shared" si="2"/>
        <v>271.31909899999999</v>
      </c>
      <c r="BP171" s="7" t="s">
        <v>69</v>
      </c>
      <c r="BQ171" s="7" t="s">
        <v>137</v>
      </c>
      <c r="BR171" s="7" t="s">
        <v>1907</v>
      </c>
      <c r="BS171" s="7" t="s">
        <v>1907</v>
      </c>
    </row>
    <row r="172" spans="1:71" ht="15.75" customHeight="1">
      <c r="A172" s="7">
        <v>2052</v>
      </c>
      <c r="B172" s="7" t="s">
        <v>1958</v>
      </c>
      <c r="C172" s="7" t="s">
        <v>64</v>
      </c>
      <c r="D172" s="7" t="s">
        <v>1953</v>
      </c>
      <c r="E172" s="7" t="s">
        <v>167</v>
      </c>
      <c r="F172" s="7" t="s">
        <v>168</v>
      </c>
      <c r="G172" s="7">
        <v>2014</v>
      </c>
      <c r="H172" s="7" t="s">
        <v>67</v>
      </c>
      <c r="I172" s="7" t="s">
        <v>169</v>
      </c>
      <c r="J172" s="7" t="s">
        <v>70</v>
      </c>
      <c r="K172" s="7" t="s">
        <v>71</v>
      </c>
      <c r="L172" s="7" t="s">
        <v>72</v>
      </c>
      <c r="M172" s="7" t="s">
        <v>73</v>
      </c>
      <c r="N172" s="7" t="s">
        <v>74</v>
      </c>
      <c r="O172" s="7" t="s">
        <v>75</v>
      </c>
      <c r="P172" s="7" t="s">
        <v>105</v>
      </c>
      <c r="Q172" s="7" t="s">
        <v>106</v>
      </c>
      <c r="S172" s="7" t="s">
        <v>107</v>
      </c>
      <c r="T172" s="7" t="s">
        <v>79</v>
      </c>
      <c r="U172" s="7" t="s">
        <v>80</v>
      </c>
      <c r="Z172" s="7" t="s">
        <v>108</v>
      </c>
      <c r="AA172" s="7" t="s">
        <v>109</v>
      </c>
      <c r="AC172" s="7" t="s">
        <v>305</v>
      </c>
      <c r="AD172" s="7" t="s">
        <v>144</v>
      </c>
      <c r="AE172" s="7" t="s">
        <v>174</v>
      </c>
      <c r="AF172" s="7" t="s">
        <v>88</v>
      </c>
      <c r="AG172" s="7" t="s">
        <v>1959</v>
      </c>
      <c r="AH172" s="7" t="s">
        <v>1960</v>
      </c>
      <c r="AI172" s="7">
        <v>2014</v>
      </c>
      <c r="AJ172" s="7">
        <v>2084</v>
      </c>
      <c r="AK172" s="7" t="s">
        <v>114</v>
      </c>
      <c r="AL172" s="7">
        <v>17181000000</v>
      </c>
      <c r="AM172" s="7">
        <v>8548000000</v>
      </c>
      <c r="AN172" s="7">
        <v>25814000000</v>
      </c>
      <c r="AO172" s="7" t="s">
        <v>1961</v>
      </c>
      <c r="AP172" s="7" t="s">
        <v>1962</v>
      </c>
      <c r="AQ172" s="7">
        <v>245442857.09999999</v>
      </c>
      <c r="AR172" s="7">
        <v>271319099</v>
      </c>
      <c r="AS172" s="7" t="s">
        <v>1963</v>
      </c>
      <c r="AT172" s="7" t="s">
        <v>146</v>
      </c>
      <c r="AU172" s="7">
        <v>2012</v>
      </c>
      <c r="AV172" s="7" t="s">
        <v>172</v>
      </c>
      <c r="AW172" s="7" t="s">
        <v>115</v>
      </c>
      <c r="AX172" s="7" t="s">
        <v>116</v>
      </c>
      <c r="AY172" s="7" t="s">
        <v>113</v>
      </c>
      <c r="AZ172" s="7" t="s">
        <v>155</v>
      </c>
      <c r="BA172" s="7" t="s">
        <v>156</v>
      </c>
      <c r="BB172" s="7" t="s">
        <v>69</v>
      </c>
      <c r="BC172" s="7" t="s">
        <v>98</v>
      </c>
      <c r="BH172" s="7" t="s">
        <v>99</v>
      </c>
      <c r="BI172" s="7" t="s">
        <v>101</v>
      </c>
      <c r="BJ172" s="7" t="s">
        <v>70</v>
      </c>
      <c r="BK172" s="7" t="s">
        <v>1521</v>
      </c>
      <c r="BM172" s="7" t="s">
        <v>1481</v>
      </c>
      <c r="BN172" s="7" t="s">
        <v>1522</v>
      </c>
      <c r="BO172">
        <f t="shared" si="2"/>
        <v>271.31909899999999</v>
      </c>
      <c r="BP172" s="7" t="s">
        <v>69</v>
      </c>
      <c r="BQ172" s="7" t="s">
        <v>137</v>
      </c>
      <c r="BR172" s="7" t="s">
        <v>1907</v>
      </c>
      <c r="BS172" s="7" t="s">
        <v>1907</v>
      </c>
    </row>
    <row r="173" spans="1:71" ht="15.75" customHeight="1">
      <c r="A173" s="7">
        <v>2053</v>
      </c>
      <c r="B173" s="7" t="s">
        <v>1958</v>
      </c>
      <c r="C173" s="7" t="s">
        <v>64</v>
      </c>
      <c r="D173" s="7" t="s">
        <v>1953</v>
      </c>
      <c r="E173" s="7" t="s">
        <v>167</v>
      </c>
      <c r="F173" s="7" t="s">
        <v>168</v>
      </c>
      <c r="G173" s="7">
        <v>2014</v>
      </c>
      <c r="H173" s="7" t="s">
        <v>67</v>
      </c>
      <c r="I173" s="7" t="s">
        <v>169</v>
      </c>
      <c r="J173" s="7" t="s">
        <v>70</v>
      </c>
      <c r="K173" s="7" t="s">
        <v>71</v>
      </c>
      <c r="L173" s="7" t="s">
        <v>72</v>
      </c>
      <c r="M173" s="7" t="s">
        <v>73</v>
      </c>
      <c r="N173" s="7" t="s">
        <v>74</v>
      </c>
      <c r="O173" s="7" t="s">
        <v>75</v>
      </c>
      <c r="P173" s="7" t="s">
        <v>105</v>
      </c>
      <c r="Q173" s="7" t="s">
        <v>106</v>
      </c>
      <c r="S173" s="7" t="s">
        <v>107</v>
      </c>
      <c r="T173" s="7" t="s">
        <v>79</v>
      </c>
      <c r="U173" s="7" t="s">
        <v>80</v>
      </c>
      <c r="Z173" s="7" t="s">
        <v>108</v>
      </c>
      <c r="AA173" s="7" t="s">
        <v>109</v>
      </c>
      <c r="AC173" s="7" t="s">
        <v>305</v>
      </c>
      <c r="AD173" s="7" t="s">
        <v>144</v>
      </c>
      <c r="AE173" s="7" t="s">
        <v>174</v>
      </c>
      <c r="AF173" s="7" t="s">
        <v>88</v>
      </c>
      <c r="AG173" s="7" t="s">
        <v>1959</v>
      </c>
      <c r="AH173" s="7" t="s">
        <v>1960</v>
      </c>
      <c r="AI173" s="7">
        <v>2014</v>
      </c>
      <c r="AJ173" s="7">
        <v>2084</v>
      </c>
      <c r="AK173" s="7" t="s">
        <v>114</v>
      </c>
      <c r="AL173" s="7">
        <v>17181000000</v>
      </c>
      <c r="AM173" s="7">
        <v>8548000000</v>
      </c>
      <c r="AN173" s="7">
        <v>25814000000</v>
      </c>
      <c r="AO173" s="7" t="s">
        <v>1961</v>
      </c>
      <c r="AP173" s="7" t="s">
        <v>1962</v>
      </c>
      <c r="AQ173" s="7">
        <v>245442857.09999999</v>
      </c>
      <c r="AR173" s="7">
        <v>271319099</v>
      </c>
      <c r="AS173" s="7" t="s">
        <v>1963</v>
      </c>
      <c r="AT173" s="7" t="s">
        <v>146</v>
      </c>
      <c r="AU173" s="7">
        <v>2012</v>
      </c>
      <c r="AV173" s="7" t="s">
        <v>172</v>
      </c>
      <c r="AW173" s="7" t="s">
        <v>115</v>
      </c>
      <c r="AX173" s="7" t="s">
        <v>116</v>
      </c>
      <c r="AY173" s="7" t="s">
        <v>113</v>
      </c>
      <c r="AZ173" s="7" t="s">
        <v>155</v>
      </c>
      <c r="BA173" s="7" t="s">
        <v>156</v>
      </c>
      <c r="BB173" s="7" t="s">
        <v>69</v>
      </c>
      <c r="BC173" s="7" t="s">
        <v>98</v>
      </c>
      <c r="BH173" s="7" t="s">
        <v>99</v>
      </c>
      <c r="BI173" s="7" t="s">
        <v>101</v>
      </c>
      <c r="BJ173" s="7" t="s">
        <v>70</v>
      </c>
      <c r="BK173" s="7" t="s">
        <v>1521</v>
      </c>
      <c r="BM173" s="7" t="s">
        <v>1481</v>
      </c>
      <c r="BN173" s="7" t="s">
        <v>1522</v>
      </c>
      <c r="BO173">
        <f t="shared" si="2"/>
        <v>271.31909899999999</v>
      </c>
      <c r="BP173" s="7" t="s">
        <v>69</v>
      </c>
      <c r="BQ173" s="7" t="s">
        <v>137</v>
      </c>
      <c r="BR173" s="7" t="s">
        <v>1907</v>
      </c>
      <c r="BS173" s="7" t="s">
        <v>1907</v>
      </c>
    </row>
    <row r="174" spans="1:71" ht="15.75" customHeight="1">
      <c r="A174" s="7">
        <v>2054</v>
      </c>
      <c r="B174" s="7" t="s">
        <v>1958</v>
      </c>
      <c r="C174" s="7" t="s">
        <v>64</v>
      </c>
      <c r="D174" s="7" t="s">
        <v>1953</v>
      </c>
      <c r="E174" s="7" t="s">
        <v>167</v>
      </c>
      <c r="F174" s="7" t="s">
        <v>168</v>
      </c>
      <c r="G174" s="7">
        <v>2014</v>
      </c>
      <c r="H174" s="7" t="s">
        <v>67</v>
      </c>
      <c r="I174" s="7" t="s">
        <v>169</v>
      </c>
      <c r="J174" s="7" t="s">
        <v>70</v>
      </c>
      <c r="K174" s="7" t="s">
        <v>71</v>
      </c>
      <c r="L174" s="7" t="s">
        <v>72</v>
      </c>
      <c r="M174" s="7" t="s">
        <v>73</v>
      </c>
      <c r="N174" s="7" t="s">
        <v>74</v>
      </c>
      <c r="O174" s="7" t="s">
        <v>75</v>
      </c>
      <c r="P174" s="7" t="s">
        <v>105</v>
      </c>
      <c r="Q174" s="7" t="s">
        <v>106</v>
      </c>
      <c r="S174" s="7" t="s">
        <v>107</v>
      </c>
      <c r="T174" s="7" t="s">
        <v>79</v>
      </c>
      <c r="U174" s="7" t="s">
        <v>80</v>
      </c>
      <c r="Z174" s="7" t="s">
        <v>108</v>
      </c>
      <c r="AA174" s="7" t="s">
        <v>109</v>
      </c>
      <c r="AC174" s="7" t="s">
        <v>305</v>
      </c>
      <c r="AD174" s="7" t="s">
        <v>144</v>
      </c>
      <c r="AE174" s="7" t="s">
        <v>174</v>
      </c>
      <c r="AF174" s="7" t="s">
        <v>88</v>
      </c>
      <c r="AG174" s="7" t="s">
        <v>1959</v>
      </c>
      <c r="AH174" s="7" t="s">
        <v>1960</v>
      </c>
      <c r="AI174" s="7">
        <v>2014</v>
      </c>
      <c r="AJ174" s="7">
        <v>2084</v>
      </c>
      <c r="AK174" s="7" t="s">
        <v>114</v>
      </c>
      <c r="AL174" s="7">
        <v>17181000000</v>
      </c>
      <c r="AM174" s="7">
        <v>8548000000</v>
      </c>
      <c r="AN174" s="7">
        <v>25814000000</v>
      </c>
      <c r="AO174" s="7" t="s">
        <v>1961</v>
      </c>
      <c r="AP174" s="7" t="s">
        <v>1962</v>
      </c>
      <c r="AQ174" s="7">
        <v>245442857.09999999</v>
      </c>
      <c r="AR174" s="7">
        <v>271319099</v>
      </c>
      <c r="AS174" s="7" t="s">
        <v>1963</v>
      </c>
      <c r="AT174" s="7" t="s">
        <v>146</v>
      </c>
      <c r="AU174" s="7">
        <v>2012</v>
      </c>
      <c r="AV174" s="7" t="s">
        <v>172</v>
      </c>
      <c r="AW174" s="7" t="s">
        <v>115</v>
      </c>
      <c r="AX174" s="7" t="s">
        <v>116</v>
      </c>
      <c r="AY174" s="7" t="s">
        <v>113</v>
      </c>
      <c r="AZ174" s="7" t="s">
        <v>155</v>
      </c>
      <c r="BA174" s="7" t="s">
        <v>156</v>
      </c>
      <c r="BB174" s="7" t="s">
        <v>69</v>
      </c>
      <c r="BC174" s="7" t="s">
        <v>98</v>
      </c>
      <c r="BH174" s="7" t="s">
        <v>99</v>
      </c>
      <c r="BI174" s="7" t="s">
        <v>101</v>
      </c>
      <c r="BJ174" s="7" t="s">
        <v>70</v>
      </c>
      <c r="BK174" s="7" t="s">
        <v>1521</v>
      </c>
      <c r="BM174" s="7" t="s">
        <v>1481</v>
      </c>
      <c r="BN174" s="7" t="s">
        <v>1522</v>
      </c>
      <c r="BO174">
        <f t="shared" si="2"/>
        <v>271.31909899999999</v>
      </c>
      <c r="BP174" s="7" t="s">
        <v>69</v>
      </c>
      <c r="BQ174" s="7" t="s">
        <v>137</v>
      </c>
      <c r="BR174" s="7" t="s">
        <v>1907</v>
      </c>
      <c r="BS174" s="7" t="s">
        <v>1907</v>
      </c>
    </row>
    <row r="175" spans="1:71" ht="15.75" customHeight="1">
      <c r="A175" s="7">
        <v>2055</v>
      </c>
      <c r="B175" s="7" t="s">
        <v>1958</v>
      </c>
      <c r="C175" s="7" t="s">
        <v>64</v>
      </c>
      <c r="D175" s="7" t="s">
        <v>1953</v>
      </c>
      <c r="E175" s="7" t="s">
        <v>167</v>
      </c>
      <c r="F175" s="7" t="s">
        <v>168</v>
      </c>
      <c r="G175" s="7">
        <v>2014</v>
      </c>
      <c r="H175" s="7" t="s">
        <v>67</v>
      </c>
      <c r="I175" s="7" t="s">
        <v>169</v>
      </c>
      <c r="J175" s="7" t="s">
        <v>70</v>
      </c>
      <c r="K175" s="7" t="s">
        <v>71</v>
      </c>
      <c r="L175" s="7" t="s">
        <v>72</v>
      </c>
      <c r="M175" s="7" t="s">
        <v>73</v>
      </c>
      <c r="N175" s="7" t="s">
        <v>74</v>
      </c>
      <c r="O175" s="7" t="s">
        <v>75</v>
      </c>
      <c r="P175" s="7" t="s">
        <v>105</v>
      </c>
      <c r="Q175" s="7" t="s">
        <v>106</v>
      </c>
      <c r="S175" s="7" t="s">
        <v>107</v>
      </c>
      <c r="T175" s="7" t="s">
        <v>79</v>
      </c>
      <c r="U175" s="7" t="s">
        <v>80</v>
      </c>
      <c r="Z175" s="7" t="s">
        <v>108</v>
      </c>
      <c r="AA175" s="7" t="s">
        <v>109</v>
      </c>
      <c r="AC175" s="7" t="s">
        <v>305</v>
      </c>
      <c r="AD175" s="7" t="s">
        <v>144</v>
      </c>
      <c r="AE175" s="7" t="s">
        <v>174</v>
      </c>
      <c r="AF175" s="7" t="s">
        <v>88</v>
      </c>
      <c r="AG175" s="7" t="s">
        <v>1959</v>
      </c>
      <c r="AH175" s="7" t="s">
        <v>1960</v>
      </c>
      <c r="AI175" s="7">
        <v>2014</v>
      </c>
      <c r="AJ175" s="7">
        <v>2084</v>
      </c>
      <c r="AK175" s="7" t="s">
        <v>114</v>
      </c>
      <c r="AL175" s="7">
        <v>17181000000</v>
      </c>
      <c r="AM175" s="7">
        <v>8548000000</v>
      </c>
      <c r="AN175" s="7">
        <v>25814000000</v>
      </c>
      <c r="AO175" s="7" t="s">
        <v>1961</v>
      </c>
      <c r="AP175" s="7" t="s">
        <v>1962</v>
      </c>
      <c r="AQ175" s="7">
        <v>245442857.09999999</v>
      </c>
      <c r="AR175" s="7">
        <v>271319099</v>
      </c>
      <c r="AS175" s="7" t="s">
        <v>1963</v>
      </c>
      <c r="AT175" s="7" t="s">
        <v>146</v>
      </c>
      <c r="AU175" s="7">
        <v>2012</v>
      </c>
      <c r="AV175" s="7" t="s">
        <v>172</v>
      </c>
      <c r="AW175" s="7" t="s">
        <v>115</v>
      </c>
      <c r="AX175" s="7" t="s">
        <v>116</v>
      </c>
      <c r="AY175" s="7" t="s">
        <v>113</v>
      </c>
      <c r="AZ175" s="7" t="s">
        <v>155</v>
      </c>
      <c r="BA175" s="7" t="s">
        <v>156</v>
      </c>
      <c r="BB175" s="7" t="s">
        <v>69</v>
      </c>
      <c r="BC175" s="7" t="s">
        <v>98</v>
      </c>
      <c r="BH175" s="7" t="s">
        <v>99</v>
      </c>
      <c r="BI175" s="7" t="s">
        <v>101</v>
      </c>
      <c r="BJ175" s="7" t="s">
        <v>70</v>
      </c>
      <c r="BK175" s="7" t="s">
        <v>1521</v>
      </c>
      <c r="BM175" s="7" t="s">
        <v>1481</v>
      </c>
      <c r="BN175" s="7" t="s">
        <v>1522</v>
      </c>
      <c r="BO175">
        <f t="shared" si="2"/>
        <v>271.31909899999999</v>
      </c>
      <c r="BP175" s="7" t="s">
        <v>69</v>
      </c>
      <c r="BQ175" s="7" t="s">
        <v>137</v>
      </c>
      <c r="BR175" s="7" t="s">
        <v>1907</v>
      </c>
      <c r="BS175" s="7" t="s">
        <v>1907</v>
      </c>
    </row>
    <row r="176" spans="1:71" ht="15.75" customHeight="1">
      <c r="A176" s="7">
        <v>2056</v>
      </c>
      <c r="B176" s="7" t="s">
        <v>1958</v>
      </c>
      <c r="C176" s="7" t="s">
        <v>64</v>
      </c>
      <c r="D176" s="7" t="s">
        <v>1953</v>
      </c>
      <c r="E176" s="7" t="s">
        <v>167</v>
      </c>
      <c r="F176" s="7" t="s">
        <v>168</v>
      </c>
      <c r="G176" s="7">
        <v>2014</v>
      </c>
      <c r="H176" s="7" t="s">
        <v>67</v>
      </c>
      <c r="I176" s="7" t="s">
        <v>169</v>
      </c>
      <c r="J176" s="7" t="s">
        <v>70</v>
      </c>
      <c r="K176" s="7" t="s">
        <v>71</v>
      </c>
      <c r="L176" s="7" t="s">
        <v>72</v>
      </c>
      <c r="M176" s="7" t="s">
        <v>73</v>
      </c>
      <c r="N176" s="7" t="s">
        <v>74</v>
      </c>
      <c r="O176" s="7" t="s">
        <v>75</v>
      </c>
      <c r="P176" s="7" t="s">
        <v>105</v>
      </c>
      <c r="Q176" s="7" t="s">
        <v>106</v>
      </c>
      <c r="S176" s="7" t="s">
        <v>107</v>
      </c>
      <c r="T176" s="7" t="s">
        <v>79</v>
      </c>
      <c r="U176" s="7" t="s">
        <v>80</v>
      </c>
      <c r="Z176" s="7" t="s">
        <v>108</v>
      </c>
      <c r="AA176" s="7" t="s">
        <v>109</v>
      </c>
      <c r="AC176" s="7" t="s">
        <v>305</v>
      </c>
      <c r="AD176" s="7" t="s">
        <v>144</v>
      </c>
      <c r="AE176" s="7" t="s">
        <v>174</v>
      </c>
      <c r="AF176" s="7" t="s">
        <v>88</v>
      </c>
      <c r="AG176" s="7" t="s">
        <v>1959</v>
      </c>
      <c r="AH176" s="7" t="s">
        <v>1960</v>
      </c>
      <c r="AI176" s="7">
        <v>2014</v>
      </c>
      <c r="AJ176" s="7">
        <v>2084</v>
      </c>
      <c r="AK176" s="7" t="s">
        <v>114</v>
      </c>
      <c r="AL176" s="7">
        <v>17181000000</v>
      </c>
      <c r="AM176" s="7">
        <v>8548000000</v>
      </c>
      <c r="AN176" s="7">
        <v>25814000000</v>
      </c>
      <c r="AO176" s="7" t="s">
        <v>1961</v>
      </c>
      <c r="AP176" s="7" t="s">
        <v>1962</v>
      </c>
      <c r="AQ176" s="7">
        <v>245442857.09999999</v>
      </c>
      <c r="AR176" s="7">
        <v>271319099</v>
      </c>
      <c r="AS176" s="7" t="s">
        <v>1963</v>
      </c>
      <c r="AT176" s="7" t="s">
        <v>146</v>
      </c>
      <c r="AU176" s="7">
        <v>2012</v>
      </c>
      <c r="AV176" s="7" t="s">
        <v>172</v>
      </c>
      <c r="AW176" s="7" t="s">
        <v>115</v>
      </c>
      <c r="AX176" s="7" t="s">
        <v>116</v>
      </c>
      <c r="AY176" s="7" t="s">
        <v>113</v>
      </c>
      <c r="AZ176" s="7" t="s">
        <v>155</v>
      </c>
      <c r="BA176" s="7" t="s">
        <v>156</v>
      </c>
      <c r="BB176" s="7" t="s">
        <v>69</v>
      </c>
      <c r="BC176" s="7" t="s">
        <v>98</v>
      </c>
      <c r="BH176" s="7" t="s">
        <v>99</v>
      </c>
      <c r="BI176" s="7" t="s">
        <v>101</v>
      </c>
      <c r="BJ176" s="7" t="s">
        <v>70</v>
      </c>
      <c r="BK176" s="7" t="s">
        <v>1521</v>
      </c>
      <c r="BM176" s="7" t="s">
        <v>1481</v>
      </c>
      <c r="BN176" s="7" t="s">
        <v>1522</v>
      </c>
      <c r="BO176">
        <f t="shared" si="2"/>
        <v>271.31909899999999</v>
      </c>
      <c r="BP176" s="7" t="s">
        <v>69</v>
      </c>
      <c r="BQ176" s="7" t="s">
        <v>137</v>
      </c>
      <c r="BR176" s="7" t="s">
        <v>1907</v>
      </c>
      <c r="BS176" s="7" t="s">
        <v>1907</v>
      </c>
    </row>
    <row r="177" spans="1:71" ht="15.75" customHeight="1">
      <c r="A177" s="7">
        <v>2057</v>
      </c>
      <c r="B177" s="7" t="s">
        <v>1958</v>
      </c>
      <c r="C177" s="7" t="s">
        <v>64</v>
      </c>
      <c r="D177" s="7" t="s">
        <v>1953</v>
      </c>
      <c r="E177" s="7" t="s">
        <v>167</v>
      </c>
      <c r="F177" s="7" t="s">
        <v>168</v>
      </c>
      <c r="G177" s="7">
        <v>2014</v>
      </c>
      <c r="H177" s="7" t="s">
        <v>67</v>
      </c>
      <c r="I177" s="7" t="s">
        <v>169</v>
      </c>
      <c r="J177" s="7" t="s">
        <v>70</v>
      </c>
      <c r="K177" s="7" t="s">
        <v>71</v>
      </c>
      <c r="L177" s="7" t="s">
        <v>72</v>
      </c>
      <c r="M177" s="7" t="s">
        <v>73</v>
      </c>
      <c r="N177" s="7" t="s">
        <v>74</v>
      </c>
      <c r="O177" s="7" t="s">
        <v>75</v>
      </c>
      <c r="P177" s="7" t="s">
        <v>105</v>
      </c>
      <c r="Q177" s="7" t="s">
        <v>106</v>
      </c>
      <c r="S177" s="7" t="s">
        <v>107</v>
      </c>
      <c r="T177" s="7" t="s">
        <v>79</v>
      </c>
      <c r="U177" s="7" t="s">
        <v>80</v>
      </c>
      <c r="Z177" s="7" t="s">
        <v>108</v>
      </c>
      <c r="AA177" s="7" t="s">
        <v>109</v>
      </c>
      <c r="AC177" s="7" t="s">
        <v>305</v>
      </c>
      <c r="AD177" s="7" t="s">
        <v>144</v>
      </c>
      <c r="AE177" s="7" t="s">
        <v>174</v>
      </c>
      <c r="AF177" s="7" t="s">
        <v>88</v>
      </c>
      <c r="AG177" s="7" t="s">
        <v>1959</v>
      </c>
      <c r="AH177" s="7" t="s">
        <v>1960</v>
      </c>
      <c r="AI177" s="7">
        <v>2014</v>
      </c>
      <c r="AJ177" s="7">
        <v>2084</v>
      </c>
      <c r="AK177" s="7" t="s">
        <v>114</v>
      </c>
      <c r="AL177" s="7">
        <v>17181000000</v>
      </c>
      <c r="AM177" s="7">
        <v>8548000000</v>
      </c>
      <c r="AN177" s="7">
        <v>25814000000</v>
      </c>
      <c r="AO177" s="7" t="s">
        <v>1961</v>
      </c>
      <c r="AP177" s="7" t="s">
        <v>1962</v>
      </c>
      <c r="AQ177" s="7">
        <v>245442857.09999999</v>
      </c>
      <c r="AR177" s="7">
        <v>271319099</v>
      </c>
      <c r="AS177" s="7" t="s">
        <v>1963</v>
      </c>
      <c r="AT177" s="7" t="s">
        <v>146</v>
      </c>
      <c r="AU177" s="7">
        <v>2012</v>
      </c>
      <c r="AV177" s="7" t="s">
        <v>172</v>
      </c>
      <c r="AW177" s="7" t="s">
        <v>115</v>
      </c>
      <c r="AX177" s="7" t="s">
        <v>116</v>
      </c>
      <c r="AY177" s="7" t="s">
        <v>113</v>
      </c>
      <c r="AZ177" s="7" t="s">
        <v>155</v>
      </c>
      <c r="BA177" s="7" t="s">
        <v>156</v>
      </c>
      <c r="BB177" s="7" t="s">
        <v>69</v>
      </c>
      <c r="BC177" s="7" t="s">
        <v>98</v>
      </c>
      <c r="BH177" s="7" t="s">
        <v>99</v>
      </c>
      <c r="BI177" s="7" t="s">
        <v>101</v>
      </c>
      <c r="BJ177" s="7" t="s">
        <v>70</v>
      </c>
      <c r="BK177" s="7" t="s">
        <v>1521</v>
      </c>
      <c r="BM177" s="7" t="s">
        <v>1481</v>
      </c>
      <c r="BN177" s="7" t="s">
        <v>1522</v>
      </c>
      <c r="BO177">
        <f t="shared" si="2"/>
        <v>271.31909899999999</v>
      </c>
      <c r="BP177" s="7" t="s">
        <v>69</v>
      </c>
      <c r="BQ177" s="7" t="s">
        <v>137</v>
      </c>
      <c r="BR177" s="7" t="s">
        <v>1907</v>
      </c>
      <c r="BS177" s="7" t="s">
        <v>1907</v>
      </c>
    </row>
    <row r="178" spans="1:71" ht="15.75" customHeight="1">
      <c r="A178" s="7">
        <v>2058</v>
      </c>
      <c r="B178" s="7" t="s">
        <v>1958</v>
      </c>
      <c r="C178" s="7" t="s">
        <v>64</v>
      </c>
      <c r="D178" s="7" t="s">
        <v>1953</v>
      </c>
      <c r="E178" s="7" t="s">
        <v>167</v>
      </c>
      <c r="F178" s="7" t="s">
        <v>168</v>
      </c>
      <c r="G178" s="7">
        <v>2014</v>
      </c>
      <c r="H178" s="7" t="s">
        <v>67</v>
      </c>
      <c r="I178" s="7" t="s">
        <v>169</v>
      </c>
      <c r="J178" s="7" t="s">
        <v>70</v>
      </c>
      <c r="K178" s="7" t="s">
        <v>71</v>
      </c>
      <c r="L178" s="7" t="s">
        <v>72</v>
      </c>
      <c r="M178" s="7" t="s">
        <v>73</v>
      </c>
      <c r="N178" s="7" t="s">
        <v>74</v>
      </c>
      <c r="O178" s="7" t="s">
        <v>75</v>
      </c>
      <c r="P178" s="7" t="s">
        <v>105</v>
      </c>
      <c r="Q178" s="7" t="s">
        <v>106</v>
      </c>
      <c r="S178" s="7" t="s">
        <v>107</v>
      </c>
      <c r="T178" s="7" t="s">
        <v>79</v>
      </c>
      <c r="U178" s="7" t="s">
        <v>80</v>
      </c>
      <c r="Z178" s="7" t="s">
        <v>108</v>
      </c>
      <c r="AA178" s="7" t="s">
        <v>109</v>
      </c>
      <c r="AC178" s="7" t="s">
        <v>305</v>
      </c>
      <c r="AD178" s="7" t="s">
        <v>144</v>
      </c>
      <c r="AE178" s="7" t="s">
        <v>174</v>
      </c>
      <c r="AF178" s="7" t="s">
        <v>88</v>
      </c>
      <c r="AG178" s="7" t="s">
        <v>1959</v>
      </c>
      <c r="AH178" s="7" t="s">
        <v>1960</v>
      </c>
      <c r="AI178" s="7">
        <v>2014</v>
      </c>
      <c r="AJ178" s="7">
        <v>2084</v>
      </c>
      <c r="AK178" s="7" t="s">
        <v>114</v>
      </c>
      <c r="AL178" s="7">
        <v>17181000000</v>
      </c>
      <c r="AM178" s="7">
        <v>8548000000</v>
      </c>
      <c r="AN178" s="7">
        <v>25814000000</v>
      </c>
      <c r="AO178" s="7" t="s">
        <v>1961</v>
      </c>
      <c r="AP178" s="7" t="s">
        <v>1962</v>
      </c>
      <c r="AQ178" s="7">
        <v>245442857.09999999</v>
      </c>
      <c r="AR178" s="7">
        <v>271319099</v>
      </c>
      <c r="AS178" s="7" t="s">
        <v>1963</v>
      </c>
      <c r="AT178" s="7" t="s">
        <v>146</v>
      </c>
      <c r="AU178" s="7">
        <v>2012</v>
      </c>
      <c r="AV178" s="7" t="s">
        <v>172</v>
      </c>
      <c r="AW178" s="7" t="s">
        <v>115</v>
      </c>
      <c r="AX178" s="7" t="s">
        <v>116</v>
      </c>
      <c r="AY178" s="7" t="s">
        <v>113</v>
      </c>
      <c r="AZ178" s="7" t="s">
        <v>155</v>
      </c>
      <c r="BA178" s="7" t="s">
        <v>156</v>
      </c>
      <c r="BB178" s="7" t="s">
        <v>69</v>
      </c>
      <c r="BC178" s="7" t="s">
        <v>98</v>
      </c>
      <c r="BH178" s="7" t="s">
        <v>99</v>
      </c>
      <c r="BI178" s="7" t="s">
        <v>101</v>
      </c>
      <c r="BJ178" s="7" t="s">
        <v>70</v>
      </c>
      <c r="BK178" s="7" t="s">
        <v>1521</v>
      </c>
      <c r="BM178" s="7" t="s">
        <v>1481</v>
      </c>
      <c r="BN178" s="7" t="s">
        <v>1522</v>
      </c>
      <c r="BO178">
        <f t="shared" si="2"/>
        <v>271.31909899999999</v>
      </c>
      <c r="BP178" s="7" t="s">
        <v>69</v>
      </c>
      <c r="BQ178" s="7" t="s">
        <v>137</v>
      </c>
      <c r="BR178" s="7" t="s">
        <v>1907</v>
      </c>
      <c r="BS178" s="7" t="s">
        <v>1907</v>
      </c>
    </row>
    <row r="179" spans="1:71" ht="15.75" customHeight="1">
      <c r="A179" s="7">
        <v>2059</v>
      </c>
      <c r="B179" s="7" t="s">
        <v>1958</v>
      </c>
      <c r="C179" s="7" t="s">
        <v>64</v>
      </c>
      <c r="D179" s="7" t="s">
        <v>1953</v>
      </c>
      <c r="E179" s="7" t="s">
        <v>167</v>
      </c>
      <c r="F179" s="7" t="s">
        <v>168</v>
      </c>
      <c r="G179" s="7">
        <v>2014</v>
      </c>
      <c r="H179" s="7" t="s">
        <v>67</v>
      </c>
      <c r="I179" s="7" t="s">
        <v>169</v>
      </c>
      <c r="J179" s="7" t="s">
        <v>70</v>
      </c>
      <c r="K179" s="7" t="s">
        <v>71</v>
      </c>
      <c r="L179" s="7" t="s">
        <v>72</v>
      </c>
      <c r="M179" s="7" t="s">
        <v>73</v>
      </c>
      <c r="N179" s="7" t="s">
        <v>74</v>
      </c>
      <c r="O179" s="7" t="s">
        <v>75</v>
      </c>
      <c r="P179" s="7" t="s">
        <v>105</v>
      </c>
      <c r="Q179" s="7" t="s">
        <v>106</v>
      </c>
      <c r="S179" s="7" t="s">
        <v>107</v>
      </c>
      <c r="T179" s="7" t="s">
        <v>79</v>
      </c>
      <c r="U179" s="7" t="s">
        <v>80</v>
      </c>
      <c r="Z179" s="7" t="s">
        <v>108</v>
      </c>
      <c r="AA179" s="7" t="s">
        <v>109</v>
      </c>
      <c r="AC179" s="7" t="s">
        <v>305</v>
      </c>
      <c r="AD179" s="7" t="s">
        <v>144</v>
      </c>
      <c r="AE179" s="7" t="s">
        <v>174</v>
      </c>
      <c r="AF179" s="7" t="s">
        <v>88</v>
      </c>
      <c r="AG179" s="7" t="s">
        <v>1959</v>
      </c>
      <c r="AH179" s="7" t="s">
        <v>1960</v>
      </c>
      <c r="AI179" s="7">
        <v>2014</v>
      </c>
      <c r="AJ179" s="7">
        <v>2084</v>
      </c>
      <c r="AK179" s="7" t="s">
        <v>114</v>
      </c>
      <c r="AL179" s="7">
        <v>17181000000</v>
      </c>
      <c r="AM179" s="7">
        <v>8548000000</v>
      </c>
      <c r="AN179" s="7">
        <v>25814000000</v>
      </c>
      <c r="AO179" s="7" t="s">
        <v>1961</v>
      </c>
      <c r="AP179" s="7" t="s">
        <v>1962</v>
      </c>
      <c r="AQ179" s="7">
        <v>245442857.09999999</v>
      </c>
      <c r="AR179" s="7">
        <v>271319099</v>
      </c>
      <c r="AS179" s="7" t="s">
        <v>1963</v>
      </c>
      <c r="AT179" s="7" t="s">
        <v>146</v>
      </c>
      <c r="AU179" s="7">
        <v>2012</v>
      </c>
      <c r="AV179" s="7" t="s">
        <v>172</v>
      </c>
      <c r="AW179" s="7" t="s">
        <v>115</v>
      </c>
      <c r="AX179" s="7" t="s">
        <v>116</v>
      </c>
      <c r="AY179" s="7" t="s">
        <v>113</v>
      </c>
      <c r="AZ179" s="7" t="s">
        <v>155</v>
      </c>
      <c r="BA179" s="7" t="s">
        <v>156</v>
      </c>
      <c r="BB179" s="7" t="s">
        <v>69</v>
      </c>
      <c r="BC179" s="7" t="s">
        <v>98</v>
      </c>
      <c r="BH179" s="7" t="s">
        <v>99</v>
      </c>
      <c r="BI179" s="7" t="s">
        <v>101</v>
      </c>
      <c r="BJ179" s="7" t="s">
        <v>70</v>
      </c>
      <c r="BK179" s="7" t="s">
        <v>1521</v>
      </c>
      <c r="BM179" s="7" t="s">
        <v>1481</v>
      </c>
      <c r="BN179" s="7" t="s">
        <v>1522</v>
      </c>
      <c r="BO179">
        <f t="shared" si="2"/>
        <v>271.31909899999999</v>
      </c>
      <c r="BP179" s="7" t="s">
        <v>69</v>
      </c>
      <c r="BQ179" s="7" t="s">
        <v>137</v>
      </c>
      <c r="BR179" s="7" t="s">
        <v>1907</v>
      </c>
      <c r="BS179" s="7" t="s">
        <v>1907</v>
      </c>
    </row>
    <row r="180" spans="1:71" ht="15.75" customHeight="1">
      <c r="A180" s="7">
        <v>2060</v>
      </c>
      <c r="B180" s="7" t="s">
        <v>1958</v>
      </c>
      <c r="C180" s="7" t="s">
        <v>64</v>
      </c>
      <c r="D180" s="7" t="s">
        <v>1953</v>
      </c>
      <c r="E180" s="7" t="s">
        <v>167</v>
      </c>
      <c r="F180" s="7" t="s">
        <v>168</v>
      </c>
      <c r="G180" s="7">
        <v>2014</v>
      </c>
      <c r="H180" s="7" t="s">
        <v>67</v>
      </c>
      <c r="I180" s="7" t="s">
        <v>169</v>
      </c>
      <c r="J180" s="7" t="s">
        <v>70</v>
      </c>
      <c r="K180" s="7" t="s">
        <v>71</v>
      </c>
      <c r="L180" s="7" t="s">
        <v>72</v>
      </c>
      <c r="M180" s="7" t="s">
        <v>73</v>
      </c>
      <c r="N180" s="7" t="s">
        <v>74</v>
      </c>
      <c r="O180" s="7" t="s">
        <v>75</v>
      </c>
      <c r="P180" s="7" t="s">
        <v>105</v>
      </c>
      <c r="Q180" s="7" t="s">
        <v>106</v>
      </c>
      <c r="S180" s="7" t="s">
        <v>107</v>
      </c>
      <c r="T180" s="7" t="s">
        <v>79</v>
      </c>
      <c r="U180" s="7" t="s">
        <v>80</v>
      </c>
      <c r="Z180" s="7" t="s">
        <v>108</v>
      </c>
      <c r="AA180" s="7" t="s">
        <v>109</v>
      </c>
      <c r="AC180" s="7" t="s">
        <v>305</v>
      </c>
      <c r="AD180" s="7" t="s">
        <v>144</v>
      </c>
      <c r="AE180" s="7" t="s">
        <v>174</v>
      </c>
      <c r="AF180" s="7" t="s">
        <v>88</v>
      </c>
      <c r="AG180" s="7" t="s">
        <v>1959</v>
      </c>
      <c r="AH180" s="7" t="s">
        <v>1960</v>
      </c>
      <c r="AI180" s="7">
        <v>2014</v>
      </c>
      <c r="AJ180" s="7">
        <v>2084</v>
      </c>
      <c r="AK180" s="7" t="s">
        <v>114</v>
      </c>
      <c r="AL180" s="7">
        <v>17181000000</v>
      </c>
      <c r="AM180" s="7">
        <v>8548000000</v>
      </c>
      <c r="AN180" s="7">
        <v>25814000000</v>
      </c>
      <c r="AO180" s="7" t="s">
        <v>1961</v>
      </c>
      <c r="AP180" s="7" t="s">
        <v>1962</v>
      </c>
      <c r="AQ180" s="7">
        <v>245442857.09999999</v>
      </c>
      <c r="AR180" s="7">
        <v>271319099</v>
      </c>
      <c r="AS180" s="7" t="s">
        <v>1963</v>
      </c>
      <c r="AT180" s="7" t="s">
        <v>146</v>
      </c>
      <c r="AU180" s="7">
        <v>2012</v>
      </c>
      <c r="AV180" s="7" t="s">
        <v>172</v>
      </c>
      <c r="AW180" s="7" t="s">
        <v>115</v>
      </c>
      <c r="AX180" s="7" t="s">
        <v>116</v>
      </c>
      <c r="AY180" s="7" t="s">
        <v>113</v>
      </c>
      <c r="AZ180" s="7" t="s">
        <v>155</v>
      </c>
      <c r="BA180" s="7" t="s">
        <v>156</v>
      </c>
      <c r="BB180" s="7" t="s">
        <v>69</v>
      </c>
      <c r="BC180" s="7" t="s">
        <v>98</v>
      </c>
      <c r="BH180" s="7" t="s">
        <v>99</v>
      </c>
      <c r="BI180" s="7" t="s">
        <v>101</v>
      </c>
      <c r="BJ180" s="7" t="s">
        <v>70</v>
      </c>
      <c r="BK180" s="7" t="s">
        <v>1521</v>
      </c>
      <c r="BM180" s="7" t="s">
        <v>1481</v>
      </c>
      <c r="BN180" s="7" t="s">
        <v>1522</v>
      </c>
      <c r="BO180">
        <f t="shared" si="2"/>
        <v>271.31909899999999</v>
      </c>
      <c r="BP180" s="7" t="s">
        <v>69</v>
      </c>
      <c r="BQ180" s="7" t="s">
        <v>137</v>
      </c>
      <c r="BR180" s="7" t="s">
        <v>1907</v>
      </c>
      <c r="BS180" s="7" t="s">
        <v>1907</v>
      </c>
    </row>
    <row r="181" spans="1:71" ht="15.75" customHeight="1">
      <c r="A181" s="7">
        <v>2061</v>
      </c>
      <c r="B181" s="7" t="s">
        <v>1958</v>
      </c>
      <c r="C181" s="7" t="s">
        <v>64</v>
      </c>
      <c r="D181" s="7" t="s">
        <v>1953</v>
      </c>
      <c r="E181" s="7" t="s">
        <v>167</v>
      </c>
      <c r="F181" s="7" t="s">
        <v>168</v>
      </c>
      <c r="G181" s="7">
        <v>2014</v>
      </c>
      <c r="H181" s="7" t="s">
        <v>67</v>
      </c>
      <c r="I181" s="7" t="s">
        <v>169</v>
      </c>
      <c r="J181" s="7" t="s">
        <v>70</v>
      </c>
      <c r="K181" s="7" t="s">
        <v>71</v>
      </c>
      <c r="L181" s="7" t="s">
        <v>72</v>
      </c>
      <c r="M181" s="7" t="s">
        <v>73</v>
      </c>
      <c r="N181" s="7" t="s">
        <v>74</v>
      </c>
      <c r="O181" s="7" t="s">
        <v>75</v>
      </c>
      <c r="P181" s="7" t="s">
        <v>105</v>
      </c>
      <c r="Q181" s="7" t="s">
        <v>106</v>
      </c>
      <c r="S181" s="7" t="s">
        <v>107</v>
      </c>
      <c r="T181" s="7" t="s">
        <v>79</v>
      </c>
      <c r="U181" s="7" t="s">
        <v>80</v>
      </c>
      <c r="Z181" s="7" t="s">
        <v>108</v>
      </c>
      <c r="AA181" s="7" t="s">
        <v>109</v>
      </c>
      <c r="AC181" s="7" t="s">
        <v>305</v>
      </c>
      <c r="AD181" s="7" t="s">
        <v>144</v>
      </c>
      <c r="AE181" s="7" t="s">
        <v>174</v>
      </c>
      <c r="AF181" s="7" t="s">
        <v>88</v>
      </c>
      <c r="AG181" s="7" t="s">
        <v>1959</v>
      </c>
      <c r="AH181" s="7" t="s">
        <v>1960</v>
      </c>
      <c r="AI181" s="7">
        <v>2014</v>
      </c>
      <c r="AJ181" s="7">
        <v>2084</v>
      </c>
      <c r="AK181" s="7" t="s">
        <v>114</v>
      </c>
      <c r="AL181" s="7">
        <v>17181000000</v>
      </c>
      <c r="AM181" s="7">
        <v>8548000000</v>
      </c>
      <c r="AN181" s="7">
        <v>25814000000</v>
      </c>
      <c r="AO181" s="7" t="s">
        <v>1961</v>
      </c>
      <c r="AP181" s="7" t="s">
        <v>1962</v>
      </c>
      <c r="AQ181" s="7">
        <v>245442857.09999999</v>
      </c>
      <c r="AR181" s="7">
        <v>271319099</v>
      </c>
      <c r="AS181" s="7" t="s">
        <v>1963</v>
      </c>
      <c r="AT181" s="7" t="s">
        <v>146</v>
      </c>
      <c r="AU181" s="7">
        <v>2012</v>
      </c>
      <c r="AV181" s="7" t="s">
        <v>172</v>
      </c>
      <c r="AW181" s="7" t="s">
        <v>115</v>
      </c>
      <c r="AX181" s="7" t="s">
        <v>116</v>
      </c>
      <c r="AY181" s="7" t="s">
        <v>113</v>
      </c>
      <c r="AZ181" s="7" t="s">
        <v>155</v>
      </c>
      <c r="BA181" s="7" t="s">
        <v>156</v>
      </c>
      <c r="BB181" s="7" t="s">
        <v>69</v>
      </c>
      <c r="BC181" s="7" t="s">
        <v>98</v>
      </c>
      <c r="BH181" s="7" t="s">
        <v>99</v>
      </c>
      <c r="BI181" s="7" t="s">
        <v>101</v>
      </c>
      <c r="BJ181" s="7" t="s">
        <v>70</v>
      </c>
      <c r="BK181" s="7" t="s">
        <v>1521</v>
      </c>
      <c r="BM181" s="7" t="s">
        <v>1481</v>
      </c>
      <c r="BN181" s="7" t="s">
        <v>1522</v>
      </c>
      <c r="BO181">
        <f t="shared" si="2"/>
        <v>271.31909899999999</v>
      </c>
      <c r="BP181" s="7" t="s">
        <v>69</v>
      </c>
      <c r="BQ181" s="7" t="s">
        <v>137</v>
      </c>
      <c r="BR181" s="7" t="s">
        <v>1907</v>
      </c>
      <c r="BS181" s="7" t="s">
        <v>1907</v>
      </c>
    </row>
    <row r="182" spans="1:71" ht="15.75" customHeight="1">
      <c r="A182" s="7">
        <v>2062</v>
      </c>
      <c r="B182" s="7" t="s">
        <v>1958</v>
      </c>
      <c r="C182" s="7" t="s">
        <v>64</v>
      </c>
      <c r="D182" s="7" t="s">
        <v>1953</v>
      </c>
      <c r="E182" s="7" t="s">
        <v>167</v>
      </c>
      <c r="F182" s="7" t="s">
        <v>168</v>
      </c>
      <c r="G182" s="7">
        <v>2014</v>
      </c>
      <c r="H182" s="7" t="s">
        <v>67</v>
      </c>
      <c r="I182" s="7" t="s">
        <v>169</v>
      </c>
      <c r="J182" s="7" t="s">
        <v>70</v>
      </c>
      <c r="K182" s="7" t="s">
        <v>71</v>
      </c>
      <c r="L182" s="7" t="s">
        <v>72</v>
      </c>
      <c r="M182" s="7" t="s">
        <v>73</v>
      </c>
      <c r="N182" s="7" t="s">
        <v>74</v>
      </c>
      <c r="O182" s="7" t="s">
        <v>75</v>
      </c>
      <c r="P182" s="7" t="s">
        <v>105</v>
      </c>
      <c r="Q182" s="7" t="s">
        <v>106</v>
      </c>
      <c r="S182" s="7" t="s">
        <v>107</v>
      </c>
      <c r="T182" s="7" t="s">
        <v>79</v>
      </c>
      <c r="U182" s="7" t="s">
        <v>80</v>
      </c>
      <c r="Z182" s="7" t="s">
        <v>108</v>
      </c>
      <c r="AA182" s="7" t="s">
        <v>109</v>
      </c>
      <c r="AC182" s="7" t="s">
        <v>305</v>
      </c>
      <c r="AD182" s="7" t="s">
        <v>144</v>
      </c>
      <c r="AE182" s="7" t="s">
        <v>174</v>
      </c>
      <c r="AF182" s="7" t="s">
        <v>88</v>
      </c>
      <c r="AG182" s="7" t="s">
        <v>1959</v>
      </c>
      <c r="AH182" s="7" t="s">
        <v>1960</v>
      </c>
      <c r="AI182" s="7">
        <v>2014</v>
      </c>
      <c r="AJ182" s="7">
        <v>2084</v>
      </c>
      <c r="AK182" s="7" t="s">
        <v>114</v>
      </c>
      <c r="AL182" s="7">
        <v>17181000000</v>
      </c>
      <c r="AM182" s="7">
        <v>8548000000</v>
      </c>
      <c r="AN182" s="7">
        <v>25814000000</v>
      </c>
      <c r="AO182" s="7" t="s">
        <v>1961</v>
      </c>
      <c r="AP182" s="7" t="s">
        <v>1962</v>
      </c>
      <c r="AQ182" s="7">
        <v>245442857.09999999</v>
      </c>
      <c r="AR182" s="7">
        <v>271319099</v>
      </c>
      <c r="AS182" s="7" t="s">
        <v>1963</v>
      </c>
      <c r="AT182" s="7" t="s">
        <v>146</v>
      </c>
      <c r="AU182" s="7">
        <v>2012</v>
      </c>
      <c r="AV182" s="7" t="s">
        <v>172</v>
      </c>
      <c r="AW182" s="7" t="s">
        <v>115</v>
      </c>
      <c r="AX182" s="7" t="s">
        <v>116</v>
      </c>
      <c r="AY182" s="7" t="s">
        <v>113</v>
      </c>
      <c r="AZ182" s="7" t="s">
        <v>155</v>
      </c>
      <c r="BA182" s="7" t="s">
        <v>156</v>
      </c>
      <c r="BB182" s="7" t="s">
        <v>69</v>
      </c>
      <c r="BC182" s="7" t="s">
        <v>98</v>
      </c>
      <c r="BH182" s="7" t="s">
        <v>99</v>
      </c>
      <c r="BI182" s="7" t="s">
        <v>101</v>
      </c>
      <c r="BJ182" s="7" t="s">
        <v>70</v>
      </c>
      <c r="BK182" s="7" t="s">
        <v>1521</v>
      </c>
      <c r="BM182" s="7" t="s">
        <v>1481</v>
      </c>
      <c r="BN182" s="7" t="s">
        <v>1522</v>
      </c>
      <c r="BO182">
        <f t="shared" si="2"/>
        <v>271.31909899999999</v>
      </c>
      <c r="BP182" s="7" t="s">
        <v>69</v>
      </c>
      <c r="BQ182" s="7" t="s">
        <v>137</v>
      </c>
      <c r="BR182" s="7" t="s">
        <v>1907</v>
      </c>
      <c r="BS182" s="7" t="s">
        <v>1907</v>
      </c>
    </row>
    <row r="183" spans="1:71" ht="15.75" customHeight="1">
      <c r="A183" s="7">
        <v>2063</v>
      </c>
      <c r="B183" s="7" t="s">
        <v>1958</v>
      </c>
      <c r="C183" s="7" t="s">
        <v>64</v>
      </c>
      <c r="D183" s="7" t="s">
        <v>1953</v>
      </c>
      <c r="E183" s="7" t="s">
        <v>167</v>
      </c>
      <c r="F183" s="7" t="s">
        <v>168</v>
      </c>
      <c r="G183" s="7">
        <v>2014</v>
      </c>
      <c r="H183" s="7" t="s">
        <v>67</v>
      </c>
      <c r="I183" s="7" t="s">
        <v>169</v>
      </c>
      <c r="J183" s="7" t="s">
        <v>70</v>
      </c>
      <c r="K183" s="7" t="s">
        <v>71</v>
      </c>
      <c r="L183" s="7" t="s">
        <v>72</v>
      </c>
      <c r="M183" s="7" t="s">
        <v>73</v>
      </c>
      <c r="N183" s="7" t="s">
        <v>74</v>
      </c>
      <c r="O183" s="7" t="s">
        <v>75</v>
      </c>
      <c r="P183" s="7" t="s">
        <v>105</v>
      </c>
      <c r="Q183" s="7" t="s">
        <v>106</v>
      </c>
      <c r="S183" s="7" t="s">
        <v>107</v>
      </c>
      <c r="T183" s="7" t="s">
        <v>79</v>
      </c>
      <c r="U183" s="7" t="s">
        <v>80</v>
      </c>
      <c r="Z183" s="7" t="s">
        <v>108</v>
      </c>
      <c r="AA183" s="7" t="s">
        <v>109</v>
      </c>
      <c r="AC183" s="7" t="s">
        <v>305</v>
      </c>
      <c r="AD183" s="7" t="s">
        <v>144</v>
      </c>
      <c r="AE183" s="7" t="s">
        <v>174</v>
      </c>
      <c r="AF183" s="7" t="s">
        <v>88</v>
      </c>
      <c r="AG183" s="7" t="s">
        <v>1959</v>
      </c>
      <c r="AH183" s="7" t="s">
        <v>1960</v>
      </c>
      <c r="AI183" s="7">
        <v>2014</v>
      </c>
      <c r="AJ183" s="7">
        <v>2084</v>
      </c>
      <c r="AK183" s="7" t="s">
        <v>114</v>
      </c>
      <c r="AL183" s="7">
        <v>17181000000</v>
      </c>
      <c r="AM183" s="7">
        <v>8548000000</v>
      </c>
      <c r="AN183" s="7">
        <v>25814000000</v>
      </c>
      <c r="AO183" s="7" t="s">
        <v>1961</v>
      </c>
      <c r="AP183" s="7" t="s">
        <v>1962</v>
      </c>
      <c r="AQ183" s="7">
        <v>245442857.09999999</v>
      </c>
      <c r="AR183" s="7">
        <v>271319099</v>
      </c>
      <c r="AS183" s="7" t="s">
        <v>1963</v>
      </c>
      <c r="AT183" s="7" t="s">
        <v>146</v>
      </c>
      <c r="AU183" s="7">
        <v>2012</v>
      </c>
      <c r="AV183" s="7" t="s">
        <v>172</v>
      </c>
      <c r="AW183" s="7" t="s">
        <v>115</v>
      </c>
      <c r="AX183" s="7" t="s">
        <v>116</v>
      </c>
      <c r="AY183" s="7" t="s">
        <v>113</v>
      </c>
      <c r="AZ183" s="7" t="s">
        <v>155</v>
      </c>
      <c r="BA183" s="7" t="s">
        <v>156</v>
      </c>
      <c r="BB183" s="7" t="s">
        <v>69</v>
      </c>
      <c r="BC183" s="7" t="s">
        <v>98</v>
      </c>
      <c r="BH183" s="7" t="s">
        <v>99</v>
      </c>
      <c r="BI183" s="7" t="s">
        <v>101</v>
      </c>
      <c r="BJ183" s="7" t="s">
        <v>70</v>
      </c>
      <c r="BK183" s="7" t="s">
        <v>1521</v>
      </c>
      <c r="BM183" s="7" t="s">
        <v>1481</v>
      </c>
      <c r="BN183" s="7" t="s">
        <v>1522</v>
      </c>
      <c r="BO183">
        <f t="shared" si="2"/>
        <v>271.31909899999999</v>
      </c>
      <c r="BP183" s="7" t="s">
        <v>69</v>
      </c>
      <c r="BQ183" s="7" t="s">
        <v>137</v>
      </c>
      <c r="BR183" s="7" t="s">
        <v>1907</v>
      </c>
      <c r="BS183" s="7" t="s">
        <v>1907</v>
      </c>
    </row>
    <row r="184" spans="1:71" ht="15.75" customHeight="1">
      <c r="A184" s="7">
        <v>2064</v>
      </c>
      <c r="B184" s="7" t="s">
        <v>1958</v>
      </c>
      <c r="C184" s="7" t="s">
        <v>64</v>
      </c>
      <c r="D184" s="7" t="s">
        <v>1953</v>
      </c>
      <c r="E184" s="7" t="s">
        <v>167</v>
      </c>
      <c r="F184" s="7" t="s">
        <v>168</v>
      </c>
      <c r="G184" s="7">
        <v>2014</v>
      </c>
      <c r="H184" s="7" t="s">
        <v>67</v>
      </c>
      <c r="I184" s="7" t="s">
        <v>169</v>
      </c>
      <c r="J184" s="7" t="s">
        <v>70</v>
      </c>
      <c r="K184" s="7" t="s">
        <v>71</v>
      </c>
      <c r="L184" s="7" t="s">
        <v>72</v>
      </c>
      <c r="M184" s="7" t="s">
        <v>73</v>
      </c>
      <c r="N184" s="7" t="s">
        <v>74</v>
      </c>
      <c r="O184" s="7" t="s">
        <v>75</v>
      </c>
      <c r="P184" s="7" t="s">
        <v>105</v>
      </c>
      <c r="Q184" s="7" t="s">
        <v>106</v>
      </c>
      <c r="S184" s="7" t="s">
        <v>107</v>
      </c>
      <c r="T184" s="7" t="s">
        <v>79</v>
      </c>
      <c r="U184" s="7" t="s">
        <v>80</v>
      </c>
      <c r="Z184" s="7" t="s">
        <v>108</v>
      </c>
      <c r="AA184" s="7" t="s">
        <v>109</v>
      </c>
      <c r="AC184" s="7" t="s">
        <v>305</v>
      </c>
      <c r="AD184" s="7" t="s">
        <v>144</v>
      </c>
      <c r="AE184" s="7" t="s">
        <v>174</v>
      </c>
      <c r="AF184" s="7" t="s">
        <v>88</v>
      </c>
      <c r="AG184" s="7" t="s">
        <v>1959</v>
      </c>
      <c r="AH184" s="7" t="s">
        <v>1960</v>
      </c>
      <c r="AI184" s="7">
        <v>2014</v>
      </c>
      <c r="AJ184" s="7">
        <v>2084</v>
      </c>
      <c r="AK184" s="7" t="s">
        <v>114</v>
      </c>
      <c r="AL184" s="7">
        <v>17181000000</v>
      </c>
      <c r="AM184" s="7">
        <v>8548000000</v>
      </c>
      <c r="AN184" s="7">
        <v>25814000000</v>
      </c>
      <c r="AO184" s="7" t="s">
        <v>1961</v>
      </c>
      <c r="AP184" s="7" t="s">
        <v>1962</v>
      </c>
      <c r="AQ184" s="7">
        <v>245442857.09999999</v>
      </c>
      <c r="AR184" s="7">
        <v>271319099</v>
      </c>
      <c r="AS184" s="7" t="s">
        <v>1963</v>
      </c>
      <c r="AT184" s="7" t="s">
        <v>146</v>
      </c>
      <c r="AU184" s="7">
        <v>2012</v>
      </c>
      <c r="AV184" s="7" t="s">
        <v>172</v>
      </c>
      <c r="AW184" s="7" t="s">
        <v>115</v>
      </c>
      <c r="AX184" s="7" t="s">
        <v>116</v>
      </c>
      <c r="AY184" s="7" t="s">
        <v>113</v>
      </c>
      <c r="AZ184" s="7" t="s">
        <v>155</v>
      </c>
      <c r="BA184" s="7" t="s">
        <v>156</v>
      </c>
      <c r="BB184" s="7" t="s">
        <v>69</v>
      </c>
      <c r="BC184" s="7" t="s">
        <v>98</v>
      </c>
      <c r="BH184" s="7" t="s">
        <v>99</v>
      </c>
      <c r="BI184" s="7" t="s">
        <v>101</v>
      </c>
      <c r="BJ184" s="7" t="s">
        <v>70</v>
      </c>
      <c r="BK184" s="7" t="s">
        <v>1521</v>
      </c>
      <c r="BM184" s="7" t="s">
        <v>1481</v>
      </c>
      <c r="BN184" s="7" t="s">
        <v>1522</v>
      </c>
      <c r="BO184">
        <f t="shared" si="2"/>
        <v>271.31909899999999</v>
      </c>
      <c r="BP184" s="7" t="s">
        <v>69</v>
      </c>
      <c r="BQ184" s="7" t="s">
        <v>137</v>
      </c>
      <c r="BR184" s="7" t="s">
        <v>1907</v>
      </c>
      <c r="BS184" s="7" t="s">
        <v>1907</v>
      </c>
    </row>
    <row r="185" spans="1:71" ht="15.75" customHeight="1">
      <c r="A185" s="7">
        <v>2065</v>
      </c>
      <c r="B185" s="7" t="s">
        <v>1958</v>
      </c>
      <c r="C185" s="7" t="s">
        <v>64</v>
      </c>
      <c r="D185" s="7" t="s">
        <v>1953</v>
      </c>
      <c r="E185" s="7" t="s">
        <v>167</v>
      </c>
      <c r="F185" s="7" t="s">
        <v>168</v>
      </c>
      <c r="G185" s="7">
        <v>2014</v>
      </c>
      <c r="H185" s="7" t="s">
        <v>67</v>
      </c>
      <c r="I185" s="7" t="s">
        <v>169</v>
      </c>
      <c r="J185" s="7" t="s">
        <v>70</v>
      </c>
      <c r="K185" s="7" t="s">
        <v>71</v>
      </c>
      <c r="L185" s="7" t="s">
        <v>72</v>
      </c>
      <c r="M185" s="7" t="s">
        <v>73</v>
      </c>
      <c r="N185" s="7" t="s">
        <v>74</v>
      </c>
      <c r="O185" s="7" t="s">
        <v>75</v>
      </c>
      <c r="P185" s="7" t="s">
        <v>105</v>
      </c>
      <c r="Q185" s="7" t="s">
        <v>106</v>
      </c>
      <c r="S185" s="7" t="s">
        <v>107</v>
      </c>
      <c r="T185" s="7" t="s">
        <v>79</v>
      </c>
      <c r="U185" s="7" t="s">
        <v>80</v>
      </c>
      <c r="Z185" s="7" t="s">
        <v>108</v>
      </c>
      <c r="AA185" s="7" t="s">
        <v>109</v>
      </c>
      <c r="AC185" s="7" t="s">
        <v>305</v>
      </c>
      <c r="AD185" s="7" t="s">
        <v>144</v>
      </c>
      <c r="AE185" s="7" t="s">
        <v>174</v>
      </c>
      <c r="AF185" s="7" t="s">
        <v>88</v>
      </c>
      <c r="AG185" s="7" t="s">
        <v>1959</v>
      </c>
      <c r="AH185" s="7" t="s">
        <v>1960</v>
      </c>
      <c r="AI185" s="7">
        <v>2014</v>
      </c>
      <c r="AJ185" s="7">
        <v>2084</v>
      </c>
      <c r="AK185" s="7" t="s">
        <v>114</v>
      </c>
      <c r="AL185" s="7">
        <v>17181000000</v>
      </c>
      <c r="AM185" s="7">
        <v>8548000000</v>
      </c>
      <c r="AN185" s="7">
        <v>25814000000</v>
      </c>
      <c r="AO185" s="7" t="s">
        <v>1961</v>
      </c>
      <c r="AP185" s="7" t="s">
        <v>1962</v>
      </c>
      <c r="AQ185" s="7">
        <v>245442857.09999999</v>
      </c>
      <c r="AR185" s="7">
        <v>271319099</v>
      </c>
      <c r="AS185" s="7" t="s">
        <v>1963</v>
      </c>
      <c r="AT185" s="7" t="s">
        <v>146</v>
      </c>
      <c r="AU185" s="7">
        <v>2012</v>
      </c>
      <c r="AV185" s="7" t="s">
        <v>172</v>
      </c>
      <c r="AW185" s="7" t="s">
        <v>115</v>
      </c>
      <c r="AX185" s="7" t="s">
        <v>116</v>
      </c>
      <c r="AY185" s="7" t="s">
        <v>113</v>
      </c>
      <c r="AZ185" s="7" t="s">
        <v>155</v>
      </c>
      <c r="BA185" s="7" t="s">
        <v>156</v>
      </c>
      <c r="BB185" s="7" t="s">
        <v>69</v>
      </c>
      <c r="BC185" s="7" t="s">
        <v>98</v>
      </c>
      <c r="BH185" s="7" t="s">
        <v>99</v>
      </c>
      <c r="BI185" s="7" t="s">
        <v>101</v>
      </c>
      <c r="BJ185" s="7" t="s">
        <v>70</v>
      </c>
      <c r="BK185" s="7" t="s">
        <v>1521</v>
      </c>
      <c r="BM185" s="7" t="s">
        <v>1481</v>
      </c>
      <c r="BN185" s="7" t="s">
        <v>1522</v>
      </c>
      <c r="BO185">
        <f t="shared" si="2"/>
        <v>271.31909899999999</v>
      </c>
      <c r="BP185" s="7" t="s">
        <v>69</v>
      </c>
      <c r="BQ185" s="7" t="s">
        <v>137</v>
      </c>
      <c r="BR185" s="7" t="s">
        <v>1907</v>
      </c>
      <c r="BS185" s="7" t="s">
        <v>1907</v>
      </c>
    </row>
    <row r="186" spans="1:71" ht="15.75" customHeight="1">
      <c r="A186" s="7">
        <v>2066</v>
      </c>
      <c r="B186" s="7" t="s">
        <v>1958</v>
      </c>
      <c r="C186" s="7" t="s">
        <v>64</v>
      </c>
      <c r="D186" s="7" t="s">
        <v>1953</v>
      </c>
      <c r="E186" s="7" t="s">
        <v>167</v>
      </c>
      <c r="F186" s="7" t="s">
        <v>168</v>
      </c>
      <c r="G186" s="7">
        <v>2014</v>
      </c>
      <c r="H186" s="7" t="s">
        <v>67</v>
      </c>
      <c r="I186" s="7" t="s">
        <v>169</v>
      </c>
      <c r="J186" s="7" t="s">
        <v>70</v>
      </c>
      <c r="K186" s="7" t="s">
        <v>71</v>
      </c>
      <c r="L186" s="7" t="s">
        <v>72</v>
      </c>
      <c r="M186" s="7" t="s">
        <v>73</v>
      </c>
      <c r="N186" s="7" t="s">
        <v>74</v>
      </c>
      <c r="O186" s="7" t="s">
        <v>75</v>
      </c>
      <c r="P186" s="7" t="s">
        <v>105</v>
      </c>
      <c r="Q186" s="7" t="s">
        <v>106</v>
      </c>
      <c r="S186" s="7" t="s">
        <v>107</v>
      </c>
      <c r="T186" s="7" t="s">
        <v>79</v>
      </c>
      <c r="U186" s="7" t="s">
        <v>80</v>
      </c>
      <c r="Z186" s="7" t="s">
        <v>108</v>
      </c>
      <c r="AA186" s="7" t="s">
        <v>109</v>
      </c>
      <c r="AC186" s="7" t="s">
        <v>305</v>
      </c>
      <c r="AD186" s="7" t="s">
        <v>144</v>
      </c>
      <c r="AE186" s="7" t="s">
        <v>174</v>
      </c>
      <c r="AF186" s="7" t="s">
        <v>88</v>
      </c>
      <c r="AG186" s="7" t="s">
        <v>1959</v>
      </c>
      <c r="AH186" s="7" t="s">
        <v>1960</v>
      </c>
      <c r="AI186" s="7">
        <v>2014</v>
      </c>
      <c r="AJ186" s="7">
        <v>2084</v>
      </c>
      <c r="AK186" s="7" t="s">
        <v>114</v>
      </c>
      <c r="AL186" s="7">
        <v>17181000000</v>
      </c>
      <c r="AM186" s="7">
        <v>8548000000</v>
      </c>
      <c r="AN186" s="7">
        <v>25814000000</v>
      </c>
      <c r="AO186" s="7" t="s">
        <v>1961</v>
      </c>
      <c r="AP186" s="7" t="s">
        <v>1962</v>
      </c>
      <c r="AQ186" s="7">
        <v>245442857.09999999</v>
      </c>
      <c r="AR186" s="7">
        <v>271319099</v>
      </c>
      <c r="AS186" s="7" t="s">
        <v>1963</v>
      </c>
      <c r="AT186" s="7" t="s">
        <v>146</v>
      </c>
      <c r="AU186" s="7">
        <v>2012</v>
      </c>
      <c r="AV186" s="7" t="s">
        <v>172</v>
      </c>
      <c r="AW186" s="7" t="s">
        <v>115</v>
      </c>
      <c r="AX186" s="7" t="s">
        <v>116</v>
      </c>
      <c r="AY186" s="7" t="s">
        <v>113</v>
      </c>
      <c r="AZ186" s="7" t="s">
        <v>155</v>
      </c>
      <c r="BA186" s="7" t="s">
        <v>156</v>
      </c>
      <c r="BB186" s="7" t="s">
        <v>69</v>
      </c>
      <c r="BC186" s="7" t="s">
        <v>98</v>
      </c>
      <c r="BH186" s="7" t="s">
        <v>99</v>
      </c>
      <c r="BI186" s="7" t="s">
        <v>101</v>
      </c>
      <c r="BJ186" s="7" t="s">
        <v>70</v>
      </c>
      <c r="BK186" s="7" t="s">
        <v>1521</v>
      </c>
      <c r="BM186" s="7" t="s">
        <v>1481</v>
      </c>
      <c r="BN186" s="7" t="s">
        <v>1522</v>
      </c>
      <c r="BO186">
        <f t="shared" si="2"/>
        <v>271.31909899999999</v>
      </c>
      <c r="BP186" s="7" t="s">
        <v>69</v>
      </c>
      <c r="BQ186" s="7" t="s">
        <v>137</v>
      </c>
      <c r="BR186" s="7" t="s">
        <v>1907</v>
      </c>
      <c r="BS186" s="7" t="s">
        <v>1907</v>
      </c>
    </row>
    <row r="187" spans="1:71" ht="15.75" customHeight="1">
      <c r="A187" s="7">
        <v>2067</v>
      </c>
      <c r="B187" s="7" t="s">
        <v>1958</v>
      </c>
      <c r="C187" s="7" t="s">
        <v>64</v>
      </c>
      <c r="D187" s="7" t="s">
        <v>1953</v>
      </c>
      <c r="E187" s="7" t="s">
        <v>167</v>
      </c>
      <c r="F187" s="7" t="s">
        <v>168</v>
      </c>
      <c r="G187" s="7">
        <v>2014</v>
      </c>
      <c r="H187" s="7" t="s">
        <v>67</v>
      </c>
      <c r="I187" s="7" t="s">
        <v>169</v>
      </c>
      <c r="J187" s="7" t="s">
        <v>70</v>
      </c>
      <c r="K187" s="7" t="s">
        <v>71</v>
      </c>
      <c r="L187" s="7" t="s">
        <v>72</v>
      </c>
      <c r="M187" s="7" t="s">
        <v>73</v>
      </c>
      <c r="N187" s="7" t="s">
        <v>74</v>
      </c>
      <c r="O187" s="7" t="s">
        <v>75</v>
      </c>
      <c r="P187" s="7" t="s">
        <v>105</v>
      </c>
      <c r="Q187" s="7" t="s">
        <v>106</v>
      </c>
      <c r="S187" s="7" t="s">
        <v>107</v>
      </c>
      <c r="T187" s="7" t="s">
        <v>79</v>
      </c>
      <c r="U187" s="7" t="s">
        <v>80</v>
      </c>
      <c r="Z187" s="7" t="s">
        <v>108</v>
      </c>
      <c r="AA187" s="7" t="s">
        <v>109</v>
      </c>
      <c r="AC187" s="7" t="s">
        <v>305</v>
      </c>
      <c r="AD187" s="7" t="s">
        <v>144</v>
      </c>
      <c r="AE187" s="7" t="s">
        <v>174</v>
      </c>
      <c r="AF187" s="7" t="s">
        <v>88</v>
      </c>
      <c r="AG187" s="7" t="s">
        <v>1959</v>
      </c>
      <c r="AH187" s="7" t="s">
        <v>1960</v>
      </c>
      <c r="AI187" s="7">
        <v>2014</v>
      </c>
      <c r="AJ187" s="7">
        <v>2084</v>
      </c>
      <c r="AK187" s="7" t="s">
        <v>114</v>
      </c>
      <c r="AL187" s="7">
        <v>17181000000</v>
      </c>
      <c r="AM187" s="7">
        <v>8548000000</v>
      </c>
      <c r="AN187" s="7">
        <v>25814000000</v>
      </c>
      <c r="AO187" s="7" t="s">
        <v>1961</v>
      </c>
      <c r="AP187" s="7" t="s">
        <v>1962</v>
      </c>
      <c r="AQ187" s="7">
        <v>245442857.09999999</v>
      </c>
      <c r="AR187" s="7">
        <v>271319099</v>
      </c>
      <c r="AS187" s="7" t="s">
        <v>1963</v>
      </c>
      <c r="AT187" s="7" t="s">
        <v>146</v>
      </c>
      <c r="AU187" s="7">
        <v>2012</v>
      </c>
      <c r="AV187" s="7" t="s">
        <v>172</v>
      </c>
      <c r="AW187" s="7" t="s">
        <v>115</v>
      </c>
      <c r="AX187" s="7" t="s">
        <v>116</v>
      </c>
      <c r="AY187" s="7" t="s">
        <v>113</v>
      </c>
      <c r="AZ187" s="7" t="s">
        <v>155</v>
      </c>
      <c r="BA187" s="7" t="s">
        <v>156</v>
      </c>
      <c r="BB187" s="7" t="s">
        <v>69</v>
      </c>
      <c r="BC187" s="7" t="s">
        <v>98</v>
      </c>
      <c r="BH187" s="7" t="s">
        <v>99</v>
      </c>
      <c r="BI187" s="7" t="s">
        <v>101</v>
      </c>
      <c r="BJ187" s="7" t="s">
        <v>70</v>
      </c>
      <c r="BK187" s="7" t="s">
        <v>1521</v>
      </c>
      <c r="BM187" s="7" t="s">
        <v>1481</v>
      </c>
      <c r="BN187" s="7" t="s">
        <v>1522</v>
      </c>
      <c r="BO187">
        <f t="shared" si="2"/>
        <v>271.31909899999999</v>
      </c>
      <c r="BP187" s="7" t="s">
        <v>69</v>
      </c>
      <c r="BQ187" s="7" t="s">
        <v>137</v>
      </c>
      <c r="BR187" s="7" t="s">
        <v>1907</v>
      </c>
      <c r="BS187" s="7" t="s">
        <v>1907</v>
      </c>
    </row>
    <row r="188" spans="1:71" ht="15.75" customHeight="1">
      <c r="A188" s="7">
        <v>2068</v>
      </c>
      <c r="B188" s="7" t="s">
        <v>1958</v>
      </c>
      <c r="C188" s="7" t="s">
        <v>64</v>
      </c>
      <c r="D188" s="7" t="s">
        <v>1953</v>
      </c>
      <c r="E188" s="7" t="s">
        <v>167</v>
      </c>
      <c r="F188" s="7" t="s">
        <v>168</v>
      </c>
      <c r="G188" s="7">
        <v>2014</v>
      </c>
      <c r="H188" s="7" t="s">
        <v>67</v>
      </c>
      <c r="I188" s="7" t="s">
        <v>169</v>
      </c>
      <c r="J188" s="7" t="s">
        <v>70</v>
      </c>
      <c r="K188" s="7" t="s">
        <v>71</v>
      </c>
      <c r="L188" s="7" t="s">
        <v>72</v>
      </c>
      <c r="M188" s="7" t="s">
        <v>73</v>
      </c>
      <c r="N188" s="7" t="s">
        <v>74</v>
      </c>
      <c r="O188" s="7" t="s">
        <v>75</v>
      </c>
      <c r="P188" s="7" t="s">
        <v>105</v>
      </c>
      <c r="Q188" s="7" t="s">
        <v>106</v>
      </c>
      <c r="S188" s="7" t="s">
        <v>107</v>
      </c>
      <c r="T188" s="7" t="s">
        <v>79</v>
      </c>
      <c r="U188" s="7" t="s">
        <v>80</v>
      </c>
      <c r="Z188" s="7" t="s">
        <v>108</v>
      </c>
      <c r="AA188" s="7" t="s">
        <v>109</v>
      </c>
      <c r="AC188" s="7" t="s">
        <v>305</v>
      </c>
      <c r="AD188" s="7" t="s">
        <v>144</v>
      </c>
      <c r="AE188" s="7" t="s">
        <v>174</v>
      </c>
      <c r="AF188" s="7" t="s">
        <v>88</v>
      </c>
      <c r="AG188" s="7" t="s">
        <v>1959</v>
      </c>
      <c r="AH188" s="7" t="s">
        <v>1960</v>
      </c>
      <c r="AI188" s="7">
        <v>2014</v>
      </c>
      <c r="AJ188" s="7">
        <v>2084</v>
      </c>
      <c r="AK188" s="7" t="s">
        <v>114</v>
      </c>
      <c r="AL188" s="7">
        <v>17181000000</v>
      </c>
      <c r="AM188" s="7">
        <v>8548000000</v>
      </c>
      <c r="AN188" s="7">
        <v>25814000000</v>
      </c>
      <c r="AO188" s="7" t="s">
        <v>1961</v>
      </c>
      <c r="AP188" s="7" t="s">
        <v>1962</v>
      </c>
      <c r="AQ188" s="7">
        <v>245442857.09999999</v>
      </c>
      <c r="AR188" s="7">
        <v>271319099</v>
      </c>
      <c r="AS188" s="7" t="s">
        <v>1963</v>
      </c>
      <c r="AT188" s="7" t="s">
        <v>146</v>
      </c>
      <c r="AU188" s="7">
        <v>2012</v>
      </c>
      <c r="AV188" s="7" t="s">
        <v>172</v>
      </c>
      <c r="AW188" s="7" t="s">
        <v>115</v>
      </c>
      <c r="AX188" s="7" t="s">
        <v>116</v>
      </c>
      <c r="AY188" s="7" t="s">
        <v>113</v>
      </c>
      <c r="AZ188" s="7" t="s">
        <v>155</v>
      </c>
      <c r="BA188" s="7" t="s">
        <v>156</v>
      </c>
      <c r="BB188" s="7" t="s">
        <v>69</v>
      </c>
      <c r="BC188" s="7" t="s">
        <v>98</v>
      </c>
      <c r="BH188" s="7" t="s">
        <v>99</v>
      </c>
      <c r="BI188" s="7" t="s">
        <v>101</v>
      </c>
      <c r="BJ188" s="7" t="s">
        <v>70</v>
      </c>
      <c r="BK188" s="7" t="s">
        <v>1521</v>
      </c>
      <c r="BM188" s="7" t="s">
        <v>1481</v>
      </c>
      <c r="BN188" s="7" t="s">
        <v>1522</v>
      </c>
      <c r="BO188">
        <f t="shared" si="2"/>
        <v>271.31909899999999</v>
      </c>
      <c r="BP188" s="7" t="s">
        <v>69</v>
      </c>
      <c r="BQ188" s="7" t="s">
        <v>137</v>
      </c>
      <c r="BR188" s="7" t="s">
        <v>1907</v>
      </c>
      <c r="BS188" s="7" t="s">
        <v>1907</v>
      </c>
    </row>
    <row r="189" spans="1:71" ht="15.75" customHeight="1">
      <c r="A189" s="7">
        <v>2069</v>
      </c>
      <c r="B189" s="7" t="s">
        <v>1958</v>
      </c>
      <c r="C189" s="7" t="s">
        <v>64</v>
      </c>
      <c r="D189" s="7" t="s">
        <v>1953</v>
      </c>
      <c r="E189" s="7" t="s">
        <v>167</v>
      </c>
      <c r="F189" s="7" t="s">
        <v>168</v>
      </c>
      <c r="G189" s="7">
        <v>2014</v>
      </c>
      <c r="H189" s="7" t="s">
        <v>67</v>
      </c>
      <c r="I189" s="7" t="s">
        <v>169</v>
      </c>
      <c r="J189" s="7" t="s">
        <v>70</v>
      </c>
      <c r="K189" s="7" t="s">
        <v>71</v>
      </c>
      <c r="L189" s="7" t="s">
        <v>72</v>
      </c>
      <c r="M189" s="7" t="s">
        <v>73</v>
      </c>
      <c r="N189" s="7" t="s">
        <v>74</v>
      </c>
      <c r="O189" s="7" t="s">
        <v>75</v>
      </c>
      <c r="P189" s="7" t="s">
        <v>105</v>
      </c>
      <c r="Q189" s="7" t="s">
        <v>106</v>
      </c>
      <c r="S189" s="7" t="s">
        <v>107</v>
      </c>
      <c r="T189" s="7" t="s">
        <v>79</v>
      </c>
      <c r="U189" s="7" t="s">
        <v>80</v>
      </c>
      <c r="Z189" s="7" t="s">
        <v>108</v>
      </c>
      <c r="AA189" s="7" t="s">
        <v>109</v>
      </c>
      <c r="AC189" s="7" t="s">
        <v>305</v>
      </c>
      <c r="AD189" s="7" t="s">
        <v>144</v>
      </c>
      <c r="AE189" s="7" t="s">
        <v>174</v>
      </c>
      <c r="AF189" s="7" t="s">
        <v>88</v>
      </c>
      <c r="AG189" s="7" t="s">
        <v>1959</v>
      </c>
      <c r="AH189" s="7" t="s">
        <v>1960</v>
      </c>
      <c r="AI189" s="7">
        <v>2014</v>
      </c>
      <c r="AJ189" s="7">
        <v>2084</v>
      </c>
      <c r="AK189" s="7" t="s">
        <v>114</v>
      </c>
      <c r="AL189" s="7">
        <v>17181000000</v>
      </c>
      <c r="AM189" s="7">
        <v>8548000000</v>
      </c>
      <c r="AN189" s="7">
        <v>25814000000</v>
      </c>
      <c r="AO189" s="7" t="s">
        <v>1961</v>
      </c>
      <c r="AP189" s="7" t="s">
        <v>1962</v>
      </c>
      <c r="AQ189" s="7">
        <v>245442857.09999999</v>
      </c>
      <c r="AR189" s="7">
        <v>271319099</v>
      </c>
      <c r="AS189" s="7" t="s">
        <v>1963</v>
      </c>
      <c r="AT189" s="7" t="s">
        <v>146</v>
      </c>
      <c r="AU189" s="7">
        <v>2012</v>
      </c>
      <c r="AV189" s="7" t="s">
        <v>172</v>
      </c>
      <c r="AW189" s="7" t="s">
        <v>115</v>
      </c>
      <c r="AX189" s="7" t="s">
        <v>116</v>
      </c>
      <c r="AY189" s="7" t="s">
        <v>113</v>
      </c>
      <c r="AZ189" s="7" t="s">
        <v>155</v>
      </c>
      <c r="BA189" s="7" t="s">
        <v>156</v>
      </c>
      <c r="BB189" s="7" t="s">
        <v>69</v>
      </c>
      <c r="BC189" s="7" t="s">
        <v>98</v>
      </c>
      <c r="BH189" s="7" t="s">
        <v>99</v>
      </c>
      <c r="BI189" s="7" t="s">
        <v>101</v>
      </c>
      <c r="BJ189" s="7" t="s">
        <v>70</v>
      </c>
      <c r="BK189" s="7" t="s">
        <v>1521</v>
      </c>
      <c r="BM189" s="7" t="s">
        <v>1481</v>
      </c>
      <c r="BN189" s="7" t="s">
        <v>1522</v>
      </c>
      <c r="BO189">
        <f t="shared" si="2"/>
        <v>271.31909899999999</v>
      </c>
      <c r="BP189" s="7" t="s">
        <v>69</v>
      </c>
      <c r="BQ189" s="7" t="s">
        <v>137</v>
      </c>
      <c r="BR189" s="7" t="s">
        <v>1907</v>
      </c>
      <c r="BS189" s="7" t="s">
        <v>1907</v>
      </c>
    </row>
    <row r="190" spans="1:71" ht="15.75" customHeight="1">
      <c r="A190" s="7">
        <v>2070</v>
      </c>
      <c r="B190" s="7" t="s">
        <v>1958</v>
      </c>
      <c r="C190" s="7" t="s">
        <v>64</v>
      </c>
      <c r="D190" s="7" t="s">
        <v>1953</v>
      </c>
      <c r="E190" s="7" t="s">
        <v>167</v>
      </c>
      <c r="F190" s="7" t="s">
        <v>168</v>
      </c>
      <c r="G190" s="7">
        <v>2014</v>
      </c>
      <c r="H190" s="7" t="s">
        <v>67</v>
      </c>
      <c r="I190" s="7" t="s">
        <v>169</v>
      </c>
      <c r="J190" s="7" t="s">
        <v>70</v>
      </c>
      <c r="K190" s="7" t="s">
        <v>71</v>
      </c>
      <c r="L190" s="7" t="s">
        <v>72</v>
      </c>
      <c r="M190" s="7" t="s">
        <v>73</v>
      </c>
      <c r="N190" s="7" t="s">
        <v>74</v>
      </c>
      <c r="O190" s="7" t="s">
        <v>75</v>
      </c>
      <c r="P190" s="7" t="s">
        <v>105</v>
      </c>
      <c r="Q190" s="7" t="s">
        <v>106</v>
      </c>
      <c r="S190" s="7" t="s">
        <v>107</v>
      </c>
      <c r="T190" s="7" t="s">
        <v>79</v>
      </c>
      <c r="U190" s="7" t="s">
        <v>80</v>
      </c>
      <c r="Z190" s="7" t="s">
        <v>108</v>
      </c>
      <c r="AA190" s="7" t="s">
        <v>109</v>
      </c>
      <c r="AC190" s="7" t="s">
        <v>305</v>
      </c>
      <c r="AD190" s="7" t="s">
        <v>144</v>
      </c>
      <c r="AE190" s="7" t="s">
        <v>174</v>
      </c>
      <c r="AF190" s="7" t="s">
        <v>88</v>
      </c>
      <c r="AG190" s="7" t="s">
        <v>1959</v>
      </c>
      <c r="AH190" s="7" t="s">
        <v>1960</v>
      </c>
      <c r="AI190" s="7">
        <v>2014</v>
      </c>
      <c r="AJ190" s="7">
        <v>2084</v>
      </c>
      <c r="AK190" s="7" t="s">
        <v>114</v>
      </c>
      <c r="AL190" s="7">
        <v>17181000000</v>
      </c>
      <c r="AM190" s="7">
        <v>8548000000</v>
      </c>
      <c r="AN190" s="7">
        <v>25814000000</v>
      </c>
      <c r="AO190" s="7" t="s">
        <v>1961</v>
      </c>
      <c r="AP190" s="7" t="s">
        <v>1962</v>
      </c>
      <c r="AQ190" s="7">
        <v>245442857.09999999</v>
      </c>
      <c r="AR190" s="7">
        <v>271319099</v>
      </c>
      <c r="AS190" s="7" t="s">
        <v>1963</v>
      </c>
      <c r="AT190" s="7" t="s">
        <v>146</v>
      </c>
      <c r="AU190" s="7">
        <v>2012</v>
      </c>
      <c r="AV190" s="7" t="s">
        <v>172</v>
      </c>
      <c r="AW190" s="7" t="s">
        <v>115</v>
      </c>
      <c r="AX190" s="7" t="s">
        <v>116</v>
      </c>
      <c r="AY190" s="7" t="s">
        <v>113</v>
      </c>
      <c r="AZ190" s="7" t="s">
        <v>155</v>
      </c>
      <c r="BA190" s="7" t="s">
        <v>156</v>
      </c>
      <c r="BB190" s="7" t="s">
        <v>69</v>
      </c>
      <c r="BC190" s="7" t="s">
        <v>98</v>
      </c>
      <c r="BH190" s="7" t="s">
        <v>99</v>
      </c>
      <c r="BI190" s="7" t="s">
        <v>101</v>
      </c>
      <c r="BJ190" s="7" t="s">
        <v>70</v>
      </c>
      <c r="BK190" s="7" t="s">
        <v>1521</v>
      </c>
      <c r="BM190" s="7" t="s">
        <v>1481</v>
      </c>
      <c r="BN190" s="7" t="s">
        <v>1522</v>
      </c>
      <c r="BO190">
        <f t="shared" si="2"/>
        <v>271.31909899999999</v>
      </c>
      <c r="BP190" s="7" t="s">
        <v>69</v>
      </c>
      <c r="BQ190" s="7" t="s">
        <v>137</v>
      </c>
      <c r="BR190" s="7" t="s">
        <v>1907</v>
      </c>
      <c r="BS190" s="7" t="s">
        <v>1907</v>
      </c>
    </row>
    <row r="191" spans="1:71" ht="15.75" customHeight="1">
      <c r="A191" s="7">
        <v>2071</v>
      </c>
      <c r="B191" s="7" t="s">
        <v>1958</v>
      </c>
      <c r="C191" s="7" t="s">
        <v>64</v>
      </c>
      <c r="D191" s="7" t="s">
        <v>1953</v>
      </c>
      <c r="E191" s="7" t="s">
        <v>167</v>
      </c>
      <c r="F191" s="7" t="s">
        <v>168</v>
      </c>
      <c r="G191" s="7">
        <v>2014</v>
      </c>
      <c r="H191" s="7" t="s">
        <v>67</v>
      </c>
      <c r="I191" s="7" t="s">
        <v>169</v>
      </c>
      <c r="J191" s="7" t="s">
        <v>70</v>
      </c>
      <c r="K191" s="7" t="s">
        <v>71</v>
      </c>
      <c r="L191" s="7" t="s">
        <v>72</v>
      </c>
      <c r="M191" s="7" t="s">
        <v>73</v>
      </c>
      <c r="N191" s="7" t="s">
        <v>74</v>
      </c>
      <c r="O191" s="7" t="s">
        <v>75</v>
      </c>
      <c r="P191" s="7" t="s">
        <v>105</v>
      </c>
      <c r="Q191" s="7" t="s">
        <v>106</v>
      </c>
      <c r="S191" s="7" t="s">
        <v>107</v>
      </c>
      <c r="T191" s="7" t="s">
        <v>79</v>
      </c>
      <c r="U191" s="7" t="s">
        <v>80</v>
      </c>
      <c r="Z191" s="7" t="s">
        <v>108</v>
      </c>
      <c r="AA191" s="7" t="s">
        <v>109</v>
      </c>
      <c r="AC191" s="7" t="s">
        <v>305</v>
      </c>
      <c r="AD191" s="7" t="s">
        <v>144</v>
      </c>
      <c r="AE191" s="7" t="s">
        <v>174</v>
      </c>
      <c r="AF191" s="7" t="s">
        <v>88</v>
      </c>
      <c r="AG191" s="7" t="s">
        <v>1959</v>
      </c>
      <c r="AH191" s="7" t="s">
        <v>1960</v>
      </c>
      <c r="AI191" s="7">
        <v>2014</v>
      </c>
      <c r="AJ191" s="7">
        <v>2084</v>
      </c>
      <c r="AK191" s="7" t="s">
        <v>114</v>
      </c>
      <c r="AL191" s="7">
        <v>17181000000</v>
      </c>
      <c r="AM191" s="7">
        <v>8548000000</v>
      </c>
      <c r="AN191" s="7">
        <v>25814000000</v>
      </c>
      <c r="AO191" s="7" t="s">
        <v>1961</v>
      </c>
      <c r="AP191" s="7" t="s">
        <v>1962</v>
      </c>
      <c r="AQ191" s="7">
        <v>245442857.09999999</v>
      </c>
      <c r="AR191" s="7">
        <v>271319099</v>
      </c>
      <c r="AS191" s="7" t="s">
        <v>1963</v>
      </c>
      <c r="AT191" s="7" t="s">
        <v>146</v>
      </c>
      <c r="AU191" s="7">
        <v>2012</v>
      </c>
      <c r="AV191" s="7" t="s">
        <v>172</v>
      </c>
      <c r="AW191" s="7" t="s">
        <v>115</v>
      </c>
      <c r="AX191" s="7" t="s">
        <v>116</v>
      </c>
      <c r="AY191" s="7" t="s">
        <v>113</v>
      </c>
      <c r="AZ191" s="7" t="s">
        <v>155</v>
      </c>
      <c r="BA191" s="7" t="s">
        <v>156</v>
      </c>
      <c r="BB191" s="7" t="s">
        <v>69</v>
      </c>
      <c r="BC191" s="7" t="s">
        <v>98</v>
      </c>
      <c r="BH191" s="7" t="s">
        <v>99</v>
      </c>
      <c r="BI191" s="7" t="s">
        <v>101</v>
      </c>
      <c r="BJ191" s="7" t="s">
        <v>70</v>
      </c>
      <c r="BK191" s="7" t="s">
        <v>1521</v>
      </c>
      <c r="BM191" s="7" t="s">
        <v>1481</v>
      </c>
      <c r="BN191" s="7" t="s">
        <v>1522</v>
      </c>
      <c r="BO191">
        <f t="shared" si="2"/>
        <v>271.31909899999999</v>
      </c>
      <c r="BP191" s="7" t="s">
        <v>69</v>
      </c>
      <c r="BQ191" s="7" t="s">
        <v>137</v>
      </c>
      <c r="BR191" s="7" t="s">
        <v>1907</v>
      </c>
      <c r="BS191" s="7" t="s">
        <v>1907</v>
      </c>
    </row>
    <row r="192" spans="1:71" ht="15.75" customHeight="1">
      <c r="A192" s="7">
        <v>2072</v>
      </c>
      <c r="B192" s="7" t="s">
        <v>1958</v>
      </c>
      <c r="C192" s="7" t="s">
        <v>64</v>
      </c>
      <c r="D192" s="7" t="s">
        <v>1953</v>
      </c>
      <c r="E192" s="7" t="s">
        <v>167</v>
      </c>
      <c r="F192" s="7" t="s">
        <v>168</v>
      </c>
      <c r="G192" s="7">
        <v>2014</v>
      </c>
      <c r="H192" s="7" t="s">
        <v>67</v>
      </c>
      <c r="I192" s="7" t="s">
        <v>169</v>
      </c>
      <c r="J192" s="7" t="s">
        <v>70</v>
      </c>
      <c r="K192" s="7" t="s">
        <v>71</v>
      </c>
      <c r="L192" s="7" t="s">
        <v>72</v>
      </c>
      <c r="M192" s="7" t="s">
        <v>73</v>
      </c>
      <c r="N192" s="7" t="s">
        <v>74</v>
      </c>
      <c r="O192" s="7" t="s">
        <v>75</v>
      </c>
      <c r="P192" s="7" t="s">
        <v>105</v>
      </c>
      <c r="Q192" s="7" t="s">
        <v>106</v>
      </c>
      <c r="S192" s="7" t="s">
        <v>107</v>
      </c>
      <c r="T192" s="7" t="s">
        <v>79</v>
      </c>
      <c r="U192" s="7" t="s">
        <v>80</v>
      </c>
      <c r="Z192" s="7" t="s">
        <v>108</v>
      </c>
      <c r="AA192" s="7" t="s">
        <v>109</v>
      </c>
      <c r="AC192" s="7" t="s">
        <v>305</v>
      </c>
      <c r="AD192" s="7" t="s">
        <v>144</v>
      </c>
      <c r="AE192" s="7" t="s">
        <v>174</v>
      </c>
      <c r="AF192" s="7" t="s">
        <v>88</v>
      </c>
      <c r="AG192" s="7" t="s">
        <v>1959</v>
      </c>
      <c r="AH192" s="7" t="s">
        <v>1960</v>
      </c>
      <c r="AI192" s="7">
        <v>2014</v>
      </c>
      <c r="AJ192" s="7">
        <v>2084</v>
      </c>
      <c r="AK192" s="7" t="s">
        <v>114</v>
      </c>
      <c r="AL192" s="7">
        <v>17181000000</v>
      </c>
      <c r="AM192" s="7">
        <v>8548000000</v>
      </c>
      <c r="AN192" s="7">
        <v>25814000000</v>
      </c>
      <c r="AO192" s="7" t="s">
        <v>1961</v>
      </c>
      <c r="AP192" s="7" t="s">
        <v>1962</v>
      </c>
      <c r="AQ192" s="7">
        <v>245442857.09999999</v>
      </c>
      <c r="AR192" s="7">
        <v>271319099</v>
      </c>
      <c r="AS192" s="7" t="s">
        <v>1963</v>
      </c>
      <c r="AT192" s="7" t="s">
        <v>146</v>
      </c>
      <c r="AU192" s="7">
        <v>2012</v>
      </c>
      <c r="AV192" s="7" t="s">
        <v>172</v>
      </c>
      <c r="AW192" s="7" t="s">
        <v>115</v>
      </c>
      <c r="AX192" s="7" t="s">
        <v>116</v>
      </c>
      <c r="AY192" s="7" t="s">
        <v>113</v>
      </c>
      <c r="AZ192" s="7" t="s">
        <v>155</v>
      </c>
      <c r="BA192" s="7" t="s">
        <v>156</v>
      </c>
      <c r="BB192" s="7" t="s">
        <v>69</v>
      </c>
      <c r="BC192" s="7" t="s">
        <v>98</v>
      </c>
      <c r="BH192" s="7" t="s">
        <v>99</v>
      </c>
      <c r="BI192" s="7" t="s">
        <v>101</v>
      </c>
      <c r="BJ192" s="7" t="s">
        <v>70</v>
      </c>
      <c r="BK192" s="7" t="s">
        <v>1521</v>
      </c>
      <c r="BM192" s="7" t="s">
        <v>1481</v>
      </c>
      <c r="BN192" s="7" t="s">
        <v>1522</v>
      </c>
      <c r="BO192">
        <f t="shared" si="2"/>
        <v>271.31909899999999</v>
      </c>
      <c r="BP192" s="7" t="s">
        <v>69</v>
      </c>
      <c r="BQ192" s="7" t="s">
        <v>137</v>
      </c>
      <c r="BR192" s="7" t="s">
        <v>1907</v>
      </c>
      <c r="BS192" s="7" t="s">
        <v>1907</v>
      </c>
    </row>
    <row r="193" spans="1:71" ht="15.75" customHeight="1">
      <c r="A193" s="7">
        <v>2073</v>
      </c>
      <c r="B193" s="7" t="s">
        <v>1958</v>
      </c>
      <c r="C193" s="7" t="s">
        <v>64</v>
      </c>
      <c r="D193" s="7" t="s">
        <v>1953</v>
      </c>
      <c r="E193" s="7" t="s">
        <v>167</v>
      </c>
      <c r="F193" s="7" t="s">
        <v>168</v>
      </c>
      <c r="G193" s="7">
        <v>2014</v>
      </c>
      <c r="H193" s="7" t="s">
        <v>67</v>
      </c>
      <c r="I193" s="7" t="s">
        <v>169</v>
      </c>
      <c r="J193" s="7" t="s">
        <v>70</v>
      </c>
      <c r="K193" s="7" t="s">
        <v>71</v>
      </c>
      <c r="L193" s="7" t="s">
        <v>72</v>
      </c>
      <c r="M193" s="7" t="s">
        <v>73</v>
      </c>
      <c r="N193" s="7" t="s">
        <v>74</v>
      </c>
      <c r="O193" s="7" t="s">
        <v>75</v>
      </c>
      <c r="P193" s="7" t="s">
        <v>105</v>
      </c>
      <c r="Q193" s="7" t="s">
        <v>106</v>
      </c>
      <c r="S193" s="7" t="s">
        <v>107</v>
      </c>
      <c r="T193" s="7" t="s">
        <v>79</v>
      </c>
      <c r="U193" s="7" t="s">
        <v>80</v>
      </c>
      <c r="Z193" s="7" t="s">
        <v>108</v>
      </c>
      <c r="AA193" s="7" t="s">
        <v>109</v>
      </c>
      <c r="AC193" s="7" t="s">
        <v>305</v>
      </c>
      <c r="AD193" s="7" t="s">
        <v>144</v>
      </c>
      <c r="AE193" s="7" t="s">
        <v>174</v>
      </c>
      <c r="AF193" s="7" t="s">
        <v>88</v>
      </c>
      <c r="AG193" s="7" t="s">
        <v>1959</v>
      </c>
      <c r="AH193" s="7" t="s">
        <v>1960</v>
      </c>
      <c r="AI193" s="7">
        <v>2014</v>
      </c>
      <c r="AJ193" s="7">
        <v>2084</v>
      </c>
      <c r="AK193" s="7" t="s">
        <v>114</v>
      </c>
      <c r="AL193" s="7">
        <v>17181000000</v>
      </c>
      <c r="AM193" s="7">
        <v>8548000000</v>
      </c>
      <c r="AN193" s="7">
        <v>25814000000</v>
      </c>
      <c r="AO193" s="7" t="s">
        <v>1961</v>
      </c>
      <c r="AP193" s="7" t="s">
        <v>1962</v>
      </c>
      <c r="AQ193" s="7">
        <v>245442857.09999999</v>
      </c>
      <c r="AR193" s="7">
        <v>271319099</v>
      </c>
      <c r="AS193" s="7" t="s">
        <v>1963</v>
      </c>
      <c r="AT193" s="7" t="s">
        <v>146</v>
      </c>
      <c r="AU193" s="7">
        <v>2012</v>
      </c>
      <c r="AV193" s="7" t="s">
        <v>172</v>
      </c>
      <c r="AW193" s="7" t="s">
        <v>115</v>
      </c>
      <c r="AX193" s="7" t="s">
        <v>116</v>
      </c>
      <c r="AY193" s="7" t="s">
        <v>113</v>
      </c>
      <c r="AZ193" s="7" t="s">
        <v>155</v>
      </c>
      <c r="BA193" s="7" t="s">
        <v>156</v>
      </c>
      <c r="BB193" s="7" t="s">
        <v>69</v>
      </c>
      <c r="BC193" s="7" t="s">
        <v>98</v>
      </c>
      <c r="BH193" s="7" t="s">
        <v>99</v>
      </c>
      <c r="BI193" s="7" t="s">
        <v>101</v>
      </c>
      <c r="BJ193" s="7" t="s">
        <v>70</v>
      </c>
      <c r="BK193" s="7" t="s">
        <v>1521</v>
      </c>
      <c r="BM193" s="7" t="s">
        <v>1481</v>
      </c>
      <c r="BN193" s="7" t="s">
        <v>1522</v>
      </c>
      <c r="BO193">
        <f t="shared" si="2"/>
        <v>271.31909899999999</v>
      </c>
      <c r="BP193" s="7" t="s">
        <v>69</v>
      </c>
      <c r="BQ193" s="7" t="s">
        <v>137</v>
      </c>
      <c r="BR193" s="7" t="s">
        <v>1907</v>
      </c>
      <c r="BS193" s="7" t="s">
        <v>1907</v>
      </c>
    </row>
    <row r="194" spans="1:71" ht="15.75" customHeight="1">
      <c r="A194" s="7">
        <v>2074</v>
      </c>
      <c r="B194" s="7" t="s">
        <v>1958</v>
      </c>
      <c r="C194" s="7" t="s">
        <v>64</v>
      </c>
      <c r="D194" s="7" t="s">
        <v>1953</v>
      </c>
      <c r="E194" s="7" t="s">
        <v>167</v>
      </c>
      <c r="F194" s="7" t="s">
        <v>168</v>
      </c>
      <c r="G194" s="7">
        <v>2014</v>
      </c>
      <c r="H194" s="7" t="s">
        <v>67</v>
      </c>
      <c r="I194" s="7" t="s">
        <v>169</v>
      </c>
      <c r="J194" s="7" t="s">
        <v>70</v>
      </c>
      <c r="K194" s="7" t="s">
        <v>71</v>
      </c>
      <c r="L194" s="7" t="s">
        <v>72</v>
      </c>
      <c r="M194" s="7" t="s">
        <v>73</v>
      </c>
      <c r="N194" s="7" t="s">
        <v>74</v>
      </c>
      <c r="O194" s="7" t="s">
        <v>75</v>
      </c>
      <c r="P194" s="7" t="s">
        <v>105</v>
      </c>
      <c r="Q194" s="7" t="s">
        <v>106</v>
      </c>
      <c r="S194" s="7" t="s">
        <v>107</v>
      </c>
      <c r="T194" s="7" t="s">
        <v>79</v>
      </c>
      <c r="U194" s="7" t="s">
        <v>80</v>
      </c>
      <c r="Z194" s="7" t="s">
        <v>108</v>
      </c>
      <c r="AA194" s="7" t="s">
        <v>109</v>
      </c>
      <c r="AC194" s="7" t="s">
        <v>305</v>
      </c>
      <c r="AD194" s="7" t="s">
        <v>144</v>
      </c>
      <c r="AE194" s="7" t="s">
        <v>174</v>
      </c>
      <c r="AF194" s="7" t="s">
        <v>88</v>
      </c>
      <c r="AG194" s="7" t="s">
        <v>1959</v>
      </c>
      <c r="AH194" s="7" t="s">
        <v>1960</v>
      </c>
      <c r="AI194" s="7">
        <v>2014</v>
      </c>
      <c r="AJ194" s="7">
        <v>2084</v>
      </c>
      <c r="AK194" s="7" t="s">
        <v>114</v>
      </c>
      <c r="AL194" s="7">
        <v>17181000000</v>
      </c>
      <c r="AM194" s="7">
        <v>8548000000</v>
      </c>
      <c r="AN194" s="7">
        <v>25814000000</v>
      </c>
      <c r="AO194" s="7" t="s">
        <v>1961</v>
      </c>
      <c r="AP194" s="7" t="s">
        <v>1962</v>
      </c>
      <c r="AQ194" s="7">
        <v>245442857.09999999</v>
      </c>
      <c r="AR194" s="7">
        <v>271319099</v>
      </c>
      <c r="AS194" s="7" t="s">
        <v>1963</v>
      </c>
      <c r="AT194" s="7" t="s">
        <v>146</v>
      </c>
      <c r="AU194" s="7">
        <v>2012</v>
      </c>
      <c r="AV194" s="7" t="s">
        <v>172</v>
      </c>
      <c r="AW194" s="7" t="s">
        <v>115</v>
      </c>
      <c r="AX194" s="7" t="s">
        <v>116</v>
      </c>
      <c r="AY194" s="7" t="s">
        <v>113</v>
      </c>
      <c r="AZ194" s="7" t="s">
        <v>155</v>
      </c>
      <c r="BA194" s="7" t="s">
        <v>156</v>
      </c>
      <c r="BB194" s="7" t="s">
        <v>69</v>
      </c>
      <c r="BC194" s="7" t="s">
        <v>98</v>
      </c>
      <c r="BH194" s="7" t="s">
        <v>99</v>
      </c>
      <c r="BI194" s="7" t="s">
        <v>101</v>
      </c>
      <c r="BJ194" s="7" t="s">
        <v>70</v>
      </c>
      <c r="BK194" s="7" t="s">
        <v>1521</v>
      </c>
      <c r="BM194" s="7" t="s">
        <v>1481</v>
      </c>
      <c r="BN194" s="7" t="s">
        <v>1522</v>
      </c>
      <c r="BO194">
        <f t="shared" si="2"/>
        <v>271.31909899999999</v>
      </c>
      <c r="BP194" s="7" t="s">
        <v>69</v>
      </c>
      <c r="BQ194" s="7" t="s">
        <v>137</v>
      </c>
      <c r="BR194" s="7" t="s">
        <v>1907</v>
      </c>
      <c r="BS194" s="7" t="s">
        <v>1907</v>
      </c>
    </row>
    <row r="195" spans="1:71" ht="15.75" customHeight="1">
      <c r="A195" s="7">
        <v>2075</v>
      </c>
      <c r="B195" s="7" t="s">
        <v>1958</v>
      </c>
      <c r="C195" s="7" t="s">
        <v>64</v>
      </c>
      <c r="D195" s="7" t="s">
        <v>1953</v>
      </c>
      <c r="E195" s="7" t="s">
        <v>167</v>
      </c>
      <c r="F195" s="7" t="s">
        <v>168</v>
      </c>
      <c r="G195" s="7">
        <v>2014</v>
      </c>
      <c r="H195" s="7" t="s">
        <v>67</v>
      </c>
      <c r="I195" s="7" t="s">
        <v>169</v>
      </c>
      <c r="J195" s="7" t="s">
        <v>70</v>
      </c>
      <c r="K195" s="7" t="s">
        <v>71</v>
      </c>
      <c r="L195" s="7" t="s">
        <v>72</v>
      </c>
      <c r="M195" s="7" t="s">
        <v>73</v>
      </c>
      <c r="N195" s="7" t="s">
        <v>74</v>
      </c>
      <c r="O195" s="7" t="s">
        <v>75</v>
      </c>
      <c r="P195" s="7" t="s">
        <v>105</v>
      </c>
      <c r="Q195" s="7" t="s">
        <v>106</v>
      </c>
      <c r="S195" s="7" t="s">
        <v>107</v>
      </c>
      <c r="T195" s="7" t="s">
        <v>79</v>
      </c>
      <c r="U195" s="7" t="s">
        <v>80</v>
      </c>
      <c r="Z195" s="7" t="s">
        <v>108</v>
      </c>
      <c r="AA195" s="7" t="s">
        <v>109</v>
      </c>
      <c r="AC195" s="7" t="s">
        <v>305</v>
      </c>
      <c r="AD195" s="7" t="s">
        <v>144</v>
      </c>
      <c r="AE195" s="7" t="s">
        <v>174</v>
      </c>
      <c r="AF195" s="7" t="s">
        <v>88</v>
      </c>
      <c r="AG195" s="7" t="s">
        <v>1959</v>
      </c>
      <c r="AH195" s="7" t="s">
        <v>1960</v>
      </c>
      <c r="AI195" s="7">
        <v>2014</v>
      </c>
      <c r="AJ195" s="7">
        <v>2084</v>
      </c>
      <c r="AK195" s="7" t="s">
        <v>114</v>
      </c>
      <c r="AL195" s="7">
        <v>17181000000</v>
      </c>
      <c r="AM195" s="7">
        <v>8548000000</v>
      </c>
      <c r="AN195" s="7">
        <v>25814000000</v>
      </c>
      <c r="AO195" s="7" t="s">
        <v>1961</v>
      </c>
      <c r="AP195" s="7" t="s">
        <v>1962</v>
      </c>
      <c r="AQ195" s="7">
        <v>245442857.09999999</v>
      </c>
      <c r="AR195" s="7">
        <v>271319099</v>
      </c>
      <c r="AS195" s="7" t="s">
        <v>1963</v>
      </c>
      <c r="AT195" s="7" t="s">
        <v>146</v>
      </c>
      <c r="AU195" s="7">
        <v>2012</v>
      </c>
      <c r="AV195" s="7" t="s">
        <v>172</v>
      </c>
      <c r="AW195" s="7" t="s">
        <v>115</v>
      </c>
      <c r="AX195" s="7" t="s">
        <v>116</v>
      </c>
      <c r="AY195" s="7" t="s">
        <v>113</v>
      </c>
      <c r="AZ195" s="7" t="s">
        <v>155</v>
      </c>
      <c r="BA195" s="7" t="s">
        <v>156</v>
      </c>
      <c r="BB195" s="7" t="s">
        <v>69</v>
      </c>
      <c r="BC195" s="7" t="s">
        <v>98</v>
      </c>
      <c r="BH195" s="7" t="s">
        <v>99</v>
      </c>
      <c r="BI195" s="7" t="s">
        <v>101</v>
      </c>
      <c r="BJ195" s="7" t="s">
        <v>70</v>
      </c>
      <c r="BK195" s="7" t="s">
        <v>1521</v>
      </c>
      <c r="BM195" s="7" t="s">
        <v>1481</v>
      </c>
      <c r="BN195" s="7" t="s">
        <v>1522</v>
      </c>
      <c r="BO195">
        <f t="shared" ref="BO195:BO258" si="3">AR195/1000000</f>
        <v>271.31909899999999</v>
      </c>
      <c r="BP195" s="7" t="s">
        <v>69</v>
      </c>
      <c r="BQ195" s="7" t="s">
        <v>137</v>
      </c>
      <c r="BR195" s="7" t="s">
        <v>1907</v>
      </c>
      <c r="BS195" s="7" t="s">
        <v>1907</v>
      </c>
    </row>
    <row r="196" spans="1:71" ht="15.75" customHeight="1">
      <c r="A196" s="7">
        <v>2076</v>
      </c>
      <c r="B196" s="7" t="s">
        <v>1958</v>
      </c>
      <c r="C196" s="7" t="s">
        <v>64</v>
      </c>
      <c r="D196" s="7" t="s">
        <v>1953</v>
      </c>
      <c r="E196" s="7" t="s">
        <v>167</v>
      </c>
      <c r="F196" s="7" t="s">
        <v>168</v>
      </c>
      <c r="G196" s="7">
        <v>2014</v>
      </c>
      <c r="H196" s="7" t="s">
        <v>67</v>
      </c>
      <c r="I196" s="7" t="s">
        <v>169</v>
      </c>
      <c r="J196" s="7" t="s">
        <v>70</v>
      </c>
      <c r="K196" s="7" t="s">
        <v>71</v>
      </c>
      <c r="L196" s="7" t="s">
        <v>72</v>
      </c>
      <c r="M196" s="7" t="s">
        <v>73</v>
      </c>
      <c r="N196" s="7" t="s">
        <v>74</v>
      </c>
      <c r="O196" s="7" t="s">
        <v>75</v>
      </c>
      <c r="P196" s="7" t="s">
        <v>105</v>
      </c>
      <c r="Q196" s="7" t="s">
        <v>106</v>
      </c>
      <c r="S196" s="7" t="s">
        <v>107</v>
      </c>
      <c r="T196" s="7" t="s">
        <v>79</v>
      </c>
      <c r="U196" s="7" t="s">
        <v>80</v>
      </c>
      <c r="Z196" s="7" t="s">
        <v>108</v>
      </c>
      <c r="AA196" s="7" t="s">
        <v>109</v>
      </c>
      <c r="AC196" s="7" t="s">
        <v>305</v>
      </c>
      <c r="AD196" s="7" t="s">
        <v>144</v>
      </c>
      <c r="AE196" s="7" t="s">
        <v>174</v>
      </c>
      <c r="AF196" s="7" t="s">
        <v>88</v>
      </c>
      <c r="AG196" s="7" t="s">
        <v>1959</v>
      </c>
      <c r="AH196" s="7" t="s">
        <v>1960</v>
      </c>
      <c r="AI196" s="7">
        <v>2014</v>
      </c>
      <c r="AJ196" s="7">
        <v>2084</v>
      </c>
      <c r="AK196" s="7" t="s">
        <v>114</v>
      </c>
      <c r="AL196" s="7">
        <v>17181000000</v>
      </c>
      <c r="AM196" s="7">
        <v>8548000000</v>
      </c>
      <c r="AN196" s="7">
        <v>25814000000</v>
      </c>
      <c r="AO196" s="7" t="s">
        <v>1961</v>
      </c>
      <c r="AP196" s="7" t="s">
        <v>1962</v>
      </c>
      <c r="AQ196" s="7">
        <v>245442857.09999999</v>
      </c>
      <c r="AR196" s="7">
        <v>271319099</v>
      </c>
      <c r="AS196" s="7" t="s">
        <v>1963</v>
      </c>
      <c r="AT196" s="7" t="s">
        <v>146</v>
      </c>
      <c r="AU196" s="7">
        <v>2012</v>
      </c>
      <c r="AV196" s="7" t="s">
        <v>172</v>
      </c>
      <c r="AW196" s="7" t="s">
        <v>115</v>
      </c>
      <c r="AX196" s="7" t="s">
        <v>116</v>
      </c>
      <c r="AY196" s="7" t="s">
        <v>113</v>
      </c>
      <c r="AZ196" s="7" t="s">
        <v>155</v>
      </c>
      <c r="BA196" s="7" t="s">
        <v>156</v>
      </c>
      <c r="BB196" s="7" t="s">
        <v>69</v>
      </c>
      <c r="BC196" s="7" t="s">
        <v>98</v>
      </c>
      <c r="BH196" s="7" t="s">
        <v>99</v>
      </c>
      <c r="BI196" s="7" t="s">
        <v>101</v>
      </c>
      <c r="BJ196" s="7" t="s">
        <v>70</v>
      </c>
      <c r="BK196" s="7" t="s">
        <v>1521</v>
      </c>
      <c r="BM196" s="7" t="s">
        <v>1481</v>
      </c>
      <c r="BN196" s="7" t="s">
        <v>1522</v>
      </c>
      <c r="BO196">
        <f t="shared" si="3"/>
        <v>271.31909899999999</v>
      </c>
      <c r="BP196" s="7" t="s">
        <v>69</v>
      </c>
      <c r="BQ196" s="7" t="s">
        <v>137</v>
      </c>
      <c r="BR196" s="7" t="s">
        <v>1907</v>
      </c>
      <c r="BS196" s="7" t="s">
        <v>1907</v>
      </c>
    </row>
    <row r="197" spans="1:71" ht="15.75" customHeight="1">
      <c r="A197" s="7">
        <v>2077</v>
      </c>
      <c r="B197" s="7" t="s">
        <v>1958</v>
      </c>
      <c r="C197" s="7" t="s">
        <v>64</v>
      </c>
      <c r="D197" s="7" t="s">
        <v>1953</v>
      </c>
      <c r="E197" s="7" t="s">
        <v>167</v>
      </c>
      <c r="F197" s="7" t="s">
        <v>168</v>
      </c>
      <c r="G197" s="7">
        <v>2014</v>
      </c>
      <c r="H197" s="7" t="s">
        <v>67</v>
      </c>
      <c r="I197" s="7" t="s">
        <v>169</v>
      </c>
      <c r="J197" s="7" t="s">
        <v>70</v>
      </c>
      <c r="K197" s="7" t="s">
        <v>71</v>
      </c>
      <c r="L197" s="7" t="s">
        <v>72</v>
      </c>
      <c r="M197" s="7" t="s">
        <v>73</v>
      </c>
      <c r="N197" s="7" t="s">
        <v>74</v>
      </c>
      <c r="O197" s="7" t="s">
        <v>75</v>
      </c>
      <c r="P197" s="7" t="s">
        <v>105</v>
      </c>
      <c r="Q197" s="7" t="s">
        <v>106</v>
      </c>
      <c r="S197" s="7" t="s">
        <v>107</v>
      </c>
      <c r="T197" s="7" t="s">
        <v>79</v>
      </c>
      <c r="U197" s="7" t="s">
        <v>80</v>
      </c>
      <c r="Z197" s="7" t="s">
        <v>108</v>
      </c>
      <c r="AA197" s="7" t="s">
        <v>109</v>
      </c>
      <c r="AC197" s="7" t="s">
        <v>305</v>
      </c>
      <c r="AD197" s="7" t="s">
        <v>144</v>
      </c>
      <c r="AE197" s="7" t="s">
        <v>174</v>
      </c>
      <c r="AF197" s="7" t="s">
        <v>88</v>
      </c>
      <c r="AG197" s="7" t="s">
        <v>1959</v>
      </c>
      <c r="AH197" s="7" t="s">
        <v>1960</v>
      </c>
      <c r="AI197" s="7">
        <v>2014</v>
      </c>
      <c r="AJ197" s="7">
        <v>2084</v>
      </c>
      <c r="AK197" s="7" t="s">
        <v>114</v>
      </c>
      <c r="AL197" s="7">
        <v>17181000000</v>
      </c>
      <c r="AM197" s="7">
        <v>8548000000</v>
      </c>
      <c r="AN197" s="7">
        <v>25814000000</v>
      </c>
      <c r="AO197" s="7" t="s">
        <v>1961</v>
      </c>
      <c r="AP197" s="7" t="s">
        <v>1962</v>
      </c>
      <c r="AQ197" s="7">
        <v>245442857.09999999</v>
      </c>
      <c r="AR197" s="7">
        <v>271319099</v>
      </c>
      <c r="AS197" s="7" t="s">
        <v>1963</v>
      </c>
      <c r="AT197" s="7" t="s">
        <v>146</v>
      </c>
      <c r="AU197" s="7">
        <v>2012</v>
      </c>
      <c r="AV197" s="7" t="s">
        <v>172</v>
      </c>
      <c r="AW197" s="7" t="s">
        <v>115</v>
      </c>
      <c r="AX197" s="7" t="s">
        <v>116</v>
      </c>
      <c r="AY197" s="7" t="s">
        <v>113</v>
      </c>
      <c r="AZ197" s="7" t="s">
        <v>155</v>
      </c>
      <c r="BA197" s="7" t="s">
        <v>156</v>
      </c>
      <c r="BB197" s="7" t="s">
        <v>69</v>
      </c>
      <c r="BC197" s="7" t="s">
        <v>98</v>
      </c>
      <c r="BH197" s="7" t="s">
        <v>99</v>
      </c>
      <c r="BI197" s="7" t="s">
        <v>101</v>
      </c>
      <c r="BJ197" s="7" t="s">
        <v>70</v>
      </c>
      <c r="BK197" s="7" t="s">
        <v>1521</v>
      </c>
      <c r="BM197" s="7" t="s">
        <v>1481</v>
      </c>
      <c r="BN197" s="7" t="s">
        <v>1522</v>
      </c>
      <c r="BO197">
        <f t="shared" si="3"/>
        <v>271.31909899999999</v>
      </c>
      <c r="BP197" s="7" t="s">
        <v>69</v>
      </c>
      <c r="BQ197" s="7" t="s">
        <v>137</v>
      </c>
      <c r="BR197" s="7" t="s">
        <v>1907</v>
      </c>
      <c r="BS197" s="7" t="s">
        <v>1907</v>
      </c>
    </row>
    <row r="198" spans="1:71" ht="15.75" customHeight="1">
      <c r="A198" s="7">
        <v>2078</v>
      </c>
      <c r="B198" s="7" t="s">
        <v>1958</v>
      </c>
      <c r="C198" s="7" t="s">
        <v>64</v>
      </c>
      <c r="D198" s="7" t="s">
        <v>1953</v>
      </c>
      <c r="E198" s="7" t="s">
        <v>167</v>
      </c>
      <c r="F198" s="7" t="s">
        <v>168</v>
      </c>
      <c r="G198" s="7">
        <v>2014</v>
      </c>
      <c r="H198" s="7" t="s">
        <v>67</v>
      </c>
      <c r="I198" s="7" t="s">
        <v>169</v>
      </c>
      <c r="J198" s="7" t="s">
        <v>70</v>
      </c>
      <c r="K198" s="7" t="s">
        <v>71</v>
      </c>
      <c r="L198" s="7" t="s">
        <v>72</v>
      </c>
      <c r="M198" s="7" t="s">
        <v>73</v>
      </c>
      <c r="N198" s="7" t="s">
        <v>74</v>
      </c>
      <c r="O198" s="7" t="s">
        <v>75</v>
      </c>
      <c r="P198" s="7" t="s">
        <v>105</v>
      </c>
      <c r="Q198" s="7" t="s">
        <v>106</v>
      </c>
      <c r="S198" s="7" t="s">
        <v>107</v>
      </c>
      <c r="T198" s="7" t="s">
        <v>79</v>
      </c>
      <c r="U198" s="7" t="s">
        <v>80</v>
      </c>
      <c r="Z198" s="7" t="s">
        <v>108</v>
      </c>
      <c r="AA198" s="7" t="s">
        <v>109</v>
      </c>
      <c r="AC198" s="7" t="s">
        <v>305</v>
      </c>
      <c r="AD198" s="7" t="s">
        <v>144</v>
      </c>
      <c r="AE198" s="7" t="s">
        <v>174</v>
      </c>
      <c r="AF198" s="7" t="s">
        <v>88</v>
      </c>
      <c r="AG198" s="7" t="s">
        <v>1959</v>
      </c>
      <c r="AH198" s="7" t="s">
        <v>1960</v>
      </c>
      <c r="AI198" s="7">
        <v>2014</v>
      </c>
      <c r="AJ198" s="7">
        <v>2084</v>
      </c>
      <c r="AK198" s="7" t="s">
        <v>114</v>
      </c>
      <c r="AL198" s="7">
        <v>17181000000</v>
      </c>
      <c r="AM198" s="7">
        <v>8548000000</v>
      </c>
      <c r="AN198" s="7">
        <v>25814000000</v>
      </c>
      <c r="AO198" s="7" t="s">
        <v>1961</v>
      </c>
      <c r="AP198" s="7" t="s">
        <v>1962</v>
      </c>
      <c r="AQ198" s="7">
        <v>245442857.09999999</v>
      </c>
      <c r="AR198" s="7">
        <v>271319099</v>
      </c>
      <c r="AS198" s="7" t="s">
        <v>1963</v>
      </c>
      <c r="AT198" s="7" t="s">
        <v>146</v>
      </c>
      <c r="AU198" s="7">
        <v>2012</v>
      </c>
      <c r="AV198" s="7" t="s">
        <v>172</v>
      </c>
      <c r="AW198" s="7" t="s">
        <v>115</v>
      </c>
      <c r="AX198" s="7" t="s">
        <v>116</v>
      </c>
      <c r="AY198" s="7" t="s">
        <v>113</v>
      </c>
      <c r="AZ198" s="7" t="s">
        <v>155</v>
      </c>
      <c r="BA198" s="7" t="s">
        <v>156</v>
      </c>
      <c r="BB198" s="7" t="s">
        <v>69</v>
      </c>
      <c r="BC198" s="7" t="s">
        <v>98</v>
      </c>
      <c r="BH198" s="7" t="s">
        <v>99</v>
      </c>
      <c r="BI198" s="7" t="s">
        <v>101</v>
      </c>
      <c r="BJ198" s="7" t="s">
        <v>70</v>
      </c>
      <c r="BK198" s="7" t="s">
        <v>1521</v>
      </c>
      <c r="BM198" s="7" t="s">
        <v>1481</v>
      </c>
      <c r="BN198" s="7" t="s">
        <v>1522</v>
      </c>
      <c r="BO198">
        <f t="shared" si="3"/>
        <v>271.31909899999999</v>
      </c>
      <c r="BP198" s="7" t="s">
        <v>69</v>
      </c>
      <c r="BQ198" s="7" t="s">
        <v>137</v>
      </c>
      <c r="BR198" s="7" t="s">
        <v>1907</v>
      </c>
      <c r="BS198" s="7" t="s">
        <v>1907</v>
      </c>
    </row>
    <row r="199" spans="1:71" ht="15.75" customHeight="1">
      <c r="A199" s="7">
        <v>2079</v>
      </c>
      <c r="B199" s="7" t="s">
        <v>1958</v>
      </c>
      <c r="C199" s="7" t="s">
        <v>64</v>
      </c>
      <c r="D199" s="7" t="s">
        <v>1953</v>
      </c>
      <c r="E199" s="7" t="s">
        <v>167</v>
      </c>
      <c r="F199" s="7" t="s">
        <v>168</v>
      </c>
      <c r="G199" s="7">
        <v>2014</v>
      </c>
      <c r="H199" s="7" t="s">
        <v>67</v>
      </c>
      <c r="I199" s="7" t="s">
        <v>169</v>
      </c>
      <c r="J199" s="7" t="s">
        <v>70</v>
      </c>
      <c r="K199" s="7" t="s">
        <v>71</v>
      </c>
      <c r="L199" s="7" t="s">
        <v>72</v>
      </c>
      <c r="M199" s="7" t="s">
        <v>73</v>
      </c>
      <c r="N199" s="7" t="s">
        <v>74</v>
      </c>
      <c r="O199" s="7" t="s">
        <v>75</v>
      </c>
      <c r="P199" s="7" t="s">
        <v>105</v>
      </c>
      <c r="Q199" s="7" t="s">
        <v>106</v>
      </c>
      <c r="S199" s="7" t="s">
        <v>107</v>
      </c>
      <c r="T199" s="7" t="s">
        <v>79</v>
      </c>
      <c r="U199" s="7" t="s">
        <v>80</v>
      </c>
      <c r="Z199" s="7" t="s">
        <v>108</v>
      </c>
      <c r="AA199" s="7" t="s">
        <v>109</v>
      </c>
      <c r="AC199" s="7" t="s">
        <v>305</v>
      </c>
      <c r="AD199" s="7" t="s">
        <v>144</v>
      </c>
      <c r="AE199" s="7" t="s">
        <v>174</v>
      </c>
      <c r="AF199" s="7" t="s">
        <v>88</v>
      </c>
      <c r="AG199" s="7" t="s">
        <v>1959</v>
      </c>
      <c r="AH199" s="7" t="s">
        <v>1960</v>
      </c>
      <c r="AI199" s="7">
        <v>2014</v>
      </c>
      <c r="AJ199" s="7">
        <v>2084</v>
      </c>
      <c r="AK199" s="7" t="s">
        <v>114</v>
      </c>
      <c r="AL199" s="7">
        <v>17181000000</v>
      </c>
      <c r="AM199" s="7">
        <v>8548000000</v>
      </c>
      <c r="AN199" s="7">
        <v>25814000000</v>
      </c>
      <c r="AO199" s="7" t="s">
        <v>1961</v>
      </c>
      <c r="AP199" s="7" t="s">
        <v>1962</v>
      </c>
      <c r="AQ199" s="7">
        <v>245442857.09999999</v>
      </c>
      <c r="AR199" s="7">
        <v>271319099</v>
      </c>
      <c r="AS199" s="7" t="s">
        <v>1963</v>
      </c>
      <c r="AT199" s="7" t="s">
        <v>146</v>
      </c>
      <c r="AU199" s="7">
        <v>2012</v>
      </c>
      <c r="AV199" s="7" t="s">
        <v>172</v>
      </c>
      <c r="AW199" s="7" t="s">
        <v>115</v>
      </c>
      <c r="AX199" s="7" t="s">
        <v>116</v>
      </c>
      <c r="AY199" s="7" t="s">
        <v>113</v>
      </c>
      <c r="AZ199" s="7" t="s">
        <v>155</v>
      </c>
      <c r="BA199" s="7" t="s">
        <v>156</v>
      </c>
      <c r="BB199" s="7" t="s">
        <v>69</v>
      </c>
      <c r="BC199" s="7" t="s">
        <v>98</v>
      </c>
      <c r="BH199" s="7" t="s">
        <v>99</v>
      </c>
      <c r="BI199" s="7" t="s">
        <v>101</v>
      </c>
      <c r="BJ199" s="7" t="s">
        <v>70</v>
      </c>
      <c r="BK199" s="7" t="s">
        <v>1521</v>
      </c>
      <c r="BM199" s="7" t="s">
        <v>1481</v>
      </c>
      <c r="BN199" s="7" t="s">
        <v>1522</v>
      </c>
      <c r="BO199">
        <f t="shared" si="3"/>
        <v>271.31909899999999</v>
      </c>
      <c r="BP199" s="7" t="s">
        <v>69</v>
      </c>
      <c r="BQ199" s="7" t="s">
        <v>137</v>
      </c>
      <c r="BR199" s="7" t="s">
        <v>1907</v>
      </c>
      <c r="BS199" s="7" t="s">
        <v>1907</v>
      </c>
    </row>
    <row r="200" spans="1:71" ht="15.75" customHeight="1">
      <c r="A200" s="7">
        <v>2080</v>
      </c>
      <c r="B200" s="7" t="s">
        <v>1958</v>
      </c>
      <c r="C200" s="7" t="s">
        <v>64</v>
      </c>
      <c r="D200" s="7" t="s">
        <v>1953</v>
      </c>
      <c r="E200" s="7" t="s">
        <v>167</v>
      </c>
      <c r="F200" s="7" t="s">
        <v>168</v>
      </c>
      <c r="G200" s="7">
        <v>2014</v>
      </c>
      <c r="H200" s="7" t="s">
        <v>67</v>
      </c>
      <c r="I200" s="7" t="s">
        <v>169</v>
      </c>
      <c r="J200" s="7" t="s">
        <v>70</v>
      </c>
      <c r="K200" s="7" t="s">
        <v>71</v>
      </c>
      <c r="L200" s="7" t="s">
        <v>72</v>
      </c>
      <c r="M200" s="7" t="s">
        <v>73</v>
      </c>
      <c r="N200" s="7" t="s">
        <v>74</v>
      </c>
      <c r="O200" s="7" t="s">
        <v>75</v>
      </c>
      <c r="P200" s="7" t="s">
        <v>105</v>
      </c>
      <c r="Q200" s="7" t="s">
        <v>106</v>
      </c>
      <c r="S200" s="7" t="s">
        <v>107</v>
      </c>
      <c r="T200" s="7" t="s">
        <v>79</v>
      </c>
      <c r="U200" s="7" t="s">
        <v>80</v>
      </c>
      <c r="Z200" s="7" t="s">
        <v>108</v>
      </c>
      <c r="AA200" s="7" t="s">
        <v>109</v>
      </c>
      <c r="AC200" s="7" t="s">
        <v>305</v>
      </c>
      <c r="AD200" s="7" t="s">
        <v>144</v>
      </c>
      <c r="AE200" s="7" t="s">
        <v>174</v>
      </c>
      <c r="AF200" s="7" t="s">
        <v>88</v>
      </c>
      <c r="AG200" s="7" t="s">
        <v>1959</v>
      </c>
      <c r="AH200" s="7" t="s">
        <v>1960</v>
      </c>
      <c r="AI200" s="7">
        <v>2014</v>
      </c>
      <c r="AJ200" s="7">
        <v>2084</v>
      </c>
      <c r="AK200" s="7" t="s">
        <v>114</v>
      </c>
      <c r="AL200" s="7">
        <v>17181000000</v>
      </c>
      <c r="AM200" s="7">
        <v>8548000000</v>
      </c>
      <c r="AN200" s="7">
        <v>25814000000</v>
      </c>
      <c r="AO200" s="7" t="s">
        <v>1961</v>
      </c>
      <c r="AP200" s="7" t="s">
        <v>1962</v>
      </c>
      <c r="AQ200" s="7">
        <v>245442857.09999999</v>
      </c>
      <c r="AR200" s="7">
        <v>271319099</v>
      </c>
      <c r="AS200" s="7" t="s">
        <v>1963</v>
      </c>
      <c r="AT200" s="7" t="s">
        <v>146</v>
      </c>
      <c r="AU200" s="7">
        <v>2012</v>
      </c>
      <c r="AV200" s="7" t="s">
        <v>172</v>
      </c>
      <c r="AW200" s="7" t="s">
        <v>115</v>
      </c>
      <c r="AX200" s="7" t="s">
        <v>116</v>
      </c>
      <c r="AY200" s="7" t="s">
        <v>113</v>
      </c>
      <c r="AZ200" s="7" t="s">
        <v>155</v>
      </c>
      <c r="BA200" s="7" t="s">
        <v>156</v>
      </c>
      <c r="BB200" s="7" t="s">
        <v>69</v>
      </c>
      <c r="BC200" s="7" t="s">
        <v>98</v>
      </c>
      <c r="BH200" s="7" t="s">
        <v>99</v>
      </c>
      <c r="BI200" s="7" t="s">
        <v>101</v>
      </c>
      <c r="BJ200" s="7" t="s">
        <v>70</v>
      </c>
      <c r="BK200" s="7" t="s">
        <v>1521</v>
      </c>
      <c r="BM200" s="7" t="s">
        <v>1481</v>
      </c>
      <c r="BN200" s="7" t="s">
        <v>1522</v>
      </c>
      <c r="BO200">
        <f t="shared" si="3"/>
        <v>271.31909899999999</v>
      </c>
      <c r="BP200" s="7" t="s">
        <v>69</v>
      </c>
      <c r="BQ200" s="7" t="s">
        <v>137</v>
      </c>
      <c r="BR200" s="7" t="s">
        <v>1907</v>
      </c>
      <c r="BS200" s="7" t="s">
        <v>1907</v>
      </c>
    </row>
    <row r="201" spans="1:71" ht="15.75" customHeight="1">
      <c r="A201" s="7">
        <v>2081</v>
      </c>
      <c r="B201" s="7" t="s">
        <v>1958</v>
      </c>
      <c r="C201" s="7" t="s">
        <v>64</v>
      </c>
      <c r="D201" s="7" t="s">
        <v>1953</v>
      </c>
      <c r="E201" s="7" t="s">
        <v>167</v>
      </c>
      <c r="F201" s="7" t="s">
        <v>168</v>
      </c>
      <c r="G201" s="7">
        <v>2014</v>
      </c>
      <c r="H201" s="7" t="s">
        <v>67</v>
      </c>
      <c r="I201" s="7" t="s">
        <v>169</v>
      </c>
      <c r="J201" s="7" t="s">
        <v>70</v>
      </c>
      <c r="K201" s="7" t="s">
        <v>71</v>
      </c>
      <c r="L201" s="7" t="s">
        <v>72</v>
      </c>
      <c r="M201" s="7" t="s">
        <v>73</v>
      </c>
      <c r="N201" s="7" t="s">
        <v>74</v>
      </c>
      <c r="O201" s="7" t="s">
        <v>75</v>
      </c>
      <c r="P201" s="7" t="s">
        <v>105</v>
      </c>
      <c r="Q201" s="7" t="s">
        <v>106</v>
      </c>
      <c r="S201" s="7" t="s">
        <v>107</v>
      </c>
      <c r="T201" s="7" t="s">
        <v>79</v>
      </c>
      <c r="U201" s="7" t="s">
        <v>80</v>
      </c>
      <c r="Z201" s="7" t="s">
        <v>108</v>
      </c>
      <c r="AA201" s="7" t="s">
        <v>109</v>
      </c>
      <c r="AC201" s="7" t="s">
        <v>305</v>
      </c>
      <c r="AD201" s="7" t="s">
        <v>144</v>
      </c>
      <c r="AE201" s="7" t="s">
        <v>174</v>
      </c>
      <c r="AF201" s="7" t="s">
        <v>88</v>
      </c>
      <c r="AG201" s="7" t="s">
        <v>1959</v>
      </c>
      <c r="AH201" s="7" t="s">
        <v>1960</v>
      </c>
      <c r="AI201" s="7">
        <v>2014</v>
      </c>
      <c r="AJ201" s="7">
        <v>2084</v>
      </c>
      <c r="AK201" s="7" t="s">
        <v>114</v>
      </c>
      <c r="AL201" s="7">
        <v>17181000000</v>
      </c>
      <c r="AM201" s="7">
        <v>8548000000</v>
      </c>
      <c r="AN201" s="7">
        <v>25814000000</v>
      </c>
      <c r="AO201" s="7" t="s">
        <v>1961</v>
      </c>
      <c r="AP201" s="7" t="s">
        <v>1962</v>
      </c>
      <c r="AQ201" s="7">
        <v>245442857.09999999</v>
      </c>
      <c r="AR201" s="7">
        <v>271319099</v>
      </c>
      <c r="AS201" s="7" t="s">
        <v>1963</v>
      </c>
      <c r="AT201" s="7" t="s">
        <v>146</v>
      </c>
      <c r="AU201" s="7">
        <v>2012</v>
      </c>
      <c r="AV201" s="7" t="s">
        <v>172</v>
      </c>
      <c r="AW201" s="7" t="s">
        <v>115</v>
      </c>
      <c r="AX201" s="7" t="s">
        <v>116</v>
      </c>
      <c r="AY201" s="7" t="s">
        <v>113</v>
      </c>
      <c r="AZ201" s="7" t="s">
        <v>155</v>
      </c>
      <c r="BA201" s="7" t="s">
        <v>156</v>
      </c>
      <c r="BB201" s="7" t="s">
        <v>69</v>
      </c>
      <c r="BC201" s="7" t="s">
        <v>98</v>
      </c>
      <c r="BH201" s="7" t="s">
        <v>99</v>
      </c>
      <c r="BI201" s="7" t="s">
        <v>101</v>
      </c>
      <c r="BJ201" s="7" t="s">
        <v>70</v>
      </c>
      <c r="BK201" s="7" t="s">
        <v>1521</v>
      </c>
      <c r="BM201" s="7" t="s">
        <v>1481</v>
      </c>
      <c r="BN201" s="7" t="s">
        <v>1522</v>
      </c>
      <c r="BO201">
        <f t="shared" si="3"/>
        <v>271.31909899999999</v>
      </c>
      <c r="BP201" s="7" t="s">
        <v>69</v>
      </c>
      <c r="BQ201" s="7" t="s">
        <v>137</v>
      </c>
      <c r="BR201" s="7" t="s">
        <v>1907</v>
      </c>
      <c r="BS201" s="7" t="s">
        <v>1907</v>
      </c>
    </row>
    <row r="202" spans="1:71" ht="15.75" customHeight="1">
      <c r="A202" s="7">
        <v>2082</v>
      </c>
      <c r="B202" s="7" t="s">
        <v>1958</v>
      </c>
      <c r="C202" s="7" t="s">
        <v>64</v>
      </c>
      <c r="D202" s="7" t="s">
        <v>1953</v>
      </c>
      <c r="E202" s="7" t="s">
        <v>167</v>
      </c>
      <c r="F202" s="7" t="s">
        <v>168</v>
      </c>
      <c r="G202" s="7">
        <v>2014</v>
      </c>
      <c r="H202" s="7" t="s">
        <v>67</v>
      </c>
      <c r="I202" s="7" t="s">
        <v>169</v>
      </c>
      <c r="J202" s="7" t="s">
        <v>70</v>
      </c>
      <c r="K202" s="7" t="s">
        <v>71</v>
      </c>
      <c r="L202" s="7" t="s">
        <v>72</v>
      </c>
      <c r="M202" s="7" t="s">
        <v>73</v>
      </c>
      <c r="N202" s="7" t="s">
        <v>74</v>
      </c>
      <c r="O202" s="7" t="s">
        <v>75</v>
      </c>
      <c r="P202" s="7" t="s">
        <v>105</v>
      </c>
      <c r="Q202" s="7" t="s">
        <v>106</v>
      </c>
      <c r="S202" s="7" t="s">
        <v>107</v>
      </c>
      <c r="T202" s="7" t="s">
        <v>79</v>
      </c>
      <c r="U202" s="7" t="s">
        <v>80</v>
      </c>
      <c r="Z202" s="7" t="s">
        <v>108</v>
      </c>
      <c r="AA202" s="7" t="s">
        <v>109</v>
      </c>
      <c r="AC202" s="7" t="s">
        <v>305</v>
      </c>
      <c r="AD202" s="7" t="s">
        <v>144</v>
      </c>
      <c r="AE202" s="7" t="s">
        <v>174</v>
      </c>
      <c r="AF202" s="7" t="s">
        <v>88</v>
      </c>
      <c r="AG202" s="7" t="s">
        <v>1959</v>
      </c>
      <c r="AH202" s="7" t="s">
        <v>1960</v>
      </c>
      <c r="AI202" s="7">
        <v>2014</v>
      </c>
      <c r="AJ202" s="7">
        <v>2084</v>
      </c>
      <c r="AK202" s="7" t="s">
        <v>114</v>
      </c>
      <c r="AL202" s="7">
        <v>17181000000</v>
      </c>
      <c r="AM202" s="7">
        <v>8548000000</v>
      </c>
      <c r="AN202" s="7">
        <v>25814000000</v>
      </c>
      <c r="AO202" s="7" t="s">
        <v>1961</v>
      </c>
      <c r="AP202" s="7" t="s">
        <v>1962</v>
      </c>
      <c r="AQ202" s="7">
        <v>245442857.09999999</v>
      </c>
      <c r="AR202" s="7">
        <v>271319099</v>
      </c>
      <c r="AS202" s="7" t="s">
        <v>1963</v>
      </c>
      <c r="AT202" s="7" t="s">
        <v>146</v>
      </c>
      <c r="AU202" s="7">
        <v>2012</v>
      </c>
      <c r="AV202" s="7" t="s">
        <v>172</v>
      </c>
      <c r="AW202" s="7" t="s">
        <v>115</v>
      </c>
      <c r="AX202" s="7" t="s">
        <v>116</v>
      </c>
      <c r="AY202" s="7" t="s">
        <v>113</v>
      </c>
      <c r="AZ202" s="7" t="s">
        <v>155</v>
      </c>
      <c r="BA202" s="7" t="s">
        <v>156</v>
      </c>
      <c r="BB202" s="7" t="s">
        <v>69</v>
      </c>
      <c r="BC202" s="7" t="s">
        <v>98</v>
      </c>
      <c r="BH202" s="7" t="s">
        <v>99</v>
      </c>
      <c r="BI202" s="7" t="s">
        <v>101</v>
      </c>
      <c r="BJ202" s="7" t="s">
        <v>70</v>
      </c>
      <c r="BK202" s="7" t="s">
        <v>1521</v>
      </c>
      <c r="BM202" s="7" t="s">
        <v>1481</v>
      </c>
      <c r="BN202" s="7" t="s">
        <v>1522</v>
      </c>
      <c r="BO202">
        <f t="shared" si="3"/>
        <v>271.31909899999999</v>
      </c>
      <c r="BP202" s="7" t="s">
        <v>69</v>
      </c>
      <c r="BQ202" s="7" t="s">
        <v>137</v>
      </c>
      <c r="BR202" s="7" t="s">
        <v>1907</v>
      </c>
      <c r="BS202" s="7" t="s">
        <v>1907</v>
      </c>
    </row>
    <row r="203" spans="1:71" ht="15.75" customHeight="1">
      <c r="A203" s="7">
        <v>2083</v>
      </c>
      <c r="B203" s="7" t="s">
        <v>1958</v>
      </c>
      <c r="C203" s="7" t="s">
        <v>64</v>
      </c>
      <c r="D203" s="7" t="s">
        <v>1953</v>
      </c>
      <c r="E203" s="7" t="s">
        <v>167</v>
      </c>
      <c r="F203" s="7" t="s">
        <v>168</v>
      </c>
      <c r="G203" s="7">
        <v>2014</v>
      </c>
      <c r="H203" s="7" t="s">
        <v>67</v>
      </c>
      <c r="I203" s="7" t="s">
        <v>169</v>
      </c>
      <c r="J203" s="7" t="s">
        <v>70</v>
      </c>
      <c r="K203" s="7" t="s">
        <v>71</v>
      </c>
      <c r="L203" s="7" t="s">
        <v>72</v>
      </c>
      <c r="M203" s="7" t="s">
        <v>73</v>
      </c>
      <c r="N203" s="7" t="s">
        <v>74</v>
      </c>
      <c r="O203" s="7" t="s">
        <v>75</v>
      </c>
      <c r="P203" s="7" t="s">
        <v>105</v>
      </c>
      <c r="Q203" s="7" t="s">
        <v>106</v>
      </c>
      <c r="S203" s="7" t="s">
        <v>107</v>
      </c>
      <c r="T203" s="7" t="s">
        <v>79</v>
      </c>
      <c r="U203" s="7" t="s">
        <v>80</v>
      </c>
      <c r="Z203" s="7" t="s">
        <v>108</v>
      </c>
      <c r="AA203" s="7" t="s">
        <v>109</v>
      </c>
      <c r="AC203" s="7" t="s">
        <v>305</v>
      </c>
      <c r="AD203" s="7" t="s">
        <v>144</v>
      </c>
      <c r="AE203" s="7" t="s">
        <v>174</v>
      </c>
      <c r="AF203" s="7" t="s">
        <v>88</v>
      </c>
      <c r="AG203" s="7" t="s">
        <v>1959</v>
      </c>
      <c r="AH203" s="7" t="s">
        <v>1960</v>
      </c>
      <c r="AI203" s="7">
        <v>2014</v>
      </c>
      <c r="AJ203" s="7">
        <v>2084</v>
      </c>
      <c r="AK203" s="7" t="s">
        <v>114</v>
      </c>
      <c r="AL203" s="7">
        <v>17181000000</v>
      </c>
      <c r="AM203" s="7">
        <v>8548000000</v>
      </c>
      <c r="AN203" s="7">
        <v>25814000000</v>
      </c>
      <c r="AO203" s="7" t="s">
        <v>1961</v>
      </c>
      <c r="AP203" s="7" t="s">
        <v>1962</v>
      </c>
      <c r="AQ203" s="7">
        <v>245442857.09999999</v>
      </c>
      <c r="AR203" s="7">
        <v>271319099</v>
      </c>
      <c r="AS203" s="7" t="s">
        <v>1963</v>
      </c>
      <c r="AT203" s="7" t="s">
        <v>146</v>
      </c>
      <c r="AU203" s="7">
        <v>2012</v>
      </c>
      <c r="AV203" s="7" t="s">
        <v>172</v>
      </c>
      <c r="AW203" s="7" t="s">
        <v>115</v>
      </c>
      <c r="AX203" s="7" t="s">
        <v>116</v>
      </c>
      <c r="AY203" s="7" t="s">
        <v>113</v>
      </c>
      <c r="AZ203" s="7" t="s">
        <v>155</v>
      </c>
      <c r="BA203" s="7" t="s">
        <v>156</v>
      </c>
      <c r="BB203" s="7" t="s">
        <v>69</v>
      </c>
      <c r="BC203" s="7" t="s">
        <v>98</v>
      </c>
      <c r="BH203" s="7" t="s">
        <v>99</v>
      </c>
      <c r="BI203" s="7" t="s">
        <v>101</v>
      </c>
      <c r="BJ203" s="7" t="s">
        <v>70</v>
      </c>
      <c r="BK203" s="7" t="s">
        <v>1521</v>
      </c>
      <c r="BM203" s="7" t="s">
        <v>1481</v>
      </c>
      <c r="BN203" s="7" t="s">
        <v>1522</v>
      </c>
      <c r="BO203">
        <f t="shared" si="3"/>
        <v>271.31909899999999</v>
      </c>
      <c r="BP203" s="7" t="s">
        <v>69</v>
      </c>
      <c r="BQ203" s="7" t="s">
        <v>137</v>
      </c>
      <c r="BR203" s="7" t="s">
        <v>1907</v>
      </c>
      <c r="BS203" s="7" t="s">
        <v>1907</v>
      </c>
    </row>
    <row r="204" spans="1:71" ht="15.75" customHeight="1">
      <c r="A204" s="7">
        <v>2084</v>
      </c>
      <c r="B204" s="7" t="s">
        <v>1958</v>
      </c>
      <c r="C204" s="7" t="s">
        <v>64</v>
      </c>
      <c r="D204" s="7" t="s">
        <v>1953</v>
      </c>
      <c r="E204" s="7" t="s">
        <v>167</v>
      </c>
      <c r="F204" s="7" t="s">
        <v>168</v>
      </c>
      <c r="G204" s="7">
        <v>2014</v>
      </c>
      <c r="H204" s="7" t="s">
        <v>67</v>
      </c>
      <c r="I204" s="7" t="s">
        <v>169</v>
      </c>
      <c r="J204" s="7" t="s">
        <v>70</v>
      </c>
      <c r="K204" s="7" t="s">
        <v>71</v>
      </c>
      <c r="L204" s="7" t="s">
        <v>72</v>
      </c>
      <c r="M204" s="7" t="s">
        <v>73</v>
      </c>
      <c r="N204" s="7" t="s">
        <v>74</v>
      </c>
      <c r="O204" s="7" t="s">
        <v>75</v>
      </c>
      <c r="P204" s="7" t="s">
        <v>105</v>
      </c>
      <c r="Q204" s="7" t="s">
        <v>106</v>
      </c>
      <c r="S204" s="7" t="s">
        <v>107</v>
      </c>
      <c r="T204" s="7" t="s">
        <v>79</v>
      </c>
      <c r="U204" s="7" t="s">
        <v>80</v>
      </c>
      <c r="Z204" s="7" t="s">
        <v>108</v>
      </c>
      <c r="AA204" s="7" t="s">
        <v>109</v>
      </c>
      <c r="AC204" s="7" t="s">
        <v>305</v>
      </c>
      <c r="AD204" s="7" t="s">
        <v>144</v>
      </c>
      <c r="AE204" s="7" t="s">
        <v>174</v>
      </c>
      <c r="AF204" s="7" t="s">
        <v>88</v>
      </c>
      <c r="AG204" s="7" t="s">
        <v>1959</v>
      </c>
      <c r="AH204" s="7" t="s">
        <v>1960</v>
      </c>
      <c r="AI204" s="7">
        <v>2014</v>
      </c>
      <c r="AJ204" s="7">
        <v>2084</v>
      </c>
      <c r="AK204" s="7" t="s">
        <v>114</v>
      </c>
      <c r="AL204" s="7">
        <v>17181000000</v>
      </c>
      <c r="AM204" s="7">
        <v>8548000000</v>
      </c>
      <c r="AN204" s="7">
        <v>25814000000</v>
      </c>
      <c r="AO204" s="7" t="s">
        <v>1961</v>
      </c>
      <c r="AP204" s="7" t="s">
        <v>1962</v>
      </c>
      <c r="AQ204" s="7">
        <v>245442857.09999999</v>
      </c>
      <c r="AR204" s="7">
        <v>271319099</v>
      </c>
      <c r="AS204" s="7" t="s">
        <v>1963</v>
      </c>
      <c r="AT204" s="7" t="s">
        <v>146</v>
      </c>
      <c r="AU204" s="7">
        <v>2012</v>
      </c>
      <c r="AV204" s="7" t="s">
        <v>172</v>
      </c>
      <c r="AW204" s="7" t="s">
        <v>115</v>
      </c>
      <c r="AX204" s="7" t="s">
        <v>116</v>
      </c>
      <c r="AY204" s="7" t="s">
        <v>113</v>
      </c>
      <c r="AZ204" s="7" t="s">
        <v>155</v>
      </c>
      <c r="BA204" s="7" t="s">
        <v>156</v>
      </c>
      <c r="BB204" s="7" t="s">
        <v>69</v>
      </c>
      <c r="BC204" s="7" t="s">
        <v>98</v>
      </c>
      <c r="BH204" s="7" t="s">
        <v>99</v>
      </c>
      <c r="BI204" s="7" t="s">
        <v>101</v>
      </c>
      <c r="BJ204" s="7" t="s">
        <v>70</v>
      </c>
      <c r="BK204" s="7" t="s">
        <v>1521</v>
      </c>
      <c r="BM204" s="7" t="s">
        <v>1481</v>
      </c>
      <c r="BN204" s="7" t="s">
        <v>1522</v>
      </c>
      <c r="BO204">
        <f t="shared" si="3"/>
        <v>271.31909899999999</v>
      </c>
      <c r="BP204" s="7" t="s">
        <v>69</v>
      </c>
      <c r="BQ204" s="7" t="s">
        <v>137</v>
      </c>
      <c r="BR204" s="7" t="s">
        <v>1907</v>
      </c>
      <c r="BS204" s="7" t="s">
        <v>1907</v>
      </c>
    </row>
    <row r="205" spans="1:71" ht="15.75" customHeight="1">
      <c r="A205" s="7">
        <v>2014</v>
      </c>
      <c r="B205" s="7" t="s">
        <v>1964</v>
      </c>
      <c r="C205" s="7" t="s">
        <v>64</v>
      </c>
      <c r="D205" s="7" t="s">
        <v>1953</v>
      </c>
      <c r="E205" s="7" t="s">
        <v>167</v>
      </c>
      <c r="F205" s="7" t="s">
        <v>168</v>
      </c>
      <c r="G205" s="7">
        <v>2014</v>
      </c>
      <c r="H205" s="7" t="s">
        <v>67</v>
      </c>
      <c r="I205" s="7" t="s">
        <v>169</v>
      </c>
      <c r="J205" s="7" t="s">
        <v>70</v>
      </c>
      <c r="K205" s="7" t="s">
        <v>71</v>
      </c>
      <c r="L205" s="7" t="s">
        <v>72</v>
      </c>
      <c r="M205" s="7" t="s">
        <v>73</v>
      </c>
      <c r="N205" s="7" t="s">
        <v>74</v>
      </c>
      <c r="O205" s="7" t="s">
        <v>75</v>
      </c>
      <c r="P205" s="7" t="s">
        <v>105</v>
      </c>
      <c r="Q205" s="7" t="s">
        <v>106</v>
      </c>
      <c r="S205" s="7" t="s">
        <v>107</v>
      </c>
      <c r="T205" s="7" t="s">
        <v>79</v>
      </c>
      <c r="U205" s="7" t="s">
        <v>80</v>
      </c>
      <c r="Z205" s="7" t="s">
        <v>108</v>
      </c>
      <c r="AA205" s="7" t="s">
        <v>109</v>
      </c>
      <c r="AC205" s="7" t="s">
        <v>305</v>
      </c>
      <c r="AD205" s="7" t="s">
        <v>144</v>
      </c>
      <c r="AE205" s="7" t="s">
        <v>176</v>
      </c>
      <c r="AF205" s="7" t="s">
        <v>88</v>
      </c>
      <c r="AG205" s="7" t="s">
        <v>1959</v>
      </c>
      <c r="AH205" s="7" t="s">
        <v>1965</v>
      </c>
      <c r="AI205" s="7">
        <v>2014</v>
      </c>
      <c r="AJ205" s="7">
        <v>2025</v>
      </c>
      <c r="AK205" s="7" t="s">
        <v>114</v>
      </c>
      <c r="AL205" s="7">
        <v>195824175.80000001</v>
      </c>
      <c r="AO205" s="7" t="s">
        <v>1966</v>
      </c>
      <c r="AP205" s="7" t="s">
        <v>1967</v>
      </c>
      <c r="AQ205" s="7">
        <v>17802197.800000001</v>
      </c>
      <c r="AR205" s="10">
        <v>19679025.600000001</v>
      </c>
      <c r="AS205" s="7" t="s">
        <v>1968</v>
      </c>
      <c r="AT205" s="7" t="s">
        <v>146</v>
      </c>
      <c r="AU205" s="7">
        <v>2012</v>
      </c>
      <c r="AV205" s="7" t="s">
        <v>172</v>
      </c>
      <c r="AW205" s="7" t="s">
        <v>115</v>
      </c>
      <c r="AX205" s="7" t="s">
        <v>116</v>
      </c>
      <c r="AY205" s="7" t="s">
        <v>94</v>
      </c>
      <c r="AZ205" s="7" t="s">
        <v>119</v>
      </c>
      <c r="BA205" s="7" t="s">
        <v>96</v>
      </c>
      <c r="BB205" s="7" t="s">
        <v>97</v>
      </c>
      <c r="BC205" s="7" t="s">
        <v>98</v>
      </c>
      <c r="BH205" s="7" t="s">
        <v>99</v>
      </c>
      <c r="BI205" s="7" t="s">
        <v>101</v>
      </c>
      <c r="BJ205" s="7" t="s">
        <v>70</v>
      </c>
      <c r="BK205" s="7" t="s">
        <v>1521</v>
      </c>
      <c r="BM205" s="7" t="s">
        <v>1480</v>
      </c>
      <c r="BN205" s="7" t="s">
        <v>1522</v>
      </c>
      <c r="BO205">
        <f t="shared" si="3"/>
        <v>19.679025600000003</v>
      </c>
      <c r="BP205" s="7" t="s">
        <v>97</v>
      </c>
      <c r="BQ205" s="7" t="s">
        <v>94</v>
      </c>
      <c r="BR205" s="7" t="s">
        <v>1907</v>
      </c>
      <c r="BS205" s="7" t="s">
        <v>1907</v>
      </c>
    </row>
    <row r="206" spans="1:71" ht="15.75" customHeight="1">
      <c r="A206" s="7">
        <v>2015</v>
      </c>
      <c r="B206" s="7" t="s">
        <v>1964</v>
      </c>
      <c r="C206" s="7" t="s">
        <v>64</v>
      </c>
      <c r="D206" s="7" t="s">
        <v>1953</v>
      </c>
      <c r="E206" s="7" t="s">
        <v>167</v>
      </c>
      <c r="F206" s="7" t="s">
        <v>168</v>
      </c>
      <c r="G206" s="7">
        <v>2014</v>
      </c>
      <c r="H206" s="7" t="s">
        <v>67</v>
      </c>
      <c r="I206" s="7" t="s">
        <v>169</v>
      </c>
      <c r="J206" s="7" t="s">
        <v>70</v>
      </c>
      <c r="K206" s="7" t="s">
        <v>71</v>
      </c>
      <c r="L206" s="7" t="s">
        <v>72</v>
      </c>
      <c r="M206" s="7" t="s">
        <v>73</v>
      </c>
      <c r="N206" s="7" t="s">
        <v>74</v>
      </c>
      <c r="O206" s="7" t="s">
        <v>75</v>
      </c>
      <c r="P206" s="7" t="s">
        <v>105</v>
      </c>
      <c r="Q206" s="7" t="s">
        <v>106</v>
      </c>
      <c r="S206" s="7" t="s">
        <v>107</v>
      </c>
      <c r="T206" s="7" t="s">
        <v>79</v>
      </c>
      <c r="U206" s="7" t="s">
        <v>80</v>
      </c>
      <c r="Z206" s="7" t="s">
        <v>108</v>
      </c>
      <c r="AA206" s="7" t="s">
        <v>109</v>
      </c>
      <c r="AC206" s="7" t="s">
        <v>305</v>
      </c>
      <c r="AD206" s="7" t="s">
        <v>144</v>
      </c>
      <c r="AE206" s="7" t="s">
        <v>176</v>
      </c>
      <c r="AF206" s="7" t="s">
        <v>88</v>
      </c>
      <c r="AG206" s="7" t="s">
        <v>1959</v>
      </c>
      <c r="AH206" s="7" t="s">
        <v>1965</v>
      </c>
      <c r="AI206" s="7">
        <v>2014</v>
      </c>
      <c r="AJ206" s="7">
        <v>2025</v>
      </c>
      <c r="AK206" s="7" t="s">
        <v>114</v>
      </c>
      <c r="AL206" s="7">
        <v>195824175.80000001</v>
      </c>
      <c r="AO206" s="7" t="s">
        <v>1966</v>
      </c>
      <c r="AP206" s="7" t="s">
        <v>1967</v>
      </c>
      <c r="AQ206" s="7">
        <v>17802197.800000001</v>
      </c>
      <c r="AR206" s="10">
        <v>19679025.600000001</v>
      </c>
      <c r="AS206" s="7" t="s">
        <v>1968</v>
      </c>
      <c r="AT206" s="7" t="s">
        <v>146</v>
      </c>
      <c r="AU206" s="7">
        <v>2012</v>
      </c>
      <c r="AV206" s="7" t="s">
        <v>172</v>
      </c>
      <c r="AW206" s="7" t="s">
        <v>115</v>
      </c>
      <c r="AX206" s="7" t="s">
        <v>116</v>
      </c>
      <c r="AY206" s="7" t="s">
        <v>94</v>
      </c>
      <c r="AZ206" s="7" t="s">
        <v>119</v>
      </c>
      <c r="BA206" s="7" t="s">
        <v>96</v>
      </c>
      <c r="BB206" s="7" t="s">
        <v>97</v>
      </c>
      <c r="BC206" s="7" t="s">
        <v>98</v>
      </c>
      <c r="BH206" s="7" t="s">
        <v>99</v>
      </c>
      <c r="BI206" s="7" t="s">
        <v>101</v>
      </c>
      <c r="BJ206" s="7" t="s">
        <v>70</v>
      </c>
      <c r="BK206" s="7" t="s">
        <v>1521</v>
      </c>
      <c r="BM206" s="7" t="s">
        <v>1480</v>
      </c>
      <c r="BN206" s="7" t="s">
        <v>1522</v>
      </c>
      <c r="BO206">
        <f t="shared" si="3"/>
        <v>19.679025600000003</v>
      </c>
      <c r="BP206" s="7" t="s">
        <v>97</v>
      </c>
      <c r="BQ206" s="7" t="s">
        <v>94</v>
      </c>
      <c r="BR206" s="7" t="s">
        <v>1907</v>
      </c>
      <c r="BS206" s="7" t="s">
        <v>1907</v>
      </c>
    </row>
    <row r="207" spans="1:71" ht="15.75" customHeight="1">
      <c r="A207" s="7">
        <v>2016</v>
      </c>
      <c r="B207" s="7" t="s">
        <v>1964</v>
      </c>
      <c r="C207" s="7" t="s">
        <v>64</v>
      </c>
      <c r="D207" s="7" t="s">
        <v>1953</v>
      </c>
      <c r="E207" s="7" t="s">
        <v>167</v>
      </c>
      <c r="F207" s="7" t="s">
        <v>168</v>
      </c>
      <c r="G207" s="7">
        <v>2014</v>
      </c>
      <c r="H207" s="7" t="s">
        <v>67</v>
      </c>
      <c r="I207" s="7" t="s">
        <v>169</v>
      </c>
      <c r="J207" s="7" t="s">
        <v>70</v>
      </c>
      <c r="K207" s="7" t="s">
        <v>71</v>
      </c>
      <c r="L207" s="7" t="s">
        <v>72</v>
      </c>
      <c r="M207" s="7" t="s">
        <v>73</v>
      </c>
      <c r="N207" s="7" t="s">
        <v>74</v>
      </c>
      <c r="O207" s="7" t="s">
        <v>75</v>
      </c>
      <c r="P207" s="7" t="s">
        <v>105</v>
      </c>
      <c r="Q207" s="7" t="s">
        <v>106</v>
      </c>
      <c r="S207" s="7" t="s">
        <v>107</v>
      </c>
      <c r="T207" s="7" t="s">
        <v>79</v>
      </c>
      <c r="U207" s="7" t="s">
        <v>80</v>
      </c>
      <c r="Z207" s="7" t="s">
        <v>108</v>
      </c>
      <c r="AA207" s="7" t="s">
        <v>109</v>
      </c>
      <c r="AC207" s="7" t="s">
        <v>305</v>
      </c>
      <c r="AD207" s="7" t="s">
        <v>144</v>
      </c>
      <c r="AE207" s="7" t="s">
        <v>176</v>
      </c>
      <c r="AF207" s="7" t="s">
        <v>88</v>
      </c>
      <c r="AG207" s="7" t="s">
        <v>1959</v>
      </c>
      <c r="AH207" s="7" t="s">
        <v>1965</v>
      </c>
      <c r="AI207" s="7">
        <v>2014</v>
      </c>
      <c r="AJ207" s="7">
        <v>2025</v>
      </c>
      <c r="AK207" s="7" t="s">
        <v>114</v>
      </c>
      <c r="AL207" s="7">
        <v>195824175.80000001</v>
      </c>
      <c r="AO207" s="7" t="s">
        <v>1966</v>
      </c>
      <c r="AP207" s="7" t="s">
        <v>1967</v>
      </c>
      <c r="AQ207" s="7">
        <v>17802197.800000001</v>
      </c>
      <c r="AR207" s="10">
        <v>19679025.600000001</v>
      </c>
      <c r="AS207" s="7" t="s">
        <v>1968</v>
      </c>
      <c r="AT207" s="7" t="s">
        <v>146</v>
      </c>
      <c r="AU207" s="7">
        <v>2012</v>
      </c>
      <c r="AV207" s="7" t="s">
        <v>172</v>
      </c>
      <c r="AW207" s="7" t="s">
        <v>115</v>
      </c>
      <c r="AX207" s="7" t="s">
        <v>116</v>
      </c>
      <c r="AY207" s="7" t="s">
        <v>94</v>
      </c>
      <c r="AZ207" s="7" t="s">
        <v>119</v>
      </c>
      <c r="BA207" s="7" t="s">
        <v>96</v>
      </c>
      <c r="BB207" s="7" t="s">
        <v>97</v>
      </c>
      <c r="BC207" s="7" t="s">
        <v>98</v>
      </c>
      <c r="BH207" s="7" t="s">
        <v>99</v>
      </c>
      <c r="BI207" s="7" t="s">
        <v>101</v>
      </c>
      <c r="BJ207" s="7" t="s">
        <v>70</v>
      </c>
      <c r="BK207" s="7" t="s">
        <v>1521</v>
      </c>
      <c r="BM207" s="7" t="s">
        <v>1480</v>
      </c>
      <c r="BN207" s="7" t="s">
        <v>1522</v>
      </c>
      <c r="BO207">
        <f t="shared" si="3"/>
        <v>19.679025600000003</v>
      </c>
      <c r="BP207" s="7" t="s">
        <v>97</v>
      </c>
      <c r="BQ207" s="7" t="s">
        <v>94</v>
      </c>
      <c r="BR207" s="7" t="s">
        <v>1907</v>
      </c>
      <c r="BS207" s="7" t="s">
        <v>1907</v>
      </c>
    </row>
    <row r="208" spans="1:71" ht="15.75" customHeight="1">
      <c r="A208" s="7">
        <v>2017</v>
      </c>
      <c r="B208" s="7" t="s">
        <v>1964</v>
      </c>
      <c r="C208" s="7" t="s">
        <v>64</v>
      </c>
      <c r="D208" s="7" t="s">
        <v>1953</v>
      </c>
      <c r="E208" s="7" t="s">
        <v>167</v>
      </c>
      <c r="F208" s="7" t="s">
        <v>168</v>
      </c>
      <c r="G208" s="7">
        <v>2014</v>
      </c>
      <c r="H208" s="7" t="s">
        <v>67</v>
      </c>
      <c r="I208" s="7" t="s">
        <v>169</v>
      </c>
      <c r="J208" s="7" t="s">
        <v>70</v>
      </c>
      <c r="K208" s="7" t="s">
        <v>71</v>
      </c>
      <c r="L208" s="7" t="s">
        <v>72</v>
      </c>
      <c r="M208" s="7" t="s">
        <v>73</v>
      </c>
      <c r="N208" s="7" t="s">
        <v>74</v>
      </c>
      <c r="O208" s="7" t="s">
        <v>75</v>
      </c>
      <c r="P208" s="7" t="s">
        <v>105</v>
      </c>
      <c r="Q208" s="7" t="s">
        <v>106</v>
      </c>
      <c r="S208" s="7" t="s">
        <v>107</v>
      </c>
      <c r="T208" s="7" t="s">
        <v>79</v>
      </c>
      <c r="U208" s="7" t="s">
        <v>80</v>
      </c>
      <c r="Z208" s="7" t="s">
        <v>108</v>
      </c>
      <c r="AA208" s="7" t="s">
        <v>109</v>
      </c>
      <c r="AC208" s="7" t="s">
        <v>305</v>
      </c>
      <c r="AD208" s="7" t="s">
        <v>144</v>
      </c>
      <c r="AE208" s="7" t="s">
        <v>176</v>
      </c>
      <c r="AF208" s="7" t="s">
        <v>88</v>
      </c>
      <c r="AG208" s="7" t="s">
        <v>1959</v>
      </c>
      <c r="AH208" s="7" t="s">
        <v>1965</v>
      </c>
      <c r="AI208" s="7">
        <v>2014</v>
      </c>
      <c r="AJ208" s="7">
        <v>2025</v>
      </c>
      <c r="AK208" s="7" t="s">
        <v>114</v>
      </c>
      <c r="AL208" s="7">
        <v>195824175.80000001</v>
      </c>
      <c r="AO208" s="7" t="s">
        <v>1966</v>
      </c>
      <c r="AP208" s="7" t="s">
        <v>1967</v>
      </c>
      <c r="AQ208" s="7">
        <v>17802197.800000001</v>
      </c>
      <c r="AR208" s="10">
        <v>19679025.600000001</v>
      </c>
      <c r="AS208" s="7" t="s">
        <v>1968</v>
      </c>
      <c r="AT208" s="7" t="s">
        <v>146</v>
      </c>
      <c r="AU208" s="7">
        <v>2012</v>
      </c>
      <c r="AV208" s="7" t="s">
        <v>172</v>
      </c>
      <c r="AW208" s="7" t="s">
        <v>115</v>
      </c>
      <c r="AX208" s="7" t="s">
        <v>116</v>
      </c>
      <c r="AY208" s="7" t="s">
        <v>94</v>
      </c>
      <c r="AZ208" s="7" t="s">
        <v>119</v>
      </c>
      <c r="BA208" s="7" t="s">
        <v>96</v>
      </c>
      <c r="BB208" s="7" t="s">
        <v>97</v>
      </c>
      <c r="BC208" s="7" t="s">
        <v>98</v>
      </c>
      <c r="BH208" s="7" t="s">
        <v>99</v>
      </c>
      <c r="BI208" s="7" t="s">
        <v>101</v>
      </c>
      <c r="BJ208" s="7" t="s">
        <v>70</v>
      </c>
      <c r="BK208" s="7" t="s">
        <v>1521</v>
      </c>
      <c r="BM208" s="7" t="s">
        <v>1480</v>
      </c>
      <c r="BN208" s="7" t="s">
        <v>1522</v>
      </c>
      <c r="BO208">
        <f t="shared" si="3"/>
        <v>19.679025600000003</v>
      </c>
      <c r="BP208" s="7" t="s">
        <v>97</v>
      </c>
      <c r="BQ208" s="7" t="s">
        <v>94</v>
      </c>
      <c r="BR208" s="7" t="s">
        <v>1907</v>
      </c>
      <c r="BS208" s="7" t="s">
        <v>1907</v>
      </c>
    </row>
    <row r="209" spans="1:71" ht="15.75" customHeight="1">
      <c r="A209" s="7">
        <v>2018</v>
      </c>
      <c r="B209" s="7" t="s">
        <v>1964</v>
      </c>
      <c r="C209" s="7" t="s">
        <v>64</v>
      </c>
      <c r="D209" s="7" t="s">
        <v>1953</v>
      </c>
      <c r="E209" s="7" t="s">
        <v>167</v>
      </c>
      <c r="F209" s="7" t="s">
        <v>168</v>
      </c>
      <c r="G209" s="7">
        <v>2014</v>
      </c>
      <c r="H209" s="7" t="s">
        <v>67</v>
      </c>
      <c r="I209" s="7" t="s">
        <v>169</v>
      </c>
      <c r="J209" s="7" t="s">
        <v>70</v>
      </c>
      <c r="K209" s="7" t="s">
        <v>71</v>
      </c>
      <c r="L209" s="7" t="s">
        <v>72</v>
      </c>
      <c r="M209" s="7" t="s">
        <v>73</v>
      </c>
      <c r="N209" s="7" t="s">
        <v>74</v>
      </c>
      <c r="O209" s="7" t="s">
        <v>75</v>
      </c>
      <c r="P209" s="7" t="s">
        <v>105</v>
      </c>
      <c r="Q209" s="7" t="s">
        <v>106</v>
      </c>
      <c r="S209" s="7" t="s">
        <v>107</v>
      </c>
      <c r="T209" s="7" t="s">
        <v>79</v>
      </c>
      <c r="U209" s="7" t="s">
        <v>80</v>
      </c>
      <c r="Z209" s="7" t="s">
        <v>108</v>
      </c>
      <c r="AA209" s="7" t="s">
        <v>109</v>
      </c>
      <c r="AC209" s="7" t="s">
        <v>305</v>
      </c>
      <c r="AD209" s="7" t="s">
        <v>144</v>
      </c>
      <c r="AE209" s="7" t="s">
        <v>176</v>
      </c>
      <c r="AF209" s="7" t="s">
        <v>88</v>
      </c>
      <c r="AG209" s="7" t="s">
        <v>1959</v>
      </c>
      <c r="AH209" s="7" t="s">
        <v>1965</v>
      </c>
      <c r="AI209" s="7">
        <v>2014</v>
      </c>
      <c r="AJ209" s="7">
        <v>2025</v>
      </c>
      <c r="AK209" s="7" t="s">
        <v>114</v>
      </c>
      <c r="AL209" s="7">
        <v>195824175.80000001</v>
      </c>
      <c r="AO209" s="7" t="s">
        <v>1966</v>
      </c>
      <c r="AP209" s="7" t="s">
        <v>1967</v>
      </c>
      <c r="AQ209" s="7">
        <v>17802197.800000001</v>
      </c>
      <c r="AR209" s="10">
        <v>19679025.600000001</v>
      </c>
      <c r="AS209" s="7" t="s">
        <v>1968</v>
      </c>
      <c r="AT209" s="7" t="s">
        <v>146</v>
      </c>
      <c r="AU209" s="7">
        <v>2012</v>
      </c>
      <c r="AV209" s="7" t="s">
        <v>172</v>
      </c>
      <c r="AW209" s="7" t="s">
        <v>115</v>
      </c>
      <c r="AX209" s="7" t="s">
        <v>116</v>
      </c>
      <c r="AY209" s="7" t="s">
        <v>94</v>
      </c>
      <c r="AZ209" s="7" t="s">
        <v>119</v>
      </c>
      <c r="BA209" s="7" t="s">
        <v>96</v>
      </c>
      <c r="BB209" s="7" t="s">
        <v>97</v>
      </c>
      <c r="BC209" s="7" t="s">
        <v>98</v>
      </c>
      <c r="BH209" s="7" t="s">
        <v>99</v>
      </c>
      <c r="BI209" s="7" t="s">
        <v>101</v>
      </c>
      <c r="BJ209" s="7" t="s">
        <v>70</v>
      </c>
      <c r="BK209" s="7" t="s">
        <v>1521</v>
      </c>
      <c r="BM209" s="7" t="s">
        <v>1480</v>
      </c>
      <c r="BN209" s="7" t="s">
        <v>1522</v>
      </c>
      <c r="BO209">
        <f t="shared" si="3"/>
        <v>19.679025600000003</v>
      </c>
      <c r="BP209" s="7" t="s">
        <v>97</v>
      </c>
      <c r="BQ209" s="7" t="s">
        <v>94</v>
      </c>
      <c r="BR209" s="7" t="s">
        <v>1907</v>
      </c>
      <c r="BS209" s="7" t="s">
        <v>1907</v>
      </c>
    </row>
    <row r="210" spans="1:71" ht="15.75" customHeight="1">
      <c r="A210" s="7">
        <v>2019</v>
      </c>
      <c r="B210" s="7" t="s">
        <v>1964</v>
      </c>
      <c r="C210" s="7" t="s">
        <v>64</v>
      </c>
      <c r="D210" s="7" t="s">
        <v>1953</v>
      </c>
      <c r="E210" s="7" t="s">
        <v>167</v>
      </c>
      <c r="F210" s="7" t="s">
        <v>168</v>
      </c>
      <c r="G210" s="7">
        <v>2014</v>
      </c>
      <c r="H210" s="7" t="s">
        <v>67</v>
      </c>
      <c r="I210" s="7" t="s">
        <v>169</v>
      </c>
      <c r="J210" s="7" t="s">
        <v>70</v>
      </c>
      <c r="K210" s="7" t="s">
        <v>71</v>
      </c>
      <c r="L210" s="7" t="s">
        <v>72</v>
      </c>
      <c r="M210" s="7" t="s">
        <v>73</v>
      </c>
      <c r="N210" s="7" t="s">
        <v>74</v>
      </c>
      <c r="O210" s="7" t="s">
        <v>75</v>
      </c>
      <c r="P210" s="7" t="s">
        <v>105</v>
      </c>
      <c r="Q210" s="7" t="s">
        <v>106</v>
      </c>
      <c r="S210" s="7" t="s">
        <v>107</v>
      </c>
      <c r="T210" s="7" t="s">
        <v>79</v>
      </c>
      <c r="U210" s="7" t="s">
        <v>80</v>
      </c>
      <c r="Z210" s="7" t="s">
        <v>108</v>
      </c>
      <c r="AA210" s="7" t="s">
        <v>109</v>
      </c>
      <c r="AC210" s="7" t="s">
        <v>305</v>
      </c>
      <c r="AD210" s="7" t="s">
        <v>144</v>
      </c>
      <c r="AE210" s="7" t="s">
        <v>176</v>
      </c>
      <c r="AF210" s="7" t="s">
        <v>88</v>
      </c>
      <c r="AG210" s="7" t="s">
        <v>1959</v>
      </c>
      <c r="AH210" s="7" t="s">
        <v>1965</v>
      </c>
      <c r="AI210" s="7">
        <v>2014</v>
      </c>
      <c r="AJ210" s="7">
        <v>2025</v>
      </c>
      <c r="AK210" s="7" t="s">
        <v>114</v>
      </c>
      <c r="AL210" s="7">
        <v>195824175.80000001</v>
      </c>
      <c r="AO210" s="7" t="s">
        <v>1966</v>
      </c>
      <c r="AP210" s="7" t="s">
        <v>1967</v>
      </c>
      <c r="AQ210" s="7">
        <v>17802197.800000001</v>
      </c>
      <c r="AR210" s="10">
        <v>19679025.600000001</v>
      </c>
      <c r="AS210" s="7" t="s">
        <v>1968</v>
      </c>
      <c r="AT210" s="7" t="s">
        <v>146</v>
      </c>
      <c r="AU210" s="7">
        <v>2012</v>
      </c>
      <c r="AV210" s="7" t="s">
        <v>172</v>
      </c>
      <c r="AW210" s="7" t="s">
        <v>115</v>
      </c>
      <c r="AX210" s="7" t="s">
        <v>116</v>
      </c>
      <c r="AY210" s="7" t="s">
        <v>94</v>
      </c>
      <c r="AZ210" s="7" t="s">
        <v>119</v>
      </c>
      <c r="BA210" s="7" t="s">
        <v>96</v>
      </c>
      <c r="BB210" s="7" t="s">
        <v>97</v>
      </c>
      <c r="BC210" s="7" t="s">
        <v>98</v>
      </c>
      <c r="BH210" s="7" t="s">
        <v>99</v>
      </c>
      <c r="BI210" s="7" t="s">
        <v>101</v>
      </c>
      <c r="BJ210" s="7" t="s">
        <v>70</v>
      </c>
      <c r="BK210" s="7" t="s">
        <v>1521</v>
      </c>
      <c r="BM210" s="7" t="s">
        <v>1480</v>
      </c>
      <c r="BN210" s="7" t="s">
        <v>1522</v>
      </c>
      <c r="BO210">
        <f t="shared" si="3"/>
        <v>19.679025600000003</v>
      </c>
      <c r="BP210" s="7" t="s">
        <v>97</v>
      </c>
      <c r="BQ210" s="7" t="s">
        <v>94</v>
      </c>
      <c r="BR210" s="7" t="s">
        <v>1907</v>
      </c>
      <c r="BS210" s="7" t="s">
        <v>1907</v>
      </c>
    </row>
    <row r="211" spans="1:71" ht="15.75" customHeight="1">
      <c r="A211" s="7">
        <v>2020</v>
      </c>
      <c r="B211" s="7" t="s">
        <v>1964</v>
      </c>
      <c r="C211" s="7" t="s">
        <v>64</v>
      </c>
      <c r="D211" s="7" t="s">
        <v>1953</v>
      </c>
      <c r="E211" s="7" t="s">
        <v>167</v>
      </c>
      <c r="F211" s="7" t="s">
        <v>168</v>
      </c>
      <c r="G211" s="7">
        <v>2014</v>
      </c>
      <c r="H211" s="7" t="s">
        <v>67</v>
      </c>
      <c r="I211" s="7" t="s">
        <v>169</v>
      </c>
      <c r="J211" s="7" t="s">
        <v>70</v>
      </c>
      <c r="K211" s="7" t="s">
        <v>71</v>
      </c>
      <c r="L211" s="7" t="s">
        <v>72</v>
      </c>
      <c r="M211" s="7" t="s">
        <v>73</v>
      </c>
      <c r="N211" s="7" t="s">
        <v>74</v>
      </c>
      <c r="O211" s="7" t="s">
        <v>75</v>
      </c>
      <c r="P211" s="7" t="s">
        <v>105</v>
      </c>
      <c r="Q211" s="7" t="s">
        <v>106</v>
      </c>
      <c r="S211" s="7" t="s">
        <v>107</v>
      </c>
      <c r="T211" s="7" t="s">
        <v>79</v>
      </c>
      <c r="U211" s="7" t="s">
        <v>80</v>
      </c>
      <c r="Z211" s="7" t="s">
        <v>108</v>
      </c>
      <c r="AA211" s="7" t="s">
        <v>109</v>
      </c>
      <c r="AC211" s="7" t="s">
        <v>305</v>
      </c>
      <c r="AD211" s="7" t="s">
        <v>144</v>
      </c>
      <c r="AE211" s="7" t="s">
        <v>176</v>
      </c>
      <c r="AF211" s="7" t="s">
        <v>88</v>
      </c>
      <c r="AG211" s="7" t="s">
        <v>1959</v>
      </c>
      <c r="AH211" s="7" t="s">
        <v>1965</v>
      </c>
      <c r="AI211" s="7">
        <v>2014</v>
      </c>
      <c r="AJ211" s="7">
        <v>2025</v>
      </c>
      <c r="AK211" s="7" t="s">
        <v>114</v>
      </c>
      <c r="AL211" s="7">
        <v>195824175.80000001</v>
      </c>
      <c r="AO211" s="7" t="s">
        <v>1966</v>
      </c>
      <c r="AP211" s="7" t="s">
        <v>1967</v>
      </c>
      <c r="AQ211" s="7">
        <v>17802197.800000001</v>
      </c>
      <c r="AR211" s="10">
        <v>19679025.600000001</v>
      </c>
      <c r="AS211" s="7" t="s">
        <v>1968</v>
      </c>
      <c r="AT211" s="7" t="s">
        <v>146</v>
      </c>
      <c r="AU211" s="7">
        <v>2012</v>
      </c>
      <c r="AV211" s="7" t="s">
        <v>172</v>
      </c>
      <c r="AW211" s="7" t="s">
        <v>115</v>
      </c>
      <c r="AX211" s="7" t="s">
        <v>116</v>
      </c>
      <c r="AY211" s="7" t="s">
        <v>94</v>
      </c>
      <c r="AZ211" s="7" t="s">
        <v>119</v>
      </c>
      <c r="BA211" s="7" t="s">
        <v>96</v>
      </c>
      <c r="BB211" s="7" t="s">
        <v>97</v>
      </c>
      <c r="BC211" s="7" t="s">
        <v>98</v>
      </c>
      <c r="BH211" s="7" t="s">
        <v>99</v>
      </c>
      <c r="BI211" s="7" t="s">
        <v>101</v>
      </c>
      <c r="BJ211" s="7" t="s">
        <v>70</v>
      </c>
      <c r="BK211" s="7" t="s">
        <v>1521</v>
      </c>
      <c r="BM211" s="7" t="s">
        <v>1480</v>
      </c>
      <c r="BN211" s="7" t="s">
        <v>1522</v>
      </c>
      <c r="BO211">
        <f t="shared" si="3"/>
        <v>19.679025600000003</v>
      </c>
      <c r="BP211" s="7" t="s">
        <v>97</v>
      </c>
      <c r="BQ211" s="7" t="s">
        <v>94</v>
      </c>
      <c r="BR211" s="7" t="s">
        <v>1907</v>
      </c>
      <c r="BS211" s="7" t="s">
        <v>1907</v>
      </c>
    </row>
    <row r="212" spans="1:71" ht="15.75" customHeight="1">
      <c r="A212" s="7">
        <v>2021</v>
      </c>
      <c r="B212" s="7" t="s">
        <v>1964</v>
      </c>
      <c r="C212" s="7" t="s">
        <v>64</v>
      </c>
      <c r="D212" s="7" t="s">
        <v>1953</v>
      </c>
      <c r="E212" s="7" t="s">
        <v>167</v>
      </c>
      <c r="F212" s="7" t="s">
        <v>168</v>
      </c>
      <c r="G212" s="7">
        <v>2014</v>
      </c>
      <c r="H212" s="7" t="s">
        <v>67</v>
      </c>
      <c r="I212" s="7" t="s">
        <v>169</v>
      </c>
      <c r="J212" s="7" t="s">
        <v>70</v>
      </c>
      <c r="K212" s="7" t="s">
        <v>71</v>
      </c>
      <c r="L212" s="7" t="s">
        <v>72</v>
      </c>
      <c r="M212" s="7" t="s">
        <v>73</v>
      </c>
      <c r="N212" s="7" t="s">
        <v>74</v>
      </c>
      <c r="O212" s="7" t="s">
        <v>75</v>
      </c>
      <c r="P212" s="7" t="s">
        <v>105</v>
      </c>
      <c r="Q212" s="7" t="s">
        <v>106</v>
      </c>
      <c r="S212" s="7" t="s">
        <v>107</v>
      </c>
      <c r="T212" s="7" t="s">
        <v>79</v>
      </c>
      <c r="U212" s="7" t="s">
        <v>80</v>
      </c>
      <c r="Z212" s="7" t="s">
        <v>108</v>
      </c>
      <c r="AA212" s="7" t="s">
        <v>109</v>
      </c>
      <c r="AC212" s="7" t="s">
        <v>305</v>
      </c>
      <c r="AD212" s="7" t="s">
        <v>144</v>
      </c>
      <c r="AE212" s="7" t="s">
        <v>176</v>
      </c>
      <c r="AF212" s="7" t="s">
        <v>88</v>
      </c>
      <c r="AG212" s="7" t="s">
        <v>1959</v>
      </c>
      <c r="AH212" s="7" t="s">
        <v>1965</v>
      </c>
      <c r="AI212" s="7">
        <v>2014</v>
      </c>
      <c r="AJ212" s="7">
        <v>2025</v>
      </c>
      <c r="AK212" s="7" t="s">
        <v>114</v>
      </c>
      <c r="AL212" s="7">
        <v>195824175.80000001</v>
      </c>
      <c r="AO212" s="7" t="s">
        <v>1966</v>
      </c>
      <c r="AP212" s="7" t="s">
        <v>1967</v>
      </c>
      <c r="AQ212" s="7">
        <v>17802197.800000001</v>
      </c>
      <c r="AR212" s="10">
        <v>19679025.600000001</v>
      </c>
      <c r="AS212" s="7" t="s">
        <v>1968</v>
      </c>
      <c r="AT212" s="7" t="s">
        <v>146</v>
      </c>
      <c r="AU212" s="7">
        <v>2012</v>
      </c>
      <c r="AV212" s="7" t="s">
        <v>172</v>
      </c>
      <c r="AW212" s="7" t="s">
        <v>115</v>
      </c>
      <c r="AX212" s="7" t="s">
        <v>116</v>
      </c>
      <c r="AY212" s="7" t="s">
        <v>94</v>
      </c>
      <c r="AZ212" s="7" t="s">
        <v>119</v>
      </c>
      <c r="BA212" s="7" t="s">
        <v>96</v>
      </c>
      <c r="BB212" s="7" t="s">
        <v>97</v>
      </c>
      <c r="BC212" s="7" t="s">
        <v>98</v>
      </c>
      <c r="BH212" s="7" t="s">
        <v>99</v>
      </c>
      <c r="BI212" s="7" t="s">
        <v>101</v>
      </c>
      <c r="BJ212" s="7" t="s">
        <v>70</v>
      </c>
      <c r="BK212" s="7" t="s">
        <v>1521</v>
      </c>
      <c r="BM212" s="7" t="s">
        <v>1480</v>
      </c>
      <c r="BN212" s="7" t="s">
        <v>1522</v>
      </c>
      <c r="BO212">
        <f t="shared" si="3"/>
        <v>19.679025600000003</v>
      </c>
      <c r="BP212" s="7" t="s">
        <v>97</v>
      </c>
      <c r="BQ212" s="7" t="s">
        <v>94</v>
      </c>
      <c r="BR212" s="7" t="s">
        <v>1907</v>
      </c>
      <c r="BS212" s="7" t="s">
        <v>1907</v>
      </c>
    </row>
    <row r="213" spans="1:71" ht="15.75" customHeight="1">
      <c r="A213" s="7">
        <v>2022</v>
      </c>
      <c r="B213" s="7" t="s">
        <v>1964</v>
      </c>
      <c r="C213" s="7" t="s">
        <v>64</v>
      </c>
      <c r="D213" s="7" t="s">
        <v>1953</v>
      </c>
      <c r="E213" s="7" t="s">
        <v>167</v>
      </c>
      <c r="F213" s="7" t="s">
        <v>168</v>
      </c>
      <c r="G213" s="7">
        <v>2014</v>
      </c>
      <c r="H213" s="7" t="s">
        <v>67</v>
      </c>
      <c r="I213" s="7" t="s">
        <v>169</v>
      </c>
      <c r="J213" s="7" t="s">
        <v>70</v>
      </c>
      <c r="K213" s="7" t="s">
        <v>71</v>
      </c>
      <c r="L213" s="7" t="s">
        <v>72</v>
      </c>
      <c r="M213" s="7" t="s">
        <v>73</v>
      </c>
      <c r="N213" s="7" t="s">
        <v>74</v>
      </c>
      <c r="O213" s="7" t="s">
        <v>75</v>
      </c>
      <c r="P213" s="7" t="s">
        <v>105</v>
      </c>
      <c r="Q213" s="7" t="s">
        <v>106</v>
      </c>
      <c r="S213" s="7" t="s">
        <v>107</v>
      </c>
      <c r="T213" s="7" t="s">
        <v>79</v>
      </c>
      <c r="U213" s="7" t="s">
        <v>80</v>
      </c>
      <c r="Z213" s="7" t="s">
        <v>108</v>
      </c>
      <c r="AA213" s="7" t="s">
        <v>109</v>
      </c>
      <c r="AC213" s="7" t="s">
        <v>305</v>
      </c>
      <c r="AD213" s="7" t="s">
        <v>144</v>
      </c>
      <c r="AE213" s="7" t="s">
        <v>176</v>
      </c>
      <c r="AF213" s="7" t="s">
        <v>88</v>
      </c>
      <c r="AG213" s="7" t="s">
        <v>1959</v>
      </c>
      <c r="AH213" s="7" t="s">
        <v>1965</v>
      </c>
      <c r="AI213" s="7">
        <v>2014</v>
      </c>
      <c r="AJ213" s="7">
        <v>2025</v>
      </c>
      <c r="AK213" s="7" t="s">
        <v>114</v>
      </c>
      <c r="AL213" s="7">
        <v>195824175.80000001</v>
      </c>
      <c r="AO213" s="7" t="s">
        <v>1966</v>
      </c>
      <c r="AP213" s="7" t="s">
        <v>1967</v>
      </c>
      <c r="AQ213" s="7">
        <v>17802197.800000001</v>
      </c>
      <c r="AR213" s="10">
        <v>19679025.600000001</v>
      </c>
      <c r="AS213" s="7" t="s">
        <v>1968</v>
      </c>
      <c r="AT213" s="7" t="s">
        <v>146</v>
      </c>
      <c r="AU213" s="7">
        <v>2012</v>
      </c>
      <c r="AV213" s="7" t="s">
        <v>172</v>
      </c>
      <c r="AW213" s="7" t="s">
        <v>115</v>
      </c>
      <c r="AX213" s="7" t="s">
        <v>116</v>
      </c>
      <c r="AY213" s="7" t="s">
        <v>94</v>
      </c>
      <c r="AZ213" s="7" t="s">
        <v>119</v>
      </c>
      <c r="BA213" s="7" t="s">
        <v>96</v>
      </c>
      <c r="BB213" s="7" t="s">
        <v>97</v>
      </c>
      <c r="BC213" s="7" t="s">
        <v>98</v>
      </c>
      <c r="BH213" s="7" t="s">
        <v>99</v>
      </c>
      <c r="BI213" s="7" t="s">
        <v>101</v>
      </c>
      <c r="BJ213" s="7" t="s">
        <v>70</v>
      </c>
      <c r="BK213" s="7" t="s">
        <v>1521</v>
      </c>
      <c r="BM213" s="7" t="s">
        <v>1480</v>
      </c>
      <c r="BN213" s="7" t="s">
        <v>1522</v>
      </c>
      <c r="BO213">
        <f t="shared" si="3"/>
        <v>19.679025600000003</v>
      </c>
      <c r="BP213" s="7" t="s">
        <v>97</v>
      </c>
      <c r="BQ213" s="7" t="s">
        <v>94</v>
      </c>
      <c r="BR213" s="7" t="s">
        <v>1907</v>
      </c>
      <c r="BS213" s="7" t="s">
        <v>1907</v>
      </c>
    </row>
    <row r="214" spans="1:71" ht="15.75" customHeight="1">
      <c r="A214" s="7">
        <v>2023</v>
      </c>
      <c r="B214" s="7" t="s">
        <v>1964</v>
      </c>
      <c r="C214" s="7" t="s">
        <v>64</v>
      </c>
      <c r="D214" s="7" t="s">
        <v>1953</v>
      </c>
      <c r="E214" s="7" t="s">
        <v>167</v>
      </c>
      <c r="F214" s="7" t="s">
        <v>168</v>
      </c>
      <c r="G214" s="7">
        <v>2014</v>
      </c>
      <c r="H214" s="7" t="s">
        <v>67</v>
      </c>
      <c r="I214" s="7" t="s">
        <v>169</v>
      </c>
      <c r="J214" s="7" t="s">
        <v>70</v>
      </c>
      <c r="K214" s="7" t="s">
        <v>71</v>
      </c>
      <c r="L214" s="7" t="s">
        <v>72</v>
      </c>
      <c r="M214" s="7" t="s">
        <v>73</v>
      </c>
      <c r="N214" s="7" t="s">
        <v>74</v>
      </c>
      <c r="O214" s="7" t="s">
        <v>75</v>
      </c>
      <c r="P214" s="7" t="s">
        <v>105</v>
      </c>
      <c r="Q214" s="7" t="s">
        <v>106</v>
      </c>
      <c r="S214" s="7" t="s">
        <v>107</v>
      </c>
      <c r="T214" s="7" t="s">
        <v>79</v>
      </c>
      <c r="U214" s="7" t="s">
        <v>80</v>
      </c>
      <c r="Z214" s="7" t="s">
        <v>108</v>
      </c>
      <c r="AA214" s="7" t="s">
        <v>109</v>
      </c>
      <c r="AC214" s="7" t="s">
        <v>305</v>
      </c>
      <c r="AD214" s="7" t="s">
        <v>144</v>
      </c>
      <c r="AE214" s="7" t="s">
        <v>176</v>
      </c>
      <c r="AF214" s="7" t="s">
        <v>88</v>
      </c>
      <c r="AG214" s="7" t="s">
        <v>1959</v>
      </c>
      <c r="AH214" s="7" t="s">
        <v>1965</v>
      </c>
      <c r="AI214" s="7">
        <v>2014</v>
      </c>
      <c r="AJ214" s="7">
        <v>2025</v>
      </c>
      <c r="AK214" s="7" t="s">
        <v>114</v>
      </c>
      <c r="AL214" s="7">
        <v>195824175.80000001</v>
      </c>
      <c r="AO214" s="7" t="s">
        <v>1966</v>
      </c>
      <c r="AP214" s="7" t="s">
        <v>1967</v>
      </c>
      <c r="AQ214" s="7">
        <v>17802197.800000001</v>
      </c>
      <c r="AR214" s="10">
        <v>19679025.600000001</v>
      </c>
      <c r="AS214" s="7" t="s">
        <v>1968</v>
      </c>
      <c r="AT214" s="7" t="s">
        <v>146</v>
      </c>
      <c r="AU214" s="7">
        <v>2012</v>
      </c>
      <c r="AV214" s="7" t="s">
        <v>172</v>
      </c>
      <c r="AW214" s="7" t="s">
        <v>115</v>
      </c>
      <c r="AX214" s="7" t="s">
        <v>116</v>
      </c>
      <c r="AY214" s="7" t="s">
        <v>94</v>
      </c>
      <c r="AZ214" s="7" t="s">
        <v>119</v>
      </c>
      <c r="BA214" s="7" t="s">
        <v>96</v>
      </c>
      <c r="BB214" s="7" t="s">
        <v>97</v>
      </c>
      <c r="BC214" s="7" t="s">
        <v>98</v>
      </c>
      <c r="BH214" s="7" t="s">
        <v>99</v>
      </c>
      <c r="BI214" s="7" t="s">
        <v>101</v>
      </c>
      <c r="BJ214" s="7" t="s">
        <v>70</v>
      </c>
      <c r="BK214" s="7" t="s">
        <v>1521</v>
      </c>
      <c r="BM214" s="7" t="s">
        <v>1480</v>
      </c>
      <c r="BN214" s="7" t="s">
        <v>1522</v>
      </c>
      <c r="BO214">
        <f t="shared" si="3"/>
        <v>19.679025600000003</v>
      </c>
      <c r="BP214" s="7" t="s">
        <v>97</v>
      </c>
      <c r="BQ214" s="7" t="s">
        <v>94</v>
      </c>
      <c r="BR214" s="7" t="s">
        <v>1907</v>
      </c>
      <c r="BS214" s="7" t="s">
        <v>1907</v>
      </c>
    </row>
    <row r="215" spans="1:71" ht="15.75" customHeight="1">
      <c r="A215" s="7">
        <v>2024</v>
      </c>
      <c r="B215" s="7" t="s">
        <v>1964</v>
      </c>
      <c r="C215" s="7" t="s">
        <v>64</v>
      </c>
      <c r="D215" s="7" t="s">
        <v>1953</v>
      </c>
      <c r="E215" s="7" t="s">
        <v>167</v>
      </c>
      <c r="F215" s="7" t="s">
        <v>168</v>
      </c>
      <c r="G215" s="7">
        <v>2014</v>
      </c>
      <c r="H215" s="7" t="s">
        <v>67</v>
      </c>
      <c r="I215" s="7" t="s">
        <v>169</v>
      </c>
      <c r="J215" s="7" t="s">
        <v>70</v>
      </c>
      <c r="K215" s="7" t="s">
        <v>71</v>
      </c>
      <c r="L215" s="7" t="s">
        <v>72</v>
      </c>
      <c r="M215" s="7" t="s">
        <v>73</v>
      </c>
      <c r="N215" s="7" t="s">
        <v>74</v>
      </c>
      <c r="O215" s="7" t="s">
        <v>75</v>
      </c>
      <c r="P215" s="7" t="s">
        <v>105</v>
      </c>
      <c r="Q215" s="7" t="s">
        <v>106</v>
      </c>
      <c r="S215" s="7" t="s">
        <v>107</v>
      </c>
      <c r="T215" s="7" t="s">
        <v>79</v>
      </c>
      <c r="U215" s="7" t="s">
        <v>80</v>
      </c>
      <c r="Z215" s="7" t="s">
        <v>108</v>
      </c>
      <c r="AA215" s="7" t="s">
        <v>109</v>
      </c>
      <c r="AC215" s="7" t="s">
        <v>305</v>
      </c>
      <c r="AD215" s="7" t="s">
        <v>144</v>
      </c>
      <c r="AE215" s="7" t="s">
        <v>176</v>
      </c>
      <c r="AF215" s="7" t="s">
        <v>88</v>
      </c>
      <c r="AG215" s="7" t="s">
        <v>1959</v>
      </c>
      <c r="AH215" s="7" t="s">
        <v>1965</v>
      </c>
      <c r="AI215" s="7">
        <v>2014</v>
      </c>
      <c r="AJ215" s="7">
        <v>2025</v>
      </c>
      <c r="AK215" s="7" t="s">
        <v>114</v>
      </c>
      <c r="AL215" s="7">
        <v>195824175.80000001</v>
      </c>
      <c r="AO215" s="7" t="s">
        <v>1966</v>
      </c>
      <c r="AP215" s="7" t="s">
        <v>1967</v>
      </c>
      <c r="AQ215" s="7">
        <v>17802197.800000001</v>
      </c>
      <c r="AR215" s="10">
        <v>19679025.600000001</v>
      </c>
      <c r="AS215" s="7" t="s">
        <v>1968</v>
      </c>
      <c r="AT215" s="7" t="s">
        <v>146</v>
      </c>
      <c r="AU215" s="7">
        <v>2012</v>
      </c>
      <c r="AV215" s="7" t="s">
        <v>172</v>
      </c>
      <c r="AW215" s="7" t="s">
        <v>115</v>
      </c>
      <c r="AX215" s="7" t="s">
        <v>116</v>
      </c>
      <c r="AY215" s="7" t="s">
        <v>94</v>
      </c>
      <c r="AZ215" s="7" t="s">
        <v>119</v>
      </c>
      <c r="BA215" s="7" t="s">
        <v>96</v>
      </c>
      <c r="BB215" s="7" t="s">
        <v>97</v>
      </c>
      <c r="BC215" s="7" t="s">
        <v>98</v>
      </c>
      <c r="BH215" s="7" t="s">
        <v>99</v>
      </c>
      <c r="BI215" s="7" t="s">
        <v>101</v>
      </c>
      <c r="BJ215" s="7" t="s">
        <v>70</v>
      </c>
      <c r="BK215" s="7" t="s">
        <v>1521</v>
      </c>
      <c r="BM215" s="7" t="s">
        <v>1480</v>
      </c>
      <c r="BN215" s="7" t="s">
        <v>1522</v>
      </c>
      <c r="BO215">
        <f t="shared" si="3"/>
        <v>19.679025600000003</v>
      </c>
      <c r="BP215" s="7" t="s">
        <v>97</v>
      </c>
      <c r="BQ215" s="7" t="s">
        <v>94</v>
      </c>
      <c r="BR215" s="7" t="s">
        <v>1907</v>
      </c>
      <c r="BS215" s="7" t="s">
        <v>1907</v>
      </c>
    </row>
    <row r="216" spans="1:71" ht="15.75" customHeight="1">
      <c r="A216" s="7">
        <v>2025</v>
      </c>
      <c r="B216" s="7" t="s">
        <v>1964</v>
      </c>
      <c r="C216" s="7" t="s">
        <v>64</v>
      </c>
      <c r="D216" s="7" t="s">
        <v>1953</v>
      </c>
      <c r="E216" s="7" t="s">
        <v>167</v>
      </c>
      <c r="F216" s="7" t="s">
        <v>168</v>
      </c>
      <c r="G216" s="7">
        <v>2014</v>
      </c>
      <c r="H216" s="7" t="s">
        <v>67</v>
      </c>
      <c r="I216" s="7" t="s">
        <v>169</v>
      </c>
      <c r="J216" s="7" t="s">
        <v>70</v>
      </c>
      <c r="K216" s="7" t="s">
        <v>71</v>
      </c>
      <c r="L216" s="7" t="s">
        <v>72</v>
      </c>
      <c r="M216" s="7" t="s">
        <v>73</v>
      </c>
      <c r="N216" s="7" t="s">
        <v>74</v>
      </c>
      <c r="O216" s="7" t="s">
        <v>75</v>
      </c>
      <c r="P216" s="7" t="s">
        <v>105</v>
      </c>
      <c r="Q216" s="7" t="s">
        <v>106</v>
      </c>
      <c r="S216" s="7" t="s">
        <v>107</v>
      </c>
      <c r="T216" s="7" t="s">
        <v>79</v>
      </c>
      <c r="U216" s="7" t="s">
        <v>80</v>
      </c>
      <c r="Z216" s="7" t="s">
        <v>108</v>
      </c>
      <c r="AA216" s="7" t="s">
        <v>109</v>
      </c>
      <c r="AC216" s="7" t="s">
        <v>305</v>
      </c>
      <c r="AD216" s="7" t="s">
        <v>144</v>
      </c>
      <c r="AE216" s="7" t="s">
        <v>176</v>
      </c>
      <c r="AF216" s="7" t="s">
        <v>88</v>
      </c>
      <c r="AG216" s="7" t="s">
        <v>1959</v>
      </c>
      <c r="AH216" s="7" t="s">
        <v>1965</v>
      </c>
      <c r="AI216" s="7">
        <v>2014</v>
      </c>
      <c r="AJ216" s="7">
        <v>2025</v>
      </c>
      <c r="AK216" s="7" t="s">
        <v>114</v>
      </c>
      <c r="AL216" s="7">
        <v>195824175.80000001</v>
      </c>
      <c r="AO216" s="7" t="s">
        <v>1966</v>
      </c>
      <c r="AP216" s="7" t="s">
        <v>1967</v>
      </c>
      <c r="AQ216" s="7">
        <v>17802197.800000001</v>
      </c>
      <c r="AR216" s="10">
        <v>19679025.600000001</v>
      </c>
      <c r="AS216" s="7" t="s">
        <v>1968</v>
      </c>
      <c r="AT216" s="7" t="s">
        <v>146</v>
      </c>
      <c r="AU216" s="7">
        <v>2012</v>
      </c>
      <c r="AV216" s="7" t="s">
        <v>172</v>
      </c>
      <c r="AW216" s="7" t="s">
        <v>115</v>
      </c>
      <c r="AX216" s="7" t="s">
        <v>116</v>
      </c>
      <c r="AY216" s="7" t="s">
        <v>94</v>
      </c>
      <c r="AZ216" s="7" t="s">
        <v>119</v>
      </c>
      <c r="BA216" s="7" t="s">
        <v>96</v>
      </c>
      <c r="BB216" s="7" t="s">
        <v>97</v>
      </c>
      <c r="BC216" s="7" t="s">
        <v>98</v>
      </c>
      <c r="BH216" s="7" t="s">
        <v>99</v>
      </c>
      <c r="BI216" s="7" t="s">
        <v>101</v>
      </c>
      <c r="BJ216" s="7" t="s">
        <v>70</v>
      </c>
      <c r="BK216" s="7" t="s">
        <v>1521</v>
      </c>
      <c r="BM216" s="7" t="s">
        <v>1480</v>
      </c>
      <c r="BN216" s="7" t="s">
        <v>1522</v>
      </c>
      <c r="BO216">
        <f t="shared" si="3"/>
        <v>19.679025600000003</v>
      </c>
      <c r="BP216" s="7" t="s">
        <v>97</v>
      </c>
      <c r="BQ216" s="7" t="s">
        <v>94</v>
      </c>
      <c r="BR216" s="7" t="s">
        <v>1907</v>
      </c>
      <c r="BS216" s="7" t="s">
        <v>1907</v>
      </c>
    </row>
    <row r="217" spans="1:71" ht="15.75" customHeight="1">
      <c r="A217" s="7">
        <v>2014</v>
      </c>
      <c r="B217" s="7" t="s">
        <v>1969</v>
      </c>
      <c r="C217" s="7" t="s">
        <v>64</v>
      </c>
      <c r="D217" s="7" t="s">
        <v>1953</v>
      </c>
      <c r="E217" s="7" t="s">
        <v>167</v>
      </c>
      <c r="F217" s="7" t="s">
        <v>168</v>
      </c>
      <c r="G217" s="7">
        <v>2014</v>
      </c>
      <c r="H217" s="7" t="s">
        <v>67</v>
      </c>
      <c r="I217" s="7" t="s">
        <v>169</v>
      </c>
      <c r="J217" s="7" t="s">
        <v>70</v>
      </c>
      <c r="K217" s="7" t="s">
        <v>71</v>
      </c>
      <c r="L217" s="7" t="s">
        <v>72</v>
      </c>
      <c r="M217" s="7" t="s">
        <v>73</v>
      </c>
      <c r="N217" s="7" t="s">
        <v>74</v>
      </c>
      <c r="O217" s="7" t="s">
        <v>75</v>
      </c>
      <c r="P217" s="7" t="s">
        <v>105</v>
      </c>
      <c r="Q217" s="7" t="s">
        <v>106</v>
      </c>
      <c r="S217" s="7" t="s">
        <v>107</v>
      </c>
      <c r="T217" s="7" t="s">
        <v>79</v>
      </c>
      <c r="U217" s="7" t="s">
        <v>80</v>
      </c>
      <c r="Z217" s="7" t="s">
        <v>108</v>
      </c>
      <c r="AA217" s="7" t="s">
        <v>109</v>
      </c>
      <c r="AC217" s="7" t="s">
        <v>305</v>
      </c>
      <c r="AD217" s="7" t="s">
        <v>144</v>
      </c>
      <c r="AE217" s="7" t="s">
        <v>174</v>
      </c>
      <c r="AF217" s="7" t="s">
        <v>88</v>
      </c>
      <c r="AG217" s="7" t="s">
        <v>1959</v>
      </c>
      <c r="AH217" s="7" t="s">
        <v>1960</v>
      </c>
      <c r="AI217" s="7">
        <v>2014</v>
      </c>
      <c r="AJ217" s="7">
        <v>2084</v>
      </c>
      <c r="AK217" s="7" t="s">
        <v>114</v>
      </c>
      <c r="AL217" s="7">
        <v>5300000000</v>
      </c>
      <c r="AO217" s="7" t="s">
        <v>1970</v>
      </c>
      <c r="AP217" s="7" t="s">
        <v>1971</v>
      </c>
      <c r="AQ217" s="7">
        <v>75714285.709999993</v>
      </c>
      <c r="AR217" s="10">
        <v>83696596.519999996</v>
      </c>
      <c r="AS217" s="7" t="s">
        <v>1972</v>
      </c>
      <c r="AT217" s="7" t="s">
        <v>146</v>
      </c>
      <c r="AU217" s="7">
        <v>2012</v>
      </c>
      <c r="AV217" s="7" t="s">
        <v>172</v>
      </c>
      <c r="AW217" s="7" t="s">
        <v>115</v>
      </c>
      <c r="AX217" s="7" t="s">
        <v>116</v>
      </c>
      <c r="AY217" s="7" t="s">
        <v>113</v>
      </c>
      <c r="AZ217" s="7" t="s">
        <v>155</v>
      </c>
      <c r="BA217" s="7" t="s">
        <v>156</v>
      </c>
      <c r="BB217" s="7" t="s">
        <v>69</v>
      </c>
      <c r="BC217" s="7" t="s">
        <v>98</v>
      </c>
      <c r="BH217" s="7" t="s">
        <v>120</v>
      </c>
      <c r="BI217" s="7" t="s">
        <v>101</v>
      </c>
      <c r="BJ217" s="7" t="s">
        <v>70</v>
      </c>
      <c r="BK217" s="7" t="s">
        <v>1521</v>
      </c>
      <c r="BM217" s="7" t="s">
        <v>1480</v>
      </c>
      <c r="BN217" s="7" t="s">
        <v>1522</v>
      </c>
      <c r="BO217">
        <f t="shared" si="3"/>
        <v>83.69659652</v>
      </c>
      <c r="BP217" s="7" t="s">
        <v>69</v>
      </c>
      <c r="BQ217" s="7" t="s">
        <v>137</v>
      </c>
      <c r="BR217" s="7" t="s">
        <v>1907</v>
      </c>
      <c r="BS217" s="7" t="s">
        <v>1907</v>
      </c>
    </row>
    <row r="218" spans="1:71" ht="15.75" customHeight="1">
      <c r="A218" s="7">
        <v>2015</v>
      </c>
      <c r="B218" s="7" t="s">
        <v>1969</v>
      </c>
      <c r="C218" s="7" t="s">
        <v>64</v>
      </c>
      <c r="D218" s="7" t="s">
        <v>1953</v>
      </c>
      <c r="E218" s="7" t="s">
        <v>167</v>
      </c>
      <c r="F218" s="7" t="s">
        <v>168</v>
      </c>
      <c r="G218" s="7">
        <v>2014</v>
      </c>
      <c r="H218" s="7" t="s">
        <v>67</v>
      </c>
      <c r="I218" s="7" t="s">
        <v>169</v>
      </c>
      <c r="J218" s="7" t="s">
        <v>70</v>
      </c>
      <c r="K218" s="7" t="s">
        <v>71</v>
      </c>
      <c r="L218" s="7" t="s">
        <v>72</v>
      </c>
      <c r="M218" s="7" t="s">
        <v>73</v>
      </c>
      <c r="N218" s="7" t="s">
        <v>74</v>
      </c>
      <c r="O218" s="7" t="s">
        <v>75</v>
      </c>
      <c r="P218" s="7" t="s">
        <v>105</v>
      </c>
      <c r="Q218" s="7" t="s">
        <v>106</v>
      </c>
      <c r="S218" s="7" t="s">
        <v>107</v>
      </c>
      <c r="T218" s="7" t="s">
        <v>79</v>
      </c>
      <c r="U218" s="7" t="s">
        <v>80</v>
      </c>
      <c r="Z218" s="7" t="s">
        <v>108</v>
      </c>
      <c r="AA218" s="7" t="s">
        <v>109</v>
      </c>
      <c r="AC218" s="7" t="s">
        <v>305</v>
      </c>
      <c r="AD218" s="7" t="s">
        <v>144</v>
      </c>
      <c r="AE218" s="7" t="s">
        <v>174</v>
      </c>
      <c r="AF218" s="7" t="s">
        <v>88</v>
      </c>
      <c r="AG218" s="7" t="s">
        <v>1959</v>
      </c>
      <c r="AH218" s="7" t="s">
        <v>1960</v>
      </c>
      <c r="AI218" s="7">
        <v>2014</v>
      </c>
      <c r="AJ218" s="7">
        <v>2084</v>
      </c>
      <c r="AK218" s="7" t="s">
        <v>114</v>
      </c>
      <c r="AL218" s="7">
        <v>5300000000</v>
      </c>
      <c r="AO218" s="7" t="s">
        <v>1970</v>
      </c>
      <c r="AP218" s="7" t="s">
        <v>1971</v>
      </c>
      <c r="AQ218" s="7">
        <v>75714285.709999993</v>
      </c>
      <c r="AR218" s="10">
        <v>83696596.519999996</v>
      </c>
      <c r="AS218" s="7" t="s">
        <v>1972</v>
      </c>
      <c r="AT218" s="7" t="s">
        <v>146</v>
      </c>
      <c r="AU218" s="7">
        <v>2012</v>
      </c>
      <c r="AV218" s="7" t="s">
        <v>172</v>
      </c>
      <c r="AW218" s="7" t="s">
        <v>115</v>
      </c>
      <c r="AX218" s="7" t="s">
        <v>116</v>
      </c>
      <c r="AY218" s="7" t="s">
        <v>113</v>
      </c>
      <c r="AZ218" s="7" t="s">
        <v>155</v>
      </c>
      <c r="BA218" s="7" t="s">
        <v>156</v>
      </c>
      <c r="BB218" s="7" t="s">
        <v>69</v>
      </c>
      <c r="BC218" s="7" t="s">
        <v>98</v>
      </c>
      <c r="BH218" s="7" t="s">
        <v>120</v>
      </c>
      <c r="BI218" s="7" t="s">
        <v>101</v>
      </c>
      <c r="BJ218" s="7" t="s">
        <v>70</v>
      </c>
      <c r="BK218" s="7" t="s">
        <v>1521</v>
      </c>
      <c r="BM218" s="7" t="s">
        <v>1480</v>
      </c>
      <c r="BN218" s="7" t="s">
        <v>1522</v>
      </c>
      <c r="BO218">
        <f t="shared" si="3"/>
        <v>83.69659652</v>
      </c>
      <c r="BP218" s="7" t="s">
        <v>69</v>
      </c>
      <c r="BQ218" s="7" t="s">
        <v>137</v>
      </c>
      <c r="BR218" s="7" t="s">
        <v>1907</v>
      </c>
      <c r="BS218" s="7" t="s">
        <v>1907</v>
      </c>
    </row>
    <row r="219" spans="1:71" ht="15.75" customHeight="1">
      <c r="A219" s="7">
        <v>2016</v>
      </c>
      <c r="B219" s="7" t="s">
        <v>1969</v>
      </c>
      <c r="C219" s="7" t="s">
        <v>64</v>
      </c>
      <c r="D219" s="7" t="s">
        <v>1953</v>
      </c>
      <c r="E219" s="7" t="s">
        <v>167</v>
      </c>
      <c r="F219" s="7" t="s">
        <v>168</v>
      </c>
      <c r="G219" s="7">
        <v>2014</v>
      </c>
      <c r="H219" s="7" t="s">
        <v>67</v>
      </c>
      <c r="I219" s="7" t="s">
        <v>169</v>
      </c>
      <c r="J219" s="7" t="s">
        <v>70</v>
      </c>
      <c r="K219" s="7" t="s">
        <v>71</v>
      </c>
      <c r="L219" s="7" t="s">
        <v>72</v>
      </c>
      <c r="M219" s="7" t="s">
        <v>73</v>
      </c>
      <c r="N219" s="7" t="s">
        <v>74</v>
      </c>
      <c r="O219" s="7" t="s">
        <v>75</v>
      </c>
      <c r="P219" s="7" t="s">
        <v>105</v>
      </c>
      <c r="Q219" s="7" t="s">
        <v>106</v>
      </c>
      <c r="S219" s="7" t="s">
        <v>107</v>
      </c>
      <c r="T219" s="7" t="s">
        <v>79</v>
      </c>
      <c r="U219" s="7" t="s">
        <v>80</v>
      </c>
      <c r="Z219" s="7" t="s">
        <v>108</v>
      </c>
      <c r="AA219" s="7" t="s">
        <v>109</v>
      </c>
      <c r="AC219" s="7" t="s">
        <v>305</v>
      </c>
      <c r="AD219" s="7" t="s">
        <v>144</v>
      </c>
      <c r="AE219" s="7" t="s">
        <v>174</v>
      </c>
      <c r="AF219" s="7" t="s">
        <v>88</v>
      </c>
      <c r="AG219" s="7" t="s">
        <v>1959</v>
      </c>
      <c r="AH219" s="7" t="s">
        <v>1960</v>
      </c>
      <c r="AI219" s="7">
        <v>2014</v>
      </c>
      <c r="AJ219" s="7">
        <v>2084</v>
      </c>
      <c r="AK219" s="7" t="s">
        <v>114</v>
      </c>
      <c r="AL219" s="7">
        <v>5300000000</v>
      </c>
      <c r="AO219" s="7" t="s">
        <v>1970</v>
      </c>
      <c r="AP219" s="7" t="s">
        <v>1971</v>
      </c>
      <c r="AQ219" s="7">
        <v>75714285.709999993</v>
      </c>
      <c r="AR219" s="10">
        <v>83696596.519999996</v>
      </c>
      <c r="AS219" s="7" t="s">
        <v>1972</v>
      </c>
      <c r="AT219" s="7" t="s">
        <v>146</v>
      </c>
      <c r="AU219" s="7">
        <v>2012</v>
      </c>
      <c r="AV219" s="7" t="s">
        <v>172</v>
      </c>
      <c r="AW219" s="7" t="s">
        <v>115</v>
      </c>
      <c r="AX219" s="7" t="s">
        <v>116</v>
      </c>
      <c r="AY219" s="7" t="s">
        <v>113</v>
      </c>
      <c r="AZ219" s="7" t="s">
        <v>155</v>
      </c>
      <c r="BA219" s="7" t="s">
        <v>156</v>
      </c>
      <c r="BB219" s="7" t="s">
        <v>69</v>
      </c>
      <c r="BC219" s="7" t="s">
        <v>98</v>
      </c>
      <c r="BH219" s="7" t="s">
        <v>120</v>
      </c>
      <c r="BI219" s="7" t="s">
        <v>101</v>
      </c>
      <c r="BJ219" s="7" t="s">
        <v>70</v>
      </c>
      <c r="BK219" s="7" t="s">
        <v>1521</v>
      </c>
      <c r="BM219" s="7" t="s">
        <v>1480</v>
      </c>
      <c r="BN219" s="7" t="s">
        <v>1522</v>
      </c>
      <c r="BO219">
        <f t="shared" si="3"/>
        <v>83.69659652</v>
      </c>
      <c r="BP219" s="7" t="s">
        <v>69</v>
      </c>
      <c r="BQ219" s="7" t="s">
        <v>137</v>
      </c>
      <c r="BR219" s="7" t="s">
        <v>1907</v>
      </c>
      <c r="BS219" s="7" t="s">
        <v>1907</v>
      </c>
    </row>
    <row r="220" spans="1:71" ht="15.75" customHeight="1">
      <c r="A220" s="7">
        <v>2017</v>
      </c>
      <c r="B220" s="7" t="s">
        <v>1969</v>
      </c>
      <c r="C220" s="7" t="s">
        <v>64</v>
      </c>
      <c r="D220" s="7" t="s">
        <v>1953</v>
      </c>
      <c r="E220" s="7" t="s">
        <v>167</v>
      </c>
      <c r="F220" s="7" t="s">
        <v>168</v>
      </c>
      <c r="G220" s="7">
        <v>2014</v>
      </c>
      <c r="H220" s="7" t="s">
        <v>67</v>
      </c>
      <c r="I220" s="7" t="s">
        <v>169</v>
      </c>
      <c r="J220" s="7" t="s">
        <v>70</v>
      </c>
      <c r="K220" s="7" t="s">
        <v>71</v>
      </c>
      <c r="L220" s="7" t="s">
        <v>72</v>
      </c>
      <c r="M220" s="7" t="s">
        <v>73</v>
      </c>
      <c r="N220" s="7" t="s">
        <v>74</v>
      </c>
      <c r="O220" s="7" t="s">
        <v>75</v>
      </c>
      <c r="P220" s="7" t="s">
        <v>105</v>
      </c>
      <c r="Q220" s="7" t="s">
        <v>106</v>
      </c>
      <c r="S220" s="7" t="s">
        <v>107</v>
      </c>
      <c r="T220" s="7" t="s">
        <v>79</v>
      </c>
      <c r="U220" s="7" t="s">
        <v>80</v>
      </c>
      <c r="Z220" s="7" t="s">
        <v>108</v>
      </c>
      <c r="AA220" s="7" t="s">
        <v>109</v>
      </c>
      <c r="AC220" s="7" t="s">
        <v>305</v>
      </c>
      <c r="AD220" s="7" t="s">
        <v>144</v>
      </c>
      <c r="AE220" s="7" t="s">
        <v>174</v>
      </c>
      <c r="AF220" s="7" t="s">
        <v>88</v>
      </c>
      <c r="AG220" s="7" t="s">
        <v>1959</v>
      </c>
      <c r="AH220" s="7" t="s">
        <v>1960</v>
      </c>
      <c r="AI220" s="7">
        <v>2014</v>
      </c>
      <c r="AJ220" s="7">
        <v>2084</v>
      </c>
      <c r="AK220" s="7" t="s">
        <v>114</v>
      </c>
      <c r="AL220" s="7">
        <v>5300000000</v>
      </c>
      <c r="AO220" s="7" t="s">
        <v>1970</v>
      </c>
      <c r="AP220" s="7" t="s">
        <v>1971</v>
      </c>
      <c r="AQ220" s="7">
        <v>75714285.709999993</v>
      </c>
      <c r="AR220" s="10">
        <v>83696596.519999996</v>
      </c>
      <c r="AS220" s="7" t="s">
        <v>1972</v>
      </c>
      <c r="AT220" s="7" t="s">
        <v>146</v>
      </c>
      <c r="AU220" s="7">
        <v>2012</v>
      </c>
      <c r="AV220" s="7" t="s">
        <v>172</v>
      </c>
      <c r="AW220" s="7" t="s">
        <v>115</v>
      </c>
      <c r="AX220" s="7" t="s">
        <v>116</v>
      </c>
      <c r="AY220" s="7" t="s">
        <v>113</v>
      </c>
      <c r="AZ220" s="7" t="s">
        <v>155</v>
      </c>
      <c r="BA220" s="7" t="s">
        <v>156</v>
      </c>
      <c r="BB220" s="7" t="s">
        <v>69</v>
      </c>
      <c r="BC220" s="7" t="s">
        <v>98</v>
      </c>
      <c r="BH220" s="7" t="s">
        <v>120</v>
      </c>
      <c r="BI220" s="7" t="s">
        <v>101</v>
      </c>
      <c r="BJ220" s="7" t="s">
        <v>70</v>
      </c>
      <c r="BK220" s="7" t="s">
        <v>1521</v>
      </c>
      <c r="BM220" s="7" t="s">
        <v>1480</v>
      </c>
      <c r="BN220" s="7" t="s">
        <v>1522</v>
      </c>
      <c r="BO220">
        <f t="shared" si="3"/>
        <v>83.69659652</v>
      </c>
      <c r="BP220" s="7" t="s">
        <v>69</v>
      </c>
      <c r="BQ220" s="7" t="s">
        <v>137</v>
      </c>
      <c r="BR220" s="7" t="s">
        <v>1907</v>
      </c>
      <c r="BS220" s="7" t="s">
        <v>1907</v>
      </c>
    </row>
    <row r="221" spans="1:71" ht="15.75" customHeight="1">
      <c r="A221" s="7">
        <v>2018</v>
      </c>
      <c r="B221" s="7" t="s">
        <v>1969</v>
      </c>
      <c r="C221" s="7" t="s">
        <v>64</v>
      </c>
      <c r="D221" s="7" t="s">
        <v>1953</v>
      </c>
      <c r="E221" s="7" t="s">
        <v>167</v>
      </c>
      <c r="F221" s="7" t="s">
        <v>168</v>
      </c>
      <c r="G221" s="7">
        <v>2014</v>
      </c>
      <c r="H221" s="7" t="s">
        <v>67</v>
      </c>
      <c r="I221" s="7" t="s">
        <v>169</v>
      </c>
      <c r="J221" s="7" t="s">
        <v>70</v>
      </c>
      <c r="K221" s="7" t="s">
        <v>71</v>
      </c>
      <c r="L221" s="7" t="s">
        <v>72</v>
      </c>
      <c r="M221" s="7" t="s">
        <v>73</v>
      </c>
      <c r="N221" s="7" t="s">
        <v>74</v>
      </c>
      <c r="O221" s="7" t="s">
        <v>75</v>
      </c>
      <c r="P221" s="7" t="s">
        <v>105</v>
      </c>
      <c r="Q221" s="7" t="s">
        <v>106</v>
      </c>
      <c r="S221" s="7" t="s">
        <v>107</v>
      </c>
      <c r="T221" s="7" t="s">
        <v>79</v>
      </c>
      <c r="U221" s="7" t="s">
        <v>80</v>
      </c>
      <c r="Z221" s="7" t="s">
        <v>108</v>
      </c>
      <c r="AA221" s="7" t="s">
        <v>109</v>
      </c>
      <c r="AC221" s="7" t="s">
        <v>305</v>
      </c>
      <c r="AD221" s="7" t="s">
        <v>144</v>
      </c>
      <c r="AE221" s="7" t="s">
        <v>174</v>
      </c>
      <c r="AF221" s="7" t="s">
        <v>88</v>
      </c>
      <c r="AG221" s="7" t="s">
        <v>1959</v>
      </c>
      <c r="AH221" s="7" t="s">
        <v>1960</v>
      </c>
      <c r="AI221" s="7">
        <v>2014</v>
      </c>
      <c r="AJ221" s="7">
        <v>2084</v>
      </c>
      <c r="AK221" s="7" t="s">
        <v>114</v>
      </c>
      <c r="AL221" s="7">
        <v>5300000000</v>
      </c>
      <c r="AO221" s="7" t="s">
        <v>1970</v>
      </c>
      <c r="AP221" s="7" t="s">
        <v>1971</v>
      </c>
      <c r="AQ221" s="7">
        <v>75714285.709999993</v>
      </c>
      <c r="AR221" s="10">
        <v>83696596.519999996</v>
      </c>
      <c r="AS221" s="7" t="s">
        <v>1972</v>
      </c>
      <c r="AT221" s="7" t="s">
        <v>146</v>
      </c>
      <c r="AU221" s="7">
        <v>2012</v>
      </c>
      <c r="AV221" s="7" t="s">
        <v>172</v>
      </c>
      <c r="AW221" s="7" t="s">
        <v>115</v>
      </c>
      <c r="AX221" s="7" t="s">
        <v>116</v>
      </c>
      <c r="AY221" s="7" t="s">
        <v>113</v>
      </c>
      <c r="AZ221" s="7" t="s">
        <v>155</v>
      </c>
      <c r="BA221" s="7" t="s">
        <v>156</v>
      </c>
      <c r="BB221" s="7" t="s">
        <v>69</v>
      </c>
      <c r="BC221" s="7" t="s">
        <v>98</v>
      </c>
      <c r="BH221" s="7" t="s">
        <v>120</v>
      </c>
      <c r="BI221" s="7" t="s">
        <v>101</v>
      </c>
      <c r="BJ221" s="7" t="s">
        <v>70</v>
      </c>
      <c r="BK221" s="7" t="s">
        <v>1521</v>
      </c>
      <c r="BM221" s="7" t="s">
        <v>1480</v>
      </c>
      <c r="BN221" s="7" t="s">
        <v>1522</v>
      </c>
      <c r="BO221">
        <f t="shared" si="3"/>
        <v>83.69659652</v>
      </c>
      <c r="BP221" s="7" t="s">
        <v>69</v>
      </c>
      <c r="BQ221" s="7" t="s">
        <v>137</v>
      </c>
      <c r="BR221" s="7" t="s">
        <v>1907</v>
      </c>
      <c r="BS221" s="7" t="s">
        <v>1907</v>
      </c>
    </row>
    <row r="222" spans="1:71" ht="15.75" customHeight="1">
      <c r="A222" s="7">
        <v>2019</v>
      </c>
      <c r="B222" s="7" t="s">
        <v>1969</v>
      </c>
      <c r="C222" s="7" t="s">
        <v>64</v>
      </c>
      <c r="D222" s="7" t="s">
        <v>1953</v>
      </c>
      <c r="E222" s="7" t="s">
        <v>167</v>
      </c>
      <c r="F222" s="7" t="s">
        <v>168</v>
      </c>
      <c r="G222" s="7">
        <v>2014</v>
      </c>
      <c r="H222" s="7" t="s">
        <v>67</v>
      </c>
      <c r="I222" s="7" t="s">
        <v>169</v>
      </c>
      <c r="J222" s="7" t="s">
        <v>70</v>
      </c>
      <c r="K222" s="7" t="s">
        <v>71</v>
      </c>
      <c r="L222" s="7" t="s">
        <v>72</v>
      </c>
      <c r="M222" s="7" t="s">
        <v>73</v>
      </c>
      <c r="N222" s="7" t="s">
        <v>74</v>
      </c>
      <c r="O222" s="7" t="s">
        <v>75</v>
      </c>
      <c r="P222" s="7" t="s">
        <v>105</v>
      </c>
      <c r="Q222" s="7" t="s">
        <v>106</v>
      </c>
      <c r="S222" s="7" t="s">
        <v>107</v>
      </c>
      <c r="T222" s="7" t="s">
        <v>79</v>
      </c>
      <c r="U222" s="7" t="s">
        <v>80</v>
      </c>
      <c r="Z222" s="7" t="s">
        <v>108</v>
      </c>
      <c r="AA222" s="7" t="s">
        <v>109</v>
      </c>
      <c r="AC222" s="7" t="s">
        <v>305</v>
      </c>
      <c r="AD222" s="7" t="s">
        <v>144</v>
      </c>
      <c r="AE222" s="7" t="s">
        <v>174</v>
      </c>
      <c r="AF222" s="7" t="s">
        <v>88</v>
      </c>
      <c r="AG222" s="7" t="s">
        <v>1959</v>
      </c>
      <c r="AH222" s="7" t="s">
        <v>1960</v>
      </c>
      <c r="AI222" s="7">
        <v>2014</v>
      </c>
      <c r="AJ222" s="7">
        <v>2084</v>
      </c>
      <c r="AK222" s="7" t="s">
        <v>114</v>
      </c>
      <c r="AL222" s="7">
        <v>5300000000</v>
      </c>
      <c r="AO222" s="7" t="s">
        <v>1970</v>
      </c>
      <c r="AP222" s="7" t="s">
        <v>1971</v>
      </c>
      <c r="AQ222" s="7">
        <v>75714285.709999993</v>
      </c>
      <c r="AR222" s="10">
        <v>83696596.519999996</v>
      </c>
      <c r="AS222" s="7" t="s">
        <v>1972</v>
      </c>
      <c r="AT222" s="7" t="s">
        <v>146</v>
      </c>
      <c r="AU222" s="7">
        <v>2012</v>
      </c>
      <c r="AV222" s="7" t="s">
        <v>172</v>
      </c>
      <c r="AW222" s="7" t="s">
        <v>115</v>
      </c>
      <c r="AX222" s="7" t="s">
        <v>116</v>
      </c>
      <c r="AY222" s="7" t="s">
        <v>113</v>
      </c>
      <c r="AZ222" s="7" t="s">
        <v>155</v>
      </c>
      <c r="BA222" s="7" t="s">
        <v>156</v>
      </c>
      <c r="BB222" s="7" t="s">
        <v>69</v>
      </c>
      <c r="BC222" s="7" t="s">
        <v>98</v>
      </c>
      <c r="BH222" s="7" t="s">
        <v>120</v>
      </c>
      <c r="BI222" s="7" t="s">
        <v>101</v>
      </c>
      <c r="BJ222" s="7" t="s">
        <v>70</v>
      </c>
      <c r="BK222" s="7" t="s">
        <v>1521</v>
      </c>
      <c r="BM222" s="7" t="s">
        <v>1480</v>
      </c>
      <c r="BN222" s="7" t="s">
        <v>1522</v>
      </c>
      <c r="BO222">
        <f t="shared" si="3"/>
        <v>83.69659652</v>
      </c>
      <c r="BP222" s="7" t="s">
        <v>69</v>
      </c>
      <c r="BQ222" s="7" t="s">
        <v>137</v>
      </c>
      <c r="BR222" s="7" t="s">
        <v>1907</v>
      </c>
      <c r="BS222" s="7" t="s">
        <v>1907</v>
      </c>
    </row>
    <row r="223" spans="1:71" ht="15.75" customHeight="1">
      <c r="A223" s="7">
        <v>2020</v>
      </c>
      <c r="B223" s="7" t="s">
        <v>1969</v>
      </c>
      <c r="C223" s="7" t="s">
        <v>64</v>
      </c>
      <c r="D223" s="7" t="s">
        <v>1953</v>
      </c>
      <c r="E223" s="7" t="s">
        <v>167</v>
      </c>
      <c r="F223" s="7" t="s">
        <v>168</v>
      </c>
      <c r="G223" s="7">
        <v>2014</v>
      </c>
      <c r="H223" s="7" t="s">
        <v>67</v>
      </c>
      <c r="I223" s="7" t="s">
        <v>169</v>
      </c>
      <c r="J223" s="7" t="s">
        <v>70</v>
      </c>
      <c r="K223" s="7" t="s">
        <v>71</v>
      </c>
      <c r="L223" s="7" t="s">
        <v>72</v>
      </c>
      <c r="M223" s="7" t="s">
        <v>73</v>
      </c>
      <c r="N223" s="7" t="s">
        <v>74</v>
      </c>
      <c r="O223" s="7" t="s">
        <v>75</v>
      </c>
      <c r="P223" s="7" t="s">
        <v>105</v>
      </c>
      <c r="Q223" s="7" t="s">
        <v>106</v>
      </c>
      <c r="S223" s="7" t="s">
        <v>107</v>
      </c>
      <c r="T223" s="7" t="s">
        <v>79</v>
      </c>
      <c r="U223" s="7" t="s">
        <v>80</v>
      </c>
      <c r="Z223" s="7" t="s">
        <v>108</v>
      </c>
      <c r="AA223" s="7" t="s">
        <v>109</v>
      </c>
      <c r="AC223" s="7" t="s">
        <v>305</v>
      </c>
      <c r="AD223" s="7" t="s">
        <v>144</v>
      </c>
      <c r="AE223" s="7" t="s">
        <v>174</v>
      </c>
      <c r="AF223" s="7" t="s">
        <v>88</v>
      </c>
      <c r="AG223" s="7" t="s">
        <v>1959</v>
      </c>
      <c r="AH223" s="7" t="s">
        <v>1960</v>
      </c>
      <c r="AI223" s="7">
        <v>2014</v>
      </c>
      <c r="AJ223" s="7">
        <v>2084</v>
      </c>
      <c r="AK223" s="7" t="s">
        <v>114</v>
      </c>
      <c r="AL223" s="7">
        <v>5300000000</v>
      </c>
      <c r="AO223" s="7" t="s">
        <v>1970</v>
      </c>
      <c r="AP223" s="7" t="s">
        <v>1971</v>
      </c>
      <c r="AQ223" s="7">
        <v>75714285.709999993</v>
      </c>
      <c r="AR223" s="10">
        <v>83696596.519999996</v>
      </c>
      <c r="AS223" s="7" t="s">
        <v>1972</v>
      </c>
      <c r="AT223" s="7" t="s">
        <v>146</v>
      </c>
      <c r="AU223" s="7">
        <v>2012</v>
      </c>
      <c r="AV223" s="7" t="s">
        <v>172</v>
      </c>
      <c r="AW223" s="7" t="s">
        <v>115</v>
      </c>
      <c r="AX223" s="7" t="s">
        <v>116</v>
      </c>
      <c r="AY223" s="7" t="s">
        <v>113</v>
      </c>
      <c r="AZ223" s="7" t="s">
        <v>155</v>
      </c>
      <c r="BA223" s="7" t="s">
        <v>156</v>
      </c>
      <c r="BB223" s="7" t="s">
        <v>69</v>
      </c>
      <c r="BC223" s="7" t="s">
        <v>98</v>
      </c>
      <c r="BH223" s="7" t="s">
        <v>120</v>
      </c>
      <c r="BI223" s="7" t="s">
        <v>101</v>
      </c>
      <c r="BJ223" s="7" t="s">
        <v>70</v>
      </c>
      <c r="BK223" s="7" t="s">
        <v>1521</v>
      </c>
      <c r="BM223" s="7" t="s">
        <v>1480</v>
      </c>
      <c r="BN223" s="7" t="s">
        <v>1522</v>
      </c>
      <c r="BO223">
        <f t="shared" si="3"/>
        <v>83.69659652</v>
      </c>
      <c r="BP223" s="7" t="s">
        <v>69</v>
      </c>
      <c r="BQ223" s="7" t="s">
        <v>137</v>
      </c>
      <c r="BR223" s="7" t="s">
        <v>1907</v>
      </c>
      <c r="BS223" s="7" t="s">
        <v>1907</v>
      </c>
    </row>
    <row r="224" spans="1:71" ht="15.75" customHeight="1">
      <c r="A224" s="7">
        <v>2021</v>
      </c>
      <c r="B224" s="7" t="s">
        <v>1969</v>
      </c>
      <c r="C224" s="7" t="s">
        <v>64</v>
      </c>
      <c r="D224" s="7" t="s">
        <v>1953</v>
      </c>
      <c r="E224" s="7" t="s">
        <v>167</v>
      </c>
      <c r="F224" s="7" t="s">
        <v>168</v>
      </c>
      <c r="G224" s="7">
        <v>2014</v>
      </c>
      <c r="H224" s="7" t="s">
        <v>67</v>
      </c>
      <c r="I224" s="7" t="s">
        <v>169</v>
      </c>
      <c r="J224" s="7" t="s">
        <v>70</v>
      </c>
      <c r="K224" s="7" t="s">
        <v>71</v>
      </c>
      <c r="L224" s="7" t="s">
        <v>72</v>
      </c>
      <c r="M224" s="7" t="s">
        <v>73</v>
      </c>
      <c r="N224" s="7" t="s">
        <v>74</v>
      </c>
      <c r="O224" s="7" t="s">
        <v>75</v>
      </c>
      <c r="P224" s="7" t="s">
        <v>105</v>
      </c>
      <c r="Q224" s="7" t="s">
        <v>106</v>
      </c>
      <c r="S224" s="7" t="s">
        <v>107</v>
      </c>
      <c r="T224" s="7" t="s">
        <v>79</v>
      </c>
      <c r="U224" s="7" t="s">
        <v>80</v>
      </c>
      <c r="Z224" s="7" t="s">
        <v>108</v>
      </c>
      <c r="AA224" s="7" t="s">
        <v>109</v>
      </c>
      <c r="AC224" s="7" t="s">
        <v>305</v>
      </c>
      <c r="AD224" s="7" t="s">
        <v>144</v>
      </c>
      <c r="AE224" s="7" t="s">
        <v>174</v>
      </c>
      <c r="AF224" s="7" t="s">
        <v>88</v>
      </c>
      <c r="AG224" s="7" t="s">
        <v>1959</v>
      </c>
      <c r="AH224" s="7" t="s">
        <v>1960</v>
      </c>
      <c r="AI224" s="7">
        <v>2014</v>
      </c>
      <c r="AJ224" s="7">
        <v>2084</v>
      </c>
      <c r="AK224" s="7" t="s">
        <v>114</v>
      </c>
      <c r="AL224" s="7">
        <v>5300000000</v>
      </c>
      <c r="AO224" s="7" t="s">
        <v>1970</v>
      </c>
      <c r="AP224" s="7" t="s">
        <v>1971</v>
      </c>
      <c r="AQ224" s="7">
        <v>75714285.709999993</v>
      </c>
      <c r="AR224" s="10">
        <v>83696596.519999996</v>
      </c>
      <c r="AS224" s="7" t="s">
        <v>1972</v>
      </c>
      <c r="AT224" s="7" t="s">
        <v>146</v>
      </c>
      <c r="AU224" s="7">
        <v>2012</v>
      </c>
      <c r="AV224" s="7" t="s">
        <v>172</v>
      </c>
      <c r="AW224" s="7" t="s">
        <v>115</v>
      </c>
      <c r="AX224" s="7" t="s">
        <v>116</v>
      </c>
      <c r="AY224" s="7" t="s">
        <v>113</v>
      </c>
      <c r="AZ224" s="7" t="s">
        <v>155</v>
      </c>
      <c r="BA224" s="7" t="s">
        <v>156</v>
      </c>
      <c r="BB224" s="7" t="s">
        <v>69</v>
      </c>
      <c r="BC224" s="7" t="s">
        <v>98</v>
      </c>
      <c r="BH224" s="7" t="s">
        <v>120</v>
      </c>
      <c r="BI224" s="7" t="s">
        <v>101</v>
      </c>
      <c r="BJ224" s="7" t="s">
        <v>70</v>
      </c>
      <c r="BK224" s="7" t="s">
        <v>1521</v>
      </c>
      <c r="BM224" s="7" t="s">
        <v>1480</v>
      </c>
      <c r="BN224" s="7" t="s">
        <v>1522</v>
      </c>
      <c r="BO224">
        <f t="shared" si="3"/>
        <v>83.69659652</v>
      </c>
      <c r="BP224" s="7" t="s">
        <v>69</v>
      </c>
      <c r="BQ224" s="7" t="s">
        <v>137</v>
      </c>
      <c r="BR224" s="7" t="s">
        <v>1907</v>
      </c>
      <c r="BS224" s="7" t="s">
        <v>1907</v>
      </c>
    </row>
    <row r="225" spans="1:71" ht="15.75" customHeight="1">
      <c r="A225" s="7">
        <v>2022</v>
      </c>
      <c r="B225" s="7" t="s">
        <v>1969</v>
      </c>
      <c r="C225" s="7" t="s">
        <v>64</v>
      </c>
      <c r="D225" s="7" t="s">
        <v>1953</v>
      </c>
      <c r="E225" s="7" t="s">
        <v>167</v>
      </c>
      <c r="F225" s="7" t="s">
        <v>168</v>
      </c>
      <c r="G225" s="7">
        <v>2014</v>
      </c>
      <c r="H225" s="7" t="s">
        <v>67</v>
      </c>
      <c r="I225" s="7" t="s">
        <v>169</v>
      </c>
      <c r="J225" s="7" t="s">
        <v>70</v>
      </c>
      <c r="K225" s="7" t="s">
        <v>71</v>
      </c>
      <c r="L225" s="7" t="s">
        <v>72</v>
      </c>
      <c r="M225" s="7" t="s">
        <v>73</v>
      </c>
      <c r="N225" s="7" t="s">
        <v>74</v>
      </c>
      <c r="O225" s="7" t="s">
        <v>75</v>
      </c>
      <c r="P225" s="7" t="s">
        <v>105</v>
      </c>
      <c r="Q225" s="7" t="s">
        <v>106</v>
      </c>
      <c r="S225" s="7" t="s">
        <v>107</v>
      </c>
      <c r="T225" s="7" t="s">
        <v>79</v>
      </c>
      <c r="U225" s="7" t="s">
        <v>80</v>
      </c>
      <c r="Z225" s="7" t="s">
        <v>108</v>
      </c>
      <c r="AA225" s="7" t="s">
        <v>109</v>
      </c>
      <c r="AC225" s="7" t="s">
        <v>305</v>
      </c>
      <c r="AD225" s="7" t="s">
        <v>144</v>
      </c>
      <c r="AE225" s="7" t="s">
        <v>174</v>
      </c>
      <c r="AF225" s="7" t="s">
        <v>88</v>
      </c>
      <c r="AG225" s="7" t="s">
        <v>1959</v>
      </c>
      <c r="AH225" s="7" t="s">
        <v>1960</v>
      </c>
      <c r="AI225" s="7">
        <v>2014</v>
      </c>
      <c r="AJ225" s="7">
        <v>2084</v>
      </c>
      <c r="AK225" s="7" t="s">
        <v>114</v>
      </c>
      <c r="AL225" s="7">
        <v>5300000000</v>
      </c>
      <c r="AO225" s="7" t="s">
        <v>1970</v>
      </c>
      <c r="AP225" s="7" t="s">
        <v>1971</v>
      </c>
      <c r="AQ225" s="7">
        <v>75714285.709999993</v>
      </c>
      <c r="AR225" s="10">
        <v>83696596.519999996</v>
      </c>
      <c r="AS225" s="7" t="s">
        <v>1972</v>
      </c>
      <c r="AT225" s="7" t="s">
        <v>146</v>
      </c>
      <c r="AU225" s="7">
        <v>2012</v>
      </c>
      <c r="AV225" s="7" t="s">
        <v>172</v>
      </c>
      <c r="AW225" s="7" t="s">
        <v>115</v>
      </c>
      <c r="AX225" s="7" t="s">
        <v>116</v>
      </c>
      <c r="AY225" s="7" t="s">
        <v>113</v>
      </c>
      <c r="AZ225" s="7" t="s">
        <v>155</v>
      </c>
      <c r="BA225" s="7" t="s">
        <v>156</v>
      </c>
      <c r="BB225" s="7" t="s">
        <v>69</v>
      </c>
      <c r="BC225" s="7" t="s">
        <v>98</v>
      </c>
      <c r="BH225" s="7" t="s">
        <v>120</v>
      </c>
      <c r="BI225" s="7" t="s">
        <v>101</v>
      </c>
      <c r="BJ225" s="7" t="s">
        <v>70</v>
      </c>
      <c r="BK225" s="7" t="s">
        <v>1521</v>
      </c>
      <c r="BM225" s="7" t="s">
        <v>1480</v>
      </c>
      <c r="BN225" s="7" t="s">
        <v>1522</v>
      </c>
      <c r="BO225">
        <f t="shared" si="3"/>
        <v>83.69659652</v>
      </c>
      <c r="BP225" s="7" t="s">
        <v>69</v>
      </c>
      <c r="BQ225" s="7" t="s">
        <v>137</v>
      </c>
      <c r="BR225" s="7" t="s">
        <v>1907</v>
      </c>
      <c r="BS225" s="7" t="s">
        <v>1907</v>
      </c>
    </row>
    <row r="226" spans="1:71" ht="15.75" customHeight="1">
      <c r="A226" s="7">
        <v>2023</v>
      </c>
      <c r="B226" s="7" t="s">
        <v>1969</v>
      </c>
      <c r="C226" s="7" t="s">
        <v>64</v>
      </c>
      <c r="D226" s="7" t="s">
        <v>1953</v>
      </c>
      <c r="E226" s="7" t="s">
        <v>167</v>
      </c>
      <c r="F226" s="7" t="s">
        <v>168</v>
      </c>
      <c r="G226" s="7">
        <v>2014</v>
      </c>
      <c r="H226" s="7" t="s">
        <v>67</v>
      </c>
      <c r="I226" s="7" t="s">
        <v>169</v>
      </c>
      <c r="J226" s="7" t="s">
        <v>70</v>
      </c>
      <c r="K226" s="7" t="s">
        <v>71</v>
      </c>
      <c r="L226" s="7" t="s">
        <v>72</v>
      </c>
      <c r="M226" s="7" t="s">
        <v>73</v>
      </c>
      <c r="N226" s="7" t="s">
        <v>74</v>
      </c>
      <c r="O226" s="7" t="s">
        <v>75</v>
      </c>
      <c r="P226" s="7" t="s">
        <v>105</v>
      </c>
      <c r="Q226" s="7" t="s">
        <v>106</v>
      </c>
      <c r="S226" s="7" t="s">
        <v>107</v>
      </c>
      <c r="T226" s="7" t="s">
        <v>79</v>
      </c>
      <c r="U226" s="7" t="s">
        <v>80</v>
      </c>
      <c r="Z226" s="7" t="s">
        <v>108</v>
      </c>
      <c r="AA226" s="7" t="s">
        <v>109</v>
      </c>
      <c r="AC226" s="7" t="s">
        <v>305</v>
      </c>
      <c r="AD226" s="7" t="s">
        <v>144</v>
      </c>
      <c r="AE226" s="7" t="s">
        <v>174</v>
      </c>
      <c r="AF226" s="7" t="s">
        <v>88</v>
      </c>
      <c r="AG226" s="7" t="s">
        <v>1959</v>
      </c>
      <c r="AH226" s="7" t="s">
        <v>1960</v>
      </c>
      <c r="AI226" s="7">
        <v>2014</v>
      </c>
      <c r="AJ226" s="7">
        <v>2084</v>
      </c>
      <c r="AK226" s="7" t="s">
        <v>114</v>
      </c>
      <c r="AL226" s="7">
        <v>5300000000</v>
      </c>
      <c r="AO226" s="7" t="s">
        <v>1970</v>
      </c>
      <c r="AP226" s="7" t="s">
        <v>1971</v>
      </c>
      <c r="AQ226" s="7">
        <v>75714285.709999993</v>
      </c>
      <c r="AR226" s="10">
        <v>83696596.519999996</v>
      </c>
      <c r="AS226" s="7" t="s">
        <v>1972</v>
      </c>
      <c r="AT226" s="7" t="s">
        <v>146</v>
      </c>
      <c r="AU226" s="7">
        <v>2012</v>
      </c>
      <c r="AV226" s="7" t="s">
        <v>172</v>
      </c>
      <c r="AW226" s="7" t="s">
        <v>115</v>
      </c>
      <c r="AX226" s="7" t="s">
        <v>116</v>
      </c>
      <c r="AY226" s="7" t="s">
        <v>113</v>
      </c>
      <c r="AZ226" s="7" t="s">
        <v>155</v>
      </c>
      <c r="BA226" s="7" t="s">
        <v>156</v>
      </c>
      <c r="BB226" s="7" t="s">
        <v>69</v>
      </c>
      <c r="BC226" s="7" t="s">
        <v>98</v>
      </c>
      <c r="BH226" s="7" t="s">
        <v>120</v>
      </c>
      <c r="BI226" s="7" t="s">
        <v>101</v>
      </c>
      <c r="BJ226" s="7" t="s">
        <v>70</v>
      </c>
      <c r="BK226" s="7" t="s">
        <v>1521</v>
      </c>
      <c r="BM226" s="7" t="s">
        <v>1480</v>
      </c>
      <c r="BN226" s="7" t="s">
        <v>1522</v>
      </c>
      <c r="BO226">
        <f t="shared" si="3"/>
        <v>83.69659652</v>
      </c>
      <c r="BP226" s="7" t="s">
        <v>69</v>
      </c>
      <c r="BQ226" s="7" t="s">
        <v>137</v>
      </c>
      <c r="BR226" s="7" t="s">
        <v>1907</v>
      </c>
      <c r="BS226" s="7" t="s">
        <v>1907</v>
      </c>
    </row>
    <row r="227" spans="1:71" ht="15.75" customHeight="1">
      <c r="A227" s="7">
        <v>2024</v>
      </c>
      <c r="B227" s="7" t="s">
        <v>1969</v>
      </c>
      <c r="C227" s="7" t="s">
        <v>64</v>
      </c>
      <c r="D227" s="7" t="s">
        <v>1953</v>
      </c>
      <c r="E227" s="7" t="s">
        <v>167</v>
      </c>
      <c r="F227" s="7" t="s">
        <v>168</v>
      </c>
      <c r="G227" s="7">
        <v>2014</v>
      </c>
      <c r="H227" s="7" t="s">
        <v>67</v>
      </c>
      <c r="I227" s="7" t="s">
        <v>169</v>
      </c>
      <c r="J227" s="7" t="s">
        <v>70</v>
      </c>
      <c r="K227" s="7" t="s">
        <v>71</v>
      </c>
      <c r="L227" s="7" t="s">
        <v>72</v>
      </c>
      <c r="M227" s="7" t="s">
        <v>73</v>
      </c>
      <c r="N227" s="7" t="s">
        <v>74</v>
      </c>
      <c r="O227" s="7" t="s">
        <v>75</v>
      </c>
      <c r="P227" s="7" t="s">
        <v>105</v>
      </c>
      <c r="Q227" s="7" t="s">
        <v>106</v>
      </c>
      <c r="S227" s="7" t="s">
        <v>107</v>
      </c>
      <c r="T227" s="7" t="s">
        <v>79</v>
      </c>
      <c r="U227" s="7" t="s">
        <v>80</v>
      </c>
      <c r="Z227" s="7" t="s">
        <v>108</v>
      </c>
      <c r="AA227" s="7" t="s">
        <v>109</v>
      </c>
      <c r="AC227" s="7" t="s">
        <v>305</v>
      </c>
      <c r="AD227" s="7" t="s">
        <v>144</v>
      </c>
      <c r="AE227" s="7" t="s">
        <v>174</v>
      </c>
      <c r="AF227" s="7" t="s">
        <v>88</v>
      </c>
      <c r="AG227" s="7" t="s">
        <v>1959</v>
      </c>
      <c r="AH227" s="7" t="s">
        <v>1960</v>
      </c>
      <c r="AI227" s="7">
        <v>2014</v>
      </c>
      <c r="AJ227" s="7">
        <v>2084</v>
      </c>
      <c r="AK227" s="7" t="s">
        <v>114</v>
      </c>
      <c r="AL227" s="7">
        <v>5300000000</v>
      </c>
      <c r="AO227" s="7" t="s">
        <v>1970</v>
      </c>
      <c r="AP227" s="7" t="s">
        <v>1971</v>
      </c>
      <c r="AQ227" s="7">
        <v>75714285.709999993</v>
      </c>
      <c r="AR227" s="10">
        <v>83696596.519999996</v>
      </c>
      <c r="AS227" s="7" t="s">
        <v>1972</v>
      </c>
      <c r="AT227" s="7" t="s">
        <v>146</v>
      </c>
      <c r="AU227" s="7">
        <v>2012</v>
      </c>
      <c r="AV227" s="7" t="s">
        <v>172</v>
      </c>
      <c r="AW227" s="7" t="s">
        <v>115</v>
      </c>
      <c r="AX227" s="7" t="s">
        <v>116</v>
      </c>
      <c r="AY227" s="7" t="s">
        <v>113</v>
      </c>
      <c r="AZ227" s="7" t="s">
        <v>155</v>
      </c>
      <c r="BA227" s="7" t="s">
        <v>156</v>
      </c>
      <c r="BB227" s="7" t="s">
        <v>69</v>
      </c>
      <c r="BC227" s="7" t="s">
        <v>98</v>
      </c>
      <c r="BH227" s="7" t="s">
        <v>120</v>
      </c>
      <c r="BI227" s="7" t="s">
        <v>101</v>
      </c>
      <c r="BJ227" s="7" t="s">
        <v>70</v>
      </c>
      <c r="BK227" s="7" t="s">
        <v>1521</v>
      </c>
      <c r="BM227" s="7" t="s">
        <v>1480</v>
      </c>
      <c r="BN227" s="7" t="s">
        <v>1522</v>
      </c>
      <c r="BO227">
        <f t="shared" si="3"/>
        <v>83.69659652</v>
      </c>
      <c r="BP227" s="7" t="s">
        <v>69</v>
      </c>
      <c r="BQ227" s="7" t="s">
        <v>137</v>
      </c>
      <c r="BR227" s="7" t="s">
        <v>1907</v>
      </c>
      <c r="BS227" s="7" t="s">
        <v>1907</v>
      </c>
    </row>
    <row r="228" spans="1:71" ht="15.75" customHeight="1">
      <c r="A228" s="7">
        <v>2025</v>
      </c>
      <c r="B228" s="7" t="s">
        <v>1969</v>
      </c>
      <c r="C228" s="7" t="s">
        <v>64</v>
      </c>
      <c r="D228" s="7" t="s">
        <v>1953</v>
      </c>
      <c r="E228" s="7" t="s">
        <v>167</v>
      </c>
      <c r="F228" s="7" t="s">
        <v>168</v>
      </c>
      <c r="G228" s="7">
        <v>2014</v>
      </c>
      <c r="H228" s="7" t="s">
        <v>67</v>
      </c>
      <c r="I228" s="7" t="s">
        <v>169</v>
      </c>
      <c r="J228" s="7" t="s">
        <v>70</v>
      </c>
      <c r="K228" s="7" t="s">
        <v>71</v>
      </c>
      <c r="L228" s="7" t="s">
        <v>72</v>
      </c>
      <c r="M228" s="7" t="s">
        <v>73</v>
      </c>
      <c r="N228" s="7" t="s">
        <v>74</v>
      </c>
      <c r="O228" s="7" t="s">
        <v>75</v>
      </c>
      <c r="P228" s="7" t="s">
        <v>105</v>
      </c>
      <c r="Q228" s="7" t="s">
        <v>106</v>
      </c>
      <c r="S228" s="7" t="s">
        <v>107</v>
      </c>
      <c r="T228" s="7" t="s">
        <v>79</v>
      </c>
      <c r="U228" s="7" t="s">
        <v>80</v>
      </c>
      <c r="Z228" s="7" t="s">
        <v>108</v>
      </c>
      <c r="AA228" s="7" t="s">
        <v>109</v>
      </c>
      <c r="AC228" s="7" t="s">
        <v>305</v>
      </c>
      <c r="AD228" s="7" t="s">
        <v>144</v>
      </c>
      <c r="AE228" s="7" t="s">
        <v>174</v>
      </c>
      <c r="AF228" s="7" t="s">
        <v>88</v>
      </c>
      <c r="AG228" s="7" t="s">
        <v>1959</v>
      </c>
      <c r="AH228" s="7" t="s">
        <v>1960</v>
      </c>
      <c r="AI228" s="7">
        <v>2014</v>
      </c>
      <c r="AJ228" s="7">
        <v>2084</v>
      </c>
      <c r="AK228" s="7" t="s">
        <v>114</v>
      </c>
      <c r="AL228" s="7">
        <v>5300000000</v>
      </c>
      <c r="AO228" s="7" t="s">
        <v>1970</v>
      </c>
      <c r="AP228" s="7" t="s">
        <v>1971</v>
      </c>
      <c r="AQ228" s="7">
        <v>75714285.709999993</v>
      </c>
      <c r="AR228" s="10">
        <v>83696596.519999996</v>
      </c>
      <c r="AS228" s="7" t="s">
        <v>1972</v>
      </c>
      <c r="AT228" s="7" t="s">
        <v>146</v>
      </c>
      <c r="AU228" s="7">
        <v>2012</v>
      </c>
      <c r="AV228" s="7" t="s">
        <v>172</v>
      </c>
      <c r="AW228" s="7" t="s">
        <v>115</v>
      </c>
      <c r="AX228" s="7" t="s">
        <v>116</v>
      </c>
      <c r="AY228" s="7" t="s">
        <v>113</v>
      </c>
      <c r="AZ228" s="7" t="s">
        <v>155</v>
      </c>
      <c r="BA228" s="7" t="s">
        <v>156</v>
      </c>
      <c r="BB228" s="7" t="s">
        <v>69</v>
      </c>
      <c r="BC228" s="7" t="s">
        <v>98</v>
      </c>
      <c r="BH228" s="7" t="s">
        <v>120</v>
      </c>
      <c r="BI228" s="7" t="s">
        <v>101</v>
      </c>
      <c r="BJ228" s="7" t="s">
        <v>70</v>
      </c>
      <c r="BK228" s="7" t="s">
        <v>1521</v>
      </c>
      <c r="BM228" s="7" t="s">
        <v>1480</v>
      </c>
      <c r="BN228" s="7" t="s">
        <v>1522</v>
      </c>
      <c r="BO228">
        <f t="shared" si="3"/>
        <v>83.69659652</v>
      </c>
      <c r="BP228" s="7" t="s">
        <v>69</v>
      </c>
      <c r="BQ228" s="7" t="s">
        <v>137</v>
      </c>
      <c r="BR228" s="7" t="s">
        <v>1907</v>
      </c>
      <c r="BS228" s="7" t="s">
        <v>1907</v>
      </c>
    </row>
    <row r="229" spans="1:71" ht="15.75" customHeight="1">
      <c r="A229" s="7">
        <v>2026</v>
      </c>
      <c r="B229" s="7" t="s">
        <v>1969</v>
      </c>
      <c r="C229" s="7" t="s">
        <v>64</v>
      </c>
      <c r="D229" s="7" t="s">
        <v>1953</v>
      </c>
      <c r="E229" s="7" t="s">
        <v>167</v>
      </c>
      <c r="F229" s="7" t="s">
        <v>168</v>
      </c>
      <c r="G229" s="7">
        <v>2014</v>
      </c>
      <c r="H229" s="7" t="s">
        <v>67</v>
      </c>
      <c r="I229" s="7" t="s">
        <v>169</v>
      </c>
      <c r="J229" s="7" t="s">
        <v>70</v>
      </c>
      <c r="K229" s="7" t="s">
        <v>71</v>
      </c>
      <c r="L229" s="7" t="s">
        <v>72</v>
      </c>
      <c r="M229" s="7" t="s">
        <v>73</v>
      </c>
      <c r="N229" s="7" t="s">
        <v>74</v>
      </c>
      <c r="O229" s="7" t="s">
        <v>75</v>
      </c>
      <c r="P229" s="7" t="s">
        <v>105</v>
      </c>
      <c r="Q229" s="7" t="s">
        <v>106</v>
      </c>
      <c r="S229" s="7" t="s">
        <v>107</v>
      </c>
      <c r="T229" s="7" t="s">
        <v>79</v>
      </c>
      <c r="U229" s="7" t="s">
        <v>80</v>
      </c>
      <c r="Z229" s="7" t="s">
        <v>108</v>
      </c>
      <c r="AA229" s="7" t="s">
        <v>109</v>
      </c>
      <c r="AC229" s="7" t="s">
        <v>305</v>
      </c>
      <c r="AD229" s="7" t="s">
        <v>144</v>
      </c>
      <c r="AE229" s="7" t="s">
        <v>174</v>
      </c>
      <c r="AF229" s="7" t="s">
        <v>88</v>
      </c>
      <c r="AG229" s="7" t="s">
        <v>1959</v>
      </c>
      <c r="AH229" s="7" t="s">
        <v>1960</v>
      </c>
      <c r="AI229" s="7">
        <v>2014</v>
      </c>
      <c r="AJ229" s="7">
        <v>2084</v>
      </c>
      <c r="AK229" s="7" t="s">
        <v>114</v>
      </c>
      <c r="AL229" s="7">
        <v>5300000000</v>
      </c>
      <c r="AO229" s="7" t="s">
        <v>1970</v>
      </c>
      <c r="AP229" s="7" t="s">
        <v>1971</v>
      </c>
      <c r="AQ229" s="7">
        <v>75714285.709999993</v>
      </c>
      <c r="AR229" s="10">
        <v>83696596.519999996</v>
      </c>
      <c r="AS229" s="7" t="s">
        <v>1972</v>
      </c>
      <c r="AT229" s="7" t="s">
        <v>146</v>
      </c>
      <c r="AU229" s="7">
        <v>2012</v>
      </c>
      <c r="AV229" s="7" t="s">
        <v>172</v>
      </c>
      <c r="AW229" s="7" t="s">
        <v>115</v>
      </c>
      <c r="AX229" s="7" t="s">
        <v>116</v>
      </c>
      <c r="AY229" s="7" t="s">
        <v>113</v>
      </c>
      <c r="AZ229" s="7" t="s">
        <v>155</v>
      </c>
      <c r="BA229" s="7" t="s">
        <v>156</v>
      </c>
      <c r="BB229" s="7" t="s">
        <v>69</v>
      </c>
      <c r="BC229" s="7" t="s">
        <v>98</v>
      </c>
      <c r="BH229" s="7" t="s">
        <v>120</v>
      </c>
      <c r="BI229" s="7" t="s">
        <v>101</v>
      </c>
      <c r="BJ229" s="7" t="s">
        <v>70</v>
      </c>
      <c r="BK229" s="7" t="s">
        <v>1521</v>
      </c>
      <c r="BM229" s="7" t="s">
        <v>1480</v>
      </c>
      <c r="BN229" s="7" t="s">
        <v>1522</v>
      </c>
      <c r="BO229">
        <f t="shared" si="3"/>
        <v>83.69659652</v>
      </c>
      <c r="BP229" s="7" t="s">
        <v>69</v>
      </c>
      <c r="BQ229" s="7" t="s">
        <v>137</v>
      </c>
      <c r="BR229" s="7" t="s">
        <v>1907</v>
      </c>
      <c r="BS229" s="7" t="s">
        <v>1907</v>
      </c>
    </row>
    <row r="230" spans="1:71" ht="15.75" customHeight="1">
      <c r="A230" s="7">
        <v>2027</v>
      </c>
      <c r="B230" s="7" t="s">
        <v>1969</v>
      </c>
      <c r="C230" s="7" t="s">
        <v>64</v>
      </c>
      <c r="D230" s="7" t="s">
        <v>1953</v>
      </c>
      <c r="E230" s="7" t="s">
        <v>167</v>
      </c>
      <c r="F230" s="7" t="s">
        <v>168</v>
      </c>
      <c r="G230" s="7">
        <v>2014</v>
      </c>
      <c r="H230" s="7" t="s">
        <v>67</v>
      </c>
      <c r="I230" s="7" t="s">
        <v>169</v>
      </c>
      <c r="J230" s="7" t="s">
        <v>70</v>
      </c>
      <c r="K230" s="7" t="s">
        <v>71</v>
      </c>
      <c r="L230" s="7" t="s">
        <v>72</v>
      </c>
      <c r="M230" s="7" t="s">
        <v>73</v>
      </c>
      <c r="N230" s="7" t="s">
        <v>74</v>
      </c>
      <c r="O230" s="7" t="s">
        <v>75</v>
      </c>
      <c r="P230" s="7" t="s">
        <v>105</v>
      </c>
      <c r="Q230" s="7" t="s">
        <v>106</v>
      </c>
      <c r="S230" s="7" t="s">
        <v>107</v>
      </c>
      <c r="T230" s="7" t="s">
        <v>79</v>
      </c>
      <c r="U230" s="7" t="s">
        <v>80</v>
      </c>
      <c r="Z230" s="7" t="s">
        <v>108</v>
      </c>
      <c r="AA230" s="7" t="s">
        <v>109</v>
      </c>
      <c r="AC230" s="7" t="s">
        <v>305</v>
      </c>
      <c r="AD230" s="7" t="s">
        <v>144</v>
      </c>
      <c r="AE230" s="7" t="s">
        <v>174</v>
      </c>
      <c r="AF230" s="7" t="s">
        <v>88</v>
      </c>
      <c r="AG230" s="7" t="s">
        <v>1959</v>
      </c>
      <c r="AH230" s="7" t="s">
        <v>1960</v>
      </c>
      <c r="AI230" s="7">
        <v>2014</v>
      </c>
      <c r="AJ230" s="7">
        <v>2084</v>
      </c>
      <c r="AK230" s="7" t="s">
        <v>114</v>
      </c>
      <c r="AL230" s="7">
        <v>5300000000</v>
      </c>
      <c r="AO230" s="7" t="s">
        <v>1970</v>
      </c>
      <c r="AP230" s="7" t="s">
        <v>1971</v>
      </c>
      <c r="AQ230" s="7">
        <v>75714285.709999993</v>
      </c>
      <c r="AR230" s="10">
        <v>83696596.519999996</v>
      </c>
      <c r="AS230" s="7" t="s">
        <v>1972</v>
      </c>
      <c r="AT230" s="7" t="s">
        <v>146</v>
      </c>
      <c r="AU230" s="7">
        <v>2012</v>
      </c>
      <c r="AV230" s="7" t="s">
        <v>172</v>
      </c>
      <c r="AW230" s="7" t="s">
        <v>115</v>
      </c>
      <c r="AX230" s="7" t="s">
        <v>116</v>
      </c>
      <c r="AY230" s="7" t="s">
        <v>113</v>
      </c>
      <c r="AZ230" s="7" t="s">
        <v>155</v>
      </c>
      <c r="BA230" s="7" t="s">
        <v>156</v>
      </c>
      <c r="BB230" s="7" t="s">
        <v>69</v>
      </c>
      <c r="BC230" s="7" t="s">
        <v>98</v>
      </c>
      <c r="BH230" s="7" t="s">
        <v>120</v>
      </c>
      <c r="BI230" s="7" t="s">
        <v>101</v>
      </c>
      <c r="BJ230" s="7" t="s">
        <v>70</v>
      </c>
      <c r="BK230" s="7" t="s">
        <v>1521</v>
      </c>
      <c r="BM230" s="7" t="s">
        <v>1480</v>
      </c>
      <c r="BN230" s="7" t="s">
        <v>1522</v>
      </c>
      <c r="BO230">
        <f t="shared" si="3"/>
        <v>83.69659652</v>
      </c>
      <c r="BP230" s="7" t="s">
        <v>69</v>
      </c>
      <c r="BQ230" s="7" t="s">
        <v>137</v>
      </c>
      <c r="BR230" s="7" t="s">
        <v>1907</v>
      </c>
      <c r="BS230" s="7" t="s">
        <v>1907</v>
      </c>
    </row>
    <row r="231" spans="1:71" ht="15.75" customHeight="1">
      <c r="A231" s="7">
        <v>2028</v>
      </c>
      <c r="B231" s="7" t="s">
        <v>1969</v>
      </c>
      <c r="C231" s="7" t="s">
        <v>64</v>
      </c>
      <c r="D231" s="7" t="s">
        <v>1953</v>
      </c>
      <c r="E231" s="7" t="s">
        <v>167</v>
      </c>
      <c r="F231" s="7" t="s">
        <v>168</v>
      </c>
      <c r="G231" s="7">
        <v>2014</v>
      </c>
      <c r="H231" s="7" t="s">
        <v>67</v>
      </c>
      <c r="I231" s="7" t="s">
        <v>169</v>
      </c>
      <c r="J231" s="7" t="s">
        <v>70</v>
      </c>
      <c r="K231" s="7" t="s">
        <v>71</v>
      </c>
      <c r="L231" s="7" t="s">
        <v>72</v>
      </c>
      <c r="M231" s="7" t="s">
        <v>73</v>
      </c>
      <c r="N231" s="7" t="s">
        <v>74</v>
      </c>
      <c r="O231" s="7" t="s">
        <v>75</v>
      </c>
      <c r="P231" s="7" t="s">
        <v>105</v>
      </c>
      <c r="Q231" s="7" t="s">
        <v>106</v>
      </c>
      <c r="S231" s="7" t="s">
        <v>107</v>
      </c>
      <c r="T231" s="7" t="s">
        <v>79</v>
      </c>
      <c r="U231" s="7" t="s">
        <v>80</v>
      </c>
      <c r="Z231" s="7" t="s">
        <v>108</v>
      </c>
      <c r="AA231" s="7" t="s">
        <v>109</v>
      </c>
      <c r="AC231" s="7" t="s">
        <v>305</v>
      </c>
      <c r="AD231" s="7" t="s">
        <v>144</v>
      </c>
      <c r="AE231" s="7" t="s">
        <v>174</v>
      </c>
      <c r="AF231" s="7" t="s">
        <v>88</v>
      </c>
      <c r="AG231" s="7" t="s">
        <v>1959</v>
      </c>
      <c r="AH231" s="7" t="s">
        <v>1960</v>
      </c>
      <c r="AI231" s="7">
        <v>2014</v>
      </c>
      <c r="AJ231" s="7">
        <v>2084</v>
      </c>
      <c r="AK231" s="7" t="s">
        <v>114</v>
      </c>
      <c r="AL231" s="7">
        <v>5300000000</v>
      </c>
      <c r="AO231" s="7" t="s">
        <v>1970</v>
      </c>
      <c r="AP231" s="7" t="s">
        <v>1971</v>
      </c>
      <c r="AQ231" s="7">
        <v>75714285.709999993</v>
      </c>
      <c r="AR231" s="10">
        <v>83696596.519999996</v>
      </c>
      <c r="AS231" s="7" t="s">
        <v>1972</v>
      </c>
      <c r="AT231" s="7" t="s">
        <v>146</v>
      </c>
      <c r="AU231" s="7">
        <v>2012</v>
      </c>
      <c r="AV231" s="7" t="s">
        <v>172</v>
      </c>
      <c r="AW231" s="7" t="s">
        <v>115</v>
      </c>
      <c r="AX231" s="7" t="s">
        <v>116</v>
      </c>
      <c r="AY231" s="7" t="s">
        <v>113</v>
      </c>
      <c r="AZ231" s="7" t="s">
        <v>155</v>
      </c>
      <c r="BA231" s="7" t="s">
        <v>156</v>
      </c>
      <c r="BB231" s="7" t="s">
        <v>69</v>
      </c>
      <c r="BC231" s="7" t="s">
        <v>98</v>
      </c>
      <c r="BH231" s="7" t="s">
        <v>120</v>
      </c>
      <c r="BI231" s="7" t="s">
        <v>101</v>
      </c>
      <c r="BJ231" s="7" t="s">
        <v>70</v>
      </c>
      <c r="BK231" s="7" t="s">
        <v>1521</v>
      </c>
      <c r="BM231" s="7" t="s">
        <v>1480</v>
      </c>
      <c r="BN231" s="7" t="s">
        <v>1522</v>
      </c>
      <c r="BO231">
        <f t="shared" si="3"/>
        <v>83.69659652</v>
      </c>
      <c r="BP231" s="7" t="s">
        <v>69</v>
      </c>
      <c r="BQ231" s="7" t="s">
        <v>137</v>
      </c>
      <c r="BR231" s="7" t="s">
        <v>1907</v>
      </c>
      <c r="BS231" s="7" t="s">
        <v>1907</v>
      </c>
    </row>
    <row r="232" spans="1:71" ht="15.75" customHeight="1">
      <c r="A232" s="7">
        <v>2029</v>
      </c>
      <c r="B232" s="7" t="s">
        <v>1969</v>
      </c>
      <c r="C232" s="7" t="s">
        <v>64</v>
      </c>
      <c r="D232" s="7" t="s">
        <v>1953</v>
      </c>
      <c r="E232" s="7" t="s">
        <v>167</v>
      </c>
      <c r="F232" s="7" t="s">
        <v>168</v>
      </c>
      <c r="G232" s="7">
        <v>2014</v>
      </c>
      <c r="H232" s="7" t="s">
        <v>67</v>
      </c>
      <c r="I232" s="7" t="s">
        <v>169</v>
      </c>
      <c r="J232" s="7" t="s">
        <v>70</v>
      </c>
      <c r="K232" s="7" t="s">
        <v>71</v>
      </c>
      <c r="L232" s="7" t="s">
        <v>72</v>
      </c>
      <c r="M232" s="7" t="s">
        <v>73</v>
      </c>
      <c r="N232" s="7" t="s">
        <v>74</v>
      </c>
      <c r="O232" s="7" t="s">
        <v>75</v>
      </c>
      <c r="P232" s="7" t="s">
        <v>105</v>
      </c>
      <c r="Q232" s="7" t="s">
        <v>106</v>
      </c>
      <c r="S232" s="7" t="s">
        <v>107</v>
      </c>
      <c r="T232" s="7" t="s">
        <v>79</v>
      </c>
      <c r="U232" s="7" t="s">
        <v>80</v>
      </c>
      <c r="Z232" s="7" t="s">
        <v>108</v>
      </c>
      <c r="AA232" s="7" t="s">
        <v>109</v>
      </c>
      <c r="AC232" s="7" t="s">
        <v>305</v>
      </c>
      <c r="AD232" s="7" t="s">
        <v>144</v>
      </c>
      <c r="AE232" s="7" t="s">
        <v>174</v>
      </c>
      <c r="AF232" s="7" t="s">
        <v>88</v>
      </c>
      <c r="AG232" s="7" t="s">
        <v>1959</v>
      </c>
      <c r="AH232" s="7" t="s">
        <v>1960</v>
      </c>
      <c r="AI232" s="7">
        <v>2014</v>
      </c>
      <c r="AJ232" s="7">
        <v>2084</v>
      </c>
      <c r="AK232" s="7" t="s">
        <v>114</v>
      </c>
      <c r="AL232" s="7">
        <v>5300000000</v>
      </c>
      <c r="AO232" s="7" t="s">
        <v>1970</v>
      </c>
      <c r="AP232" s="7" t="s">
        <v>1971</v>
      </c>
      <c r="AQ232" s="7">
        <v>75714285.709999993</v>
      </c>
      <c r="AR232" s="10">
        <v>83696596.519999996</v>
      </c>
      <c r="AS232" s="7" t="s">
        <v>1972</v>
      </c>
      <c r="AT232" s="7" t="s">
        <v>146</v>
      </c>
      <c r="AU232" s="7">
        <v>2012</v>
      </c>
      <c r="AV232" s="7" t="s">
        <v>172</v>
      </c>
      <c r="AW232" s="7" t="s">
        <v>115</v>
      </c>
      <c r="AX232" s="7" t="s">
        <v>116</v>
      </c>
      <c r="AY232" s="7" t="s">
        <v>113</v>
      </c>
      <c r="AZ232" s="7" t="s">
        <v>155</v>
      </c>
      <c r="BA232" s="7" t="s">
        <v>156</v>
      </c>
      <c r="BB232" s="7" t="s">
        <v>69</v>
      </c>
      <c r="BC232" s="7" t="s">
        <v>98</v>
      </c>
      <c r="BH232" s="7" t="s">
        <v>120</v>
      </c>
      <c r="BI232" s="7" t="s">
        <v>101</v>
      </c>
      <c r="BJ232" s="7" t="s">
        <v>70</v>
      </c>
      <c r="BK232" s="7" t="s">
        <v>1521</v>
      </c>
      <c r="BM232" s="7" t="s">
        <v>1480</v>
      </c>
      <c r="BN232" s="7" t="s">
        <v>1522</v>
      </c>
      <c r="BO232">
        <f t="shared" si="3"/>
        <v>83.69659652</v>
      </c>
      <c r="BP232" s="7" t="s">
        <v>69</v>
      </c>
      <c r="BQ232" s="7" t="s">
        <v>137</v>
      </c>
      <c r="BR232" s="7" t="s">
        <v>1907</v>
      </c>
      <c r="BS232" s="7" t="s">
        <v>1907</v>
      </c>
    </row>
    <row r="233" spans="1:71" ht="15.75" customHeight="1">
      <c r="A233" s="7">
        <v>2030</v>
      </c>
      <c r="B233" s="7" t="s">
        <v>1969</v>
      </c>
      <c r="C233" s="7" t="s">
        <v>64</v>
      </c>
      <c r="D233" s="7" t="s">
        <v>1953</v>
      </c>
      <c r="E233" s="7" t="s">
        <v>167</v>
      </c>
      <c r="F233" s="7" t="s">
        <v>168</v>
      </c>
      <c r="G233" s="7">
        <v>2014</v>
      </c>
      <c r="H233" s="7" t="s">
        <v>67</v>
      </c>
      <c r="I233" s="7" t="s">
        <v>169</v>
      </c>
      <c r="J233" s="7" t="s">
        <v>70</v>
      </c>
      <c r="K233" s="7" t="s">
        <v>71</v>
      </c>
      <c r="L233" s="7" t="s">
        <v>72</v>
      </c>
      <c r="M233" s="7" t="s">
        <v>73</v>
      </c>
      <c r="N233" s="7" t="s">
        <v>74</v>
      </c>
      <c r="O233" s="7" t="s">
        <v>75</v>
      </c>
      <c r="P233" s="7" t="s">
        <v>105</v>
      </c>
      <c r="Q233" s="7" t="s">
        <v>106</v>
      </c>
      <c r="S233" s="7" t="s">
        <v>107</v>
      </c>
      <c r="T233" s="7" t="s">
        <v>79</v>
      </c>
      <c r="U233" s="7" t="s">
        <v>80</v>
      </c>
      <c r="Z233" s="7" t="s">
        <v>108</v>
      </c>
      <c r="AA233" s="7" t="s">
        <v>109</v>
      </c>
      <c r="AC233" s="7" t="s">
        <v>305</v>
      </c>
      <c r="AD233" s="7" t="s">
        <v>144</v>
      </c>
      <c r="AE233" s="7" t="s">
        <v>174</v>
      </c>
      <c r="AF233" s="7" t="s">
        <v>88</v>
      </c>
      <c r="AG233" s="7" t="s">
        <v>1959</v>
      </c>
      <c r="AH233" s="7" t="s">
        <v>1960</v>
      </c>
      <c r="AI233" s="7">
        <v>2014</v>
      </c>
      <c r="AJ233" s="7">
        <v>2084</v>
      </c>
      <c r="AK233" s="7" t="s">
        <v>114</v>
      </c>
      <c r="AL233" s="7">
        <v>5300000000</v>
      </c>
      <c r="AO233" s="7" t="s">
        <v>1970</v>
      </c>
      <c r="AP233" s="7" t="s">
        <v>1971</v>
      </c>
      <c r="AQ233" s="7">
        <v>75714285.709999993</v>
      </c>
      <c r="AR233" s="10">
        <v>83696596.519999996</v>
      </c>
      <c r="AS233" s="7" t="s">
        <v>1972</v>
      </c>
      <c r="AT233" s="7" t="s">
        <v>146</v>
      </c>
      <c r="AU233" s="7">
        <v>2012</v>
      </c>
      <c r="AV233" s="7" t="s">
        <v>172</v>
      </c>
      <c r="AW233" s="7" t="s">
        <v>115</v>
      </c>
      <c r="AX233" s="7" t="s">
        <v>116</v>
      </c>
      <c r="AY233" s="7" t="s">
        <v>113</v>
      </c>
      <c r="AZ233" s="7" t="s">
        <v>155</v>
      </c>
      <c r="BA233" s="7" t="s">
        <v>156</v>
      </c>
      <c r="BB233" s="7" t="s">
        <v>69</v>
      </c>
      <c r="BC233" s="7" t="s">
        <v>98</v>
      </c>
      <c r="BH233" s="7" t="s">
        <v>120</v>
      </c>
      <c r="BI233" s="7" t="s">
        <v>101</v>
      </c>
      <c r="BJ233" s="7" t="s">
        <v>70</v>
      </c>
      <c r="BK233" s="7" t="s">
        <v>1521</v>
      </c>
      <c r="BM233" s="7" t="s">
        <v>1480</v>
      </c>
      <c r="BN233" s="7" t="s">
        <v>1522</v>
      </c>
      <c r="BO233">
        <f t="shared" si="3"/>
        <v>83.69659652</v>
      </c>
      <c r="BP233" s="7" t="s">
        <v>69</v>
      </c>
      <c r="BQ233" s="7" t="s">
        <v>137</v>
      </c>
      <c r="BR233" s="7" t="s">
        <v>1907</v>
      </c>
      <c r="BS233" s="7" t="s">
        <v>1907</v>
      </c>
    </row>
    <row r="234" spans="1:71" ht="15.75" customHeight="1">
      <c r="A234" s="7">
        <v>2031</v>
      </c>
      <c r="B234" s="7" t="s">
        <v>1969</v>
      </c>
      <c r="C234" s="7" t="s">
        <v>64</v>
      </c>
      <c r="D234" s="7" t="s">
        <v>1953</v>
      </c>
      <c r="E234" s="7" t="s">
        <v>167</v>
      </c>
      <c r="F234" s="7" t="s">
        <v>168</v>
      </c>
      <c r="G234" s="7">
        <v>2014</v>
      </c>
      <c r="H234" s="7" t="s">
        <v>67</v>
      </c>
      <c r="I234" s="7" t="s">
        <v>169</v>
      </c>
      <c r="J234" s="7" t="s">
        <v>70</v>
      </c>
      <c r="K234" s="7" t="s">
        <v>71</v>
      </c>
      <c r="L234" s="7" t="s">
        <v>72</v>
      </c>
      <c r="M234" s="7" t="s">
        <v>73</v>
      </c>
      <c r="N234" s="7" t="s">
        <v>74</v>
      </c>
      <c r="O234" s="7" t="s">
        <v>75</v>
      </c>
      <c r="P234" s="7" t="s">
        <v>105</v>
      </c>
      <c r="Q234" s="7" t="s">
        <v>106</v>
      </c>
      <c r="S234" s="7" t="s">
        <v>107</v>
      </c>
      <c r="T234" s="7" t="s">
        <v>79</v>
      </c>
      <c r="U234" s="7" t="s">
        <v>80</v>
      </c>
      <c r="Z234" s="7" t="s">
        <v>108</v>
      </c>
      <c r="AA234" s="7" t="s">
        <v>109</v>
      </c>
      <c r="AC234" s="7" t="s">
        <v>305</v>
      </c>
      <c r="AD234" s="7" t="s">
        <v>144</v>
      </c>
      <c r="AE234" s="7" t="s">
        <v>174</v>
      </c>
      <c r="AF234" s="7" t="s">
        <v>88</v>
      </c>
      <c r="AG234" s="7" t="s">
        <v>1959</v>
      </c>
      <c r="AH234" s="7" t="s">
        <v>1960</v>
      </c>
      <c r="AI234" s="7">
        <v>2014</v>
      </c>
      <c r="AJ234" s="7">
        <v>2084</v>
      </c>
      <c r="AK234" s="7" t="s">
        <v>114</v>
      </c>
      <c r="AL234" s="7">
        <v>5300000000</v>
      </c>
      <c r="AO234" s="7" t="s">
        <v>1970</v>
      </c>
      <c r="AP234" s="7" t="s">
        <v>1971</v>
      </c>
      <c r="AQ234" s="7">
        <v>75714285.709999993</v>
      </c>
      <c r="AR234" s="10">
        <v>83696596.519999996</v>
      </c>
      <c r="AS234" s="7" t="s">
        <v>1972</v>
      </c>
      <c r="AT234" s="7" t="s">
        <v>146</v>
      </c>
      <c r="AU234" s="7">
        <v>2012</v>
      </c>
      <c r="AV234" s="7" t="s">
        <v>172</v>
      </c>
      <c r="AW234" s="7" t="s">
        <v>115</v>
      </c>
      <c r="AX234" s="7" t="s">
        <v>116</v>
      </c>
      <c r="AY234" s="7" t="s">
        <v>113</v>
      </c>
      <c r="AZ234" s="7" t="s">
        <v>155</v>
      </c>
      <c r="BA234" s="7" t="s">
        <v>156</v>
      </c>
      <c r="BB234" s="7" t="s">
        <v>69</v>
      </c>
      <c r="BC234" s="7" t="s">
        <v>98</v>
      </c>
      <c r="BH234" s="7" t="s">
        <v>120</v>
      </c>
      <c r="BI234" s="7" t="s">
        <v>101</v>
      </c>
      <c r="BJ234" s="7" t="s">
        <v>70</v>
      </c>
      <c r="BK234" s="7" t="s">
        <v>1521</v>
      </c>
      <c r="BM234" s="7" t="s">
        <v>1480</v>
      </c>
      <c r="BN234" s="7" t="s">
        <v>1522</v>
      </c>
      <c r="BO234">
        <f t="shared" si="3"/>
        <v>83.69659652</v>
      </c>
      <c r="BP234" s="7" t="s">
        <v>69</v>
      </c>
      <c r="BQ234" s="7" t="s">
        <v>137</v>
      </c>
      <c r="BR234" s="7" t="s">
        <v>1907</v>
      </c>
      <c r="BS234" s="7" t="s">
        <v>1907</v>
      </c>
    </row>
    <row r="235" spans="1:71" ht="15.75" customHeight="1">
      <c r="A235" s="7">
        <v>2032</v>
      </c>
      <c r="B235" s="7" t="s">
        <v>1969</v>
      </c>
      <c r="C235" s="7" t="s">
        <v>64</v>
      </c>
      <c r="D235" s="7" t="s">
        <v>1953</v>
      </c>
      <c r="E235" s="7" t="s">
        <v>167</v>
      </c>
      <c r="F235" s="7" t="s">
        <v>168</v>
      </c>
      <c r="G235" s="7">
        <v>2014</v>
      </c>
      <c r="H235" s="7" t="s">
        <v>67</v>
      </c>
      <c r="I235" s="7" t="s">
        <v>169</v>
      </c>
      <c r="J235" s="7" t="s">
        <v>70</v>
      </c>
      <c r="K235" s="7" t="s">
        <v>71</v>
      </c>
      <c r="L235" s="7" t="s">
        <v>72</v>
      </c>
      <c r="M235" s="7" t="s">
        <v>73</v>
      </c>
      <c r="N235" s="7" t="s">
        <v>74</v>
      </c>
      <c r="O235" s="7" t="s">
        <v>75</v>
      </c>
      <c r="P235" s="7" t="s">
        <v>105</v>
      </c>
      <c r="Q235" s="7" t="s">
        <v>106</v>
      </c>
      <c r="S235" s="7" t="s">
        <v>107</v>
      </c>
      <c r="T235" s="7" t="s">
        <v>79</v>
      </c>
      <c r="U235" s="7" t="s">
        <v>80</v>
      </c>
      <c r="Z235" s="7" t="s">
        <v>108</v>
      </c>
      <c r="AA235" s="7" t="s">
        <v>109</v>
      </c>
      <c r="AC235" s="7" t="s">
        <v>305</v>
      </c>
      <c r="AD235" s="7" t="s">
        <v>144</v>
      </c>
      <c r="AE235" s="7" t="s">
        <v>174</v>
      </c>
      <c r="AF235" s="7" t="s">
        <v>88</v>
      </c>
      <c r="AG235" s="7" t="s">
        <v>1959</v>
      </c>
      <c r="AH235" s="7" t="s">
        <v>1960</v>
      </c>
      <c r="AI235" s="7">
        <v>2014</v>
      </c>
      <c r="AJ235" s="7">
        <v>2084</v>
      </c>
      <c r="AK235" s="7" t="s">
        <v>114</v>
      </c>
      <c r="AL235" s="7">
        <v>5300000000</v>
      </c>
      <c r="AO235" s="7" t="s">
        <v>1970</v>
      </c>
      <c r="AP235" s="7" t="s">
        <v>1971</v>
      </c>
      <c r="AQ235" s="7">
        <v>75714285.709999993</v>
      </c>
      <c r="AR235" s="10">
        <v>83696596.519999996</v>
      </c>
      <c r="AS235" s="7" t="s">
        <v>1972</v>
      </c>
      <c r="AT235" s="7" t="s">
        <v>146</v>
      </c>
      <c r="AU235" s="7">
        <v>2012</v>
      </c>
      <c r="AV235" s="7" t="s">
        <v>172</v>
      </c>
      <c r="AW235" s="7" t="s">
        <v>115</v>
      </c>
      <c r="AX235" s="7" t="s">
        <v>116</v>
      </c>
      <c r="AY235" s="7" t="s">
        <v>113</v>
      </c>
      <c r="AZ235" s="7" t="s">
        <v>155</v>
      </c>
      <c r="BA235" s="7" t="s">
        <v>156</v>
      </c>
      <c r="BB235" s="7" t="s">
        <v>69</v>
      </c>
      <c r="BC235" s="7" t="s">
        <v>98</v>
      </c>
      <c r="BH235" s="7" t="s">
        <v>120</v>
      </c>
      <c r="BI235" s="7" t="s">
        <v>101</v>
      </c>
      <c r="BJ235" s="7" t="s">
        <v>70</v>
      </c>
      <c r="BK235" s="7" t="s">
        <v>1521</v>
      </c>
      <c r="BM235" s="7" t="s">
        <v>1480</v>
      </c>
      <c r="BN235" s="7" t="s">
        <v>1522</v>
      </c>
      <c r="BO235">
        <f t="shared" si="3"/>
        <v>83.69659652</v>
      </c>
      <c r="BP235" s="7" t="s">
        <v>69</v>
      </c>
      <c r="BQ235" s="7" t="s">
        <v>137</v>
      </c>
      <c r="BR235" s="7" t="s">
        <v>1907</v>
      </c>
      <c r="BS235" s="7" t="s">
        <v>1907</v>
      </c>
    </row>
    <row r="236" spans="1:71" ht="15.75" customHeight="1">
      <c r="A236" s="7">
        <v>2033</v>
      </c>
      <c r="B236" s="7" t="s">
        <v>1969</v>
      </c>
      <c r="C236" s="7" t="s">
        <v>64</v>
      </c>
      <c r="D236" s="7" t="s">
        <v>1953</v>
      </c>
      <c r="E236" s="7" t="s">
        <v>167</v>
      </c>
      <c r="F236" s="7" t="s">
        <v>168</v>
      </c>
      <c r="G236" s="7">
        <v>2014</v>
      </c>
      <c r="H236" s="7" t="s">
        <v>67</v>
      </c>
      <c r="I236" s="7" t="s">
        <v>169</v>
      </c>
      <c r="J236" s="7" t="s">
        <v>70</v>
      </c>
      <c r="K236" s="7" t="s">
        <v>71</v>
      </c>
      <c r="L236" s="7" t="s">
        <v>72</v>
      </c>
      <c r="M236" s="7" t="s">
        <v>73</v>
      </c>
      <c r="N236" s="7" t="s">
        <v>74</v>
      </c>
      <c r="O236" s="7" t="s">
        <v>75</v>
      </c>
      <c r="P236" s="7" t="s">
        <v>105</v>
      </c>
      <c r="Q236" s="7" t="s">
        <v>106</v>
      </c>
      <c r="S236" s="7" t="s">
        <v>107</v>
      </c>
      <c r="T236" s="7" t="s">
        <v>79</v>
      </c>
      <c r="U236" s="7" t="s">
        <v>80</v>
      </c>
      <c r="Z236" s="7" t="s">
        <v>108</v>
      </c>
      <c r="AA236" s="7" t="s">
        <v>109</v>
      </c>
      <c r="AC236" s="7" t="s">
        <v>305</v>
      </c>
      <c r="AD236" s="7" t="s">
        <v>144</v>
      </c>
      <c r="AE236" s="7" t="s">
        <v>174</v>
      </c>
      <c r="AF236" s="7" t="s">
        <v>88</v>
      </c>
      <c r="AG236" s="7" t="s">
        <v>1959</v>
      </c>
      <c r="AH236" s="7" t="s">
        <v>1960</v>
      </c>
      <c r="AI236" s="7">
        <v>2014</v>
      </c>
      <c r="AJ236" s="7">
        <v>2084</v>
      </c>
      <c r="AK236" s="7" t="s">
        <v>114</v>
      </c>
      <c r="AL236" s="7">
        <v>5300000000</v>
      </c>
      <c r="AO236" s="7" t="s">
        <v>1970</v>
      </c>
      <c r="AP236" s="7" t="s">
        <v>1971</v>
      </c>
      <c r="AQ236" s="7">
        <v>75714285.709999993</v>
      </c>
      <c r="AR236" s="10">
        <v>83696596.519999996</v>
      </c>
      <c r="AS236" s="7" t="s">
        <v>1972</v>
      </c>
      <c r="AT236" s="7" t="s">
        <v>146</v>
      </c>
      <c r="AU236" s="7">
        <v>2012</v>
      </c>
      <c r="AV236" s="7" t="s">
        <v>172</v>
      </c>
      <c r="AW236" s="7" t="s">
        <v>115</v>
      </c>
      <c r="AX236" s="7" t="s">
        <v>116</v>
      </c>
      <c r="AY236" s="7" t="s">
        <v>113</v>
      </c>
      <c r="AZ236" s="7" t="s">
        <v>155</v>
      </c>
      <c r="BA236" s="7" t="s">
        <v>156</v>
      </c>
      <c r="BB236" s="7" t="s">
        <v>69</v>
      </c>
      <c r="BC236" s="7" t="s">
        <v>98</v>
      </c>
      <c r="BH236" s="7" t="s">
        <v>120</v>
      </c>
      <c r="BI236" s="7" t="s">
        <v>101</v>
      </c>
      <c r="BJ236" s="7" t="s">
        <v>70</v>
      </c>
      <c r="BK236" s="7" t="s">
        <v>1521</v>
      </c>
      <c r="BM236" s="7" t="s">
        <v>1480</v>
      </c>
      <c r="BN236" s="7" t="s">
        <v>1522</v>
      </c>
      <c r="BO236">
        <f t="shared" si="3"/>
        <v>83.69659652</v>
      </c>
      <c r="BP236" s="7" t="s">
        <v>69</v>
      </c>
      <c r="BQ236" s="7" t="s">
        <v>137</v>
      </c>
      <c r="BR236" s="7" t="s">
        <v>1907</v>
      </c>
      <c r="BS236" s="7" t="s">
        <v>1907</v>
      </c>
    </row>
    <row r="237" spans="1:71" ht="15.75" customHeight="1">
      <c r="A237" s="7">
        <v>2034</v>
      </c>
      <c r="B237" s="7" t="s">
        <v>1969</v>
      </c>
      <c r="C237" s="7" t="s">
        <v>64</v>
      </c>
      <c r="D237" s="7" t="s">
        <v>1953</v>
      </c>
      <c r="E237" s="7" t="s">
        <v>167</v>
      </c>
      <c r="F237" s="7" t="s">
        <v>168</v>
      </c>
      <c r="G237" s="7">
        <v>2014</v>
      </c>
      <c r="H237" s="7" t="s">
        <v>67</v>
      </c>
      <c r="I237" s="7" t="s">
        <v>169</v>
      </c>
      <c r="J237" s="7" t="s">
        <v>70</v>
      </c>
      <c r="K237" s="7" t="s">
        <v>71</v>
      </c>
      <c r="L237" s="7" t="s">
        <v>72</v>
      </c>
      <c r="M237" s="7" t="s">
        <v>73</v>
      </c>
      <c r="N237" s="7" t="s">
        <v>74</v>
      </c>
      <c r="O237" s="7" t="s">
        <v>75</v>
      </c>
      <c r="P237" s="7" t="s">
        <v>105</v>
      </c>
      <c r="Q237" s="7" t="s">
        <v>106</v>
      </c>
      <c r="S237" s="7" t="s">
        <v>107</v>
      </c>
      <c r="T237" s="7" t="s">
        <v>79</v>
      </c>
      <c r="U237" s="7" t="s">
        <v>80</v>
      </c>
      <c r="Z237" s="7" t="s">
        <v>108</v>
      </c>
      <c r="AA237" s="7" t="s">
        <v>109</v>
      </c>
      <c r="AC237" s="7" t="s">
        <v>305</v>
      </c>
      <c r="AD237" s="7" t="s">
        <v>144</v>
      </c>
      <c r="AE237" s="7" t="s">
        <v>174</v>
      </c>
      <c r="AF237" s="7" t="s">
        <v>88</v>
      </c>
      <c r="AG237" s="7" t="s">
        <v>1959</v>
      </c>
      <c r="AH237" s="7" t="s">
        <v>1960</v>
      </c>
      <c r="AI237" s="7">
        <v>2014</v>
      </c>
      <c r="AJ237" s="7">
        <v>2084</v>
      </c>
      <c r="AK237" s="7" t="s">
        <v>114</v>
      </c>
      <c r="AL237" s="7">
        <v>5300000000</v>
      </c>
      <c r="AO237" s="7" t="s">
        <v>1970</v>
      </c>
      <c r="AP237" s="7" t="s">
        <v>1971</v>
      </c>
      <c r="AQ237" s="7">
        <v>75714285.709999993</v>
      </c>
      <c r="AR237" s="10">
        <v>83696596.519999996</v>
      </c>
      <c r="AS237" s="7" t="s">
        <v>1972</v>
      </c>
      <c r="AT237" s="7" t="s">
        <v>146</v>
      </c>
      <c r="AU237" s="7">
        <v>2012</v>
      </c>
      <c r="AV237" s="7" t="s">
        <v>172</v>
      </c>
      <c r="AW237" s="7" t="s">
        <v>115</v>
      </c>
      <c r="AX237" s="7" t="s">
        <v>116</v>
      </c>
      <c r="AY237" s="7" t="s">
        <v>113</v>
      </c>
      <c r="AZ237" s="7" t="s">
        <v>155</v>
      </c>
      <c r="BA237" s="7" t="s">
        <v>156</v>
      </c>
      <c r="BB237" s="7" t="s">
        <v>69</v>
      </c>
      <c r="BC237" s="7" t="s">
        <v>98</v>
      </c>
      <c r="BH237" s="7" t="s">
        <v>120</v>
      </c>
      <c r="BI237" s="7" t="s">
        <v>101</v>
      </c>
      <c r="BJ237" s="7" t="s">
        <v>70</v>
      </c>
      <c r="BK237" s="7" t="s">
        <v>1521</v>
      </c>
      <c r="BM237" s="7" t="s">
        <v>1480</v>
      </c>
      <c r="BN237" s="7" t="s">
        <v>1522</v>
      </c>
      <c r="BO237">
        <f t="shared" si="3"/>
        <v>83.69659652</v>
      </c>
      <c r="BP237" s="7" t="s">
        <v>69</v>
      </c>
      <c r="BQ237" s="7" t="s">
        <v>137</v>
      </c>
      <c r="BR237" s="7" t="s">
        <v>1907</v>
      </c>
      <c r="BS237" s="7" t="s">
        <v>1907</v>
      </c>
    </row>
    <row r="238" spans="1:71" ht="15.75" customHeight="1">
      <c r="A238" s="7">
        <v>2035</v>
      </c>
      <c r="B238" s="7" t="s">
        <v>1969</v>
      </c>
      <c r="C238" s="7" t="s">
        <v>64</v>
      </c>
      <c r="D238" s="7" t="s">
        <v>1953</v>
      </c>
      <c r="E238" s="7" t="s">
        <v>167</v>
      </c>
      <c r="F238" s="7" t="s">
        <v>168</v>
      </c>
      <c r="G238" s="7">
        <v>2014</v>
      </c>
      <c r="H238" s="7" t="s">
        <v>67</v>
      </c>
      <c r="I238" s="7" t="s">
        <v>169</v>
      </c>
      <c r="J238" s="7" t="s">
        <v>70</v>
      </c>
      <c r="K238" s="7" t="s">
        <v>71</v>
      </c>
      <c r="L238" s="7" t="s">
        <v>72</v>
      </c>
      <c r="M238" s="7" t="s">
        <v>73</v>
      </c>
      <c r="N238" s="7" t="s">
        <v>74</v>
      </c>
      <c r="O238" s="7" t="s">
        <v>75</v>
      </c>
      <c r="P238" s="7" t="s">
        <v>105</v>
      </c>
      <c r="Q238" s="7" t="s">
        <v>106</v>
      </c>
      <c r="S238" s="7" t="s">
        <v>107</v>
      </c>
      <c r="T238" s="7" t="s">
        <v>79</v>
      </c>
      <c r="U238" s="7" t="s">
        <v>80</v>
      </c>
      <c r="Z238" s="7" t="s">
        <v>108</v>
      </c>
      <c r="AA238" s="7" t="s">
        <v>109</v>
      </c>
      <c r="AC238" s="7" t="s">
        <v>305</v>
      </c>
      <c r="AD238" s="7" t="s">
        <v>144</v>
      </c>
      <c r="AE238" s="7" t="s">
        <v>174</v>
      </c>
      <c r="AF238" s="7" t="s">
        <v>88</v>
      </c>
      <c r="AG238" s="7" t="s">
        <v>1959</v>
      </c>
      <c r="AH238" s="7" t="s">
        <v>1960</v>
      </c>
      <c r="AI238" s="7">
        <v>2014</v>
      </c>
      <c r="AJ238" s="7">
        <v>2084</v>
      </c>
      <c r="AK238" s="7" t="s">
        <v>114</v>
      </c>
      <c r="AL238" s="7">
        <v>5300000000</v>
      </c>
      <c r="AO238" s="7" t="s">
        <v>1970</v>
      </c>
      <c r="AP238" s="7" t="s">
        <v>1971</v>
      </c>
      <c r="AQ238" s="7">
        <v>75714285.709999993</v>
      </c>
      <c r="AR238" s="10">
        <v>83696596.519999996</v>
      </c>
      <c r="AS238" s="7" t="s">
        <v>1972</v>
      </c>
      <c r="AT238" s="7" t="s">
        <v>146</v>
      </c>
      <c r="AU238" s="7">
        <v>2012</v>
      </c>
      <c r="AV238" s="7" t="s">
        <v>172</v>
      </c>
      <c r="AW238" s="7" t="s">
        <v>115</v>
      </c>
      <c r="AX238" s="7" t="s">
        <v>116</v>
      </c>
      <c r="AY238" s="7" t="s">
        <v>113</v>
      </c>
      <c r="AZ238" s="7" t="s">
        <v>155</v>
      </c>
      <c r="BA238" s="7" t="s">
        <v>156</v>
      </c>
      <c r="BB238" s="7" t="s">
        <v>69</v>
      </c>
      <c r="BC238" s="7" t="s">
        <v>98</v>
      </c>
      <c r="BH238" s="7" t="s">
        <v>120</v>
      </c>
      <c r="BI238" s="7" t="s">
        <v>101</v>
      </c>
      <c r="BJ238" s="7" t="s">
        <v>70</v>
      </c>
      <c r="BK238" s="7" t="s">
        <v>1521</v>
      </c>
      <c r="BM238" s="7" t="s">
        <v>1480</v>
      </c>
      <c r="BN238" s="7" t="s">
        <v>1522</v>
      </c>
      <c r="BO238">
        <f t="shared" si="3"/>
        <v>83.69659652</v>
      </c>
      <c r="BP238" s="7" t="s">
        <v>69</v>
      </c>
      <c r="BQ238" s="7" t="s">
        <v>137</v>
      </c>
      <c r="BR238" s="7" t="s">
        <v>1907</v>
      </c>
      <c r="BS238" s="7" t="s">
        <v>1907</v>
      </c>
    </row>
    <row r="239" spans="1:71" ht="15.75" customHeight="1">
      <c r="A239" s="7">
        <v>2036</v>
      </c>
      <c r="B239" s="7" t="s">
        <v>1969</v>
      </c>
      <c r="C239" s="7" t="s">
        <v>64</v>
      </c>
      <c r="D239" s="7" t="s">
        <v>1953</v>
      </c>
      <c r="E239" s="7" t="s">
        <v>167</v>
      </c>
      <c r="F239" s="7" t="s">
        <v>168</v>
      </c>
      <c r="G239" s="7">
        <v>2014</v>
      </c>
      <c r="H239" s="7" t="s">
        <v>67</v>
      </c>
      <c r="I239" s="7" t="s">
        <v>169</v>
      </c>
      <c r="J239" s="7" t="s">
        <v>70</v>
      </c>
      <c r="K239" s="7" t="s">
        <v>71</v>
      </c>
      <c r="L239" s="7" t="s">
        <v>72</v>
      </c>
      <c r="M239" s="7" t="s">
        <v>73</v>
      </c>
      <c r="N239" s="7" t="s">
        <v>74</v>
      </c>
      <c r="O239" s="7" t="s">
        <v>75</v>
      </c>
      <c r="P239" s="7" t="s">
        <v>105</v>
      </c>
      <c r="Q239" s="7" t="s">
        <v>106</v>
      </c>
      <c r="S239" s="7" t="s">
        <v>107</v>
      </c>
      <c r="T239" s="7" t="s">
        <v>79</v>
      </c>
      <c r="U239" s="7" t="s">
        <v>80</v>
      </c>
      <c r="Z239" s="7" t="s">
        <v>108</v>
      </c>
      <c r="AA239" s="7" t="s">
        <v>109</v>
      </c>
      <c r="AC239" s="7" t="s">
        <v>305</v>
      </c>
      <c r="AD239" s="7" t="s">
        <v>144</v>
      </c>
      <c r="AE239" s="7" t="s">
        <v>174</v>
      </c>
      <c r="AF239" s="7" t="s">
        <v>88</v>
      </c>
      <c r="AG239" s="7" t="s">
        <v>1959</v>
      </c>
      <c r="AH239" s="7" t="s">
        <v>1960</v>
      </c>
      <c r="AI239" s="7">
        <v>2014</v>
      </c>
      <c r="AJ239" s="7">
        <v>2084</v>
      </c>
      <c r="AK239" s="7" t="s">
        <v>114</v>
      </c>
      <c r="AL239" s="7">
        <v>5300000000</v>
      </c>
      <c r="AO239" s="7" t="s">
        <v>1970</v>
      </c>
      <c r="AP239" s="7" t="s">
        <v>1971</v>
      </c>
      <c r="AQ239" s="7">
        <v>75714285.709999993</v>
      </c>
      <c r="AR239" s="10">
        <v>83696596.519999996</v>
      </c>
      <c r="AS239" s="7" t="s">
        <v>1972</v>
      </c>
      <c r="AT239" s="7" t="s">
        <v>146</v>
      </c>
      <c r="AU239" s="7">
        <v>2012</v>
      </c>
      <c r="AV239" s="7" t="s">
        <v>172</v>
      </c>
      <c r="AW239" s="7" t="s">
        <v>115</v>
      </c>
      <c r="AX239" s="7" t="s">
        <v>116</v>
      </c>
      <c r="AY239" s="7" t="s">
        <v>113</v>
      </c>
      <c r="AZ239" s="7" t="s">
        <v>155</v>
      </c>
      <c r="BA239" s="7" t="s">
        <v>156</v>
      </c>
      <c r="BB239" s="7" t="s">
        <v>69</v>
      </c>
      <c r="BC239" s="7" t="s">
        <v>98</v>
      </c>
      <c r="BH239" s="7" t="s">
        <v>120</v>
      </c>
      <c r="BI239" s="7" t="s">
        <v>101</v>
      </c>
      <c r="BJ239" s="7" t="s">
        <v>70</v>
      </c>
      <c r="BK239" s="7" t="s">
        <v>1521</v>
      </c>
      <c r="BM239" s="7" t="s">
        <v>1480</v>
      </c>
      <c r="BN239" s="7" t="s">
        <v>1522</v>
      </c>
      <c r="BO239">
        <f t="shared" si="3"/>
        <v>83.69659652</v>
      </c>
      <c r="BP239" s="7" t="s">
        <v>69</v>
      </c>
      <c r="BQ239" s="7" t="s">
        <v>137</v>
      </c>
      <c r="BR239" s="7" t="s">
        <v>1907</v>
      </c>
      <c r="BS239" s="7" t="s">
        <v>1907</v>
      </c>
    </row>
    <row r="240" spans="1:71" ht="15.75" customHeight="1">
      <c r="A240" s="7">
        <v>2037</v>
      </c>
      <c r="B240" s="7" t="s">
        <v>1969</v>
      </c>
      <c r="C240" s="7" t="s">
        <v>64</v>
      </c>
      <c r="D240" s="7" t="s">
        <v>1953</v>
      </c>
      <c r="E240" s="7" t="s">
        <v>167</v>
      </c>
      <c r="F240" s="7" t="s">
        <v>168</v>
      </c>
      <c r="G240" s="7">
        <v>2014</v>
      </c>
      <c r="H240" s="7" t="s">
        <v>67</v>
      </c>
      <c r="I240" s="7" t="s">
        <v>169</v>
      </c>
      <c r="J240" s="7" t="s">
        <v>70</v>
      </c>
      <c r="K240" s="7" t="s">
        <v>71</v>
      </c>
      <c r="L240" s="7" t="s">
        <v>72</v>
      </c>
      <c r="M240" s="7" t="s">
        <v>73</v>
      </c>
      <c r="N240" s="7" t="s">
        <v>74</v>
      </c>
      <c r="O240" s="7" t="s">
        <v>75</v>
      </c>
      <c r="P240" s="7" t="s">
        <v>105</v>
      </c>
      <c r="Q240" s="7" t="s">
        <v>106</v>
      </c>
      <c r="S240" s="7" t="s">
        <v>107</v>
      </c>
      <c r="T240" s="7" t="s">
        <v>79</v>
      </c>
      <c r="U240" s="7" t="s">
        <v>80</v>
      </c>
      <c r="Z240" s="7" t="s">
        <v>108</v>
      </c>
      <c r="AA240" s="7" t="s">
        <v>109</v>
      </c>
      <c r="AC240" s="7" t="s">
        <v>305</v>
      </c>
      <c r="AD240" s="7" t="s">
        <v>144</v>
      </c>
      <c r="AE240" s="7" t="s">
        <v>174</v>
      </c>
      <c r="AF240" s="7" t="s">
        <v>88</v>
      </c>
      <c r="AG240" s="7" t="s">
        <v>1959</v>
      </c>
      <c r="AH240" s="7" t="s">
        <v>1960</v>
      </c>
      <c r="AI240" s="7">
        <v>2014</v>
      </c>
      <c r="AJ240" s="7">
        <v>2084</v>
      </c>
      <c r="AK240" s="7" t="s">
        <v>114</v>
      </c>
      <c r="AL240" s="7">
        <v>5300000000</v>
      </c>
      <c r="AO240" s="7" t="s">
        <v>1970</v>
      </c>
      <c r="AP240" s="7" t="s">
        <v>1971</v>
      </c>
      <c r="AQ240" s="7">
        <v>75714285.709999993</v>
      </c>
      <c r="AR240" s="10">
        <v>83696596.519999996</v>
      </c>
      <c r="AS240" s="7" t="s">
        <v>1972</v>
      </c>
      <c r="AT240" s="7" t="s">
        <v>146</v>
      </c>
      <c r="AU240" s="7">
        <v>2012</v>
      </c>
      <c r="AV240" s="7" t="s">
        <v>172</v>
      </c>
      <c r="AW240" s="7" t="s">
        <v>115</v>
      </c>
      <c r="AX240" s="7" t="s">
        <v>116</v>
      </c>
      <c r="AY240" s="7" t="s">
        <v>113</v>
      </c>
      <c r="AZ240" s="7" t="s">
        <v>155</v>
      </c>
      <c r="BA240" s="7" t="s">
        <v>156</v>
      </c>
      <c r="BB240" s="7" t="s">
        <v>69</v>
      </c>
      <c r="BC240" s="7" t="s">
        <v>98</v>
      </c>
      <c r="BH240" s="7" t="s">
        <v>120</v>
      </c>
      <c r="BI240" s="7" t="s">
        <v>101</v>
      </c>
      <c r="BJ240" s="7" t="s">
        <v>70</v>
      </c>
      <c r="BK240" s="7" t="s">
        <v>1521</v>
      </c>
      <c r="BM240" s="7" t="s">
        <v>1480</v>
      </c>
      <c r="BN240" s="7" t="s">
        <v>1522</v>
      </c>
      <c r="BO240">
        <f t="shared" si="3"/>
        <v>83.69659652</v>
      </c>
      <c r="BP240" s="7" t="s">
        <v>69</v>
      </c>
      <c r="BQ240" s="7" t="s">
        <v>137</v>
      </c>
      <c r="BR240" s="7" t="s">
        <v>1907</v>
      </c>
      <c r="BS240" s="7" t="s">
        <v>1907</v>
      </c>
    </row>
    <row r="241" spans="1:71" ht="15.75" customHeight="1">
      <c r="A241" s="7">
        <v>2038</v>
      </c>
      <c r="B241" s="7" t="s">
        <v>1969</v>
      </c>
      <c r="C241" s="7" t="s">
        <v>64</v>
      </c>
      <c r="D241" s="7" t="s">
        <v>1953</v>
      </c>
      <c r="E241" s="7" t="s">
        <v>167</v>
      </c>
      <c r="F241" s="7" t="s">
        <v>168</v>
      </c>
      <c r="G241" s="7">
        <v>2014</v>
      </c>
      <c r="H241" s="7" t="s">
        <v>67</v>
      </c>
      <c r="I241" s="7" t="s">
        <v>169</v>
      </c>
      <c r="J241" s="7" t="s">
        <v>70</v>
      </c>
      <c r="K241" s="7" t="s">
        <v>71</v>
      </c>
      <c r="L241" s="7" t="s">
        <v>72</v>
      </c>
      <c r="M241" s="7" t="s">
        <v>73</v>
      </c>
      <c r="N241" s="7" t="s">
        <v>74</v>
      </c>
      <c r="O241" s="7" t="s">
        <v>75</v>
      </c>
      <c r="P241" s="7" t="s">
        <v>105</v>
      </c>
      <c r="Q241" s="7" t="s">
        <v>106</v>
      </c>
      <c r="S241" s="7" t="s">
        <v>107</v>
      </c>
      <c r="T241" s="7" t="s">
        <v>79</v>
      </c>
      <c r="U241" s="7" t="s">
        <v>80</v>
      </c>
      <c r="Z241" s="7" t="s">
        <v>108</v>
      </c>
      <c r="AA241" s="7" t="s">
        <v>109</v>
      </c>
      <c r="AC241" s="7" t="s">
        <v>305</v>
      </c>
      <c r="AD241" s="7" t="s">
        <v>144</v>
      </c>
      <c r="AE241" s="7" t="s">
        <v>174</v>
      </c>
      <c r="AF241" s="7" t="s">
        <v>88</v>
      </c>
      <c r="AG241" s="7" t="s">
        <v>1959</v>
      </c>
      <c r="AH241" s="7" t="s">
        <v>1960</v>
      </c>
      <c r="AI241" s="7">
        <v>2014</v>
      </c>
      <c r="AJ241" s="7">
        <v>2084</v>
      </c>
      <c r="AK241" s="7" t="s">
        <v>114</v>
      </c>
      <c r="AL241" s="7">
        <v>5300000000</v>
      </c>
      <c r="AO241" s="7" t="s">
        <v>1970</v>
      </c>
      <c r="AP241" s="7" t="s">
        <v>1971</v>
      </c>
      <c r="AQ241" s="7">
        <v>75714285.709999993</v>
      </c>
      <c r="AR241" s="10">
        <v>83696596.519999996</v>
      </c>
      <c r="AS241" s="7" t="s">
        <v>1972</v>
      </c>
      <c r="AT241" s="7" t="s">
        <v>146</v>
      </c>
      <c r="AU241" s="7">
        <v>2012</v>
      </c>
      <c r="AV241" s="7" t="s">
        <v>172</v>
      </c>
      <c r="AW241" s="7" t="s">
        <v>115</v>
      </c>
      <c r="AX241" s="7" t="s">
        <v>116</v>
      </c>
      <c r="AY241" s="7" t="s">
        <v>113</v>
      </c>
      <c r="AZ241" s="7" t="s">
        <v>155</v>
      </c>
      <c r="BA241" s="7" t="s">
        <v>156</v>
      </c>
      <c r="BB241" s="7" t="s">
        <v>69</v>
      </c>
      <c r="BC241" s="7" t="s">
        <v>98</v>
      </c>
      <c r="BH241" s="7" t="s">
        <v>120</v>
      </c>
      <c r="BI241" s="7" t="s">
        <v>101</v>
      </c>
      <c r="BJ241" s="7" t="s">
        <v>70</v>
      </c>
      <c r="BK241" s="7" t="s">
        <v>1521</v>
      </c>
      <c r="BM241" s="7" t="s">
        <v>1480</v>
      </c>
      <c r="BN241" s="7" t="s">
        <v>1522</v>
      </c>
      <c r="BO241">
        <f t="shared" si="3"/>
        <v>83.69659652</v>
      </c>
      <c r="BP241" s="7" t="s">
        <v>69</v>
      </c>
      <c r="BQ241" s="7" t="s">
        <v>137</v>
      </c>
      <c r="BR241" s="7" t="s">
        <v>1907</v>
      </c>
      <c r="BS241" s="7" t="s">
        <v>1907</v>
      </c>
    </row>
    <row r="242" spans="1:71" ht="15.75" customHeight="1">
      <c r="A242" s="7">
        <v>2039</v>
      </c>
      <c r="B242" s="7" t="s">
        <v>1969</v>
      </c>
      <c r="C242" s="7" t="s">
        <v>64</v>
      </c>
      <c r="D242" s="7" t="s">
        <v>1953</v>
      </c>
      <c r="E242" s="7" t="s">
        <v>167</v>
      </c>
      <c r="F242" s="7" t="s">
        <v>168</v>
      </c>
      <c r="G242" s="7">
        <v>2014</v>
      </c>
      <c r="H242" s="7" t="s">
        <v>67</v>
      </c>
      <c r="I242" s="7" t="s">
        <v>169</v>
      </c>
      <c r="J242" s="7" t="s">
        <v>70</v>
      </c>
      <c r="K242" s="7" t="s">
        <v>71</v>
      </c>
      <c r="L242" s="7" t="s">
        <v>72</v>
      </c>
      <c r="M242" s="7" t="s">
        <v>73</v>
      </c>
      <c r="N242" s="7" t="s">
        <v>74</v>
      </c>
      <c r="O242" s="7" t="s">
        <v>75</v>
      </c>
      <c r="P242" s="7" t="s">
        <v>105</v>
      </c>
      <c r="Q242" s="7" t="s">
        <v>106</v>
      </c>
      <c r="S242" s="7" t="s">
        <v>107</v>
      </c>
      <c r="T242" s="7" t="s">
        <v>79</v>
      </c>
      <c r="U242" s="7" t="s">
        <v>80</v>
      </c>
      <c r="Z242" s="7" t="s">
        <v>108</v>
      </c>
      <c r="AA242" s="7" t="s">
        <v>109</v>
      </c>
      <c r="AC242" s="7" t="s">
        <v>305</v>
      </c>
      <c r="AD242" s="7" t="s">
        <v>144</v>
      </c>
      <c r="AE242" s="7" t="s">
        <v>174</v>
      </c>
      <c r="AF242" s="7" t="s">
        <v>88</v>
      </c>
      <c r="AG242" s="7" t="s">
        <v>1959</v>
      </c>
      <c r="AH242" s="7" t="s">
        <v>1960</v>
      </c>
      <c r="AI242" s="7">
        <v>2014</v>
      </c>
      <c r="AJ242" s="7">
        <v>2084</v>
      </c>
      <c r="AK242" s="7" t="s">
        <v>114</v>
      </c>
      <c r="AL242" s="7">
        <v>5300000000</v>
      </c>
      <c r="AO242" s="7" t="s">
        <v>1970</v>
      </c>
      <c r="AP242" s="7" t="s">
        <v>1971</v>
      </c>
      <c r="AQ242" s="7">
        <v>75714285.709999993</v>
      </c>
      <c r="AR242" s="10">
        <v>83696596.519999996</v>
      </c>
      <c r="AS242" s="7" t="s">
        <v>1972</v>
      </c>
      <c r="AT242" s="7" t="s">
        <v>146</v>
      </c>
      <c r="AU242" s="7">
        <v>2012</v>
      </c>
      <c r="AV242" s="7" t="s">
        <v>172</v>
      </c>
      <c r="AW242" s="7" t="s">
        <v>115</v>
      </c>
      <c r="AX242" s="7" t="s">
        <v>116</v>
      </c>
      <c r="AY242" s="7" t="s">
        <v>113</v>
      </c>
      <c r="AZ242" s="7" t="s">
        <v>155</v>
      </c>
      <c r="BA242" s="7" t="s">
        <v>156</v>
      </c>
      <c r="BB242" s="7" t="s">
        <v>69</v>
      </c>
      <c r="BC242" s="7" t="s">
        <v>98</v>
      </c>
      <c r="BH242" s="7" t="s">
        <v>120</v>
      </c>
      <c r="BI242" s="7" t="s">
        <v>101</v>
      </c>
      <c r="BJ242" s="7" t="s">
        <v>70</v>
      </c>
      <c r="BK242" s="7" t="s">
        <v>1521</v>
      </c>
      <c r="BM242" s="7" t="s">
        <v>1480</v>
      </c>
      <c r="BN242" s="7" t="s">
        <v>1522</v>
      </c>
      <c r="BO242">
        <f t="shared" si="3"/>
        <v>83.69659652</v>
      </c>
      <c r="BP242" s="7" t="s">
        <v>69</v>
      </c>
      <c r="BQ242" s="7" t="s">
        <v>137</v>
      </c>
      <c r="BR242" s="7" t="s">
        <v>1907</v>
      </c>
      <c r="BS242" s="7" t="s">
        <v>1907</v>
      </c>
    </row>
    <row r="243" spans="1:71" ht="15.75" customHeight="1">
      <c r="A243" s="7">
        <v>2040</v>
      </c>
      <c r="B243" s="7" t="s">
        <v>1969</v>
      </c>
      <c r="C243" s="7" t="s">
        <v>64</v>
      </c>
      <c r="D243" s="7" t="s">
        <v>1953</v>
      </c>
      <c r="E243" s="7" t="s">
        <v>167</v>
      </c>
      <c r="F243" s="7" t="s">
        <v>168</v>
      </c>
      <c r="G243" s="7">
        <v>2014</v>
      </c>
      <c r="H243" s="7" t="s">
        <v>67</v>
      </c>
      <c r="I243" s="7" t="s">
        <v>169</v>
      </c>
      <c r="J243" s="7" t="s">
        <v>70</v>
      </c>
      <c r="K243" s="7" t="s">
        <v>71</v>
      </c>
      <c r="L243" s="7" t="s">
        <v>72</v>
      </c>
      <c r="M243" s="7" t="s">
        <v>73</v>
      </c>
      <c r="N243" s="7" t="s">
        <v>74</v>
      </c>
      <c r="O243" s="7" t="s">
        <v>75</v>
      </c>
      <c r="P243" s="7" t="s">
        <v>105</v>
      </c>
      <c r="Q243" s="7" t="s">
        <v>106</v>
      </c>
      <c r="S243" s="7" t="s">
        <v>107</v>
      </c>
      <c r="T243" s="7" t="s">
        <v>79</v>
      </c>
      <c r="U243" s="7" t="s">
        <v>80</v>
      </c>
      <c r="Z243" s="7" t="s">
        <v>108</v>
      </c>
      <c r="AA243" s="7" t="s">
        <v>109</v>
      </c>
      <c r="AC243" s="7" t="s">
        <v>305</v>
      </c>
      <c r="AD243" s="7" t="s">
        <v>144</v>
      </c>
      <c r="AE243" s="7" t="s">
        <v>174</v>
      </c>
      <c r="AF243" s="7" t="s">
        <v>88</v>
      </c>
      <c r="AG243" s="7" t="s">
        <v>1959</v>
      </c>
      <c r="AH243" s="7" t="s">
        <v>1960</v>
      </c>
      <c r="AI243" s="7">
        <v>2014</v>
      </c>
      <c r="AJ243" s="7">
        <v>2084</v>
      </c>
      <c r="AK243" s="7" t="s">
        <v>114</v>
      </c>
      <c r="AL243" s="7">
        <v>5300000000</v>
      </c>
      <c r="AO243" s="7" t="s">
        <v>1970</v>
      </c>
      <c r="AP243" s="7" t="s">
        <v>1971</v>
      </c>
      <c r="AQ243" s="7">
        <v>75714285.709999993</v>
      </c>
      <c r="AR243" s="10">
        <v>83696596.519999996</v>
      </c>
      <c r="AS243" s="7" t="s">
        <v>1972</v>
      </c>
      <c r="AT243" s="7" t="s">
        <v>146</v>
      </c>
      <c r="AU243" s="7">
        <v>2012</v>
      </c>
      <c r="AV243" s="7" t="s">
        <v>172</v>
      </c>
      <c r="AW243" s="7" t="s">
        <v>115</v>
      </c>
      <c r="AX243" s="7" t="s">
        <v>116</v>
      </c>
      <c r="AY243" s="7" t="s">
        <v>113</v>
      </c>
      <c r="AZ243" s="7" t="s">
        <v>155</v>
      </c>
      <c r="BA243" s="7" t="s">
        <v>156</v>
      </c>
      <c r="BB243" s="7" t="s">
        <v>69</v>
      </c>
      <c r="BC243" s="7" t="s">
        <v>98</v>
      </c>
      <c r="BH243" s="7" t="s">
        <v>120</v>
      </c>
      <c r="BI243" s="7" t="s">
        <v>101</v>
      </c>
      <c r="BJ243" s="7" t="s">
        <v>70</v>
      </c>
      <c r="BK243" s="7" t="s">
        <v>1521</v>
      </c>
      <c r="BM243" s="7" t="s">
        <v>1480</v>
      </c>
      <c r="BN243" s="7" t="s">
        <v>1522</v>
      </c>
      <c r="BO243">
        <f t="shared" si="3"/>
        <v>83.69659652</v>
      </c>
      <c r="BP243" s="7" t="s">
        <v>69</v>
      </c>
      <c r="BQ243" s="7" t="s">
        <v>137</v>
      </c>
      <c r="BR243" s="7" t="s">
        <v>1907</v>
      </c>
      <c r="BS243" s="7" t="s">
        <v>1907</v>
      </c>
    </row>
    <row r="244" spans="1:71" ht="15.75" customHeight="1">
      <c r="A244" s="7">
        <v>2041</v>
      </c>
      <c r="B244" s="7" t="s">
        <v>1969</v>
      </c>
      <c r="C244" s="7" t="s">
        <v>64</v>
      </c>
      <c r="D244" s="7" t="s">
        <v>1953</v>
      </c>
      <c r="E244" s="7" t="s">
        <v>167</v>
      </c>
      <c r="F244" s="7" t="s">
        <v>168</v>
      </c>
      <c r="G244" s="7">
        <v>2014</v>
      </c>
      <c r="H244" s="7" t="s">
        <v>67</v>
      </c>
      <c r="I244" s="7" t="s">
        <v>169</v>
      </c>
      <c r="J244" s="7" t="s">
        <v>70</v>
      </c>
      <c r="K244" s="7" t="s">
        <v>71</v>
      </c>
      <c r="L244" s="7" t="s">
        <v>72</v>
      </c>
      <c r="M244" s="7" t="s">
        <v>73</v>
      </c>
      <c r="N244" s="7" t="s">
        <v>74</v>
      </c>
      <c r="O244" s="7" t="s">
        <v>75</v>
      </c>
      <c r="P244" s="7" t="s">
        <v>105</v>
      </c>
      <c r="Q244" s="7" t="s">
        <v>106</v>
      </c>
      <c r="S244" s="7" t="s">
        <v>107</v>
      </c>
      <c r="T244" s="7" t="s">
        <v>79</v>
      </c>
      <c r="U244" s="7" t="s">
        <v>80</v>
      </c>
      <c r="Z244" s="7" t="s">
        <v>108</v>
      </c>
      <c r="AA244" s="7" t="s">
        <v>109</v>
      </c>
      <c r="AC244" s="7" t="s">
        <v>305</v>
      </c>
      <c r="AD244" s="7" t="s">
        <v>144</v>
      </c>
      <c r="AE244" s="7" t="s">
        <v>174</v>
      </c>
      <c r="AF244" s="7" t="s">
        <v>88</v>
      </c>
      <c r="AG244" s="7" t="s">
        <v>1959</v>
      </c>
      <c r="AH244" s="7" t="s">
        <v>1960</v>
      </c>
      <c r="AI244" s="7">
        <v>2014</v>
      </c>
      <c r="AJ244" s="7">
        <v>2084</v>
      </c>
      <c r="AK244" s="7" t="s">
        <v>114</v>
      </c>
      <c r="AL244" s="7">
        <v>5300000000</v>
      </c>
      <c r="AO244" s="7" t="s">
        <v>1970</v>
      </c>
      <c r="AP244" s="7" t="s">
        <v>1971</v>
      </c>
      <c r="AQ244" s="7">
        <v>75714285.709999993</v>
      </c>
      <c r="AR244" s="10">
        <v>83696596.519999996</v>
      </c>
      <c r="AS244" s="7" t="s">
        <v>1972</v>
      </c>
      <c r="AT244" s="7" t="s">
        <v>146</v>
      </c>
      <c r="AU244" s="7">
        <v>2012</v>
      </c>
      <c r="AV244" s="7" t="s">
        <v>172</v>
      </c>
      <c r="AW244" s="7" t="s">
        <v>115</v>
      </c>
      <c r="AX244" s="7" t="s">
        <v>116</v>
      </c>
      <c r="AY244" s="7" t="s">
        <v>113</v>
      </c>
      <c r="AZ244" s="7" t="s">
        <v>155</v>
      </c>
      <c r="BA244" s="7" t="s">
        <v>156</v>
      </c>
      <c r="BB244" s="7" t="s">
        <v>69</v>
      </c>
      <c r="BC244" s="7" t="s">
        <v>98</v>
      </c>
      <c r="BH244" s="7" t="s">
        <v>120</v>
      </c>
      <c r="BI244" s="7" t="s">
        <v>101</v>
      </c>
      <c r="BJ244" s="7" t="s">
        <v>70</v>
      </c>
      <c r="BK244" s="7" t="s">
        <v>1521</v>
      </c>
      <c r="BM244" s="7" t="s">
        <v>1480</v>
      </c>
      <c r="BN244" s="7" t="s">
        <v>1522</v>
      </c>
      <c r="BO244">
        <f t="shared" si="3"/>
        <v>83.69659652</v>
      </c>
      <c r="BP244" s="7" t="s">
        <v>69</v>
      </c>
      <c r="BQ244" s="7" t="s">
        <v>137</v>
      </c>
      <c r="BR244" s="7" t="s">
        <v>1907</v>
      </c>
      <c r="BS244" s="7" t="s">
        <v>1907</v>
      </c>
    </row>
    <row r="245" spans="1:71" ht="15.75" customHeight="1">
      <c r="A245" s="7">
        <v>2042</v>
      </c>
      <c r="B245" s="7" t="s">
        <v>1969</v>
      </c>
      <c r="C245" s="7" t="s">
        <v>64</v>
      </c>
      <c r="D245" s="7" t="s">
        <v>1953</v>
      </c>
      <c r="E245" s="7" t="s">
        <v>167</v>
      </c>
      <c r="F245" s="7" t="s">
        <v>168</v>
      </c>
      <c r="G245" s="7">
        <v>2014</v>
      </c>
      <c r="H245" s="7" t="s">
        <v>67</v>
      </c>
      <c r="I245" s="7" t="s">
        <v>169</v>
      </c>
      <c r="J245" s="7" t="s">
        <v>70</v>
      </c>
      <c r="K245" s="7" t="s">
        <v>71</v>
      </c>
      <c r="L245" s="7" t="s">
        <v>72</v>
      </c>
      <c r="M245" s="7" t="s">
        <v>73</v>
      </c>
      <c r="N245" s="7" t="s">
        <v>74</v>
      </c>
      <c r="O245" s="7" t="s">
        <v>75</v>
      </c>
      <c r="P245" s="7" t="s">
        <v>105</v>
      </c>
      <c r="Q245" s="7" t="s">
        <v>106</v>
      </c>
      <c r="S245" s="7" t="s">
        <v>107</v>
      </c>
      <c r="T245" s="7" t="s">
        <v>79</v>
      </c>
      <c r="U245" s="7" t="s">
        <v>80</v>
      </c>
      <c r="Z245" s="7" t="s">
        <v>108</v>
      </c>
      <c r="AA245" s="7" t="s">
        <v>109</v>
      </c>
      <c r="AC245" s="7" t="s">
        <v>305</v>
      </c>
      <c r="AD245" s="7" t="s">
        <v>144</v>
      </c>
      <c r="AE245" s="7" t="s">
        <v>174</v>
      </c>
      <c r="AF245" s="7" t="s">
        <v>88</v>
      </c>
      <c r="AG245" s="7" t="s">
        <v>1959</v>
      </c>
      <c r="AH245" s="7" t="s">
        <v>1960</v>
      </c>
      <c r="AI245" s="7">
        <v>2014</v>
      </c>
      <c r="AJ245" s="7">
        <v>2084</v>
      </c>
      <c r="AK245" s="7" t="s">
        <v>114</v>
      </c>
      <c r="AL245" s="7">
        <v>5300000000</v>
      </c>
      <c r="AO245" s="7" t="s">
        <v>1970</v>
      </c>
      <c r="AP245" s="7" t="s">
        <v>1971</v>
      </c>
      <c r="AQ245" s="7">
        <v>75714285.709999993</v>
      </c>
      <c r="AR245" s="10">
        <v>83696596.519999996</v>
      </c>
      <c r="AS245" s="7" t="s">
        <v>1972</v>
      </c>
      <c r="AT245" s="7" t="s">
        <v>146</v>
      </c>
      <c r="AU245" s="7">
        <v>2012</v>
      </c>
      <c r="AV245" s="7" t="s">
        <v>172</v>
      </c>
      <c r="AW245" s="7" t="s">
        <v>115</v>
      </c>
      <c r="AX245" s="7" t="s">
        <v>116</v>
      </c>
      <c r="AY245" s="7" t="s">
        <v>113</v>
      </c>
      <c r="AZ245" s="7" t="s">
        <v>155</v>
      </c>
      <c r="BA245" s="7" t="s">
        <v>156</v>
      </c>
      <c r="BB245" s="7" t="s">
        <v>69</v>
      </c>
      <c r="BC245" s="7" t="s">
        <v>98</v>
      </c>
      <c r="BH245" s="7" t="s">
        <v>120</v>
      </c>
      <c r="BI245" s="7" t="s">
        <v>101</v>
      </c>
      <c r="BJ245" s="7" t="s">
        <v>70</v>
      </c>
      <c r="BK245" s="7" t="s">
        <v>1521</v>
      </c>
      <c r="BM245" s="7" t="s">
        <v>1480</v>
      </c>
      <c r="BN245" s="7" t="s">
        <v>1522</v>
      </c>
      <c r="BO245">
        <f t="shared" si="3"/>
        <v>83.69659652</v>
      </c>
      <c r="BP245" s="7" t="s">
        <v>69</v>
      </c>
      <c r="BQ245" s="7" t="s">
        <v>137</v>
      </c>
      <c r="BR245" s="7" t="s">
        <v>1907</v>
      </c>
      <c r="BS245" s="7" t="s">
        <v>1907</v>
      </c>
    </row>
    <row r="246" spans="1:71" ht="15.75" customHeight="1">
      <c r="A246" s="7">
        <v>2043</v>
      </c>
      <c r="B246" s="7" t="s">
        <v>1969</v>
      </c>
      <c r="C246" s="7" t="s">
        <v>64</v>
      </c>
      <c r="D246" s="7" t="s">
        <v>1953</v>
      </c>
      <c r="E246" s="7" t="s">
        <v>167</v>
      </c>
      <c r="F246" s="7" t="s">
        <v>168</v>
      </c>
      <c r="G246" s="7">
        <v>2014</v>
      </c>
      <c r="H246" s="7" t="s">
        <v>67</v>
      </c>
      <c r="I246" s="7" t="s">
        <v>169</v>
      </c>
      <c r="J246" s="7" t="s">
        <v>70</v>
      </c>
      <c r="K246" s="7" t="s">
        <v>71</v>
      </c>
      <c r="L246" s="7" t="s">
        <v>72</v>
      </c>
      <c r="M246" s="7" t="s">
        <v>73</v>
      </c>
      <c r="N246" s="7" t="s">
        <v>74</v>
      </c>
      <c r="O246" s="7" t="s">
        <v>75</v>
      </c>
      <c r="P246" s="7" t="s">
        <v>105</v>
      </c>
      <c r="Q246" s="7" t="s">
        <v>106</v>
      </c>
      <c r="S246" s="7" t="s">
        <v>107</v>
      </c>
      <c r="T246" s="7" t="s">
        <v>79</v>
      </c>
      <c r="U246" s="7" t="s">
        <v>80</v>
      </c>
      <c r="Z246" s="7" t="s">
        <v>108</v>
      </c>
      <c r="AA246" s="7" t="s">
        <v>109</v>
      </c>
      <c r="AC246" s="7" t="s">
        <v>305</v>
      </c>
      <c r="AD246" s="7" t="s">
        <v>144</v>
      </c>
      <c r="AE246" s="7" t="s">
        <v>174</v>
      </c>
      <c r="AF246" s="7" t="s">
        <v>88</v>
      </c>
      <c r="AG246" s="7" t="s">
        <v>1959</v>
      </c>
      <c r="AH246" s="7" t="s">
        <v>1960</v>
      </c>
      <c r="AI246" s="7">
        <v>2014</v>
      </c>
      <c r="AJ246" s="7">
        <v>2084</v>
      </c>
      <c r="AK246" s="7" t="s">
        <v>114</v>
      </c>
      <c r="AL246" s="7">
        <v>5300000000</v>
      </c>
      <c r="AO246" s="7" t="s">
        <v>1970</v>
      </c>
      <c r="AP246" s="7" t="s">
        <v>1971</v>
      </c>
      <c r="AQ246" s="7">
        <v>75714285.709999993</v>
      </c>
      <c r="AR246" s="10">
        <v>83696596.519999996</v>
      </c>
      <c r="AS246" s="7" t="s">
        <v>1972</v>
      </c>
      <c r="AT246" s="7" t="s">
        <v>146</v>
      </c>
      <c r="AU246" s="7">
        <v>2012</v>
      </c>
      <c r="AV246" s="7" t="s">
        <v>172</v>
      </c>
      <c r="AW246" s="7" t="s">
        <v>115</v>
      </c>
      <c r="AX246" s="7" t="s">
        <v>116</v>
      </c>
      <c r="AY246" s="7" t="s">
        <v>113</v>
      </c>
      <c r="AZ246" s="7" t="s">
        <v>155</v>
      </c>
      <c r="BA246" s="7" t="s">
        <v>156</v>
      </c>
      <c r="BB246" s="7" t="s">
        <v>69</v>
      </c>
      <c r="BC246" s="7" t="s">
        <v>98</v>
      </c>
      <c r="BH246" s="7" t="s">
        <v>120</v>
      </c>
      <c r="BI246" s="7" t="s">
        <v>101</v>
      </c>
      <c r="BJ246" s="7" t="s">
        <v>70</v>
      </c>
      <c r="BK246" s="7" t="s">
        <v>1521</v>
      </c>
      <c r="BM246" s="7" t="s">
        <v>1480</v>
      </c>
      <c r="BN246" s="7" t="s">
        <v>1522</v>
      </c>
      <c r="BO246">
        <f t="shared" si="3"/>
        <v>83.69659652</v>
      </c>
      <c r="BP246" s="7" t="s">
        <v>69</v>
      </c>
      <c r="BQ246" s="7" t="s">
        <v>137</v>
      </c>
      <c r="BR246" s="7" t="s">
        <v>1907</v>
      </c>
      <c r="BS246" s="7" t="s">
        <v>1907</v>
      </c>
    </row>
    <row r="247" spans="1:71" ht="15.75" customHeight="1">
      <c r="A247" s="7">
        <v>2044</v>
      </c>
      <c r="B247" s="7" t="s">
        <v>1969</v>
      </c>
      <c r="C247" s="7" t="s">
        <v>64</v>
      </c>
      <c r="D247" s="7" t="s">
        <v>1953</v>
      </c>
      <c r="E247" s="7" t="s">
        <v>167</v>
      </c>
      <c r="F247" s="7" t="s">
        <v>168</v>
      </c>
      <c r="G247" s="7">
        <v>2014</v>
      </c>
      <c r="H247" s="7" t="s">
        <v>67</v>
      </c>
      <c r="I247" s="7" t="s">
        <v>169</v>
      </c>
      <c r="J247" s="7" t="s">
        <v>70</v>
      </c>
      <c r="K247" s="7" t="s">
        <v>71</v>
      </c>
      <c r="L247" s="7" t="s">
        <v>72</v>
      </c>
      <c r="M247" s="7" t="s">
        <v>73</v>
      </c>
      <c r="N247" s="7" t="s">
        <v>74</v>
      </c>
      <c r="O247" s="7" t="s">
        <v>75</v>
      </c>
      <c r="P247" s="7" t="s">
        <v>105</v>
      </c>
      <c r="Q247" s="7" t="s">
        <v>106</v>
      </c>
      <c r="S247" s="7" t="s">
        <v>107</v>
      </c>
      <c r="T247" s="7" t="s">
        <v>79</v>
      </c>
      <c r="U247" s="7" t="s">
        <v>80</v>
      </c>
      <c r="Z247" s="7" t="s">
        <v>108</v>
      </c>
      <c r="AA247" s="7" t="s">
        <v>109</v>
      </c>
      <c r="AC247" s="7" t="s">
        <v>305</v>
      </c>
      <c r="AD247" s="7" t="s">
        <v>144</v>
      </c>
      <c r="AE247" s="7" t="s">
        <v>174</v>
      </c>
      <c r="AF247" s="7" t="s">
        <v>88</v>
      </c>
      <c r="AG247" s="7" t="s">
        <v>1959</v>
      </c>
      <c r="AH247" s="7" t="s">
        <v>1960</v>
      </c>
      <c r="AI247" s="7">
        <v>2014</v>
      </c>
      <c r="AJ247" s="7">
        <v>2084</v>
      </c>
      <c r="AK247" s="7" t="s">
        <v>114</v>
      </c>
      <c r="AL247" s="7">
        <v>5300000000</v>
      </c>
      <c r="AO247" s="7" t="s">
        <v>1970</v>
      </c>
      <c r="AP247" s="7" t="s">
        <v>1971</v>
      </c>
      <c r="AQ247" s="7">
        <v>75714285.709999993</v>
      </c>
      <c r="AR247" s="10">
        <v>83696596.519999996</v>
      </c>
      <c r="AS247" s="7" t="s">
        <v>1972</v>
      </c>
      <c r="AT247" s="7" t="s">
        <v>146</v>
      </c>
      <c r="AU247" s="7">
        <v>2012</v>
      </c>
      <c r="AV247" s="7" t="s">
        <v>172</v>
      </c>
      <c r="AW247" s="7" t="s">
        <v>115</v>
      </c>
      <c r="AX247" s="7" t="s">
        <v>116</v>
      </c>
      <c r="AY247" s="7" t="s">
        <v>113</v>
      </c>
      <c r="AZ247" s="7" t="s">
        <v>155</v>
      </c>
      <c r="BA247" s="7" t="s">
        <v>156</v>
      </c>
      <c r="BB247" s="7" t="s">
        <v>69</v>
      </c>
      <c r="BC247" s="7" t="s">
        <v>98</v>
      </c>
      <c r="BH247" s="7" t="s">
        <v>120</v>
      </c>
      <c r="BI247" s="7" t="s">
        <v>101</v>
      </c>
      <c r="BJ247" s="7" t="s">
        <v>70</v>
      </c>
      <c r="BK247" s="7" t="s">
        <v>1521</v>
      </c>
      <c r="BM247" s="7" t="s">
        <v>1480</v>
      </c>
      <c r="BN247" s="7" t="s">
        <v>1522</v>
      </c>
      <c r="BO247">
        <f t="shared" si="3"/>
        <v>83.69659652</v>
      </c>
      <c r="BP247" s="7" t="s">
        <v>69</v>
      </c>
      <c r="BQ247" s="7" t="s">
        <v>137</v>
      </c>
      <c r="BR247" s="7" t="s">
        <v>1907</v>
      </c>
      <c r="BS247" s="7" t="s">
        <v>1907</v>
      </c>
    </row>
    <row r="248" spans="1:71" ht="15.75" customHeight="1">
      <c r="A248" s="7">
        <v>2045</v>
      </c>
      <c r="B248" s="7" t="s">
        <v>1969</v>
      </c>
      <c r="C248" s="7" t="s">
        <v>64</v>
      </c>
      <c r="D248" s="7" t="s">
        <v>1953</v>
      </c>
      <c r="E248" s="7" t="s">
        <v>167</v>
      </c>
      <c r="F248" s="7" t="s">
        <v>168</v>
      </c>
      <c r="G248" s="7">
        <v>2014</v>
      </c>
      <c r="H248" s="7" t="s">
        <v>67</v>
      </c>
      <c r="I248" s="7" t="s">
        <v>169</v>
      </c>
      <c r="J248" s="7" t="s">
        <v>70</v>
      </c>
      <c r="K248" s="7" t="s">
        <v>71</v>
      </c>
      <c r="L248" s="7" t="s">
        <v>72</v>
      </c>
      <c r="M248" s="7" t="s">
        <v>73</v>
      </c>
      <c r="N248" s="7" t="s">
        <v>74</v>
      </c>
      <c r="O248" s="7" t="s">
        <v>75</v>
      </c>
      <c r="P248" s="7" t="s">
        <v>105</v>
      </c>
      <c r="Q248" s="7" t="s">
        <v>106</v>
      </c>
      <c r="S248" s="7" t="s">
        <v>107</v>
      </c>
      <c r="T248" s="7" t="s">
        <v>79</v>
      </c>
      <c r="U248" s="7" t="s">
        <v>80</v>
      </c>
      <c r="Z248" s="7" t="s">
        <v>108</v>
      </c>
      <c r="AA248" s="7" t="s">
        <v>109</v>
      </c>
      <c r="AC248" s="7" t="s">
        <v>305</v>
      </c>
      <c r="AD248" s="7" t="s">
        <v>144</v>
      </c>
      <c r="AE248" s="7" t="s">
        <v>174</v>
      </c>
      <c r="AF248" s="7" t="s">
        <v>88</v>
      </c>
      <c r="AG248" s="7" t="s">
        <v>1959</v>
      </c>
      <c r="AH248" s="7" t="s">
        <v>1960</v>
      </c>
      <c r="AI248" s="7">
        <v>2014</v>
      </c>
      <c r="AJ248" s="7">
        <v>2084</v>
      </c>
      <c r="AK248" s="7" t="s">
        <v>114</v>
      </c>
      <c r="AL248" s="7">
        <v>5300000000</v>
      </c>
      <c r="AO248" s="7" t="s">
        <v>1970</v>
      </c>
      <c r="AP248" s="7" t="s">
        <v>1971</v>
      </c>
      <c r="AQ248" s="7">
        <v>75714285.709999993</v>
      </c>
      <c r="AR248" s="10">
        <v>83696596.519999996</v>
      </c>
      <c r="AS248" s="7" t="s">
        <v>1972</v>
      </c>
      <c r="AT248" s="7" t="s">
        <v>146</v>
      </c>
      <c r="AU248" s="7">
        <v>2012</v>
      </c>
      <c r="AV248" s="7" t="s">
        <v>172</v>
      </c>
      <c r="AW248" s="7" t="s">
        <v>115</v>
      </c>
      <c r="AX248" s="7" t="s">
        <v>116</v>
      </c>
      <c r="AY248" s="7" t="s">
        <v>113</v>
      </c>
      <c r="AZ248" s="7" t="s">
        <v>155</v>
      </c>
      <c r="BA248" s="7" t="s">
        <v>156</v>
      </c>
      <c r="BB248" s="7" t="s">
        <v>69</v>
      </c>
      <c r="BC248" s="7" t="s">
        <v>98</v>
      </c>
      <c r="BH248" s="7" t="s">
        <v>120</v>
      </c>
      <c r="BI248" s="7" t="s">
        <v>101</v>
      </c>
      <c r="BJ248" s="7" t="s">
        <v>70</v>
      </c>
      <c r="BK248" s="7" t="s">
        <v>1521</v>
      </c>
      <c r="BM248" s="7" t="s">
        <v>1480</v>
      </c>
      <c r="BN248" s="7" t="s">
        <v>1522</v>
      </c>
      <c r="BO248">
        <f t="shared" si="3"/>
        <v>83.69659652</v>
      </c>
      <c r="BP248" s="7" t="s">
        <v>69</v>
      </c>
      <c r="BQ248" s="7" t="s">
        <v>137</v>
      </c>
      <c r="BR248" s="7" t="s">
        <v>1907</v>
      </c>
      <c r="BS248" s="7" t="s">
        <v>1907</v>
      </c>
    </row>
    <row r="249" spans="1:71" ht="15.75" customHeight="1">
      <c r="A249" s="7">
        <v>2046</v>
      </c>
      <c r="B249" s="7" t="s">
        <v>1969</v>
      </c>
      <c r="C249" s="7" t="s">
        <v>64</v>
      </c>
      <c r="D249" s="7" t="s">
        <v>1953</v>
      </c>
      <c r="E249" s="7" t="s">
        <v>167</v>
      </c>
      <c r="F249" s="7" t="s">
        <v>168</v>
      </c>
      <c r="G249" s="7">
        <v>2014</v>
      </c>
      <c r="H249" s="7" t="s">
        <v>67</v>
      </c>
      <c r="I249" s="7" t="s">
        <v>169</v>
      </c>
      <c r="J249" s="7" t="s">
        <v>70</v>
      </c>
      <c r="K249" s="7" t="s">
        <v>71</v>
      </c>
      <c r="L249" s="7" t="s">
        <v>72</v>
      </c>
      <c r="M249" s="7" t="s">
        <v>73</v>
      </c>
      <c r="N249" s="7" t="s">
        <v>74</v>
      </c>
      <c r="O249" s="7" t="s">
        <v>75</v>
      </c>
      <c r="P249" s="7" t="s">
        <v>105</v>
      </c>
      <c r="Q249" s="7" t="s">
        <v>106</v>
      </c>
      <c r="S249" s="7" t="s">
        <v>107</v>
      </c>
      <c r="T249" s="7" t="s">
        <v>79</v>
      </c>
      <c r="U249" s="7" t="s">
        <v>80</v>
      </c>
      <c r="Z249" s="7" t="s">
        <v>108</v>
      </c>
      <c r="AA249" s="7" t="s">
        <v>109</v>
      </c>
      <c r="AC249" s="7" t="s">
        <v>305</v>
      </c>
      <c r="AD249" s="7" t="s">
        <v>144</v>
      </c>
      <c r="AE249" s="7" t="s">
        <v>174</v>
      </c>
      <c r="AF249" s="7" t="s">
        <v>88</v>
      </c>
      <c r="AG249" s="7" t="s">
        <v>1959</v>
      </c>
      <c r="AH249" s="7" t="s">
        <v>1960</v>
      </c>
      <c r="AI249" s="7">
        <v>2014</v>
      </c>
      <c r="AJ249" s="7">
        <v>2084</v>
      </c>
      <c r="AK249" s="7" t="s">
        <v>114</v>
      </c>
      <c r="AL249" s="7">
        <v>5300000000</v>
      </c>
      <c r="AO249" s="7" t="s">
        <v>1970</v>
      </c>
      <c r="AP249" s="7" t="s">
        <v>1971</v>
      </c>
      <c r="AQ249" s="7">
        <v>75714285.709999993</v>
      </c>
      <c r="AR249" s="10">
        <v>83696596.519999996</v>
      </c>
      <c r="AS249" s="7" t="s">
        <v>1972</v>
      </c>
      <c r="AT249" s="7" t="s">
        <v>146</v>
      </c>
      <c r="AU249" s="7">
        <v>2012</v>
      </c>
      <c r="AV249" s="7" t="s">
        <v>172</v>
      </c>
      <c r="AW249" s="7" t="s">
        <v>115</v>
      </c>
      <c r="AX249" s="7" t="s">
        <v>116</v>
      </c>
      <c r="AY249" s="7" t="s">
        <v>113</v>
      </c>
      <c r="AZ249" s="7" t="s">
        <v>155</v>
      </c>
      <c r="BA249" s="7" t="s">
        <v>156</v>
      </c>
      <c r="BB249" s="7" t="s">
        <v>69</v>
      </c>
      <c r="BC249" s="7" t="s">
        <v>98</v>
      </c>
      <c r="BH249" s="7" t="s">
        <v>120</v>
      </c>
      <c r="BI249" s="7" t="s">
        <v>101</v>
      </c>
      <c r="BJ249" s="7" t="s">
        <v>70</v>
      </c>
      <c r="BK249" s="7" t="s">
        <v>1521</v>
      </c>
      <c r="BM249" s="7" t="s">
        <v>1480</v>
      </c>
      <c r="BN249" s="7" t="s">
        <v>1522</v>
      </c>
      <c r="BO249">
        <f t="shared" si="3"/>
        <v>83.69659652</v>
      </c>
      <c r="BP249" s="7" t="s">
        <v>69</v>
      </c>
      <c r="BQ249" s="7" t="s">
        <v>137</v>
      </c>
      <c r="BR249" s="7" t="s">
        <v>1907</v>
      </c>
      <c r="BS249" s="7" t="s">
        <v>1907</v>
      </c>
    </row>
    <row r="250" spans="1:71" ht="15.75" customHeight="1">
      <c r="A250" s="7">
        <v>2047</v>
      </c>
      <c r="B250" s="7" t="s">
        <v>1969</v>
      </c>
      <c r="C250" s="7" t="s">
        <v>64</v>
      </c>
      <c r="D250" s="7" t="s">
        <v>1953</v>
      </c>
      <c r="E250" s="7" t="s">
        <v>167</v>
      </c>
      <c r="F250" s="7" t="s">
        <v>168</v>
      </c>
      <c r="G250" s="7">
        <v>2014</v>
      </c>
      <c r="H250" s="7" t="s">
        <v>67</v>
      </c>
      <c r="I250" s="7" t="s">
        <v>169</v>
      </c>
      <c r="J250" s="7" t="s">
        <v>70</v>
      </c>
      <c r="K250" s="7" t="s">
        <v>71</v>
      </c>
      <c r="L250" s="7" t="s">
        <v>72</v>
      </c>
      <c r="M250" s="7" t="s">
        <v>73</v>
      </c>
      <c r="N250" s="7" t="s">
        <v>74</v>
      </c>
      <c r="O250" s="7" t="s">
        <v>75</v>
      </c>
      <c r="P250" s="7" t="s">
        <v>105</v>
      </c>
      <c r="Q250" s="7" t="s">
        <v>106</v>
      </c>
      <c r="S250" s="7" t="s">
        <v>107</v>
      </c>
      <c r="T250" s="7" t="s">
        <v>79</v>
      </c>
      <c r="U250" s="7" t="s">
        <v>80</v>
      </c>
      <c r="Z250" s="7" t="s">
        <v>108</v>
      </c>
      <c r="AA250" s="7" t="s">
        <v>109</v>
      </c>
      <c r="AC250" s="7" t="s">
        <v>305</v>
      </c>
      <c r="AD250" s="7" t="s">
        <v>144</v>
      </c>
      <c r="AE250" s="7" t="s">
        <v>174</v>
      </c>
      <c r="AF250" s="7" t="s">
        <v>88</v>
      </c>
      <c r="AG250" s="7" t="s">
        <v>1959</v>
      </c>
      <c r="AH250" s="7" t="s">
        <v>1960</v>
      </c>
      <c r="AI250" s="7">
        <v>2014</v>
      </c>
      <c r="AJ250" s="7">
        <v>2084</v>
      </c>
      <c r="AK250" s="7" t="s">
        <v>114</v>
      </c>
      <c r="AL250" s="7">
        <v>5300000000</v>
      </c>
      <c r="AO250" s="7" t="s">
        <v>1970</v>
      </c>
      <c r="AP250" s="7" t="s">
        <v>1971</v>
      </c>
      <c r="AQ250" s="7">
        <v>75714285.709999993</v>
      </c>
      <c r="AR250" s="10">
        <v>83696596.519999996</v>
      </c>
      <c r="AS250" s="7" t="s">
        <v>1972</v>
      </c>
      <c r="AT250" s="7" t="s">
        <v>146</v>
      </c>
      <c r="AU250" s="7">
        <v>2012</v>
      </c>
      <c r="AV250" s="7" t="s">
        <v>172</v>
      </c>
      <c r="AW250" s="7" t="s">
        <v>115</v>
      </c>
      <c r="AX250" s="7" t="s">
        <v>116</v>
      </c>
      <c r="AY250" s="7" t="s">
        <v>113</v>
      </c>
      <c r="AZ250" s="7" t="s">
        <v>155</v>
      </c>
      <c r="BA250" s="7" t="s">
        <v>156</v>
      </c>
      <c r="BB250" s="7" t="s">
        <v>69</v>
      </c>
      <c r="BC250" s="7" t="s">
        <v>98</v>
      </c>
      <c r="BH250" s="7" t="s">
        <v>120</v>
      </c>
      <c r="BI250" s="7" t="s">
        <v>101</v>
      </c>
      <c r="BJ250" s="7" t="s">
        <v>70</v>
      </c>
      <c r="BK250" s="7" t="s">
        <v>1521</v>
      </c>
      <c r="BM250" s="7" t="s">
        <v>1480</v>
      </c>
      <c r="BN250" s="7" t="s">
        <v>1522</v>
      </c>
      <c r="BO250">
        <f t="shared" si="3"/>
        <v>83.69659652</v>
      </c>
      <c r="BP250" s="7" t="s">
        <v>69</v>
      </c>
      <c r="BQ250" s="7" t="s">
        <v>137</v>
      </c>
      <c r="BR250" s="7" t="s">
        <v>1907</v>
      </c>
      <c r="BS250" s="7" t="s">
        <v>1907</v>
      </c>
    </row>
    <row r="251" spans="1:71" ht="15.75" customHeight="1">
      <c r="A251" s="7">
        <v>2048</v>
      </c>
      <c r="B251" s="7" t="s">
        <v>1969</v>
      </c>
      <c r="C251" s="7" t="s">
        <v>64</v>
      </c>
      <c r="D251" s="7" t="s">
        <v>1953</v>
      </c>
      <c r="E251" s="7" t="s">
        <v>167</v>
      </c>
      <c r="F251" s="7" t="s">
        <v>168</v>
      </c>
      <c r="G251" s="7">
        <v>2014</v>
      </c>
      <c r="H251" s="7" t="s">
        <v>67</v>
      </c>
      <c r="I251" s="7" t="s">
        <v>169</v>
      </c>
      <c r="J251" s="7" t="s">
        <v>70</v>
      </c>
      <c r="K251" s="7" t="s">
        <v>71</v>
      </c>
      <c r="L251" s="7" t="s">
        <v>72</v>
      </c>
      <c r="M251" s="7" t="s">
        <v>73</v>
      </c>
      <c r="N251" s="7" t="s">
        <v>74</v>
      </c>
      <c r="O251" s="7" t="s">
        <v>75</v>
      </c>
      <c r="P251" s="7" t="s">
        <v>105</v>
      </c>
      <c r="Q251" s="7" t="s">
        <v>106</v>
      </c>
      <c r="S251" s="7" t="s">
        <v>107</v>
      </c>
      <c r="T251" s="7" t="s">
        <v>79</v>
      </c>
      <c r="U251" s="7" t="s">
        <v>80</v>
      </c>
      <c r="Z251" s="7" t="s">
        <v>108</v>
      </c>
      <c r="AA251" s="7" t="s">
        <v>109</v>
      </c>
      <c r="AC251" s="7" t="s">
        <v>305</v>
      </c>
      <c r="AD251" s="7" t="s">
        <v>144</v>
      </c>
      <c r="AE251" s="7" t="s">
        <v>174</v>
      </c>
      <c r="AF251" s="7" t="s">
        <v>88</v>
      </c>
      <c r="AG251" s="7" t="s">
        <v>1959</v>
      </c>
      <c r="AH251" s="7" t="s">
        <v>1960</v>
      </c>
      <c r="AI251" s="7">
        <v>2014</v>
      </c>
      <c r="AJ251" s="7">
        <v>2084</v>
      </c>
      <c r="AK251" s="7" t="s">
        <v>114</v>
      </c>
      <c r="AL251" s="7">
        <v>5300000000</v>
      </c>
      <c r="AO251" s="7" t="s">
        <v>1970</v>
      </c>
      <c r="AP251" s="7" t="s">
        <v>1971</v>
      </c>
      <c r="AQ251" s="7">
        <v>75714285.709999993</v>
      </c>
      <c r="AR251" s="10">
        <v>83696596.519999996</v>
      </c>
      <c r="AS251" s="7" t="s">
        <v>1972</v>
      </c>
      <c r="AT251" s="7" t="s">
        <v>146</v>
      </c>
      <c r="AU251" s="7">
        <v>2012</v>
      </c>
      <c r="AV251" s="7" t="s">
        <v>172</v>
      </c>
      <c r="AW251" s="7" t="s">
        <v>115</v>
      </c>
      <c r="AX251" s="7" t="s">
        <v>116</v>
      </c>
      <c r="AY251" s="7" t="s">
        <v>113</v>
      </c>
      <c r="AZ251" s="7" t="s">
        <v>155</v>
      </c>
      <c r="BA251" s="7" t="s">
        <v>156</v>
      </c>
      <c r="BB251" s="7" t="s">
        <v>69</v>
      </c>
      <c r="BC251" s="7" t="s">
        <v>98</v>
      </c>
      <c r="BH251" s="7" t="s">
        <v>120</v>
      </c>
      <c r="BI251" s="7" t="s">
        <v>101</v>
      </c>
      <c r="BJ251" s="7" t="s">
        <v>70</v>
      </c>
      <c r="BK251" s="7" t="s">
        <v>1521</v>
      </c>
      <c r="BM251" s="7" t="s">
        <v>1480</v>
      </c>
      <c r="BN251" s="7" t="s">
        <v>1522</v>
      </c>
      <c r="BO251">
        <f t="shared" si="3"/>
        <v>83.69659652</v>
      </c>
      <c r="BP251" s="7" t="s">
        <v>69</v>
      </c>
      <c r="BQ251" s="7" t="s">
        <v>137</v>
      </c>
      <c r="BR251" s="7" t="s">
        <v>1907</v>
      </c>
      <c r="BS251" s="7" t="s">
        <v>1907</v>
      </c>
    </row>
    <row r="252" spans="1:71" ht="15.75" customHeight="1">
      <c r="A252" s="7">
        <v>2049</v>
      </c>
      <c r="B252" s="7" t="s">
        <v>1969</v>
      </c>
      <c r="C252" s="7" t="s">
        <v>64</v>
      </c>
      <c r="D252" s="7" t="s">
        <v>1953</v>
      </c>
      <c r="E252" s="7" t="s">
        <v>167</v>
      </c>
      <c r="F252" s="7" t="s">
        <v>168</v>
      </c>
      <c r="G252" s="7">
        <v>2014</v>
      </c>
      <c r="H252" s="7" t="s">
        <v>67</v>
      </c>
      <c r="I252" s="7" t="s">
        <v>169</v>
      </c>
      <c r="J252" s="7" t="s">
        <v>70</v>
      </c>
      <c r="K252" s="7" t="s">
        <v>71</v>
      </c>
      <c r="L252" s="7" t="s">
        <v>72</v>
      </c>
      <c r="M252" s="7" t="s">
        <v>73</v>
      </c>
      <c r="N252" s="7" t="s">
        <v>74</v>
      </c>
      <c r="O252" s="7" t="s">
        <v>75</v>
      </c>
      <c r="P252" s="7" t="s">
        <v>105</v>
      </c>
      <c r="Q252" s="7" t="s">
        <v>106</v>
      </c>
      <c r="S252" s="7" t="s">
        <v>107</v>
      </c>
      <c r="T252" s="7" t="s">
        <v>79</v>
      </c>
      <c r="U252" s="7" t="s">
        <v>80</v>
      </c>
      <c r="Z252" s="7" t="s">
        <v>108</v>
      </c>
      <c r="AA252" s="7" t="s">
        <v>109</v>
      </c>
      <c r="AC252" s="7" t="s">
        <v>305</v>
      </c>
      <c r="AD252" s="7" t="s">
        <v>144</v>
      </c>
      <c r="AE252" s="7" t="s">
        <v>174</v>
      </c>
      <c r="AF252" s="7" t="s">
        <v>88</v>
      </c>
      <c r="AG252" s="7" t="s">
        <v>1959</v>
      </c>
      <c r="AH252" s="7" t="s">
        <v>1960</v>
      </c>
      <c r="AI252" s="7">
        <v>2014</v>
      </c>
      <c r="AJ252" s="7">
        <v>2084</v>
      </c>
      <c r="AK252" s="7" t="s">
        <v>114</v>
      </c>
      <c r="AL252" s="7">
        <v>5300000000</v>
      </c>
      <c r="AO252" s="7" t="s">
        <v>1970</v>
      </c>
      <c r="AP252" s="7" t="s">
        <v>1971</v>
      </c>
      <c r="AQ252" s="7">
        <v>75714285.709999993</v>
      </c>
      <c r="AR252" s="10">
        <v>83696596.519999996</v>
      </c>
      <c r="AS252" s="7" t="s">
        <v>1972</v>
      </c>
      <c r="AT252" s="7" t="s">
        <v>146</v>
      </c>
      <c r="AU252" s="7">
        <v>2012</v>
      </c>
      <c r="AV252" s="7" t="s">
        <v>172</v>
      </c>
      <c r="AW252" s="7" t="s">
        <v>115</v>
      </c>
      <c r="AX252" s="7" t="s">
        <v>116</v>
      </c>
      <c r="AY252" s="7" t="s">
        <v>113</v>
      </c>
      <c r="AZ252" s="7" t="s">
        <v>155</v>
      </c>
      <c r="BA252" s="7" t="s">
        <v>156</v>
      </c>
      <c r="BB252" s="7" t="s">
        <v>69</v>
      </c>
      <c r="BC252" s="7" t="s">
        <v>98</v>
      </c>
      <c r="BH252" s="7" t="s">
        <v>120</v>
      </c>
      <c r="BI252" s="7" t="s">
        <v>101</v>
      </c>
      <c r="BJ252" s="7" t="s">
        <v>70</v>
      </c>
      <c r="BK252" s="7" t="s">
        <v>1521</v>
      </c>
      <c r="BM252" s="7" t="s">
        <v>1480</v>
      </c>
      <c r="BN252" s="7" t="s">
        <v>1522</v>
      </c>
      <c r="BO252">
        <f t="shared" si="3"/>
        <v>83.69659652</v>
      </c>
      <c r="BP252" s="7" t="s">
        <v>69</v>
      </c>
      <c r="BQ252" s="7" t="s">
        <v>137</v>
      </c>
      <c r="BR252" s="7" t="s">
        <v>1907</v>
      </c>
      <c r="BS252" s="7" t="s">
        <v>1907</v>
      </c>
    </row>
    <row r="253" spans="1:71" ht="15.75" customHeight="1">
      <c r="A253" s="7">
        <v>2050</v>
      </c>
      <c r="B253" s="7" t="s">
        <v>1969</v>
      </c>
      <c r="C253" s="7" t="s">
        <v>64</v>
      </c>
      <c r="D253" s="7" t="s">
        <v>1953</v>
      </c>
      <c r="E253" s="7" t="s">
        <v>167</v>
      </c>
      <c r="F253" s="7" t="s">
        <v>168</v>
      </c>
      <c r="G253" s="7">
        <v>2014</v>
      </c>
      <c r="H253" s="7" t="s">
        <v>67</v>
      </c>
      <c r="I253" s="7" t="s">
        <v>169</v>
      </c>
      <c r="J253" s="7" t="s">
        <v>70</v>
      </c>
      <c r="K253" s="7" t="s">
        <v>71</v>
      </c>
      <c r="L253" s="7" t="s">
        <v>72</v>
      </c>
      <c r="M253" s="7" t="s">
        <v>73</v>
      </c>
      <c r="N253" s="7" t="s">
        <v>74</v>
      </c>
      <c r="O253" s="7" t="s">
        <v>75</v>
      </c>
      <c r="P253" s="7" t="s">
        <v>105</v>
      </c>
      <c r="Q253" s="7" t="s">
        <v>106</v>
      </c>
      <c r="S253" s="7" t="s">
        <v>107</v>
      </c>
      <c r="T253" s="7" t="s">
        <v>79</v>
      </c>
      <c r="U253" s="7" t="s">
        <v>80</v>
      </c>
      <c r="Z253" s="7" t="s">
        <v>108</v>
      </c>
      <c r="AA253" s="7" t="s">
        <v>109</v>
      </c>
      <c r="AC253" s="7" t="s">
        <v>305</v>
      </c>
      <c r="AD253" s="7" t="s">
        <v>144</v>
      </c>
      <c r="AE253" s="7" t="s">
        <v>174</v>
      </c>
      <c r="AF253" s="7" t="s">
        <v>88</v>
      </c>
      <c r="AG253" s="7" t="s">
        <v>1959</v>
      </c>
      <c r="AH253" s="7" t="s">
        <v>1960</v>
      </c>
      <c r="AI253" s="7">
        <v>2014</v>
      </c>
      <c r="AJ253" s="7">
        <v>2084</v>
      </c>
      <c r="AK253" s="7" t="s">
        <v>114</v>
      </c>
      <c r="AL253" s="7">
        <v>5300000000</v>
      </c>
      <c r="AO253" s="7" t="s">
        <v>1970</v>
      </c>
      <c r="AP253" s="7" t="s">
        <v>1971</v>
      </c>
      <c r="AQ253" s="7">
        <v>75714285.709999993</v>
      </c>
      <c r="AR253" s="10">
        <v>83696596.519999996</v>
      </c>
      <c r="AS253" s="7" t="s">
        <v>1972</v>
      </c>
      <c r="AT253" s="7" t="s">
        <v>146</v>
      </c>
      <c r="AU253" s="7">
        <v>2012</v>
      </c>
      <c r="AV253" s="7" t="s">
        <v>172</v>
      </c>
      <c r="AW253" s="7" t="s">
        <v>115</v>
      </c>
      <c r="AX253" s="7" t="s">
        <v>116</v>
      </c>
      <c r="AY253" s="7" t="s">
        <v>113</v>
      </c>
      <c r="AZ253" s="7" t="s">
        <v>155</v>
      </c>
      <c r="BA253" s="7" t="s">
        <v>156</v>
      </c>
      <c r="BB253" s="7" t="s">
        <v>69</v>
      </c>
      <c r="BC253" s="7" t="s">
        <v>98</v>
      </c>
      <c r="BH253" s="7" t="s">
        <v>120</v>
      </c>
      <c r="BI253" s="7" t="s">
        <v>101</v>
      </c>
      <c r="BJ253" s="7" t="s">
        <v>70</v>
      </c>
      <c r="BK253" s="7" t="s">
        <v>1521</v>
      </c>
      <c r="BM253" s="7" t="s">
        <v>1480</v>
      </c>
      <c r="BN253" s="7" t="s">
        <v>1522</v>
      </c>
      <c r="BO253">
        <f t="shared" si="3"/>
        <v>83.69659652</v>
      </c>
      <c r="BP253" s="7" t="s">
        <v>69</v>
      </c>
      <c r="BQ253" s="7" t="s">
        <v>137</v>
      </c>
      <c r="BR253" s="7" t="s">
        <v>1907</v>
      </c>
      <c r="BS253" s="7" t="s">
        <v>1907</v>
      </c>
    </row>
    <row r="254" spans="1:71" ht="15.75" customHeight="1">
      <c r="A254" s="7">
        <v>2051</v>
      </c>
      <c r="B254" s="7" t="s">
        <v>1969</v>
      </c>
      <c r="C254" s="7" t="s">
        <v>64</v>
      </c>
      <c r="D254" s="7" t="s">
        <v>1953</v>
      </c>
      <c r="E254" s="7" t="s">
        <v>167</v>
      </c>
      <c r="F254" s="7" t="s">
        <v>168</v>
      </c>
      <c r="G254" s="7">
        <v>2014</v>
      </c>
      <c r="H254" s="7" t="s">
        <v>67</v>
      </c>
      <c r="I254" s="7" t="s">
        <v>169</v>
      </c>
      <c r="J254" s="7" t="s">
        <v>70</v>
      </c>
      <c r="K254" s="7" t="s">
        <v>71</v>
      </c>
      <c r="L254" s="7" t="s">
        <v>72</v>
      </c>
      <c r="M254" s="7" t="s">
        <v>73</v>
      </c>
      <c r="N254" s="7" t="s">
        <v>74</v>
      </c>
      <c r="O254" s="7" t="s">
        <v>75</v>
      </c>
      <c r="P254" s="7" t="s">
        <v>105</v>
      </c>
      <c r="Q254" s="7" t="s">
        <v>106</v>
      </c>
      <c r="S254" s="7" t="s">
        <v>107</v>
      </c>
      <c r="T254" s="7" t="s">
        <v>79</v>
      </c>
      <c r="U254" s="7" t="s">
        <v>80</v>
      </c>
      <c r="Z254" s="7" t="s">
        <v>108</v>
      </c>
      <c r="AA254" s="7" t="s">
        <v>109</v>
      </c>
      <c r="AC254" s="7" t="s">
        <v>305</v>
      </c>
      <c r="AD254" s="7" t="s">
        <v>144</v>
      </c>
      <c r="AE254" s="7" t="s">
        <v>174</v>
      </c>
      <c r="AF254" s="7" t="s">
        <v>88</v>
      </c>
      <c r="AG254" s="7" t="s">
        <v>1959</v>
      </c>
      <c r="AH254" s="7" t="s">
        <v>1960</v>
      </c>
      <c r="AI254" s="7">
        <v>2014</v>
      </c>
      <c r="AJ254" s="7">
        <v>2084</v>
      </c>
      <c r="AK254" s="7" t="s">
        <v>114</v>
      </c>
      <c r="AL254" s="7">
        <v>5300000000</v>
      </c>
      <c r="AO254" s="7" t="s">
        <v>1970</v>
      </c>
      <c r="AP254" s="7" t="s">
        <v>1971</v>
      </c>
      <c r="AQ254" s="7">
        <v>75714285.709999993</v>
      </c>
      <c r="AR254" s="10">
        <v>83696596.519999996</v>
      </c>
      <c r="AS254" s="7" t="s">
        <v>1972</v>
      </c>
      <c r="AT254" s="7" t="s">
        <v>146</v>
      </c>
      <c r="AU254" s="7">
        <v>2012</v>
      </c>
      <c r="AV254" s="7" t="s">
        <v>172</v>
      </c>
      <c r="AW254" s="7" t="s">
        <v>115</v>
      </c>
      <c r="AX254" s="7" t="s">
        <v>116</v>
      </c>
      <c r="AY254" s="7" t="s">
        <v>113</v>
      </c>
      <c r="AZ254" s="7" t="s">
        <v>155</v>
      </c>
      <c r="BA254" s="7" t="s">
        <v>156</v>
      </c>
      <c r="BB254" s="7" t="s">
        <v>69</v>
      </c>
      <c r="BC254" s="7" t="s">
        <v>98</v>
      </c>
      <c r="BH254" s="7" t="s">
        <v>120</v>
      </c>
      <c r="BI254" s="7" t="s">
        <v>101</v>
      </c>
      <c r="BJ254" s="7" t="s">
        <v>70</v>
      </c>
      <c r="BK254" s="7" t="s">
        <v>1521</v>
      </c>
      <c r="BM254" s="7" t="s">
        <v>1480</v>
      </c>
      <c r="BN254" s="7" t="s">
        <v>1522</v>
      </c>
      <c r="BO254">
        <f t="shared" si="3"/>
        <v>83.69659652</v>
      </c>
      <c r="BP254" s="7" t="s">
        <v>69</v>
      </c>
      <c r="BQ254" s="7" t="s">
        <v>137</v>
      </c>
      <c r="BR254" s="7" t="s">
        <v>1907</v>
      </c>
      <c r="BS254" s="7" t="s">
        <v>1907</v>
      </c>
    </row>
    <row r="255" spans="1:71" ht="15.75" customHeight="1">
      <c r="A255" s="7">
        <v>2052</v>
      </c>
      <c r="B255" s="7" t="s">
        <v>1969</v>
      </c>
      <c r="C255" s="7" t="s">
        <v>64</v>
      </c>
      <c r="D255" s="7" t="s">
        <v>1953</v>
      </c>
      <c r="E255" s="7" t="s">
        <v>167</v>
      </c>
      <c r="F255" s="7" t="s">
        <v>168</v>
      </c>
      <c r="G255" s="7">
        <v>2014</v>
      </c>
      <c r="H255" s="7" t="s">
        <v>67</v>
      </c>
      <c r="I255" s="7" t="s">
        <v>169</v>
      </c>
      <c r="J255" s="7" t="s">
        <v>70</v>
      </c>
      <c r="K255" s="7" t="s">
        <v>71</v>
      </c>
      <c r="L255" s="7" t="s">
        <v>72</v>
      </c>
      <c r="M255" s="7" t="s">
        <v>73</v>
      </c>
      <c r="N255" s="7" t="s">
        <v>74</v>
      </c>
      <c r="O255" s="7" t="s">
        <v>75</v>
      </c>
      <c r="P255" s="7" t="s">
        <v>105</v>
      </c>
      <c r="Q255" s="7" t="s">
        <v>106</v>
      </c>
      <c r="S255" s="7" t="s">
        <v>107</v>
      </c>
      <c r="T255" s="7" t="s">
        <v>79</v>
      </c>
      <c r="U255" s="7" t="s">
        <v>80</v>
      </c>
      <c r="Z255" s="7" t="s">
        <v>108</v>
      </c>
      <c r="AA255" s="7" t="s">
        <v>109</v>
      </c>
      <c r="AC255" s="7" t="s">
        <v>305</v>
      </c>
      <c r="AD255" s="7" t="s">
        <v>144</v>
      </c>
      <c r="AE255" s="7" t="s">
        <v>174</v>
      </c>
      <c r="AF255" s="7" t="s">
        <v>88</v>
      </c>
      <c r="AG255" s="7" t="s">
        <v>1959</v>
      </c>
      <c r="AH255" s="7" t="s">
        <v>1960</v>
      </c>
      <c r="AI255" s="7">
        <v>2014</v>
      </c>
      <c r="AJ255" s="7">
        <v>2084</v>
      </c>
      <c r="AK255" s="7" t="s">
        <v>114</v>
      </c>
      <c r="AL255" s="7">
        <v>5300000000</v>
      </c>
      <c r="AO255" s="7" t="s">
        <v>1970</v>
      </c>
      <c r="AP255" s="7" t="s">
        <v>1971</v>
      </c>
      <c r="AQ255" s="7">
        <v>75714285.709999993</v>
      </c>
      <c r="AR255" s="10">
        <v>83696596.519999996</v>
      </c>
      <c r="AS255" s="7" t="s">
        <v>1972</v>
      </c>
      <c r="AT255" s="7" t="s">
        <v>146</v>
      </c>
      <c r="AU255" s="7">
        <v>2012</v>
      </c>
      <c r="AV255" s="7" t="s">
        <v>172</v>
      </c>
      <c r="AW255" s="7" t="s">
        <v>115</v>
      </c>
      <c r="AX255" s="7" t="s">
        <v>116</v>
      </c>
      <c r="AY255" s="7" t="s">
        <v>113</v>
      </c>
      <c r="AZ255" s="7" t="s">
        <v>155</v>
      </c>
      <c r="BA255" s="7" t="s">
        <v>156</v>
      </c>
      <c r="BB255" s="7" t="s">
        <v>69</v>
      </c>
      <c r="BC255" s="7" t="s">
        <v>98</v>
      </c>
      <c r="BH255" s="7" t="s">
        <v>120</v>
      </c>
      <c r="BI255" s="7" t="s">
        <v>101</v>
      </c>
      <c r="BJ255" s="7" t="s">
        <v>70</v>
      </c>
      <c r="BK255" s="7" t="s">
        <v>1521</v>
      </c>
      <c r="BM255" s="7" t="s">
        <v>1480</v>
      </c>
      <c r="BN255" s="7" t="s">
        <v>1522</v>
      </c>
      <c r="BO255">
        <f t="shared" si="3"/>
        <v>83.69659652</v>
      </c>
      <c r="BP255" s="7" t="s">
        <v>69</v>
      </c>
      <c r="BQ255" s="7" t="s">
        <v>137</v>
      </c>
      <c r="BR255" s="7" t="s">
        <v>1907</v>
      </c>
      <c r="BS255" s="7" t="s">
        <v>1907</v>
      </c>
    </row>
    <row r="256" spans="1:71" ht="15.75" customHeight="1">
      <c r="A256" s="7">
        <v>2053</v>
      </c>
      <c r="B256" s="7" t="s">
        <v>1969</v>
      </c>
      <c r="C256" s="7" t="s">
        <v>64</v>
      </c>
      <c r="D256" s="7" t="s">
        <v>1953</v>
      </c>
      <c r="E256" s="7" t="s">
        <v>167</v>
      </c>
      <c r="F256" s="7" t="s">
        <v>168</v>
      </c>
      <c r="G256" s="7">
        <v>2014</v>
      </c>
      <c r="H256" s="7" t="s">
        <v>67</v>
      </c>
      <c r="I256" s="7" t="s">
        <v>169</v>
      </c>
      <c r="J256" s="7" t="s">
        <v>70</v>
      </c>
      <c r="K256" s="7" t="s">
        <v>71</v>
      </c>
      <c r="L256" s="7" t="s">
        <v>72</v>
      </c>
      <c r="M256" s="7" t="s">
        <v>73</v>
      </c>
      <c r="N256" s="7" t="s">
        <v>74</v>
      </c>
      <c r="O256" s="7" t="s">
        <v>75</v>
      </c>
      <c r="P256" s="7" t="s">
        <v>105</v>
      </c>
      <c r="Q256" s="7" t="s">
        <v>106</v>
      </c>
      <c r="S256" s="7" t="s">
        <v>107</v>
      </c>
      <c r="T256" s="7" t="s">
        <v>79</v>
      </c>
      <c r="U256" s="7" t="s">
        <v>80</v>
      </c>
      <c r="Z256" s="7" t="s">
        <v>108</v>
      </c>
      <c r="AA256" s="7" t="s">
        <v>109</v>
      </c>
      <c r="AC256" s="7" t="s">
        <v>305</v>
      </c>
      <c r="AD256" s="7" t="s">
        <v>144</v>
      </c>
      <c r="AE256" s="7" t="s">
        <v>174</v>
      </c>
      <c r="AF256" s="7" t="s">
        <v>88</v>
      </c>
      <c r="AG256" s="7" t="s">
        <v>1959</v>
      </c>
      <c r="AH256" s="7" t="s">
        <v>1960</v>
      </c>
      <c r="AI256" s="7">
        <v>2014</v>
      </c>
      <c r="AJ256" s="7">
        <v>2084</v>
      </c>
      <c r="AK256" s="7" t="s">
        <v>114</v>
      </c>
      <c r="AL256" s="7">
        <v>5300000000</v>
      </c>
      <c r="AO256" s="7" t="s">
        <v>1970</v>
      </c>
      <c r="AP256" s="7" t="s">
        <v>1971</v>
      </c>
      <c r="AQ256" s="7">
        <v>75714285.709999993</v>
      </c>
      <c r="AR256" s="10">
        <v>83696596.519999996</v>
      </c>
      <c r="AS256" s="7" t="s">
        <v>1972</v>
      </c>
      <c r="AT256" s="7" t="s">
        <v>146</v>
      </c>
      <c r="AU256" s="7">
        <v>2012</v>
      </c>
      <c r="AV256" s="7" t="s">
        <v>172</v>
      </c>
      <c r="AW256" s="7" t="s">
        <v>115</v>
      </c>
      <c r="AX256" s="7" t="s">
        <v>116</v>
      </c>
      <c r="AY256" s="7" t="s">
        <v>113</v>
      </c>
      <c r="AZ256" s="7" t="s">
        <v>155</v>
      </c>
      <c r="BA256" s="7" t="s">
        <v>156</v>
      </c>
      <c r="BB256" s="7" t="s">
        <v>69</v>
      </c>
      <c r="BC256" s="7" t="s">
        <v>98</v>
      </c>
      <c r="BH256" s="7" t="s">
        <v>120</v>
      </c>
      <c r="BI256" s="7" t="s">
        <v>101</v>
      </c>
      <c r="BJ256" s="7" t="s">
        <v>70</v>
      </c>
      <c r="BK256" s="7" t="s">
        <v>1521</v>
      </c>
      <c r="BM256" s="7" t="s">
        <v>1480</v>
      </c>
      <c r="BN256" s="7" t="s">
        <v>1522</v>
      </c>
      <c r="BO256">
        <f t="shared" si="3"/>
        <v>83.69659652</v>
      </c>
      <c r="BP256" s="7" t="s">
        <v>69</v>
      </c>
      <c r="BQ256" s="7" t="s">
        <v>137</v>
      </c>
      <c r="BR256" s="7" t="s">
        <v>1907</v>
      </c>
      <c r="BS256" s="7" t="s">
        <v>1907</v>
      </c>
    </row>
    <row r="257" spans="1:71" ht="15.75" customHeight="1">
      <c r="A257" s="7">
        <v>2054</v>
      </c>
      <c r="B257" s="7" t="s">
        <v>1969</v>
      </c>
      <c r="C257" s="7" t="s">
        <v>64</v>
      </c>
      <c r="D257" s="7" t="s">
        <v>1953</v>
      </c>
      <c r="E257" s="7" t="s">
        <v>167</v>
      </c>
      <c r="F257" s="7" t="s">
        <v>168</v>
      </c>
      <c r="G257" s="7">
        <v>2014</v>
      </c>
      <c r="H257" s="7" t="s">
        <v>67</v>
      </c>
      <c r="I257" s="7" t="s">
        <v>169</v>
      </c>
      <c r="J257" s="7" t="s">
        <v>70</v>
      </c>
      <c r="K257" s="7" t="s">
        <v>71</v>
      </c>
      <c r="L257" s="7" t="s">
        <v>72</v>
      </c>
      <c r="M257" s="7" t="s">
        <v>73</v>
      </c>
      <c r="N257" s="7" t="s">
        <v>74</v>
      </c>
      <c r="O257" s="7" t="s">
        <v>75</v>
      </c>
      <c r="P257" s="7" t="s">
        <v>105</v>
      </c>
      <c r="Q257" s="7" t="s">
        <v>106</v>
      </c>
      <c r="S257" s="7" t="s">
        <v>107</v>
      </c>
      <c r="T257" s="7" t="s">
        <v>79</v>
      </c>
      <c r="U257" s="7" t="s">
        <v>80</v>
      </c>
      <c r="Z257" s="7" t="s">
        <v>108</v>
      </c>
      <c r="AA257" s="7" t="s">
        <v>109</v>
      </c>
      <c r="AC257" s="7" t="s">
        <v>305</v>
      </c>
      <c r="AD257" s="7" t="s">
        <v>144</v>
      </c>
      <c r="AE257" s="7" t="s">
        <v>174</v>
      </c>
      <c r="AF257" s="7" t="s">
        <v>88</v>
      </c>
      <c r="AG257" s="7" t="s">
        <v>1959</v>
      </c>
      <c r="AH257" s="7" t="s">
        <v>1960</v>
      </c>
      <c r="AI257" s="7">
        <v>2014</v>
      </c>
      <c r="AJ257" s="7">
        <v>2084</v>
      </c>
      <c r="AK257" s="7" t="s">
        <v>114</v>
      </c>
      <c r="AL257" s="7">
        <v>5300000000</v>
      </c>
      <c r="AO257" s="7" t="s">
        <v>1970</v>
      </c>
      <c r="AP257" s="7" t="s">
        <v>1971</v>
      </c>
      <c r="AQ257" s="7">
        <v>75714285.709999993</v>
      </c>
      <c r="AR257" s="10">
        <v>83696596.519999996</v>
      </c>
      <c r="AS257" s="7" t="s">
        <v>1972</v>
      </c>
      <c r="AT257" s="7" t="s">
        <v>146</v>
      </c>
      <c r="AU257" s="7">
        <v>2012</v>
      </c>
      <c r="AV257" s="7" t="s">
        <v>172</v>
      </c>
      <c r="AW257" s="7" t="s">
        <v>115</v>
      </c>
      <c r="AX257" s="7" t="s">
        <v>116</v>
      </c>
      <c r="AY257" s="7" t="s">
        <v>113</v>
      </c>
      <c r="AZ257" s="7" t="s">
        <v>155</v>
      </c>
      <c r="BA257" s="7" t="s">
        <v>156</v>
      </c>
      <c r="BB257" s="7" t="s">
        <v>69</v>
      </c>
      <c r="BC257" s="7" t="s">
        <v>98</v>
      </c>
      <c r="BH257" s="7" t="s">
        <v>120</v>
      </c>
      <c r="BI257" s="7" t="s">
        <v>101</v>
      </c>
      <c r="BJ257" s="7" t="s">
        <v>70</v>
      </c>
      <c r="BK257" s="7" t="s">
        <v>1521</v>
      </c>
      <c r="BM257" s="7" t="s">
        <v>1480</v>
      </c>
      <c r="BN257" s="7" t="s">
        <v>1522</v>
      </c>
      <c r="BO257">
        <f t="shared" si="3"/>
        <v>83.69659652</v>
      </c>
      <c r="BP257" s="7" t="s">
        <v>69</v>
      </c>
      <c r="BQ257" s="7" t="s">
        <v>137</v>
      </c>
      <c r="BR257" s="7" t="s">
        <v>1907</v>
      </c>
      <c r="BS257" s="7" t="s">
        <v>1907</v>
      </c>
    </row>
    <row r="258" spans="1:71" ht="15.75" customHeight="1">
      <c r="A258" s="7">
        <v>2055</v>
      </c>
      <c r="B258" s="7" t="s">
        <v>1969</v>
      </c>
      <c r="C258" s="7" t="s">
        <v>64</v>
      </c>
      <c r="D258" s="7" t="s">
        <v>1953</v>
      </c>
      <c r="E258" s="7" t="s">
        <v>167</v>
      </c>
      <c r="F258" s="7" t="s">
        <v>168</v>
      </c>
      <c r="G258" s="7">
        <v>2014</v>
      </c>
      <c r="H258" s="7" t="s">
        <v>67</v>
      </c>
      <c r="I258" s="7" t="s">
        <v>169</v>
      </c>
      <c r="J258" s="7" t="s">
        <v>70</v>
      </c>
      <c r="K258" s="7" t="s">
        <v>71</v>
      </c>
      <c r="L258" s="7" t="s">
        <v>72</v>
      </c>
      <c r="M258" s="7" t="s">
        <v>73</v>
      </c>
      <c r="N258" s="7" t="s">
        <v>74</v>
      </c>
      <c r="O258" s="7" t="s">
        <v>75</v>
      </c>
      <c r="P258" s="7" t="s">
        <v>105</v>
      </c>
      <c r="Q258" s="7" t="s">
        <v>106</v>
      </c>
      <c r="S258" s="7" t="s">
        <v>107</v>
      </c>
      <c r="T258" s="7" t="s">
        <v>79</v>
      </c>
      <c r="U258" s="7" t="s">
        <v>80</v>
      </c>
      <c r="Z258" s="7" t="s">
        <v>108</v>
      </c>
      <c r="AA258" s="7" t="s">
        <v>109</v>
      </c>
      <c r="AC258" s="7" t="s">
        <v>305</v>
      </c>
      <c r="AD258" s="7" t="s">
        <v>144</v>
      </c>
      <c r="AE258" s="7" t="s">
        <v>174</v>
      </c>
      <c r="AF258" s="7" t="s">
        <v>88</v>
      </c>
      <c r="AG258" s="7" t="s">
        <v>1959</v>
      </c>
      <c r="AH258" s="7" t="s">
        <v>1960</v>
      </c>
      <c r="AI258" s="7">
        <v>2014</v>
      </c>
      <c r="AJ258" s="7">
        <v>2084</v>
      </c>
      <c r="AK258" s="7" t="s">
        <v>114</v>
      </c>
      <c r="AL258" s="7">
        <v>5300000000</v>
      </c>
      <c r="AO258" s="7" t="s">
        <v>1970</v>
      </c>
      <c r="AP258" s="7" t="s">
        <v>1971</v>
      </c>
      <c r="AQ258" s="7">
        <v>75714285.709999993</v>
      </c>
      <c r="AR258" s="10">
        <v>83696596.519999996</v>
      </c>
      <c r="AS258" s="7" t="s">
        <v>1972</v>
      </c>
      <c r="AT258" s="7" t="s">
        <v>146</v>
      </c>
      <c r="AU258" s="7">
        <v>2012</v>
      </c>
      <c r="AV258" s="7" t="s">
        <v>172</v>
      </c>
      <c r="AW258" s="7" t="s">
        <v>115</v>
      </c>
      <c r="AX258" s="7" t="s">
        <v>116</v>
      </c>
      <c r="AY258" s="7" t="s">
        <v>113</v>
      </c>
      <c r="AZ258" s="7" t="s">
        <v>155</v>
      </c>
      <c r="BA258" s="7" t="s">
        <v>156</v>
      </c>
      <c r="BB258" s="7" t="s">
        <v>69</v>
      </c>
      <c r="BC258" s="7" t="s">
        <v>98</v>
      </c>
      <c r="BH258" s="7" t="s">
        <v>120</v>
      </c>
      <c r="BI258" s="7" t="s">
        <v>101</v>
      </c>
      <c r="BJ258" s="7" t="s">
        <v>70</v>
      </c>
      <c r="BK258" s="7" t="s">
        <v>1521</v>
      </c>
      <c r="BM258" s="7" t="s">
        <v>1480</v>
      </c>
      <c r="BN258" s="7" t="s">
        <v>1522</v>
      </c>
      <c r="BO258">
        <f t="shared" si="3"/>
        <v>83.69659652</v>
      </c>
      <c r="BP258" s="7" t="s">
        <v>69</v>
      </c>
      <c r="BQ258" s="7" t="s">
        <v>137</v>
      </c>
      <c r="BR258" s="7" t="s">
        <v>1907</v>
      </c>
      <c r="BS258" s="7" t="s">
        <v>1907</v>
      </c>
    </row>
    <row r="259" spans="1:71" ht="15.75" customHeight="1">
      <c r="A259" s="7">
        <v>2056</v>
      </c>
      <c r="B259" s="7" t="s">
        <v>1969</v>
      </c>
      <c r="C259" s="7" t="s">
        <v>64</v>
      </c>
      <c r="D259" s="7" t="s">
        <v>1953</v>
      </c>
      <c r="E259" s="7" t="s">
        <v>167</v>
      </c>
      <c r="F259" s="7" t="s">
        <v>168</v>
      </c>
      <c r="G259" s="7">
        <v>2014</v>
      </c>
      <c r="H259" s="7" t="s">
        <v>67</v>
      </c>
      <c r="I259" s="7" t="s">
        <v>169</v>
      </c>
      <c r="J259" s="7" t="s">
        <v>70</v>
      </c>
      <c r="K259" s="7" t="s">
        <v>71</v>
      </c>
      <c r="L259" s="7" t="s">
        <v>72</v>
      </c>
      <c r="M259" s="7" t="s">
        <v>73</v>
      </c>
      <c r="N259" s="7" t="s">
        <v>74</v>
      </c>
      <c r="O259" s="7" t="s">
        <v>75</v>
      </c>
      <c r="P259" s="7" t="s">
        <v>105</v>
      </c>
      <c r="Q259" s="7" t="s">
        <v>106</v>
      </c>
      <c r="S259" s="7" t="s">
        <v>107</v>
      </c>
      <c r="T259" s="7" t="s">
        <v>79</v>
      </c>
      <c r="U259" s="7" t="s">
        <v>80</v>
      </c>
      <c r="Z259" s="7" t="s">
        <v>108</v>
      </c>
      <c r="AA259" s="7" t="s">
        <v>109</v>
      </c>
      <c r="AC259" s="7" t="s">
        <v>305</v>
      </c>
      <c r="AD259" s="7" t="s">
        <v>144</v>
      </c>
      <c r="AE259" s="7" t="s">
        <v>174</v>
      </c>
      <c r="AF259" s="7" t="s">
        <v>88</v>
      </c>
      <c r="AG259" s="7" t="s">
        <v>1959</v>
      </c>
      <c r="AH259" s="7" t="s">
        <v>1960</v>
      </c>
      <c r="AI259" s="7">
        <v>2014</v>
      </c>
      <c r="AJ259" s="7">
        <v>2084</v>
      </c>
      <c r="AK259" s="7" t="s">
        <v>114</v>
      </c>
      <c r="AL259" s="7">
        <v>5300000000</v>
      </c>
      <c r="AO259" s="7" t="s">
        <v>1970</v>
      </c>
      <c r="AP259" s="7" t="s">
        <v>1971</v>
      </c>
      <c r="AQ259" s="7">
        <v>75714285.709999993</v>
      </c>
      <c r="AR259" s="10">
        <v>83696596.519999996</v>
      </c>
      <c r="AS259" s="7" t="s">
        <v>1972</v>
      </c>
      <c r="AT259" s="7" t="s">
        <v>146</v>
      </c>
      <c r="AU259" s="7">
        <v>2012</v>
      </c>
      <c r="AV259" s="7" t="s">
        <v>172</v>
      </c>
      <c r="AW259" s="7" t="s">
        <v>115</v>
      </c>
      <c r="AX259" s="7" t="s">
        <v>116</v>
      </c>
      <c r="AY259" s="7" t="s">
        <v>113</v>
      </c>
      <c r="AZ259" s="7" t="s">
        <v>155</v>
      </c>
      <c r="BA259" s="7" t="s">
        <v>156</v>
      </c>
      <c r="BB259" s="7" t="s">
        <v>69</v>
      </c>
      <c r="BC259" s="7" t="s">
        <v>98</v>
      </c>
      <c r="BH259" s="7" t="s">
        <v>120</v>
      </c>
      <c r="BI259" s="7" t="s">
        <v>101</v>
      </c>
      <c r="BJ259" s="7" t="s">
        <v>70</v>
      </c>
      <c r="BK259" s="7" t="s">
        <v>1521</v>
      </c>
      <c r="BM259" s="7" t="s">
        <v>1480</v>
      </c>
      <c r="BN259" s="7" t="s">
        <v>1522</v>
      </c>
      <c r="BO259">
        <f t="shared" ref="BO259:BO322" si="4">AR259/1000000</f>
        <v>83.69659652</v>
      </c>
      <c r="BP259" s="7" t="s">
        <v>69</v>
      </c>
      <c r="BQ259" s="7" t="s">
        <v>137</v>
      </c>
      <c r="BR259" s="7" t="s">
        <v>1907</v>
      </c>
      <c r="BS259" s="7" t="s">
        <v>1907</v>
      </c>
    </row>
    <row r="260" spans="1:71" ht="15.75" customHeight="1">
      <c r="A260" s="7">
        <v>2057</v>
      </c>
      <c r="B260" s="7" t="s">
        <v>1969</v>
      </c>
      <c r="C260" s="7" t="s">
        <v>64</v>
      </c>
      <c r="D260" s="7" t="s">
        <v>1953</v>
      </c>
      <c r="E260" s="7" t="s">
        <v>167</v>
      </c>
      <c r="F260" s="7" t="s">
        <v>168</v>
      </c>
      <c r="G260" s="7">
        <v>2014</v>
      </c>
      <c r="H260" s="7" t="s">
        <v>67</v>
      </c>
      <c r="I260" s="7" t="s">
        <v>169</v>
      </c>
      <c r="J260" s="7" t="s">
        <v>70</v>
      </c>
      <c r="K260" s="7" t="s">
        <v>71</v>
      </c>
      <c r="L260" s="7" t="s">
        <v>72</v>
      </c>
      <c r="M260" s="7" t="s">
        <v>73</v>
      </c>
      <c r="N260" s="7" t="s">
        <v>74</v>
      </c>
      <c r="O260" s="7" t="s">
        <v>75</v>
      </c>
      <c r="P260" s="7" t="s">
        <v>105</v>
      </c>
      <c r="Q260" s="7" t="s">
        <v>106</v>
      </c>
      <c r="S260" s="7" t="s">
        <v>107</v>
      </c>
      <c r="T260" s="7" t="s">
        <v>79</v>
      </c>
      <c r="U260" s="7" t="s">
        <v>80</v>
      </c>
      <c r="Z260" s="7" t="s">
        <v>108</v>
      </c>
      <c r="AA260" s="7" t="s">
        <v>109</v>
      </c>
      <c r="AC260" s="7" t="s">
        <v>305</v>
      </c>
      <c r="AD260" s="7" t="s">
        <v>144</v>
      </c>
      <c r="AE260" s="7" t="s">
        <v>174</v>
      </c>
      <c r="AF260" s="7" t="s">
        <v>88</v>
      </c>
      <c r="AG260" s="7" t="s">
        <v>1959</v>
      </c>
      <c r="AH260" s="7" t="s">
        <v>1960</v>
      </c>
      <c r="AI260" s="7">
        <v>2014</v>
      </c>
      <c r="AJ260" s="7">
        <v>2084</v>
      </c>
      <c r="AK260" s="7" t="s">
        <v>114</v>
      </c>
      <c r="AL260" s="7">
        <v>5300000000</v>
      </c>
      <c r="AO260" s="7" t="s">
        <v>1970</v>
      </c>
      <c r="AP260" s="7" t="s">
        <v>1971</v>
      </c>
      <c r="AQ260" s="7">
        <v>75714285.709999993</v>
      </c>
      <c r="AR260" s="10">
        <v>83696596.519999996</v>
      </c>
      <c r="AS260" s="7" t="s">
        <v>1972</v>
      </c>
      <c r="AT260" s="7" t="s">
        <v>146</v>
      </c>
      <c r="AU260" s="7">
        <v>2012</v>
      </c>
      <c r="AV260" s="7" t="s">
        <v>172</v>
      </c>
      <c r="AW260" s="7" t="s">
        <v>115</v>
      </c>
      <c r="AX260" s="7" t="s">
        <v>116</v>
      </c>
      <c r="AY260" s="7" t="s">
        <v>113</v>
      </c>
      <c r="AZ260" s="7" t="s">
        <v>155</v>
      </c>
      <c r="BA260" s="7" t="s">
        <v>156</v>
      </c>
      <c r="BB260" s="7" t="s">
        <v>69</v>
      </c>
      <c r="BC260" s="7" t="s">
        <v>98</v>
      </c>
      <c r="BH260" s="7" t="s">
        <v>120</v>
      </c>
      <c r="BI260" s="7" t="s">
        <v>101</v>
      </c>
      <c r="BJ260" s="7" t="s">
        <v>70</v>
      </c>
      <c r="BK260" s="7" t="s">
        <v>1521</v>
      </c>
      <c r="BM260" s="7" t="s">
        <v>1480</v>
      </c>
      <c r="BN260" s="7" t="s">
        <v>1522</v>
      </c>
      <c r="BO260">
        <f t="shared" si="4"/>
        <v>83.69659652</v>
      </c>
      <c r="BP260" s="7" t="s">
        <v>69</v>
      </c>
      <c r="BQ260" s="7" t="s">
        <v>137</v>
      </c>
      <c r="BR260" s="7" t="s">
        <v>1907</v>
      </c>
      <c r="BS260" s="7" t="s">
        <v>1907</v>
      </c>
    </row>
    <row r="261" spans="1:71" ht="15.75" customHeight="1">
      <c r="A261" s="7">
        <v>2058</v>
      </c>
      <c r="B261" s="7" t="s">
        <v>1969</v>
      </c>
      <c r="C261" s="7" t="s">
        <v>64</v>
      </c>
      <c r="D261" s="7" t="s">
        <v>1953</v>
      </c>
      <c r="E261" s="7" t="s">
        <v>167</v>
      </c>
      <c r="F261" s="7" t="s">
        <v>168</v>
      </c>
      <c r="G261" s="7">
        <v>2014</v>
      </c>
      <c r="H261" s="7" t="s">
        <v>67</v>
      </c>
      <c r="I261" s="7" t="s">
        <v>169</v>
      </c>
      <c r="J261" s="7" t="s">
        <v>70</v>
      </c>
      <c r="K261" s="7" t="s">
        <v>71</v>
      </c>
      <c r="L261" s="7" t="s">
        <v>72</v>
      </c>
      <c r="M261" s="7" t="s">
        <v>73</v>
      </c>
      <c r="N261" s="7" t="s">
        <v>74</v>
      </c>
      <c r="O261" s="7" t="s">
        <v>75</v>
      </c>
      <c r="P261" s="7" t="s">
        <v>105</v>
      </c>
      <c r="Q261" s="7" t="s">
        <v>106</v>
      </c>
      <c r="S261" s="7" t="s">
        <v>107</v>
      </c>
      <c r="T261" s="7" t="s">
        <v>79</v>
      </c>
      <c r="U261" s="7" t="s">
        <v>80</v>
      </c>
      <c r="Z261" s="7" t="s">
        <v>108</v>
      </c>
      <c r="AA261" s="7" t="s">
        <v>109</v>
      </c>
      <c r="AC261" s="7" t="s">
        <v>305</v>
      </c>
      <c r="AD261" s="7" t="s">
        <v>144</v>
      </c>
      <c r="AE261" s="7" t="s">
        <v>174</v>
      </c>
      <c r="AF261" s="7" t="s">
        <v>88</v>
      </c>
      <c r="AG261" s="7" t="s">
        <v>1959</v>
      </c>
      <c r="AH261" s="7" t="s">
        <v>1960</v>
      </c>
      <c r="AI261" s="7">
        <v>2014</v>
      </c>
      <c r="AJ261" s="7">
        <v>2084</v>
      </c>
      <c r="AK261" s="7" t="s">
        <v>114</v>
      </c>
      <c r="AL261" s="7">
        <v>5300000000</v>
      </c>
      <c r="AO261" s="7" t="s">
        <v>1970</v>
      </c>
      <c r="AP261" s="7" t="s">
        <v>1971</v>
      </c>
      <c r="AQ261" s="7">
        <v>75714285.709999993</v>
      </c>
      <c r="AR261" s="10">
        <v>83696596.519999996</v>
      </c>
      <c r="AS261" s="7" t="s">
        <v>1972</v>
      </c>
      <c r="AT261" s="7" t="s">
        <v>146</v>
      </c>
      <c r="AU261" s="7">
        <v>2012</v>
      </c>
      <c r="AV261" s="7" t="s">
        <v>172</v>
      </c>
      <c r="AW261" s="7" t="s">
        <v>115</v>
      </c>
      <c r="AX261" s="7" t="s">
        <v>116</v>
      </c>
      <c r="AY261" s="7" t="s">
        <v>113</v>
      </c>
      <c r="AZ261" s="7" t="s">
        <v>155</v>
      </c>
      <c r="BA261" s="7" t="s">
        <v>156</v>
      </c>
      <c r="BB261" s="7" t="s">
        <v>69</v>
      </c>
      <c r="BC261" s="7" t="s">
        <v>98</v>
      </c>
      <c r="BH261" s="7" t="s">
        <v>120</v>
      </c>
      <c r="BI261" s="7" t="s">
        <v>101</v>
      </c>
      <c r="BJ261" s="7" t="s">
        <v>70</v>
      </c>
      <c r="BK261" s="7" t="s">
        <v>1521</v>
      </c>
      <c r="BM261" s="7" t="s">
        <v>1480</v>
      </c>
      <c r="BN261" s="7" t="s">
        <v>1522</v>
      </c>
      <c r="BO261">
        <f t="shared" si="4"/>
        <v>83.69659652</v>
      </c>
      <c r="BP261" s="7" t="s">
        <v>69</v>
      </c>
      <c r="BQ261" s="7" t="s">
        <v>137</v>
      </c>
      <c r="BR261" s="7" t="s">
        <v>1907</v>
      </c>
      <c r="BS261" s="7" t="s">
        <v>1907</v>
      </c>
    </row>
    <row r="262" spans="1:71" ht="15.75" customHeight="1">
      <c r="A262" s="7">
        <v>2059</v>
      </c>
      <c r="B262" s="7" t="s">
        <v>1969</v>
      </c>
      <c r="C262" s="7" t="s">
        <v>64</v>
      </c>
      <c r="D262" s="7" t="s">
        <v>1953</v>
      </c>
      <c r="E262" s="7" t="s">
        <v>167</v>
      </c>
      <c r="F262" s="7" t="s">
        <v>168</v>
      </c>
      <c r="G262" s="7">
        <v>2014</v>
      </c>
      <c r="H262" s="7" t="s">
        <v>67</v>
      </c>
      <c r="I262" s="7" t="s">
        <v>169</v>
      </c>
      <c r="J262" s="7" t="s">
        <v>70</v>
      </c>
      <c r="K262" s="7" t="s">
        <v>71</v>
      </c>
      <c r="L262" s="7" t="s">
        <v>72</v>
      </c>
      <c r="M262" s="7" t="s">
        <v>73</v>
      </c>
      <c r="N262" s="7" t="s">
        <v>74</v>
      </c>
      <c r="O262" s="7" t="s">
        <v>75</v>
      </c>
      <c r="P262" s="7" t="s">
        <v>105</v>
      </c>
      <c r="Q262" s="7" t="s">
        <v>106</v>
      </c>
      <c r="S262" s="7" t="s">
        <v>107</v>
      </c>
      <c r="T262" s="7" t="s">
        <v>79</v>
      </c>
      <c r="U262" s="7" t="s">
        <v>80</v>
      </c>
      <c r="Z262" s="7" t="s">
        <v>108</v>
      </c>
      <c r="AA262" s="7" t="s">
        <v>109</v>
      </c>
      <c r="AC262" s="7" t="s">
        <v>305</v>
      </c>
      <c r="AD262" s="7" t="s">
        <v>144</v>
      </c>
      <c r="AE262" s="7" t="s">
        <v>174</v>
      </c>
      <c r="AF262" s="7" t="s">
        <v>88</v>
      </c>
      <c r="AG262" s="7" t="s">
        <v>1959</v>
      </c>
      <c r="AH262" s="7" t="s">
        <v>1960</v>
      </c>
      <c r="AI262" s="7">
        <v>2014</v>
      </c>
      <c r="AJ262" s="7">
        <v>2084</v>
      </c>
      <c r="AK262" s="7" t="s">
        <v>114</v>
      </c>
      <c r="AL262" s="7">
        <v>5300000000</v>
      </c>
      <c r="AO262" s="7" t="s">
        <v>1970</v>
      </c>
      <c r="AP262" s="7" t="s">
        <v>1971</v>
      </c>
      <c r="AQ262" s="7">
        <v>75714285.709999993</v>
      </c>
      <c r="AR262" s="10">
        <v>83696596.519999996</v>
      </c>
      <c r="AS262" s="7" t="s">
        <v>1972</v>
      </c>
      <c r="AT262" s="7" t="s">
        <v>146</v>
      </c>
      <c r="AU262" s="7">
        <v>2012</v>
      </c>
      <c r="AV262" s="7" t="s">
        <v>172</v>
      </c>
      <c r="AW262" s="7" t="s">
        <v>115</v>
      </c>
      <c r="AX262" s="7" t="s">
        <v>116</v>
      </c>
      <c r="AY262" s="7" t="s">
        <v>113</v>
      </c>
      <c r="AZ262" s="7" t="s">
        <v>155</v>
      </c>
      <c r="BA262" s="7" t="s">
        <v>156</v>
      </c>
      <c r="BB262" s="7" t="s">
        <v>69</v>
      </c>
      <c r="BC262" s="7" t="s">
        <v>98</v>
      </c>
      <c r="BH262" s="7" t="s">
        <v>120</v>
      </c>
      <c r="BI262" s="7" t="s">
        <v>101</v>
      </c>
      <c r="BJ262" s="7" t="s">
        <v>70</v>
      </c>
      <c r="BK262" s="7" t="s">
        <v>1521</v>
      </c>
      <c r="BM262" s="7" t="s">
        <v>1480</v>
      </c>
      <c r="BN262" s="7" t="s">
        <v>1522</v>
      </c>
      <c r="BO262">
        <f t="shared" si="4"/>
        <v>83.69659652</v>
      </c>
      <c r="BP262" s="7" t="s">
        <v>69</v>
      </c>
      <c r="BQ262" s="7" t="s">
        <v>137</v>
      </c>
      <c r="BR262" s="7" t="s">
        <v>1907</v>
      </c>
      <c r="BS262" s="7" t="s">
        <v>1907</v>
      </c>
    </row>
    <row r="263" spans="1:71" ht="15.75" customHeight="1">
      <c r="A263" s="7">
        <v>2060</v>
      </c>
      <c r="B263" s="7" t="s">
        <v>1969</v>
      </c>
      <c r="C263" s="7" t="s">
        <v>64</v>
      </c>
      <c r="D263" s="7" t="s">
        <v>1953</v>
      </c>
      <c r="E263" s="7" t="s">
        <v>167</v>
      </c>
      <c r="F263" s="7" t="s">
        <v>168</v>
      </c>
      <c r="G263" s="7">
        <v>2014</v>
      </c>
      <c r="H263" s="7" t="s">
        <v>67</v>
      </c>
      <c r="I263" s="7" t="s">
        <v>169</v>
      </c>
      <c r="J263" s="7" t="s">
        <v>70</v>
      </c>
      <c r="K263" s="7" t="s">
        <v>71</v>
      </c>
      <c r="L263" s="7" t="s">
        <v>72</v>
      </c>
      <c r="M263" s="7" t="s">
        <v>73</v>
      </c>
      <c r="N263" s="7" t="s">
        <v>74</v>
      </c>
      <c r="O263" s="7" t="s">
        <v>75</v>
      </c>
      <c r="P263" s="7" t="s">
        <v>105</v>
      </c>
      <c r="Q263" s="7" t="s">
        <v>106</v>
      </c>
      <c r="S263" s="7" t="s">
        <v>107</v>
      </c>
      <c r="T263" s="7" t="s">
        <v>79</v>
      </c>
      <c r="U263" s="7" t="s">
        <v>80</v>
      </c>
      <c r="Z263" s="7" t="s">
        <v>108</v>
      </c>
      <c r="AA263" s="7" t="s">
        <v>109</v>
      </c>
      <c r="AC263" s="7" t="s">
        <v>305</v>
      </c>
      <c r="AD263" s="7" t="s">
        <v>144</v>
      </c>
      <c r="AE263" s="7" t="s">
        <v>174</v>
      </c>
      <c r="AF263" s="7" t="s">
        <v>88</v>
      </c>
      <c r="AG263" s="7" t="s">
        <v>1959</v>
      </c>
      <c r="AH263" s="7" t="s">
        <v>1960</v>
      </c>
      <c r="AI263" s="7">
        <v>2014</v>
      </c>
      <c r="AJ263" s="7">
        <v>2084</v>
      </c>
      <c r="AK263" s="7" t="s">
        <v>114</v>
      </c>
      <c r="AL263" s="7">
        <v>5300000000</v>
      </c>
      <c r="AO263" s="7" t="s">
        <v>1970</v>
      </c>
      <c r="AP263" s="7" t="s">
        <v>1971</v>
      </c>
      <c r="AQ263" s="7">
        <v>75714285.709999993</v>
      </c>
      <c r="AR263" s="10">
        <v>83696596.519999996</v>
      </c>
      <c r="AS263" s="7" t="s">
        <v>1972</v>
      </c>
      <c r="AT263" s="7" t="s">
        <v>146</v>
      </c>
      <c r="AU263" s="7">
        <v>2012</v>
      </c>
      <c r="AV263" s="7" t="s">
        <v>172</v>
      </c>
      <c r="AW263" s="7" t="s">
        <v>115</v>
      </c>
      <c r="AX263" s="7" t="s">
        <v>116</v>
      </c>
      <c r="AY263" s="7" t="s">
        <v>113</v>
      </c>
      <c r="AZ263" s="7" t="s">
        <v>155</v>
      </c>
      <c r="BA263" s="7" t="s">
        <v>156</v>
      </c>
      <c r="BB263" s="7" t="s">
        <v>69</v>
      </c>
      <c r="BC263" s="7" t="s">
        <v>98</v>
      </c>
      <c r="BH263" s="7" t="s">
        <v>120</v>
      </c>
      <c r="BI263" s="7" t="s">
        <v>101</v>
      </c>
      <c r="BJ263" s="7" t="s">
        <v>70</v>
      </c>
      <c r="BK263" s="7" t="s">
        <v>1521</v>
      </c>
      <c r="BM263" s="7" t="s">
        <v>1480</v>
      </c>
      <c r="BN263" s="7" t="s">
        <v>1522</v>
      </c>
      <c r="BO263">
        <f t="shared" si="4"/>
        <v>83.69659652</v>
      </c>
      <c r="BP263" s="7" t="s">
        <v>69</v>
      </c>
      <c r="BQ263" s="7" t="s">
        <v>137</v>
      </c>
      <c r="BR263" s="7" t="s">
        <v>1907</v>
      </c>
      <c r="BS263" s="7" t="s">
        <v>1907</v>
      </c>
    </row>
    <row r="264" spans="1:71" ht="15.75" customHeight="1">
      <c r="A264" s="7">
        <v>2061</v>
      </c>
      <c r="B264" s="7" t="s">
        <v>1969</v>
      </c>
      <c r="C264" s="7" t="s">
        <v>64</v>
      </c>
      <c r="D264" s="7" t="s">
        <v>1953</v>
      </c>
      <c r="E264" s="7" t="s">
        <v>167</v>
      </c>
      <c r="F264" s="7" t="s">
        <v>168</v>
      </c>
      <c r="G264" s="7">
        <v>2014</v>
      </c>
      <c r="H264" s="7" t="s">
        <v>67</v>
      </c>
      <c r="I264" s="7" t="s">
        <v>169</v>
      </c>
      <c r="J264" s="7" t="s">
        <v>70</v>
      </c>
      <c r="K264" s="7" t="s">
        <v>71</v>
      </c>
      <c r="L264" s="7" t="s">
        <v>72</v>
      </c>
      <c r="M264" s="7" t="s">
        <v>73</v>
      </c>
      <c r="N264" s="7" t="s">
        <v>74</v>
      </c>
      <c r="O264" s="7" t="s">
        <v>75</v>
      </c>
      <c r="P264" s="7" t="s">
        <v>105</v>
      </c>
      <c r="Q264" s="7" t="s">
        <v>106</v>
      </c>
      <c r="S264" s="7" t="s">
        <v>107</v>
      </c>
      <c r="T264" s="7" t="s">
        <v>79</v>
      </c>
      <c r="U264" s="7" t="s">
        <v>80</v>
      </c>
      <c r="Z264" s="7" t="s">
        <v>108</v>
      </c>
      <c r="AA264" s="7" t="s">
        <v>109</v>
      </c>
      <c r="AC264" s="7" t="s">
        <v>305</v>
      </c>
      <c r="AD264" s="7" t="s">
        <v>144</v>
      </c>
      <c r="AE264" s="7" t="s">
        <v>174</v>
      </c>
      <c r="AF264" s="7" t="s">
        <v>88</v>
      </c>
      <c r="AG264" s="7" t="s">
        <v>1959</v>
      </c>
      <c r="AH264" s="7" t="s">
        <v>1960</v>
      </c>
      <c r="AI264" s="7">
        <v>2014</v>
      </c>
      <c r="AJ264" s="7">
        <v>2084</v>
      </c>
      <c r="AK264" s="7" t="s">
        <v>114</v>
      </c>
      <c r="AL264" s="7">
        <v>5300000000</v>
      </c>
      <c r="AO264" s="7" t="s">
        <v>1970</v>
      </c>
      <c r="AP264" s="7" t="s">
        <v>1971</v>
      </c>
      <c r="AQ264" s="7">
        <v>75714285.709999993</v>
      </c>
      <c r="AR264" s="10">
        <v>83696596.519999996</v>
      </c>
      <c r="AS264" s="7" t="s">
        <v>1972</v>
      </c>
      <c r="AT264" s="7" t="s">
        <v>146</v>
      </c>
      <c r="AU264" s="7">
        <v>2012</v>
      </c>
      <c r="AV264" s="7" t="s">
        <v>172</v>
      </c>
      <c r="AW264" s="7" t="s">
        <v>115</v>
      </c>
      <c r="AX264" s="7" t="s">
        <v>116</v>
      </c>
      <c r="AY264" s="7" t="s">
        <v>113</v>
      </c>
      <c r="AZ264" s="7" t="s">
        <v>155</v>
      </c>
      <c r="BA264" s="7" t="s">
        <v>156</v>
      </c>
      <c r="BB264" s="7" t="s">
        <v>69</v>
      </c>
      <c r="BC264" s="7" t="s">
        <v>98</v>
      </c>
      <c r="BH264" s="7" t="s">
        <v>120</v>
      </c>
      <c r="BI264" s="7" t="s">
        <v>101</v>
      </c>
      <c r="BJ264" s="7" t="s">
        <v>70</v>
      </c>
      <c r="BK264" s="7" t="s">
        <v>1521</v>
      </c>
      <c r="BM264" s="7" t="s">
        <v>1480</v>
      </c>
      <c r="BN264" s="7" t="s">
        <v>1522</v>
      </c>
      <c r="BO264">
        <f t="shared" si="4"/>
        <v>83.69659652</v>
      </c>
      <c r="BP264" s="7" t="s">
        <v>69</v>
      </c>
      <c r="BQ264" s="7" t="s">
        <v>137</v>
      </c>
      <c r="BR264" s="7" t="s">
        <v>1907</v>
      </c>
      <c r="BS264" s="7" t="s">
        <v>1907</v>
      </c>
    </row>
    <row r="265" spans="1:71" ht="15.75" customHeight="1">
      <c r="A265" s="7">
        <v>2062</v>
      </c>
      <c r="B265" s="7" t="s">
        <v>1969</v>
      </c>
      <c r="C265" s="7" t="s">
        <v>64</v>
      </c>
      <c r="D265" s="7" t="s">
        <v>1953</v>
      </c>
      <c r="E265" s="7" t="s">
        <v>167</v>
      </c>
      <c r="F265" s="7" t="s">
        <v>168</v>
      </c>
      <c r="G265" s="7">
        <v>2014</v>
      </c>
      <c r="H265" s="7" t="s">
        <v>67</v>
      </c>
      <c r="I265" s="7" t="s">
        <v>169</v>
      </c>
      <c r="J265" s="7" t="s">
        <v>70</v>
      </c>
      <c r="K265" s="7" t="s">
        <v>71</v>
      </c>
      <c r="L265" s="7" t="s">
        <v>72</v>
      </c>
      <c r="M265" s="7" t="s">
        <v>73</v>
      </c>
      <c r="N265" s="7" t="s">
        <v>74</v>
      </c>
      <c r="O265" s="7" t="s">
        <v>75</v>
      </c>
      <c r="P265" s="7" t="s">
        <v>105</v>
      </c>
      <c r="Q265" s="7" t="s">
        <v>106</v>
      </c>
      <c r="S265" s="7" t="s">
        <v>107</v>
      </c>
      <c r="T265" s="7" t="s">
        <v>79</v>
      </c>
      <c r="U265" s="7" t="s">
        <v>80</v>
      </c>
      <c r="Z265" s="7" t="s">
        <v>108</v>
      </c>
      <c r="AA265" s="7" t="s">
        <v>109</v>
      </c>
      <c r="AC265" s="7" t="s">
        <v>305</v>
      </c>
      <c r="AD265" s="7" t="s">
        <v>144</v>
      </c>
      <c r="AE265" s="7" t="s">
        <v>174</v>
      </c>
      <c r="AF265" s="7" t="s">
        <v>88</v>
      </c>
      <c r="AG265" s="7" t="s">
        <v>1959</v>
      </c>
      <c r="AH265" s="7" t="s">
        <v>1960</v>
      </c>
      <c r="AI265" s="7">
        <v>2014</v>
      </c>
      <c r="AJ265" s="7">
        <v>2084</v>
      </c>
      <c r="AK265" s="7" t="s">
        <v>114</v>
      </c>
      <c r="AL265" s="7">
        <v>5300000000</v>
      </c>
      <c r="AO265" s="7" t="s">
        <v>1970</v>
      </c>
      <c r="AP265" s="7" t="s">
        <v>1971</v>
      </c>
      <c r="AQ265" s="7">
        <v>75714285.709999993</v>
      </c>
      <c r="AR265" s="10">
        <v>83696596.519999996</v>
      </c>
      <c r="AS265" s="7" t="s">
        <v>1972</v>
      </c>
      <c r="AT265" s="7" t="s">
        <v>146</v>
      </c>
      <c r="AU265" s="7">
        <v>2012</v>
      </c>
      <c r="AV265" s="7" t="s">
        <v>172</v>
      </c>
      <c r="AW265" s="7" t="s">
        <v>115</v>
      </c>
      <c r="AX265" s="7" t="s">
        <v>116</v>
      </c>
      <c r="AY265" s="7" t="s">
        <v>113</v>
      </c>
      <c r="AZ265" s="7" t="s">
        <v>155</v>
      </c>
      <c r="BA265" s="7" t="s">
        <v>156</v>
      </c>
      <c r="BB265" s="7" t="s">
        <v>69</v>
      </c>
      <c r="BC265" s="7" t="s">
        <v>98</v>
      </c>
      <c r="BH265" s="7" t="s">
        <v>120</v>
      </c>
      <c r="BI265" s="7" t="s">
        <v>101</v>
      </c>
      <c r="BJ265" s="7" t="s">
        <v>70</v>
      </c>
      <c r="BK265" s="7" t="s">
        <v>1521</v>
      </c>
      <c r="BM265" s="7" t="s">
        <v>1480</v>
      </c>
      <c r="BN265" s="7" t="s">
        <v>1522</v>
      </c>
      <c r="BO265">
        <f t="shared" si="4"/>
        <v>83.69659652</v>
      </c>
      <c r="BP265" s="7" t="s">
        <v>69</v>
      </c>
      <c r="BQ265" s="7" t="s">
        <v>137</v>
      </c>
      <c r="BR265" s="7" t="s">
        <v>1907</v>
      </c>
      <c r="BS265" s="7" t="s">
        <v>1907</v>
      </c>
    </row>
    <row r="266" spans="1:71" ht="15.75" customHeight="1">
      <c r="A266" s="7">
        <v>2063</v>
      </c>
      <c r="B266" s="7" t="s">
        <v>1969</v>
      </c>
      <c r="C266" s="7" t="s">
        <v>64</v>
      </c>
      <c r="D266" s="7" t="s">
        <v>1953</v>
      </c>
      <c r="E266" s="7" t="s">
        <v>167</v>
      </c>
      <c r="F266" s="7" t="s">
        <v>168</v>
      </c>
      <c r="G266" s="7">
        <v>2014</v>
      </c>
      <c r="H266" s="7" t="s">
        <v>67</v>
      </c>
      <c r="I266" s="7" t="s">
        <v>169</v>
      </c>
      <c r="J266" s="7" t="s">
        <v>70</v>
      </c>
      <c r="K266" s="7" t="s">
        <v>71</v>
      </c>
      <c r="L266" s="7" t="s">
        <v>72</v>
      </c>
      <c r="M266" s="7" t="s">
        <v>73</v>
      </c>
      <c r="N266" s="7" t="s">
        <v>74</v>
      </c>
      <c r="O266" s="7" t="s">
        <v>75</v>
      </c>
      <c r="P266" s="7" t="s">
        <v>105</v>
      </c>
      <c r="Q266" s="7" t="s">
        <v>106</v>
      </c>
      <c r="S266" s="7" t="s">
        <v>107</v>
      </c>
      <c r="T266" s="7" t="s">
        <v>79</v>
      </c>
      <c r="U266" s="7" t="s">
        <v>80</v>
      </c>
      <c r="Z266" s="7" t="s">
        <v>108</v>
      </c>
      <c r="AA266" s="7" t="s">
        <v>109</v>
      </c>
      <c r="AC266" s="7" t="s">
        <v>305</v>
      </c>
      <c r="AD266" s="7" t="s">
        <v>144</v>
      </c>
      <c r="AE266" s="7" t="s">
        <v>174</v>
      </c>
      <c r="AF266" s="7" t="s">
        <v>88</v>
      </c>
      <c r="AG266" s="7" t="s">
        <v>1959</v>
      </c>
      <c r="AH266" s="7" t="s">
        <v>1960</v>
      </c>
      <c r="AI266" s="7">
        <v>2014</v>
      </c>
      <c r="AJ266" s="7">
        <v>2084</v>
      </c>
      <c r="AK266" s="7" t="s">
        <v>114</v>
      </c>
      <c r="AL266" s="7">
        <v>5300000000</v>
      </c>
      <c r="AO266" s="7" t="s">
        <v>1970</v>
      </c>
      <c r="AP266" s="7" t="s">
        <v>1971</v>
      </c>
      <c r="AQ266" s="7">
        <v>75714285.709999993</v>
      </c>
      <c r="AR266" s="10">
        <v>83696596.519999996</v>
      </c>
      <c r="AS266" s="7" t="s">
        <v>1972</v>
      </c>
      <c r="AT266" s="7" t="s">
        <v>146</v>
      </c>
      <c r="AU266" s="7">
        <v>2012</v>
      </c>
      <c r="AV266" s="7" t="s">
        <v>172</v>
      </c>
      <c r="AW266" s="7" t="s">
        <v>115</v>
      </c>
      <c r="AX266" s="7" t="s">
        <v>116</v>
      </c>
      <c r="AY266" s="7" t="s">
        <v>113</v>
      </c>
      <c r="AZ266" s="7" t="s">
        <v>155</v>
      </c>
      <c r="BA266" s="7" t="s">
        <v>156</v>
      </c>
      <c r="BB266" s="7" t="s">
        <v>69</v>
      </c>
      <c r="BC266" s="7" t="s">
        <v>98</v>
      </c>
      <c r="BH266" s="7" t="s">
        <v>120</v>
      </c>
      <c r="BI266" s="7" t="s">
        <v>101</v>
      </c>
      <c r="BJ266" s="7" t="s">
        <v>70</v>
      </c>
      <c r="BK266" s="7" t="s">
        <v>1521</v>
      </c>
      <c r="BM266" s="7" t="s">
        <v>1480</v>
      </c>
      <c r="BN266" s="7" t="s">
        <v>1522</v>
      </c>
      <c r="BO266">
        <f t="shared" si="4"/>
        <v>83.69659652</v>
      </c>
      <c r="BP266" s="7" t="s">
        <v>69</v>
      </c>
      <c r="BQ266" s="7" t="s">
        <v>137</v>
      </c>
      <c r="BR266" s="7" t="s">
        <v>1907</v>
      </c>
      <c r="BS266" s="7" t="s">
        <v>1907</v>
      </c>
    </row>
    <row r="267" spans="1:71" ht="15.75" customHeight="1">
      <c r="A267" s="7">
        <v>2064</v>
      </c>
      <c r="B267" s="7" t="s">
        <v>1969</v>
      </c>
      <c r="C267" s="7" t="s">
        <v>64</v>
      </c>
      <c r="D267" s="7" t="s">
        <v>1953</v>
      </c>
      <c r="E267" s="7" t="s">
        <v>167</v>
      </c>
      <c r="F267" s="7" t="s">
        <v>168</v>
      </c>
      <c r="G267" s="7">
        <v>2014</v>
      </c>
      <c r="H267" s="7" t="s">
        <v>67</v>
      </c>
      <c r="I267" s="7" t="s">
        <v>169</v>
      </c>
      <c r="J267" s="7" t="s">
        <v>70</v>
      </c>
      <c r="K267" s="7" t="s">
        <v>71</v>
      </c>
      <c r="L267" s="7" t="s">
        <v>72</v>
      </c>
      <c r="M267" s="7" t="s">
        <v>73</v>
      </c>
      <c r="N267" s="7" t="s">
        <v>74</v>
      </c>
      <c r="O267" s="7" t="s">
        <v>75</v>
      </c>
      <c r="P267" s="7" t="s">
        <v>105</v>
      </c>
      <c r="Q267" s="7" t="s">
        <v>106</v>
      </c>
      <c r="S267" s="7" t="s">
        <v>107</v>
      </c>
      <c r="T267" s="7" t="s">
        <v>79</v>
      </c>
      <c r="U267" s="7" t="s">
        <v>80</v>
      </c>
      <c r="Z267" s="7" t="s">
        <v>108</v>
      </c>
      <c r="AA267" s="7" t="s">
        <v>109</v>
      </c>
      <c r="AC267" s="7" t="s">
        <v>305</v>
      </c>
      <c r="AD267" s="7" t="s">
        <v>144</v>
      </c>
      <c r="AE267" s="7" t="s">
        <v>174</v>
      </c>
      <c r="AF267" s="7" t="s">
        <v>88</v>
      </c>
      <c r="AG267" s="7" t="s">
        <v>1959</v>
      </c>
      <c r="AH267" s="7" t="s">
        <v>1960</v>
      </c>
      <c r="AI267" s="7">
        <v>2014</v>
      </c>
      <c r="AJ267" s="7">
        <v>2084</v>
      </c>
      <c r="AK267" s="7" t="s">
        <v>114</v>
      </c>
      <c r="AL267" s="7">
        <v>5300000000</v>
      </c>
      <c r="AO267" s="7" t="s">
        <v>1970</v>
      </c>
      <c r="AP267" s="7" t="s">
        <v>1971</v>
      </c>
      <c r="AQ267" s="7">
        <v>75714285.709999993</v>
      </c>
      <c r="AR267" s="10">
        <v>83696596.519999996</v>
      </c>
      <c r="AS267" s="7" t="s">
        <v>1972</v>
      </c>
      <c r="AT267" s="7" t="s">
        <v>146</v>
      </c>
      <c r="AU267" s="7">
        <v>2012</v>
      </c>
      <c r="AV267" s="7" t="s">
        <v>172</v>
      </c>
      <c r="AW267" s="7" t="s">
        <v>115</v>
      </c>
      <c r="AX267" s="7" t="s">
        <v>116</v>
      </c>
      <c r="AY267" s="7" t="s">
        <v>113</v>
      </c>
      <c r="AZ267" s="7" t="s">
        <v>155</v>
      </c>
      <c r="BA267" s="7" t="s">
        <v>156</v>
      </c>
      <c r="BB267" s="7" t="s">
        <v>69</v>
      </c>
      <c r="BC267" s="7" t="s">
        <v>98</v>
      </c>
      <c r="BH267" s="7" t="s">
        <v>120</v>
      </c>
      <c r="BI267" s="7" t="s">
        <v>101</v>
      </c>
      <c r="BJ267" s="7" t="s">
        <v>70</v>
      </c>
      <c r="BK267" s="7" t="s">
        <v>1521</v>
      </c>
      <c r="BM267" s="7" t="s">
        <v>1480</v>
      </c>
      <c r="BN267" s="7" t="s">
        <v>1522</v>
      </c>
      <c r="BO267">
        <f t="shared" si="4"/>
        <v>83.69659652</v>
      </c>
      <c r="BP267" s="7" t="s">
        <v>69</v>
      </c>
      <c r="BQ267" s="7" t="s">
        <v>137</v>
      </c>
      <c r="BR267" s="7" t="s">
        <v>1907</v>
      </c>
      <c r="BS267" s="7" t="s">
        <v>1907</v>
      </c>
    </row>
    <row r="268" spans="1:71" ht="15.75" customHeight="1">
      <c r="A268" s="7">
        <v>2065</v>
      </c>
      <c r="B268" s="7" t="s">
        <v>1969</v>
      </c>
      <c r="C268" s="7" t="s">
        <v>64</v>
      </c>
      <c r="D268" s="7" t="s">
        <v>1953</v>
      </c>
      <c r="E268" s="7" t="s">
        <v>167</v>
      </c>
      <c r="F268" s="7" t="s">
        <v>168</v>
      </c>
      <c r="G268" s="7">
        <v>2014</v>
      </c>
      <c r="H268" s="7" t="s">
        <v>67</v>
      </c>
      <c r="I268" s="7" t="s">
        <v>169</v>
      </c>
      <c r="J268" s="7" t="s">
        <v>70</v>
      </c>
      <c r="K268" s="7" t="s">
        <v>71</v>
      </c>
      <c r="L268" s="7" t="s">
        <v>72</v>
      </c>
      <c r="M268" s="7" t="s">
        <v>73</v>
      </c>
      <c r="N268" s="7" t="s">
        <v>74</v>
      </c>
      <c r="O268" s="7" t="s">
        <v>75</v>
      </c>
      <c r="P268" s="7" t="s">
        <v>105</v>
      </c>
      <c r="Q268" s="7" t="s">
        <v>106</v>
      </c>
      <c r="S268" s="7" t="s">
        <v>107</v>
      </c>
      <c r="T268" s="7" t="s">
        <v>79</v>
      </c>
      <c r="U268" s="7" t="s">
        <v>80</v>
      </c>
      <c r="Z268" s="7" t="s">
        <v>108</v>
      </c>
      <c r="AA268" s="7" t="s">
        <v>109</v>
      </c>
      <c r="AC268" s="7" t="s">
        <v>305</v>
      </c>
      <c r="AD268" s="7" t="s">
        <v>144</v>
      </c>
      <c r="AE268" s="7" t="s">
        <v>174</v>
      </c>
      <c r="AF268" s="7" t="s">
        <v>88</v>
      </c>
      <c r="AG268" s="7" t="s">
        <v>1959</v>
      </c>
      <c r="AH268" s="7" t="s">
        <v>1960</v>
      </c>
      <c r="AI268" s="7">
        <v>2014</v>
      </c>
      <c r="AJ268" s="7">
        <v>2084</v>
      </c>
      <c r="AK268" s="7" t="s">
        <v>114</v>
      </c>
      <c r="AL268" s="7">
        <v>5300000000</v>
      </c>
      <c r="AO268" s="7" t="s">
        <v>1970</v>
      </c>
      <c r="AP268" s="7" t="s">
        <v>1971</v>
      </c>
      <c r="AQ268" s="7">
        <v>75714285.709999993</v>
      </c>
      <c r="AR268" s="10">
        <v>83696596.519999996</v>
      </c>
      <c r="AS268" s="7" t="s">
        <v>1972</v>
      </c>
      <c r="AT268" s="7" t="s">
        <v>146</v>
      </c>
      <c r="AU268" s="7">
        <v>2012</v>
      </c>
      <c r="AV268" s="7" t="s">
        <v>172</v>
      </c>
      <c r="AW268" s="7" t="s">
        <v>115</v>
      </c>
      <c r="AX268" s="7" t="s">
        <v>116</v>
      </c>
      <c r="AY268" s="7" t="s">
        <v>113</v>
      </c>
      <c r="AZ268" s="7" t="s">
        <v>155</v>
      </c>
      <c r="BA268" s="7" t="s">
        <v>156</v>
      </c>
      <c r="BB268" s="7" t="s">
        <v>69</v>
      </c>
      <c r="BC268" s="7" t="s">
        <v>98</v>
      </c>
      <c r="BH268" s="7" t="s">
        <v>120</v>
      </c>
      <c r="BI268" s="7" t="s">
        <v>101</v>
      </c>
      <c r="BJ268" s="7" t="s">
        <v>70</v>
      </c>
      <c r="BK268" s="7" t="s">
        <v>1521</v>
      </c>
      <c r="BM268" s="7" t="s">
        <v>1480</v>
      </c>
      <c r="BN268" s="7" t="s">
        <v>1522</v>
      </c>
      <c r="BO268">
        <f t="shared" si="4"/>
        <v>83.69659652</v>
      </c>
      <c r="BP268" s="7" t="s">
        <v>69</v>
      </c>
      <c r="BQ268" s="7" t="s">
        <v>137</v>
      </c>
      <c r="BR268" s="7" t="s">
        <v>1907</v>
      </c>
      <c r="BS268" s="7" t="s">
        <v>1907</v>
      </c>
    </row>
    <row r="269" spans="1:71" ht="15.75" customHeight="1">
      <c r="A269" s="7">
        <v>2066</v>
      </c>
      <c r="B269" s="7" t="s">
        <v>1969</v>
      </c>
      <c r="C269" s="7" t="s">
        <v>64</v>
      </c>
      <c r="D269" s="7" t="s">
        <v>1953</v>
      </c>
      <c r="E269" s="7" t="s">
        <v>167</v>
      </c>
      <c r="F269" s="7" t="s">
        <v>168</v>
      </c>
      <c r="G269" s="7">
        <v>2014</v>
      </c>
      <c r="H269" s="7" t="s">
        <v>67</v>
      </c>
      <c r="I269" s="7" t="s">
        <v>169</v>
      </c>
      <c r="J269" s="7" t="s">
        <v>70</v>
      </c>
      <c r="K269" s="7" t="s">
        <v>71</v>
      </c>
      <c r="L269" s="7" t="s">
        <v>72</v>
      </c>
      <c r="M269" s="7" t="s">
        <v>73</v>
      </c>
      <c r="N269" s="7" t="s">
        <v>74</v>
      </c>
      <c r="O269" s="7" t="s">
        <v>75</v>
      </c>
      <c r="P269" s="7" t="s">
        <v>105</v>
      </c>
      <c r="Q269" s="7" t="s">
        <v>106</v>
      </c>
      <c r="S269" s="7" t="s">
        <v>107</v>
      </c>
      <c r="T269" s="7" t="s">
        <v>79</v>
      </c>
      <c r="U269" s="7" t="s">
        <v>80</v>
      </c>
      <c r="Z269" s="7" t="s">
        <v>108</v>
      </c>
      <c r="AA269" s="7" t="s">
        <v>109</v>
      </c>
      <c r="AC269" s="7" t="s">
        <v>305</v>
      </c>
      <c r="AD269" s="7" t="s">
        <v>144</v>
      </c>
      <c r="AE269" s="7" t="s">
        <v>174</v>
      </c>
      <c r="AF269" s="7" t="s">
        <v>88</v>
      </c>
      <c r="AG269" s="7" t="s">
        <v>1959</v>
      </c>
      <c r="AH269" s="7" t="s">
        <v>1960</v>
      </c>
      <c r="AI269" s="7">
        <v>2014</v>
      </c>
      <c r="AJ269" s="7">
        <v>2084</v>
      </c>
      <c r="AK269" s="7" t="s">
        <v>114</v>
      </c>
      <c r="AL269" s="7">
        <v>5300000000</v>
      </c>
      <c r="AO269" s="7" t="s">
        <v>1970</v>
      </c>
      <c r="AP269" s="7" t="s">
        <v>1971</v>
      </c>
      <c r="AQ269" s="7">
        <v>75714285.709999993</v>
      </c>
      <c r="AR269" s="10">
        <v>83696596.519999996</v>
      </c>
      <c r="AS269" s="7" t="s">
        <v>1972</v>
      </c>
      <c r="AT269" s="7" t="s">
        <v>146</v>
      </c>
      <c r="AU269" s="7">
        <v>2012</v>
      </c>
      <c r="AV269" s="7" t="s">
        <v>172</v>
      </c>
      <c r="AW269" s="7" t="s">
        <v>115</v>
      </c>
      <c r="AX269" s="7" t="s">
        <v>116</v>
      </c>
      <c r="AY269" s="7" t="s">
        <v>113</v>
      </c>
      <c r="AZ269" s="7" t="s">
        <v>155</v>
      </c>
      <c r="BA269" s="7" t="s">
        <v>156</v>
      </c>
      <c r="BB269" s="7" t="s">
        <v>69</v>
      </c>
      <c r="BC269" s="7" t="s">
        <v>98</v>
      </c>
      <c r="BH269" s="7" t="s">
        <v>120</v>
      </c>
      <c r="BI269" s="7" t="s">
        <v>101</v>
      </c>
      <c r="BJ269" s="7" t="s">
        <v>70</v>
      </c>
      <c r="BK269" s="7" t="s">
        <v>1521</v>
      </c>
      <c r="BM269" s="7" t="s">
        <v>1480</v>
      </c>
      <c r="BN269" s="7" t="s">
        <v>1522</v>
      </c>
      <c r="BO269">
        <f t="shared" si="4"/>
        <v>83.69659652</v>
      </c>
      <c r="BP269" s="7" t="s">
        <v>69</v>
      </c>
      <c r="BQ269" s="7" t="s">
        <v>137</v>
      </c>
      <c r="BR269" s="7" t="s">
        <v>1907</v>
      </c>
      <c r="BS269" s="7" t="s">
        <v>1907</v>
      </c>
    </row>
    <row r="270" spans="1:71" ht="15.75" customHeight="1">
      <c r="A270" s="7">
        <v>2067</v>
      </c>
      <c r="B270" s="7" t="s">
        <v>1969</v>
      </c>
      <c r="C270" s="7" t="s">
        <v>64</v>
      </c>
      <c r="D270" s="7" t="s">
        <v>1953</v>
      </c>
      <c r="E270" s="7" t="s">
        <v>167</v>
      </c>
      <c r="F270" s="7" t="s">
        <v>168</v>
      </c>
      <c r="G270" s="7">
        <v>2014</v>
      </c>
      <c r="H270" s="7" t="s">
        <v>67</v>
      </c>
      <c r="I270" s="7" t="s">
        <v>169</v>
      </c>
      <c r="J270" s="7" t="s">
        <v>70</v>
      </c>
      <c r="K270" s="7" t="s">
        <v>71</v>
      </c>
      <c r="L270" s="7" t="s">
        <v>72</v>
      </c>
      <c r="M270" s="7" t="s">
        <v>73</v>
      </c>
      <c r="N270" s="7" t="s">
        <v>74</v>
      </c>
      <c r="O270" s="7" t="s">
        <v>75</v>
      </c>
      <c r="P270" s="7" t="s">
        <v>105</v>
      </c>
      <c r="Q270" s="7" t="s">
        <v>106</v>
      </c>
      <c r="S270" s="7" t="s">
        <v>107</v>
      </c>
      <c r="T270" s="7" t="s">
        <v>79</v>
      </c>
      <c r="U270" s="7" t="s">
        <v>80</v>
      </c>
      <c r="Z270" s="7" t="s">
        <v>108</v>
      </c>
      <c r="AA270" s="7" t="s">
        <v>109</v>
      </c>
      <c r="AC270" s="7" t="s">
        <v>305</v>
      </c>
      <c r="AD270" s="7" t="s">
        <v>144</v>
      </c>
      <c r="AE270" s="7" t="s">
        <v>174</v>
      </c>
      <c r="AF270" s="7" t="s">
        <v>88</v>
      </c>
      <c r="AG270" s="7" t="s">
        <v>1959</v>
      </c>
      <c r="AH270" s="7" t="s">
        <v>1960</v>
      </c>
      <c r="AI270" s="7">
        <v>2014</v>
      </c>
      <c r="AJ270" s="7">
        <v>2084</v>
      </c>
      <c r="AK270" s="7" t="s">
        <v>114</v>
      </c>
      <c r="AL270" s="7">
        <v>5300000000</v>
      </c>
      <c r="AO270" s="7" t="s">
        <v>1970</v>
      </c>
      <c r="AP270" s="7" t="s">
        <v>1971</v>
      </c>
      <c r="AQ270" s="7">
        <v>75714285.709999993</v>
      </c>
      <c r="AR270" s="10">
        <v>83696596.519999996</v>
      </c>
      <c r="AS270" s="7" t="s">
        <v>1972</v>
      </c>
      <c r="AT270" s="7" t="s">
        <v>146</v>
      </c>
      <c r="AU270" s="7">
        <v>2012</v>
      </c>
      <c r="AV270" s="7" t="s">
        <v>172</v>
      </c>
      <c r="AW270" s="7" t="s">
        <v>115</v>
      </c>
      <c r="AX270" s="7" t="s">
        <v>116</v>
      </c>
      <c r="AY270" s="7" t="s">
        <v>113</v>
      </c>
      <c r="AZ270" s="7" t="s">
        <v>155</v>
      </c>
      <c r="BA270" s="7" t="s">
        <v>156</v>
      </c>
      <c r="BB270" s="7" t="s">
        <v>69</v>
      </c>
      <c r="BC270" s="7" t="s">
        <v>98</v>
      </c>
      <c r="BH270" s="7" t="s">
        <v>120</v>
      </c>
      <c r="BI270" s="7" t="s">
        <v>101</v>
      </c>
      <c r="BJ270" s="7" t="s">
        <v>70</v>
      </c>
      <c r="BK270" s="7" t="s">
        <v>1521</v>
      </c>
      <c r="BM270" s="7" t="s">
        <v>1480</v>
      </c>
      <c r="BN270" s="7" t="s">
        <v>1522</v>
      </c>
      <c r="BO270">
        <f t="shared" si="4"/>
        <v>83.69659652</v>
      </c>
      <c r="BP270" s="7" t="s">
        <v>69</v>
      </c>
      <c r="BQ270" s="7" t="s">
        <v>137</v>
      </c>
      <c r="BR270" s="7" t="s">
        <v>1907</v>
      </c>
      <c r="BS270" s="7" t="s">
        <v>1907</v>
      </c>
    </row>
    <row r="271" spans="1:71" ht="15.75" customHeight="1">
      <c r="A271" s="7">
        <v>2068</v>
      </c>
      <c r="B271" s="7" t="s">
        <v>1969</v>
      </c>
      <c r="C271" s="7" t="s">
        <v>64</v>
      </c>
      <c r="D271" s="7" t="s">
        <v>1953</v>
      </c>
      <c r="E271" s="7" t="s">
        <v>167</v>
      </c>
      <c r="F271" s="7" t="s">
        <v>168</v>
      </c>
      <c r="G271" s="7">
        <v>2014</v>
      </c>
      <c r="H271" s="7" t="s">
        <v>67</v>
      </c>
      <c r="I271" s="7" t="s">
        <v>169</v>
      </c>
      <c r="J271" s="7" t="s">
        <v>70</v>
      </c>
      <c r="K271" s="7" t="s">
        <v>71</v>
      </c>
      <c r="L271" s="7" t="s">
        <v>72</v>
      </c>
      <c r="M271" s="7" t="s">
        <v>73</v>
      </c>
      <c r="N271" s="7" t="s">
        <v>74</v>
      </c>
      <c r="O271" s="7" t="s">
        <v>75</v>
      </c>
      <c r="P271" s="7" t="s">
        <v>105</v>
      </c>
      <c r="Q271" s="7" t="s">
        <v>106</v>
      </c>
      <c r="S271" s="7" t="s">
        <v>107</v>
      </c>
      <c r="T271" s="7" t="s">
        <v>79</v>
      </c>
      <c r="U271" s="7" t="s">
        <v>80</v>
      </c>
      <c r="Z271" s="7" t="s">
        <v>108</v>
      </c>
      <c r="AA271" s="7" t="s">
        <v>109</v>
      </c>
      <c r="AC271" s="7" t="s">
        <v>305</v>
      </c>
      <c r="AD271" s="7" t="s">
        <v>144</v>
      </c>
      <c r="AE271" s="7" t="s">
        <v>174</v>
      </c>
      <c r="AF271" s="7" t="s">
        <v>88</v>
      </c>
      <c r="AG271" s="7" t="s">
        <v>1959</v>
      </c>
      <c r="AH271" s="7" t="s">
        <v>1960</v>
      </c>
      <c r="AI271" s="7">
        <v>2014</v>
      </c>
      <c r="AJ271" s="7">
        <v>2084</v>
      </c>
      <c r="AK271" s="7" t="s">
        <v>114</v>
      </c>
      <c r="AL271" s="7">
        <v>5300000000</v>
      </c>
      <c r="AO271" s="7" t="s">
        <v>1970</v>
      </c>
      <c r="AP271" s="7" t="s">
        <v>1971</v>
      </c>
      <c r="AQ271" s="7">
        <v>75714285.709999993</v>
      </c>
      <c r="AR271" s="10">
        <v>83696596.519999996</v>
      </c>
      <c r="AS271" s="7" t="s">
        <v>1972</v>
      </c>
      <c r="AT271" s="7" t="s">
        <v>146</v>
      </c>
      <c r="AU271" s="7">
        <v>2012</v>
      </c>
      <c r="AV271" s="7" t="s">
        <v>172</v>
      </c>
      <c r="AW271" s="7" t="s">
        <v>115</v>
      </c>
      <c r="AX271" s="7" t="s">
        <v>116</v>
      </c>
      <c r="AY271" s="7" t="s">
        <v>113</v>
      </c>
      <c r="AZ271" s="7" t="s">
        <v>155</v>
      </c>
      <c r="BA271" s="7" t="s">
        <v>156</v>
      </c>
      <c r="BB271" s="7" t="s">
        <v>69</v>
      </c>
      <c r="BC271" s="7" t="s">
        <v>98</v>
      </c>
      <c r="BH271" s="7" t="s">
        <v>120</v>
      </c>
      <c r="BI271" s="7" t="s">
        <v>101</v>
      </c>
      <c r="BJ271" s="7" t="s">
        <v>70</v>
      </c>
      <c r="BK271" s="7" t="s">
        <v>1521</v>
      </c>
      <c r="BM271" s="7" t="s">
        <v>1480</v>
      </c>
      <c r="BN271" s="7" t="s">
        <v>1522</v>
      </c>
      <c r="BO271">
        <f t="shared" si="4"/>
        <v>83.69659652</v>
      </c>
      <c r="BP271" s="7" t="s">
        <v>69</v>
      </c>
      <c r="BQ271" s="7" t="s">
        <v>137</v>
      </c>
      <c r="BR271" s="7" t="s">
        <v>1907</v>
      </c>
      <c r="BS271" s="7" t="s">
        <v>1907</v>
      </c>
    </row>
    <row r="272" spans="1:71" ht="15.75" customHeight="1">
      <c r="A272" s="7">
        <v>2069</v>
      </c>
      <c r="B272" s="7" t="s">
        <v>1969</v>
      </c>
      <c r="C272" s="7" t="s">
        <v>64</v>
      </c>
      <c r="D272" s="7" t="s">
        <v>1953</v>
      </c>
      <c r="E272" s="7" t="s">
        <v>167</v>
      </c>
      <c r="F272" s="7" t="s">
        <v>168</v>
      </c>
      <c r="G272" s="7">
        <v>2014</v>
      </c>
      <c r="H272" s="7" t="s">
        <v>67</v>
      </c>
      <c r="I272" s="7" t="s">
        <v>169</v>
      </c>
      <c r="J272" s="7" t="s">
        <v>70</v>
      </c>
      <c r="K272" s="7" t="s">
        <v>71</v>
      </c>
      <c r="L272" s="7" t="s">
        <v>72</v>
      </c>
      <c r="M272" s="7" t="s">
        <v>73</v>
      </c>
      <c r="N272" s="7" t="s">
        <v>74</v>
      </c>
      <c r="O272" s="7" t="s">
        <v>75</v>
      </c>
      <c r="P272" s="7" t="s">
        <v>105</v>
      </c>
      <c r="Q272" s="7" t="s">
        <v>106</v>
      </c>
      <c r="S272" s="7" t="s">
        <v>107</v>
      </c>
      <c r="T272" s="7" t="s">
        <v>79</v>
      </c>
      <c r="U272" s="7" t="s">
        <v>80</v>
      </c>
      <c r="Z272" s="7" t="s">
        <v>108</v>
      </c>
      <c r="AA272" s="7" t="s">
        <v>109</v>
      </c>
      <c r="AC272" s="7" t="s">
        <v>305</v>
      </c>
      <c r="AD272" s="7" t="s">
        <v>144</v>
      </c>
      <c r="AE272" s="7" t="s">
        <v>174</v>
      </c>
      <c r="AF272" s="7" t="s">
        <v>88</v>
      </c>
      <c r="AG272" s="7" t="s">
        <v>1959</v>
      </c>
      <c r="AH272" s="7" t="s">
        <v>1960</v>
      </c>
      <c r="AI272" s="7">
        <v>2014</v>
      </c>
      <c r="AJ272" s="7">
        <v>2084</v>
      </c>
      <c r="AK272" s="7" t="s">
        <v>114</v>
      </c>
      <c r="AL272" s="7">
        <v>5300000000</v>
      </c>
      <c r="AO272" s="7" t="s">
        <v>1970</v>
      </c>
      <c r="AP272" s="7" t="s">
        <v>1971</v>
      </c>
      <c r="AQ272" s="7">
        <v>75714285.709999993</v>
      </c>
      <c r="AR272" s="10">
        <v>83696596.519999996</v>
      </c>
      <c r="AS272" s="7" t="s">
        <v>1972</v>
      </c>
      <c r="AT272" s="7" t="s">
        <v>146</v>
      </c>
      <c r="AU272" s="7">
        <v>2012</v>
      </c>
      <c r="AV272" s="7" t="s">
        <v>172</v>
      </c>
      <c r="AW272" s="7" t="s">
        <v>115</v>
      </c>
      <c r="AX272" s="7" t="s">
        <v>116</v>
      </c>
      <c r="AY272" s="7" t="s">
        <v>113</v>
      </c>
      <c r="AZ272" s="7" t="s">
        <v>155</v>
      </c>
      <c r="BA272" s="7" t="s">
        <v>156</v>
      </c>
      <c r="BB272" s="7" t="s">
        <v>69</v>
      </c>
      <c r="BC272" s="7" t="s">
        <v>98</v>
      </c>
      <c r="BH272" s="7" t="s">
        <v>120</v>
      </c>
      <c r="BI272" s="7" t="s">
        <v>101</v>
      </c>
      <c r="BJ272" s="7" t="s">
        <v>70</v>
      </c>
      <c r="BK272" s="7" t="s">
        <v>1521</v>
      </c>
      <c r="BM272" s="7" t="s">
        <v>1480</v>
      </c>
      <c r="BN272" s="7" t="s">
        <v>1522</v>
      </c>
      <c r="BO272">
        <f t="shared" si="4"/>
        <v>83.69659652</v>
      </c>
      <c r="BP272" s="7" t="s">
        <v>69</v>
      </c>
      <c r="BQ272" s="7" t="s">
        <v>137</v>
      </c>
      <c r="BR272" s="7" t="s">
        <v>1907</v>
      </c>
      <c r="BS272" s="7" t="s">
        <v>1907</v>
      </c>
    </row>
    <row r="273" spans="1:71" ht="15.75" customHeight="1">
      <c r="A273" s="7">
        <v>2070</v>
      </c>
      <c r="B273" s="7" t="s">
        <v>1969</v>
      </c>
      <c r="C273" s="7" t="s">
        <v>64</v>
      </c>
      <c r="D273" s="7" t="s">
        <v>1953</v>
      </c>
      <c r="E273" s="7" t="s">
        <v>167</v>
      </c>
      <c r="F273" s="7" t="s">
        <v>168</v>
      </c>
      <c r="G273" s="7">
        <v>2014</v>
      </c>
      <c r="H273" s="7" t="s">
        <v>67</v>
      </c>
      <c r="I273" s="7" t="s">
        <v>169</v>
      </c>
      <c r="J273" s="7" t="s">
        <v>70</v>
      </c>
      <c r="K273" s="7" t="s">
        <v>71</v>
      </c>
      <c r="L273" s="7" t="s">
        <v>72</v>
      </c>
      <c r="M273" s="7" t="s">
        <v>73</v>
      </c>
      <c r="N273" s="7" t="s">
        <v>74</v>
      </c>
      <c r="O273" s="7" t="s">
        <v>75</v>
      </c>
      <c r="P273" s="7" t="s">
        <v>105</v>
      </c>
      <c r="Q273" s="7" t="s">
        <v>106</v>
      </c>
      <c r="S273" s="7" t="s">
        <v>107</v>
      </c>
      <c r="T273" s="7" t="s">
        <v>79</v>
      </c>
      <c r="U273" s="7" t="s">
        <v>80</v>
      </c>
      <c r="Z273" s="7" t="s">
        <v>108</v>
      </c>
      <c r="AA273" s="7" t="s">
        <v>109</v>
      </c>
      <c r="AC273" s="7" t="s">
        <v>305</v>
      </c>
      <c r="AD273" s="7" t="s">
        <v>144</v>
      </c>
      <c r="AE273" s="7" t="s">
        <v>174</v>
      </c>
      <c r="AF273" s="7" t="s">
        <v>88</v>
      </c>
      <c r="AG273" s="7" t="s">
        <v>1959</v>
      </c>
      <c r="AH273" s="7" t="s">
        <v>1960</v>
      </c>
      <c r="AI273" s="7">
        <v>2014</v>
      </c>
      <c r="AJ273" s="7">
        <v>2084</v>
      </c>
      <c r="AK273" s="7" t="s">
        <v>114</v>
      </c>
      <c r="AL273" s="7">
        <v>5300000000</v>
      </c>
      <c r="AO273" s="7" t="s">
        <v>1970</v>
      </c>
      <c r="AP273" s="7" t="s">
        <v>1971</v>
      </c>
      <c r="AQ273" s="7">
        <v>75714285.709999993</v>
      </c>
      <c r="AR273" s="10">
        <v>83696596.519999996</v>
      </c>
      <c r="AS273" s="7" t="s">
        <v>1972</v>
      </c>
      <c r="AT273" s="7" t="s">
        <v>146</v>
      </c>
      <c r="AU273" s="7">
        <v>2012</v>
      </c>
      <c r="AV273" s="7" t="s">
        <v>172</v>
      </c>
      <c r="AW273" s="7" t="s">
        <v>115</v>
      </c>
      <c r="AX273" s="7" t="s">
        <v>116</v>
      </c>
      <c r="AY273" s="7" t="s">
        <v>113</v>
      </c>
      <c r="AZ273" s="7" t="s">
        <v>155</v>
      </c>
      <c r="BA273" s="7" t="s">
        <v>156</v>
      </c>
      <c r="BB273" s="7" t="s">
        <v>69</v>
      </c>
      <c r="BC273" s="7" t="s">
        <v>98</v>
      </c>
      <c r="BH273" s="7" t="s">
        <v>120</v>
      </c>
      <c r="BI273" s="7" t="s">
        <v>101</v>
      </c>
      <c r="BJ273" s="7" t="s">
        <v>70</v>
      </c>
      <c r="BK273" s="7" t="s">
        <v>1521</v>
      </c>
      <c r="BM273" s="7" t="s">
        <v>1480</v>
      </c>
      <c r="BN273" s="7" t="s">
        <v>1522</v>
      </c>
      <c r="BO273">
        <f t="shared" si="4"/>
        <v>83.69659652</v>
      </c>
      <c r="BP273" s="7" t="s">
        <v>69</v>
      </c>
      <c r="BQ273" s="7" t="s">
        <v>137</v>
      </c>
      <c r="BR273" s="7" t="s">
        <v>1907</v>
      </c>
      <c r="BS273" s="7" t="s">
        <v>1907</v>
      </c>
    </row>
    <row r="274" spans="1:71" ht="15.75" customHeight="1">
      <c r="A274" s="7">
        <v>2071</v>
      </c>
      <c r="B274" s="7" t="s">
        <v>1969</v>
      </c>
      <c r="C274" s="7" t="s">
        <v>64</v>
      </c>
      <c r="D274" s="7" t="s">
        <v>1953</v>
      </c>
      <c r="E274" s="7" t="s">
        <v>167</v>
      </c>
      <c r="F274" s="7" t="s">
        <v>168</v>
      </c>
      <c r="G274" s="7">
        <v>2014</v>
      </c>
      <c r="H274" s="7" t="s">
        <v>67</v>
      </c>
      <c r="I274" s="7" t="s">
        <v>169</v>
      </c>
      <c r="J274" s="7" t="s">
        <v>70</v>
      </c>
      <c r="K274" s="7" t="s">
        <v>71</v>
      </c>
      <c r="L274" s="7" t="s">
        <v>72</v>
      </c>
      <c r="M274" s="7" t="s">
        <v>73</v>
      </c>
      <c r="N274" s="7" t="s">
        <v>74</v>
      </c>
      <c r="O274" s="7" t="s">
        <v>75</v>
      </c>
      <c r="P274" s="7" t="s">
        <v>105</v>
      </c>
      <c r="Q274" s="7" t="s">
        <v>106</v>
      </c>
      <c r="S274" s="7" t="s">
        <v>107</v>
      </c>
      <c r="T274" s="7" t="s">
        <v>79</v>
      </c>
      <c r="U274" s="7" t="s">
        <v>80</v>
      </c>
      <c r="Z274" s="7" t="s">
        <v>108</v>
      </c>
      <c r="AA274" s="7" t="s">
        <v>109</v>
      </c>
      <c r="AC274" s="7" t="s">
        <v>305</v>
      </c>
      <c r="AD274" s="7" t="s">
        <v>144</v>
      </c>
      <c r="AE274" s="7" t="s">
        <v>174</v>
      </c>
      <c r="AF274" s="7" t="s">
        <v>88</v>
      </c>
      <c r="AG274" s="7" t="s">
        <v>1959</v>
      </c>
      <c r="AH274" s="7" t="s">
        <v>1960</v>
      </c>
      <c r="AI274" s="7">
        <v>2014</v>
      </c>
      <c r="AJ274" s="7">
        <v>2084</v>
      </c>
      <c r="AK274" s="7" t="s">
        <v>114</v>
      </c>
      <c r="AL274" s="7">
        <v>5300000000</v>
      </c>
      <c r="AO274" s="7" t="s">
        <v>1970</v>
      </c>
      <c r="AP274" s="7" t="s">
        <v>1971</v>
      </c>
      <c r="AQ274" s="7">
        <v>75714285.709999993</v>
      </c>
      <c r="AR274" s="10">
        <v>83696596.519999996</v>
      </c>
      <c r="AS274" s="7" t="s">
        <v>1972</v>
      </c>
      <c r="AT274" s="7" t="s">
        <v>146</v>
      </c>
      <c r="AU274" s="7">
        <v>2012</v>
      </c>
      <c r="AV274" s="7" t="s">
        <v>172</v>
      </c>
      <c r="AW274" s="7" t="s">
        <v>115</v>
      </c>
      <c r="AX274" s="7" t="s">
        <v>116</v>
      </c>
      <c r="AY274" s="7" t="s">
        <v>113</v>
      </c>
      <c r="AZ274" s="7" t="s">
        <v>155</v>
      </c>
      <c r="BA274" s="7" t="s">
        <v>156</v>
      </c>
      <c r="BB274" s="7" t="s">
        <v>69</v>
      </c>
      <c r="BC274" s="7" t="s">
        <v>98</v>
      </c>
      <c r="BH274" s="7" t="s">
        <v>120</v>
      </c>
      <c r="BI274" s="7" t="s">
        <v>101</v>
      </c>
      <c r="BJ274" s="7" t="s">
        <v>70</v>
      </c>
      <c r="BK274" s="7" t="s">
        <v>1521</v>
      </c>
      <c r="BM274" s="7" t="s">
        <v>1480</v>
      </c>
      <c r="BN274" s="7" t="s">
        <v>1522</v>
      </c>
      <c r="BO274">
        <f t="shared" si="4"/>
        <v>83.69659652</v>
      </c>
      <c r="BP274" s="7" t="s">
        <v>69</v>
      </c>
      <c r="BQ274" s="7" t="s">
        <v>137</v>
      </c>
      <c r="BR274" s="7" t="s">
        <v>1907</v>
      </c>
      <c r="BS274" s="7" t="s">
        <v>1907</v>
      </c>
    </row>
    <row r="275" spans="1:71" ht="15.75" customHeight="1">
      <c r="A275" s="7">
        <v>2072</v>
      </c>
      <c r="B275" s="7" t="s">
        <v>1969</v>
      </c>
      <c r="C275" s="7" t="s">
        <v>64</v>
      </c>
      <c r="D275" s="7" t="s">
        <v>1953</v>
      </c>
      <c r="E275" s="7" t="s">
        <v>167</v>
      </c>
      <c r="F275" s="7" t="s">
        <v>168</v>
      </c>
      <c r="G275" s="7">
        <v>2014</v>
      </c>
      <c r="H275" s="7" t="s">
        <v>67</v>
      </c>
      <c r="I275" s="7" t="s">
        <v>169</v>
      </c>
      <c r="J275" s="7" t="s">
        <v>70</v>
      </c>
      <c r="K275" s="7" t="s">
        <v>71</v>
      </c>
      <c r="L275" s="7" t="s">
        <v>72</v>
      </c>
      <c r="M275" s="7" t="s">
        <v>73</v>
      </c>
      <c r="N275" s="7" t="s">
        <v>74</v>
      </c>
      <c r="O275" s="7" t="s">
        <v>75</v>
      </c>
      <c r="P275" s="7" t="s">
        <v>105</v>
      </c>
      <c r="Q275" s="7" t="s">
        <v>106</v>
      </c>
      <c r="S275" s="7" t="s">
        <v>107</v>
      </c>
      <c r="T275" s="7" t="s">
        <v>79</v>
      </c>
      <c r="U275" s="7" t="s">
        <v>80</v>
      </c>
      <c r="Z275" s="7" t="s">
        <v>108</v>
      </c>
      <c r="AA275" s="7" t="s">
        <v>109</v>
      </c>
      <c r="AC275" s="7" t="s">
        <v>305</v>
      </c>
      <c r="AD275" s="7" t="s">
        <v>144</v>
      </c>
      <c r="AE275" s="7" t="s">
        <v>174</v>
      </c>
      <c r="AF275" s="7" t="s">
        <v>88</v>
      </c>
      <c r="AG275" s="7" t="s">
        <v>1959</v>
      </c>
      <c r="AH275" s="7" t="s">
        <v>1960</v>
      </c>
      <c r="AI275" s="7">
        <v>2014</v>
      </c>
      <c r="AJ275" s="7">
        <v>2084</v>
      </c>
      <c r="AK275" s="7" t="s">
        <v>114</v>
      </c>
      <c r="AL275" s="7">
        <v>5300000000</v>
      </c>
      <c r="AO275" s="7" t="s">
        <v>1970</v>
      </c>
      <c r="AP275" s="7" t="s">
        <v>1971</v>
      </c>
      <c r="AQ275" s="7">
        <v>75714285.709999993</v>
      </c>
      <c r="AR275" s="10">
        <v>83696596.519999996</v>
      </c>
      <c r="AS275" s="7" t="s">
        <v>1972</v>
      </c>
      <c r="AT275" s="7" t="s">
        <v>146</v>
      </c>
      <c r="AU275" s="7">
        <v>2012</v>
      </c>
      <c r="AV275" s="7" t="s">
        <v>172</v>
      </c>
      <c r="AW275" s="7" t="s">
        <v>115</v>
      </c>
      <c r="AX275" s="7" t="s">
        <v>116</v>
      </c>
      <c r="AY275" s="7" t="s">
        <v>113</v>
      </c>
      <c r="AZ275" s="7" t="s">
        <v>155</v>
      </c>
      <c r="BA275" s="7" t="s">
        <v>156</v>
      </c>
      <c r="BB275" s="7" t="s">
        <v>69</v>
      </c>
      <c r="BC275" s="7" t="s">
        <v>98</v>
      </c>
      <c r="BH275" s="7" t="s">
        <v>120</v>
      </c>
      <c r="BI275" s="7" t="s">
        <v>101</v>
      </c>
      <c r="BJ275" s="7" t="s">
        <v>70</v>
      </c>
      <c r="BK275" s="7" t="s">
        <v>1521</v>
      </c>
      <c r="BM275" s="7" t="s">
        <v>1480</v>
      </c>
      <c r="BN275" s="7" t="s">
        <v>1522</v>
      </c>
      <c r="BO275">
        <f t="shared" si="4"/>
        <v>83.69659652</v>
      </c>
      <c r="BP275" s="7" t="s">
        <v>69</v>
      </c>
      <c r="BQ275" s="7" t="s">
        <v>137</v>
      </c>
      <c r="BR275" s="7" t="s">
        <v>1907</v>
      </c>
      <c r="BS275" s="7" t="s">
        <v>1907</v>
      </c>
    </row>
    <row r="276" spans="1:71" ht="15.75" customHeight="1">
      <c r="A276" s="7">
        <v>2073</v>
      </c>
      <c r="B276" s="7" t="s">
        <v>1969</v>
      </c>
      <c r="C276" s="7" t="s">
        <v>64</v>
      </c>
      <c r="D276" s="7" t="s">
        <v>1953</v>
      </c>
      <c r="E276" s="7" t="s">
        <v>167</v>
      </c>
      <c r="F276" s="7" t="s">
        <v>168</v>
      </c>
      <c r="G276" s="7">
        <v>2014</v>
      </c>
      <c r="H276" s="7" t="s">
        <v>67</v>
      </c>
      <c r="I276" s="7" t="s">
        <v>169</v>
      </c>
      <c r="J276" s="7" t="s">
        <v>70</v>
      </c>
      <c r="K276" s="7" t="s">
        <v>71</v>
      </c>
      <c r="L276" s="7" t="s">
        <v>72</v>
      </c>
      <c r="M276" s="7" t="s">
        <v>73</v>
      </c>
      <c r="N276" s="7" t="s">
        <v>74</v>
      </c>
      <c r="O276" s="7" t="s">
        <v>75</v>
      </c>
      <c r="P276" s="7" t="s">
        <v>105</v>
      </c>
      <c r="Q276" s="7" t="s">
        <v>106</v>
      </c>
      <c r="S276" s="7" t="s">
        <v>107</v>
      </c>
      <c r="T276" s="7" t="s">
        <v>79</v>
      </c>
      <c r="U276" s="7" t="s">
        <v>80</v>
      </c>
      <c r="Z276" s="7" t="s">
        <v>108</v>
      </c>
      <c r="AA276" s="7" t="s">
        <v>109</v>
      </c>
      <c r="AC276" s="7" t="s">
        <v>305</v>
      </c>
      <c r="AD276" s="7" t="s">
        <v>144</v>
      </c>
      <c r="AE276" s="7" t="s">
        <v>174</v>
      </c>
      <c r="AF276" s="7" t="s">
        <v>88</v>
      </c>
      <c r="AG276" s="7" t="s">
        <v>1959</v>
      </c>
      <c r="AH276" s="7" t="s">
        <v>1960</v>
      </c>
      <c r="AI276" s="7">
        <v>2014</v>
      </c>
      <c r="AJ276" s="7">
        <v>2084</v>
      </c>
      <c r="AK276" s="7" t="s">
        <v>114</v>
      </c>
      <c r="AL276" s="7">
        <v>5300000000</v>
      </c>
      <c r="AO276" s="7" t="s">
        <v>1970</v>
      </c>
      <c r="AP276" s="7" t="s">
        <v>1971</v>
      </c>
      <c r="AQ276" s="7">
        <v>75714285.709999993</v>
      </c>
      <c r="AR276" s="10">
        <v>83696596.519999996</v>
      </c>
      <c r="AS276" s="7" t="s">
        <v>1972</v>
      </c>
      <c r="AT276" s="7" t="s">
        <v>146</v>
      </c>
      <c r="AU276" s="7">
        <v>2012</v>
      </c>
      <c r="AV276" s="7" t="s">
        <v>172</v>
      </c>
      <c r="AW276" s="7" t="s">
        <v>115</v>
      </c>
      <c r="AX276" s="7" t="s">
        <v>116</v>
      </c>
      <c r="AY276" s="7" t="s">
        <v>113</v>
      </c>
      <c r="AZ276" s="7" t="s">
        <v>155</v>
      </c>
      <c r="BA276" s="7" t="s">
        <v>156</v>
      </c>
      <c r="BB276" s="7" t="s">
        <v>69</v>
      </c>
      <c r="BC276" s="7" t="s">
        <v>98</v>
      </c>
      <c r="BH276" s="7" t="s">
        <v>120</v>
      </c>
      <c r="BI276" s="7" t="s">
        <v>101</v>
      </c>
      <c r="BJ276" s="7" t="s">
        <v>70</v>
      </c>
      <c r="BK276" s="7" t="s">
        <v>1521</v>
      </c>
      <c r="BM276" s="7" t="s">
        <v>1480</v>
      </c>
      <c r="BN276" s="7" t="s">
        <v>1522</v>
      </c>
      <c r="BO276">
        <f t="shared" si="4"/>
        <v>83.69659652</v>
      </c>
      <c r="BP276" s="7" t="s">
        <v>69</v>
      </c>
      <c r="BQ276" s="7" t="s">
        <v>137</v>
      </c>
      <c r="BR276" s="7" t="s">
        <v>1907</v>
      </c>
      <c r="BS276" s="7" t="s">
        <v>1907</v>
      </c>
    </row>
    <row r="277" spans="1:71" ht="15.75" customHeight="1">
      <c r="A277" s="7">
        <v>2074</v>
      </c>
      <c r="B277" s="7" t="s">
        <v>1969</v>
      </c>
      <c r="C277" s="7" t="s">
        <v>64</v>
      </c>
      <c r="D277" s="7" t="s">
        <v>1953</v>
      </c>
      <c r="E277" s="7" t="s">
        <v>167</v>
      </c>
      <c r="F277" s="7" t="s">
        <v>168</v>
      </c>
      <c r="G277" s="7">
        <v>2014</v>
      </c>
      <c r="H277" s="7" t="s">
        <v>67</v>
      </c>
      <c r="I277" s="7" t="s">
        <v>169</v>
      </c>
      <c r="J277" s="7" t="s">
        <v>70</v>
      </c>
      <c r="K277" s="7" t="s">
        <v>71</v>
      </c>
      <c r="L277" s="7" t="s">
        <v>72</v>
      </c>
      <c r="M277" s="7" t="s">
        <v>73</v>
      </c>
      <c r="N277" s="7" t="s">
        <v>74</v>
      </c>
      <c r="O277" s="7" t="s">
        <v>75</v>
      </c>
      <c r="P277" s="7" t="s">
        <v>105</v>
      </c>
      <c r="Q277" s="7" t="s">
        <v>106</v>
      </c>
      <c r="S277" s="7" t="s">
        <v>107</v>
      </c>
      <c r="T277" s="7" t="s">
        <v>79</v>
      </c>
      <c r="U277" s="7" t="s">
        <v>80</v>
      </c>
      <c r="Z277" s="7" t="s">
        <v>108</v>
      </c>
      <c r="AA277" s="7" t="s">
        <v>109</v>
      </c>
      <c r="AC277" s="7" t="s">
        <v>305</v>
      </c>
      <c r="AD277" s="7" t="s">
        <v>144</v>
      </c>
      <c r="AE277" s="7" t="s">
        <v>174</v>
      </c>
      <c r="AF277" s="7" t="s">
        <v>88</v>
      </c>
      <c r="AG277" s="7" t="s">
        <v>1959</v>
      </c>
      <c r="AH277" s="7" t="s">
        <v>1960</v>
      </c>
      <c r="AI277" s="7">
        <v>2014</v>
      </c>
      <c r="AJ277" s="7">
        <v>2084</v>
      </c>
      <c r="AK277" s="7" t="s">
        <v>114</v>
      </c>
      <c r="AL277" s="7">
        <v>5300000000</v>
      </c>
      <c r="AO277" s="7" t="s">
        <v>1970</v>
      </c>
      <c r="AP277" s="7" t="s">
        <v>1971</v>
      </c>
      <c r="AQ277" s="7">
        <v>75714285.709999993</v>
      </c>
      <c r="AR277" s="10">
        <v>83696596.519999996</v>
      </c>
      <c r="AS277" s="7" t="s">
        <v>1972</v>
      </c>
      <c r="AT277" s="7" t="s">
        <v>146</v>
      </c>
      <c r="AU277" s="7">
        <v>2012</v>
      </c>
      <c r="AV277" s="7" t="s">
        <v>172</v>
      </c>
      <c r="AW277" s="7" t="s">
        <v>115</v>
      </c>
      <c r="AX277" s="7" t="s">
        <v>116</v>
      </c>
      <c r="AY277" s="7" t="s">
        <v>113</v>
      </c>
      <c r="AZ277" s="7" t="s">
        <v>155</v>
      </c>
      <c r="BA277" s="7" t="s">
        <v>156</v>
      </c>
      <c r="BB277" s="7" t="s">
        <v>69</v>
      </c>
      <c r="BC277" s="7" t="s">
        <v>98</v>
      </c>
      <c r="BH277" s="7" t="s">
        <v>120</v>
      </c>
      <c r="BI277" s="7" t="s">
        <v>101</v>
      </c>
      <c r="BJ277" s="7" t="s">
        <v>70</v>
      </c>
      <c r="BK277" s="7" t="s">
        <v>1521</v>
      </c>
      <c r="BM277" s="7" t="s">
        <v>1480</v>
      </c>
      <c r="BN277" s="7" t="s">
        <v>1522</v>
      </c>
      <c r="BO277">
        <f t="shared" si="4"/>
        <v>83.69659652</v>
      </c>
      <c r="BP277" s="7" t="s">
        <v>69</v>
      </c>
      <c r="BQ277" s="7" t="s">
        <v>137</v>
      </c>
      <c r="BR277" s="7" t="s">
        <v>1907</v>
      </c>
      <c r="BS277" s="7" t="s">
        <v>1907</v>
      </c>
    </row>
    <row r="278" spans="1:71" ht="15.75" customHeight="1">
      <c r="A278" s="7">
        <v>2075</v>
      </c>
      <c r="B278" s="7" t="s">
        <v>1969</v>
      </c>
      <c r="C278" s="7" t="s">
        <v>64</v>
      </c>
      <c r="D278" s="7" t="s">
        <v>1953</v>
      </c>
      <c r="E278" s="7" t="s">
        <v>167</v>
      </c>
      <c r="F278" s="7" t="s">
        <v>168</v>
      </c>
      <c r="G278" s="7">
        <v>2014</v>
      </c>
      <c r="H278" s="7" t="s">
        <v>67</v>
      </c>
      <c r="I278" s="7" t="s">
        <v>169</v>
      </c>
      <c r="J278" s="7" t="s">
        <v>70</v>
      </c>
      <c r="K278" s="7" t="s">
        <v>71</v>
      </c>
      <c r="L278" s="7" t="s">
        <v>72</v>
      </c>
      <c r="M278" s="7" t="s">
        <v>73</v>
      </c>
      <c r="N278" s="7" t="s">
        <v>74</v>
      </c>
      <c r="O278" s="7" t="s">
        <v>75</v>
      </c>
      <c r="P278" s="7" t="s">
        <v>105</v>
      </c>
      <c r="Q278" s="7" t="s">
        <v>106</v>
      </c>
      <c r="S278" s="7" t="s">
        <v>107</v>
      </c>
      <c r="T278" s="7" t="s">
        <v>79</v>
      </c>
      <c r="U278" s="7" t="s">
        <v>80</v>
      </c>
      <c r="Z278" s="7" t="s">
        <v>108</v>
      </c>
      <c r="AA278" s="7" t="s">
        <v>109</v>
      </c>
      <c r="AC278" s="7" t="s">
        <v>305</v>
      </c>
      <c r="AD278" s="7" t="s">
        <v>144</v>
      </c>
      <c r="AE278" s="7" t="s">
        <v>174</v>
      </c>
      <c r="AF278" s="7" t="s">
        <v>88</v>
      </c>
      <c r="AG278" s="7" t="s">
        <v>1959</v>
      </c>
      <c r="AH278" s="7" t="s">
        <v>1960</v>
      </c>
      <c r="AI278" s="7">
        <v>2014</v>
      </c>
      <c r="AJ278" s="7">
        <v>2084</v>
      </c>
      <c r="AK278" s="7" t="s">
        <v>114</v>
      </c>
      <c r="AL278" s="7">
        <v>5300000000</v>
      </c>
      <c r="AO278" s="7" t="s">
        <v>1970</v>
      </c>
      <c r="AP278" s="7" t="s">
        <v>1971</v>
      </c>
      <c r="AQ278" s="7">
        <v>75714285.709999993</v>
      </c>
      <c r="AR278" s="10">
        <v>83696596.519999996</v>
      </c>
      <c r="AS278" s="7" t="s">
        <v>1972</v>
      </c>
      <c r="AT278" s="7" t="s">
        <v>146</v>
      </c>
      <c r="AU278" s="7">
        <v>2012</v>
      </c>
      <c r="AV278" s="7" t="s">
        <v>172</v>
      </c>
      <c r="AW278" s="7" t="s">
        <v>115</v>
      </c>
      <c r="AX278" s="7" t="s">
        <v>116</v>
      </c>
      <c r="AY278" s="7" t="s">
        <v>113</v>
      </c>
      <c r="AZ278" s="7" t="s">
        <v>155</v>
      </c>
      <c r="BA278" s="7" t="s">
        <v>156</v>
      </c>
      <c r="BB278" s="7" t="s">
        <v>69</v>
      </c>
      <c r="BC278" s="7" t="s">
        <v>98</v>
      </c>
      <c r="BH278" s="7" t="s">
        <v>120</v>
      </c>
      <c r="BI278" s="7" t="s">
        <v>101</v>
      </c>
      <c r="BJ278" s="7" t="s">
        <v>70</v>
      </c>
      <c r="BK278" s="7" t="s">
        <v>1521</v>
      </c>
      <c r="BM278" s="7" t="s">
        <v>1480</v>
      </c>
      <c r="BN278" s="7" t="s">
        <v>1522</v>
      </c>
      <c r="BO278">
        <f t="shared" si="4"/>
        <v>83.69659652</v>
      </c>
      <c r="BP278" s="7" t="s">
        <v>69</v>
      </c>
      <c r="BQ278" s="7" t="s">
        <v>137</v>
      </c>
      <c r="BR278" s="7" t="s">
        <v>1907</v>
      </c>
      <c r="BS278" s="7" t="s">
        <v>1907</v>
      </c>
    </row>
    <row r="279" spans="1:71" ht="15.75" customHeight="1">
      <c r="A279" s="7">
        <v>2076</v>
      </c>
      <c r="B279" s="7" t="s">
        <v>1969</v>
      </c>
      <c r="C279" s="7" t="s">
        <v>64</v>
      </c>
      <c r="D279" s="7" t="s">
        <v>1953</v>
      </c>
      <c r="E279" s="7" t="s">
        <v>167</v>
      </c>
      <c r="F279" s="7" t="s">
        <v>168</v>
      </c>
      <c r="G279" s="7">
        <v>2014</v>
      </c>
      <c r="H279" s="7" t="s">
        <v>67</v>
      </c>
      <c r="I279" s="7" t="s">
        <v>169</v>
      </c>
      <c r="J279" s="7" t="s">
        <v>70</v>
      </c>
      <c r="K279" s="7" t="s">
        <v>71</v>
      </c>
      <c r="L279" s="7" t="s">
        <v>72</v>
      </c>
      <c r="M279" s="7" t="s">
        <v>73</v>
      </c>
      <c r="N279" s="7" t="s">
        <v>74</v>
      </c>
      <c r="O279" s="7" t="s">
        <v>75</v>
      </c>
      <c r="P279" s="7" t="s">
        <v>105</v>
      </c>
      <c r="Q279" s="7" t="s">
        <v>106</v>
      </c>
      <c r="S279" s="7" t="s">
        <v>107</v>
      </c>
      <c r="T279" s="7" t="s">
        <v>79</v>
      </c>
      <c r="U279" s="7" t="s">
        <v>80</v>
      </c>
      <c r="Z279" s="7" t="s">
        <v>108</v>
      </c>
      <c r="AA279" s="7" t="s">
        <v>109</v>
      </c>
      <c r="AC279" s="7" t="s">
        <v>305</v>
      </c>
      <c r="AD279" s="7" t="s">
        <v>144</v>
      </c>
      <c r="AE279" s="7" t="s">
        <v>174</v>
      </c>
      <c r="AF279" s="7" t="s">
        <v>88</v>
      </c>
      <c r="AG279" s="7" t="s">
        <v>1959</v>
      </c>
      <c r="AH279" s="7" t="s">
        <v>1960</v>
      </c>
      <c r="AI279" s="7">
        <v>2014</v>
      </c>
      <c r="AJ279" s="7">
        <v>2084</v>
      </c>
      <c r="AK279" s="7" t="s">
        <v>114</v>
      </c>
      <c r="AL279" s="7">
        <v>5300000000</v>
      </c>
      <c r="AO279" s="7" t="s">
        <v>1970</v>
      </c>
      <c r="AP279" s="7" t="s">
        <v>1971</v>
      </c>
      <c r="AQ279" s="7">
        <v>75714285.709999993</v>
      </c>
      <c r="AR279" s="10">
        <v>83696596.519999996</v>
      </c>
      <c r="AS279" s="7" t="s">
        <v>1972</v>
      </c>
      <c r="AT279" s="7" t="s">
        <v>146</v>
      </c>
      <c r="AU279" s="7">
        <v>2012</v>
      </c>
      <c r="AV279" s="7" t="s">
        <v>172</v>
      </c>
      <c r="AW279" s="7" t="s">
        <v>115</v>
      </c>
      <c r="AX279" s="7" t="s">
        <v>116</v>
      </c>
      <c r="AY279" s="7" t="s">
        <v>113</v>
      </c>
      <c r="AZ279" s="7" t="s">
        <v>155</v>
      </c>
      <c r="BA279" s="7" t="s">
        <v>156</v>
      </c>
      <c r="BB279" s="7" t="s">
        <v>69</v>
      </c>
      <c r="BC279" s="7" t="s">
        <v>98</v>
      </c>
      <c r="BH279" s="7" t="s">
        <v>120</v>
      </c>
      <c r="BI279" s="7" t="s">
        <v>101</v>
      </c>
      <c r="BJ279" s="7" t="s">
        <v>70</v>
      </c>
      <c r="BK279" s="7" t="s">
        <v>1521</v>
      </c>
      <c r="BM279" s="7" t="s">
        <v>1480</v>
      </c>
      <c r="BN279" s="7" t="s">
        <v>1522</v>
      </c>
      <c r="BO279">
        <f t="shared" si="4"/>
        <v>83.69659652</v>
      </c>
      <c r="BP279" s="7" t="s">
        <v>69</v>
      </c>
      <c r="BQ279" s="7" t="s">
        <v>137</v>
      </c>
      <c r="BR279" s="7" t="s">
        <v>1907</v>
      </c>
      <c r="BS279" s="7" t="s">
        <v>1907</v>
      </c>
    </row>
    <row r="280" spans="1:71" ht="15.75" customHeight="1">
      <c r="A280" s="7">
        <v>2077</v>
      </c>
      <c r="B280" s="7" t="s">
        <v>1969</v>
      </c>
      <c r="C280" s="7" t="s">
        <v>64</v>
      </c>
      <c r="D280" s="7" t="s">
        <v>1953</v>
      </c>
      <c r="E280" s="7" t="s">
        <v>167</v>
      </c>
      <c r="F280" s="7" t="s">
        <v>168</v>
      </c>
      <c r="G280" s="7">
        <v>2014</v>
      </c>
      <c r="H280" s="7" t="s">
        <v>67</v>
      </c>
      <c r="I280" s="7" t="s">
        <v>169</v>
      </c>
      <c r="J280" s="7" t="s">
        <v>70</v>
      </c>
      <c r="K280" s="7" t="s">
        <v>71</v>
      </c>
      <c r="L280" s="7" t="s">
        <v>72</v>
      </c>
      <c r="M280" s="7" t="s">
        <v>73</v>
      </c>
      <c r="N280" s="7" t="s">
        <v>74</v>
      </c>
      <c r="O280" s="7" t="s">
        <v>75</v>
      </c>
      <c r="P280" s="7" t="s">
        <v>105</v>
      </c>
      <c r="Q280" s="7" t="s">
        <v>106</v>
      </c>
      <c r="S280" s="7" t="s">
        <v>107</v>
      </c>
      <c r="T280" s="7" t="s">
        <v>79</v>
      </c>
      <c r="U280" s="7" t="s">
        <v>80</v>
      </c>
      <c r="Z280" s="7" t="s">
        <v>108</v>
      </c>
      <c r="AA280" s="7" t="s">
        <v>109</v>
      </c>
      <c r="AC280" s="7" t="s">
        <v>305</v>
      </c>
      <c r="AD280" s="7" t="s">
        <v>144</v>
      </c>
      <c r="AE280" s="7" t="s">
        <v>174</v>
      </c>
      <c r="AF280" s="7" t="s">
        <v>88</v>
      </c>
      <c r="AG280" s="7" t="s">
        <v>1959</v>
      </c>
      <c r="AH280" s="7" t="s">
        <v>1960</v>
      </c>
      <c r="AI280" s="7">
        <v>2014</v>
      </c>
      <c r="AJ280" s="7">
        <v>2084</v>
      </c>
      <c r="AK280" s="7" t="s">
        <v>114</v>
      </c>
      <c r="AL280" s="7">
        <v>5300000000</v>
      </c>
      <c r="AO280" s="7" t="s">
        <v>1970</v>
      </c>
      <c r="AP280" s="7" t="s">
        <v>1971</v>
      </c>
      <c r="AQ280" s="7">
        <v>75714285.709999993</v>
      </c>
      <c r="AR280" s="10">
        <v>83696596.519999996</v>
      </c>
      <c r="AS280" s="7" t="s">
        <v>1972</v>
      </c>
      <c r="AT280" s="7" t="s">
        <v>146</v>
      </c>
      <c r="AU280" s="7">
        <v>2012</v>
      </c>
      <c r="AV280" s="7" t="s">
        <v>172</v>
      </c>
      <c r="AW280" s="7" t="s">
        <v>115</v>
      </c>
      <c r="AX280" s="7" t="s">
        <v>116</v>
      </c>
      <c r="AY280" s="7" t="s">
        <v>113</v>
      </c>
      <c r="AZ280" s="7" t="s">
        <v>155</v>
      </c>
      <c r="BA280" s="7" t="s">
        <v>156</v>
      </c>
      <c r="BB280" s="7" t="s">
        <v>69</v>
      </c>
      <c r="BC280" s="7" t="s">
        <v>98</v>
      </c>
      <c r="BH280" s="7" t="s">
        <v>120</v>
      </c>
      <c r="BI280" s="7" t="s">
        <v>101</v>
      </c>
      <c r="BJ280" s="7" t="s">
        <v>70</v>
      </c>
      <c r="BK280" s="7" t="s">
        <v>1521</v>
      </c>
      <c r="BM280" s="7" t="s">
        <v>1480</v>
      </c>
      <c r="BN280" s="7" t="s">
        <v>1522</v>
      </c>
      <c r="BO280">
        <f t="shared" si="4"/>
        <v>83.69659652</v>
      </c>
      <c r="BP280" s="7" t="s">
        <v>69</v>
      </c>
      <c r="BQ280" s="7" t="s">
        <v>137</v>
      </c>
      <c r="BR280" s="7" t="s">
        <v>1907</v>
      </c>
      <c r="BS280" s="7" t="s">
        <v>1907</v>
      </c>
    </row>
    <row r="281" spans="1:71" ht="15.75" customHeight="1">
      <c r="A281" s="7">
        <v>2078</v>
      </c>
      <c r="B281" s="7" t="s">
        <v>1969</v>
      </c>
      <c r="C281" s="7" t="s">
        <v>64</v>
      </c>
      <c r="D281" s="7" t="s">
        <v>1953</v>
      </c>
      <c r="E281" s="7" t="s">
        <v>167</v>
      </c>
      <c r="F281" s="7" t="s">
        <v>168</v>
      </c>
      <c r="G281" s="7">
        <v>2014</v>
      </c>
      <c r="H281" s="7" t="s">
        <v>67</v>
      </c>
      <c r="I281" s="7" t="s">
        <v>169</v>
      </c>
      <c r="J281" s="7" t="s">
        <v>70</v>
      </c>
      <c r="K281" s="7" t="s">
        <v>71</v>
      </c>
      <c r="L281" s="7" t="s">
        <v>72</v>
      </c>
      <c r="M281" s="7" t="s">
        <v>73</v>
      </c>
      <c r="N281" s="7" t="s">
        <v>74</v>
      </c>
      <c r="O281" s="7" t="s">
        <v>75</v>
      </c>
      <c r="P281" s="7" t="s">
        <v>105</v>
      </c>
      <c r="Q281" s="7" t="s">
        <v>106</v>
      </c>
      <c r="S281" s="7" t="s">
        <v>107</v>
      </c>
      <c r="T281" s="7" t="s">
        <v>79</v>
      </c>
      <c r="U281" s="7" t="s">
        <v>80</v>
      </c>
      <c r="Z281" s="7" t="s">
        <v>108</v>
      </c>
      <c r="AA281" s="7" t="s">
        <v>109</v>
      </c>
      <c r="AC281" s="7" t="s">
        <v>305</v>
      </c>
      <c r="AD281" s="7" t="s">
        <v>144</v>
      </c>
      <c r="AE281" s="7" t="s">
        <v>174</v>
      </c>
      <c r="AF281" s="7" t="s">
        <v>88</v>
      </c>
      <c r="AG281" s="7" t="s">
        <v>1959</v>
      </c>
      <c r="AH281" s="7" t="s">
        <v>1960</v>
      </c>
      <c r="AI281" s="7">
        <v>2014</v>
      </c>
      <c r="AJ281" s="7">
        <v>2084</v>
      </c>
      <c r="AK281" s="7" t="s">
        <v>114</v>
      </c>
      <c r="AL281" s="7">
        <v>5300000000</v>
      </c>
      <c r="AO281" s="7" t="s">
        <v>1970</v>
      </c>
      <c r="AP281" s="7" t="s">
        <v>1971</v>
      </c>
      <c r="AQ281" s="7">
        <v>75714285.709999993</v>
      </c>
      <c r="AR281" s="10">
        <v>83696596.519999996</v>
      </c>
      <c r="AS281" s="7" t="s">
        <v>1972</v>
      </c>
      <c r="AT281" s="7" t="s">
        <v>146</v>
      </c>
      <c r="AU281" s="7">
        <v>2012</v>
      </c>
      <c r="AV281" s="7" t="s">
        <v>172</v>
      </c>
      <c r="AW281" s="7" t="s">
        <v>115</v>
      </c>
      <c r="AX281" s="7" t="s">
        <v>116</v>
      </c>
      <c r="AY281" s="7" t="s">
        <v>113</v>
      </c>
      <c r="AZ281" s="7" t="s">
        <v>155</v>
      </c>
      <c r="BA281" s="7" t="s">
        <v>156</v>
      </c>
      <c r="BB281" s="7" t="s">
        <v>69</v>
      </c>
      <c r="BC281" s="7" t="s">
        <v>98</v>
      </c>
      <c r="BH281" s="7" t="s">
        <v>120</v>
      </c>
      <c r="BI281" s="7" t="s">
        <v>101</v>
      </c>
      <c r="BJ281" s="7" t="s">
        <v>70</v>
      </c>
      <c r="BK281" s="7" t="s">
        <v>1521</v>
      </c>
      <c r="BM281" s="7" t="s">
        <v>1480</v>
      </c>
      <c r="BN281" s="7" t="s">
        <v>1522</v>
      </c>
      <c r="BO281">
        <f t="shared" si="4"/>
        <v>83.69659652</v>
      </c>
      <c r="BP281" s="7" t="s">
        <v>69</v>
      </c>
      <c r="BQ281" s="7" t="s">
        <v>137</v>
      </c>
      <c r="BR281" s="7" t="s">
        <v>1907</v>
      </c>
      <c r="BS281" s="7" t="s">
        <v>1907</v>
      </c>
    </row>
    <row r="282" spans="1:71" ht="15.75" customHeight="1">
      <c r="A282" s="7">
        <v>2079</v>
      </c>
      <c r="B282" s="7" t="s">
        <v>1969</v>
      </c>
      <c r="C282" s="7" t="s">
        <v>64</v>
      </c>
      <c r="D282" s="7" t="s">
        <v>1953</v>
      </c>
      <c r="E282" s="7" t="s">
        <v>167</v>
      </c>
      <c r="F282" s="7" t="s">
        <v>168</v>
      </c>
      <c r="G282" s="7">
        <v>2014</v>
      </c>
      <c r="H282" s="7" t="s">
        <v>67</v>
      </c>
      <c r="I282" s="7" t="s">
        <v>169</v>
      </c>
      <c r="J282" s="7" t="s">
        <v>70</v>
      </c>
      <c r="K282" s="7" t="s">
        <v>71</v>
      </c>
      <c r="L282" s="7" t="s">
        <v>72</v>
      </c>
      <c r="M282" s="7" t="s">
        <v>73</v>
      </c>
      <c r="N282" s="7" t="s">
        <v>74</v>
      </c>
      <c r="O282" s="7" t="s">
        <v>75</v>
      </c>
      <c r="P282" s="7" t="s">
        <v>105</v>
      </c>
      <c r="Q282" s="7" t="s">
        <v>106</v>
      </c>
      <c r="S282" s="7" t="s">
        <v>107</v>
      </c>
      <c r="T282" s="7" t="s">
        <v>79</v>
      </c>
      <c r="U282" s="7" t="s">
        <v>80</v>
      </c>
      <c r="Z282" s="7" t="s">
        <v>108</v>
      </c>
      <c r="AA282" s="7" t="s">
        <v>109</v>
      </c>
      <c r="AC282" s="7" t="s">
        <v>305</v>
      </c>
      <c r="AD282" s="7" t="s">
        <v>144</v>
      </c>
      <c r="AE282" s="7" t="s">
        <v>174</v>
      </c>
      <c r="AF282" s="7" t="s">
        <v>88</v>
      </c>
      <c r="AG282" s="7" t="s">
        <v>1959</v>
      </c>
      <c r="AH282" s="7" t="s">
        <v>1960</v>
      </c>
      <c r="AI282" s="7">
        <v>2014</v>
      </c>
      <c r="AJ282" s="7">
        <v>2084</v>
      </c>
      <c r="AK282" s="7" t="s">
        <v>114</v>
      </c>
      <c r="AL282" s="7">
        <v>5300000000</v>
      </c>
      <c r="AO282" s="7" t="s">
        <v>1970</v>
      </c>
      <c r="AP282" s="7" t="s">
        <v>1971</v>
      </c>
      <c r="AQ282" s="7">
        <v>75714285.709999993</v>
      </c>
      <c r="AR282" s="10">
        <v>83696596.519999996</v>
      </c>
      <c r="AS282" s="7" t="s">
        <v>1972</v>
      </c>
      <c r="AT282" s="7" t="s">
        <v>146</v>
      </c>
      <c r="AU282" s="7">
        <v>2012</v>
      </c>
      <c r="AV282" s="7" t="s">
        <v>172</v>
      </c>
      <c r="AW282" s="7" t="s">
        <v>115</v>
      </c>
      <c r="AX282" s="7" t="s">
        <v>116</v>
      </c>
      <c r="AY282" s="7" t="s">
        <v>113</v>
      </c>
      <c r="AZ282" s="7" t="s">
        <v>155</v>
      </c>
      <c r="BA282" s="7" t="s">
        <v>156</v>
      </c>
      <c r="BB282" s="7" t="s">
        <v>69</v>
      </c>
      <c r="BC282" s="7" t="s">
        <v>98</v>
      </c>
      <c r="BH282" s="7" t="s">
        <v>120</v>
      </c>
      <c r="BI282" s="7" t="s">
        <v>101</v>
      </c>
      <c r="BJ282" s="7" t="s">
        <v>70</v>
      </c>
      <c r="BK282" s="7" t="s">
        <v>1521</v>
      </c>
      <c r="BM282" s="7" t="s">
        <v>1480</v>
      </c>
      <c r="BN282" s="7" t="s">
        <v>1522</v>
      </c>
      <c r="BO282">
        <f t="shared" si="4"/>
        <v>83.69659652</v>
      </c>
      <c r="BP282" s="7" t="s">
        <v>69</v>
      </c>
      <c r="BQ282" s="7" t="s">
        <v>137</v>
      </c>
      <c r="BR282" s="7" t="s">
        <v>1907</v>
      </c>
      <c r="BS282" s="7" t="s">
        <v>1907</v>
      </c>
    </row>
    <row r="283" spans="1:71" ht="15.75" customHeight="1">
      <c r="A283" s="7">
        <v>2080</v>
      </c>
      <c r="B283" s="7" t="s">
        <v>1969</v>
      </c>
      <c r="C283" s="7" t="s">
        <v>64</v>
      </c>
      <c r="D283" s="7" t="s">
        <v>1953</v>
      </c>
      <c r="E283" s="7" t="s">
        <v>167</v>
      </c>
      <c r="F283" s="7" t="s">
        <v>168</v>
      </c>
      <c r="G283" s="7">
        <v>2014</v>
      </c>
      <c r="H283" s="7" t="s">
        <v>67</v>
      </c>
      <c r="I283" s="7" t="s">
        <v>169</v>
      </c>
      <c r="J283" s="7" t="s">
        <v>70</v>
      </c>
      <c r="K283" s="7" t="s">
        <v>71</v>
      </c>
      <c r="L283" s="7" t="s">
        <v>72</v>
      </c>
      <c r="M283" s="7" t="s">
        <v>73</v>
      </c>
      <c r="N283" s="7" t="s">
        <v>74</v>
      </c>
      <c r="O283" s="7" t="s">
        <v>75</v>
      </c>
      <c r="P283" s="7" t="s">
        <v>105</v>
      </c>
      <c r="Q283" s="7" t="s">
        <v>106</v>
      </c>
      <c r="S283" s="7" t="s">
        <v>107</v>
      </c>
      <c r="T283" s="7" t="s">
        <v>79</v>
      </c>
      <c r="U283" s="7" t="s">
        <v>80</v>
      </c>
      <c r="Z283" s="7" t="s">
        <v>108</v>
      </c>
      <c r="AA283" s="7" t="s">
        <v>109</v>
      </c>
      <c r="AC283" s="7" t="s">
        <v>305</v>
      </c>
      <c r="AD283" s="7" t="s">
        <v>144</v>
      </c>
      <c r="AE283" s="7" t="s">
        <v>174</v>
      </c>
      <c r="AF283" s="7" t="s">
        <v>88</v>
      </c>
      <c r="AG283" s="7" t="s">
        <v>1959</v>
      </c>
      <c r="AH283" s="7" t="s">
        <v>1960</v>
      </c>
      <c r="AI283" s="7">
        <v>2014</v>
      </c>
      <c r="AJ283" s="7">
        <v>2084</v>
      </c>
      <c r="AK283" s="7" t="s">
        <v>114</v>
      </c>
      <c r="AL283" s="7">
        <v>5300000000</v>
      </c>
      <c r="AO283" s="7" t="s">
        <v>1970</v>
      </c>
      <c r="AP283" s="7" t="s">
        <v>1971</v>
      </c>
      <c r="AQ283" s="7">
        <v>75714285.709999993</v>
      </c>
      <c r="AR283" s="10">
        <v>83696596.519999996</v>
      </c>
      <c r="AS283" s="7" t="s">
        <v>1972</v>
      </c>
      <c r="AT283" s="7" t="s">
        <v>146</v>
      </c>
      <c r="AU283" s="7">
        <v>2012</v>
      </c>
      <c r="AV283" s="7" t="s">
        <v>172</v>
      </c>
      <c r="AW283" s="7" t="s">
        <v>115</v>
      </c>
      <c r="AX283" s="7" t="s">
        <v>116</v>
      </c>
      <c r="AY283" s="7" t="s">
        <v>113</v>
      </c>
      <c r="AZ283" s="7" t="s">
        <v>155</v>
      </c>
      <c r="BA283" s="7" t="s">
        <v>156</v>
      </c>
      <c r="BB283" s="7" t="s">
        <v>69</v>
      </c>
      <c r="BC283" s="7" t="s">
        <v>98</v>
      </c>
      <c r="BH283" s="7" t="s">
        <v>120</v>
      </c>
      <c r="BI283" s="7" t="s">
        <v>101</v>
      </c>
      <c r="BJ283" s="7" t="s">
        <v>70</v>
      </c>
      <c r="BK283" s="7" t="s">
        <v>1521</v>
      </c>
      <c r="BM283" s="7" t="s">
        <v>1480</v>
      </c>
      <c r="BN283" s="7" t="s">
        <v>1522</v>
      </c>
      <c r="BO283">
        <f t="shared" si="4"/>
        <v>83.69659652</v>
      </c>
      <c r="BP283" s="7" t="s">
        <v>69</v>
      </c>
      <c r="BQ283" s="7" t="s">
        <v>137</v>
      </c>
      <c r="BR283" s="7" t="s">
        <v>1907</v>
      </c>
      <c r="BS283" s="7" t="s">
        <v>1907</v>
      </c>
    </row>
    <row r="284" spans="1:71" ht="15.75" customHeight="1">
      <c r="A284" s="7">
        <v>2081</v>
      </c>
      <c r="B284" s="7" t="s">
        <v>1969</v>
      </c>
      <c r="C284" s="7" t="s">
        <v>64</v>
      </c>
      <c r="D284" s="7" t="s">
        <v>1953</v>
      </c>
      <c r="E284" s="7" t="s">
        <v>167</v>
      </c>
      <c r="F284" s="7" t="s">
        <v>168</v>
      </c>
      <c r="G284" s="7">
        <v>2014</v>
      </c>
      <c r="H284" s="7" t="s">
        <v>67</v>
      </c>
      <c r="I284" s="7" t="s">
        <v>169</v>
      </c>
      <c r="J284" s="7" t="s">
        <v>70</v>
      </c>
      <c r="K284" s="7" t="s">
        <v>71</v>
      </c>
      <c r="L284" s="7" t="s">
        <v>72</v>
      </c>
      <c r="M284" s="7" t="s">
        <v>73</v>
      </c>
      <c r="N284" s="7" t="s">
        <v>74</v>
      </c>
      <c r="O284" s="7" t="s">
        <v>75</v>
      </c>
      <c r="P284" s="7" t="s">
        <v>105</v>
      </c>
      <c r="Q284" s="7" t="s">
        <v>106</v>
      </c>
      <c r="S284" s="7" t="s">
        <v>107</v>
      </c>
      <c r="T284" s="7" t="s">
        <v>79</v>
      </c>
      <c r="U284" s="7" t="s">
        <v>80</v>
      </c>
      <c r="Z284" s="7" t="s">
        <v>108</v>
      </c>
      <c r="AA284" s="7" t="s">
        <v>109</v>
      </c>
      <c r="AC284" s="7" t="s">
        <v>305</v>
      </c>
      <c r="AD284" s="7" t="s">
        <v>144</v>
      </c>
      <c r="AE284" s="7" t="s">
        <v>174</v>
      </c>
      <c r="AF284" s="7" t="s">
        <v>88</v>
      </c>
      <c r="AG284" s="7" t="s">
        <v>1959</v>
      </c>
      <c r="AH284" s="7" t="s">
        <v>1960</v>
      </c>
      <c r="AI284" s="7">
        <v>2014</v>
      </c>
      <c r="AJ284" s="7">
        <v>2084</v>
      </c>
      <c r="AK284" s="7" t="s">
        <v>114</v>
      </c>
      <c r="AL284" s="7">
        <v>5300000000</v>
      </c>
      <c r="AO284" s="7" t="s">
        <v>1970</v>
      </c>
      <c r="AP284" s="7" t="s">
        <v>1971</v>
      </c>
      <c r="AQ284" s="7">
        <v>75714285.709999993</v>
      </c>
      <c r="AR284" s="10">
        <v>83696596.519999996</v>
      </c>
      <c r="AS284" s="7" t="s">
        <v>1972</v>
      </c>
      <c r="AT284" s="7" t="s">
        <v>146</v>
      </c>
      <c r="AU284" s="7">
        <v>2012</v>
      </c>
      <c r="AV284" s="7" t="s">
        <v>172</v>
      </c>
      <c r="AW284" s="7" t="s">
        <v>115</v>
      </c>
      <c r="AX284" s="7" t="s">
        <v>116</v>
      </c>
      <c r="AY284" s="7" t="s">
        <v>113</v>
      </c>
      <c r="AZ284" s="7" t="s">
        <v>155</v>
      </c>
      <c r="BA284" s="7" t="s">
        <v>156</v>
      </c>
      <c r="BB284" s="7" t="s">
        <v>69</v>
      </c>
      <c r="BC284" s="7" t="s">
        <v>98</v>
      </c>
      <c r="BH284" s="7" t="s">
        <v>120</v>
      </c>
      <c r="BI284" s="7" t="s">
        <v>101</v>
      </c>
      <c r="BJ284" s="7" t="s">
        <v>70</v>
      </c>
      <c r="BK284" s="7" t="s">
        <v>1521</v>
      </c>
      <c r="BM284" s="7" t="s">
        <v>1480</v>
      </c>
      <c r="BN284" s="7" t="s">
        <v>1522</v>
      </c>
      <c r="BO284">
        <f t="shared" si="4"/>
        <v>83.69659652</v>
      </c>
      <c r="BP284" s="7" t="s">
        <v>69</v>
      </c>
      <c r="BQ284" s="7" t="s">
        <v>137</v>
      </c>
      <c r="BR284" s="7" t="s">
        <v>1907</v>
      </c>
      <c r="BS284" s="7" t="s">
        <v>1907</v>
      </c>
    </row>
    <row r="285" spans="1:71" ht="15.75" customHeight="1">
      <c r="A285" s="7">
        <v>2082</v>
      </c>
      <c r="B285" s="7" t="s">
        <v>1969</v>
      </c>
      <c r="C285" s="7" t="s">
        <v>64</v>
      </c>
      <c r="D285" s="7" t="s">
        <v>1953</v>
      </c>
      <c r="E285" s="7" t="s">
        <v>167</v>
      </c>
      <c r="F285" s="7" t="s">
        <v>168</v>
      </c>
      <c r="G285" s="7">
        <v>2014</v>
      </c>
      <c r="H285" s="7" t="s">
        <v>67</v>
      </c>
      <c r="I285" s="7" t="s">
        <v>169</v>
      </c>
      <c r="J285" s="7" t="s">
        <v>70</v>
      </c>
      <c r="K285" s="7" t="s">
        <v>71</v>
      </c>
      <c r="L285" s="7" t="s">
        <v>72</v>
      </c>
      <c r="M285" s="7" t="s">
        <v>73</v>
      </c>
      <c r="N285" s="7" t="s">
        <v>74</v>
      </c>
      <c r="O285" s="7" t="s">
        <v>75</v>
      </c>
      <c r="P285" s="7" t="s">
        <v>105</v>
      </c>
      <c r="Q285" s="7" t="s">
        <v>106</v>
      </c>
      <c r="S285" s="7" t="s">
        <v>107</v>
      </c>
      <c r="T285" s="7" t="s">
        <v>79</v>
      </c>
      <c r="U285" s="7" t="s">
        <v>80</v>
      </c>
      <c r="Z285" s="7" t="s">
        <v>108</v>
      </c>
      <c r="AA285" s="7" t="s">
        <v>109</v>
      </c>
      <c r="AC285" s="7" t="s">
        <v>305</v>
      </c>
      <c r="AD285" s="7" t="s">
        <v>144</v>
      </c>
      <c r="AE285" s="7" t="s">
        <v>174</v>
      </c>
      <c r="AF285" s="7" t="s">
        <v>88</v>
      </c>
      <c r="AG285" s="7" t="s">
        <v>1959</v>
      </c>
      <c r="AH285" s="7" t="s">
        <v>1960</v>
      </c>
      <c r="AI285" s="7">
        <v>2014</v>
      </c>
      <c r="AJ285" s="7">
        <v>2084</v>
      </c>
      <c r="AK285" s="7" t="s">
        <v>114</v>
      </c>
      <c r="AL285" s="7">
        <v>5300000000</v>
      </c>
      <c r="AO285" s="7" t="s">
        <v>1970</v>
      </c>
      <c r="AP285" s="7" t="s">
        <v>1971</v>
      </c>
      <c r="AQ285" s="7">
        <v>75714285.709999993</v>
      </c>
      <c r="AR285" s="10">
        <v>83696596.519999996</v>
      </c>
      <c r="AS285" s="7" t="s">
        <v>1972</v>
      </c>
      <c r="AT285" s="7" t="s">
        <v>146</v>
      </c>
      <c r="AU285" s="7">
        <v>2012</v>
      </c>
      <c r="AV285" s="7" t="s">
        <v>172</v>
      </c>
      <c r="AW285" s="7" t="s">
        <v>115</v>
      </c>
      <c r="AX285" s="7" t="s">
        <v>116</v>
      </c>
      <c r="AY285" s="7" t="s">
        <v>113</v>
      </c>
      <c r="AZ285" s="7" t="s">
        <v>155</v>
      </c>
      <c r="BA285" s="7" t="s">
        <v>156</v>
      </c>
      <c r="BB285" s="7" t="s">
        <v>69</v>
      </c>
      <c r="BC285" s="7" t="s">
        <v>98</v>
      </c>
      <c r="BH285" s="7" t="s">
        <v>120</v>
      </c>
      <c r="BI285" s="7" t="s">
        <v>101</v>
      </c>
      <c r="BJ285" s="7" t="s">
        <v>70</v>
      </c>
      <c r="BK285" s="7" t="s">
        <v>1521</v>
      </c>
      <c r="BM285" s="7" t="s">
        <v>1480</v>
      </c>
      <c r="BN285" s="7" t="s">
        <v>1522</v>
      </c>
      <c r="BO285">
        <f t="shared" si="4"/>
        <v>83.69659652</v>
      </c>
      <c r="BP285" s="7" t="s">
        <v>69</v>
      </c>
      <c r="BQ285" s="7" t="s">
        <v>137</v>
      </c>
      <c r="BR285" s="7" t="s">
        <v>1907</v>
      </c>
      <c r="BS285" s="7" t="s">
        <v>1907</v>
      </c>
    </row>
    <row r="286" spans="1:71" ht="15.75" customHeight="1">
      <c r="A286" s="7">
        <v>2083</v>
      </c>
      <c r="B286" s="7" t="s">
        <v>1969</v>
      </c>
      <c r="C286" s="7" t="s">
        <v>64</v>
      </c>
      <c r="D286" s="7" t="s">
        <v>1953</v>
      </c>
      <c r="E286" s="7" t="s">
        <v>167</v>
      </c>
      <c r="F286" s="7" t="s">
        <v>168</v>
      </c>
      <c r="G286" s="7">
        <v>2014</v>
      </c>
      <c r="H286" s="7" t="s">
        <v>67</v>
      </c>
      <c r="I286" s="7" t="s">
        <v>169</v>
      </c>
      <c r="J286" s="7" t="s">
        <v>70</v>
      </c>
      <c r="K286" s="7" t="s">
        <v>71</v>
      </c>
      <c r="L286" s="7" t="s">
        <v>72</v>
      </c>
      <c r="M286" s="7" t="s">
        <v>73</v>
      </c>
      <c r="N286" s="7" t="s">
        <v>74</v>
      </c>
      <c r="O286" s="7" t="s">
        <v>75</v>
      </c>
      <c r="P286" s="7" t="s">
        <v>105</v>
      </c>
      <c r="Q286" s="7" t="s">
        <v>106</v>
      </c>
      <c r="S286" s="7" t="s">
        <v>107</v>
      </c>
      <c r="T286" s="7" t="s">
        <v>79</v>
      </c>
      <c r="U286" s="7" t="s">
        <v>80</v>
      </c>
      <c r="Z286" s="7" t="s">
        <v>108</v>
      </c>
      <c r="AA286" s="7" t="s">
        <v>109</v>
      </c>
      <c r="AC286" s="7" t="s">
        <v>305</v>
      </c>
      <c r="AD286" s="7" t="s">
        <v>144</v>
      </c>
      <c r="AE286" s="7" t="s">
        <v>174</v>
      </c>
      <c r="AF286" s="7" t="s">
        <v>88</v>
      </c>
      <c r="AG286" s="7" t="s">
        <v>1959</v>
      </c>
      <c r="AH286" s="7" t="s">
        <v>1960</v>
      </c>
      <c r="AI286" s="7">
        <v>2014</v>
      </c>
      <c r="AJ286" s="7">
        <v>2084</v>
      </c>
      <c r="AK286" s="7" t="s">
        <v>114</v>
      </c>
      <c r="AL286" s="7">
        <v>5300000000</v>
      </c>
      <c r="AO286" s="7" t="s">
        <v>1970</v>
      </c>
      <c r="AP286" s="7" t="s">
        <v>1971</v>
      </c>
      <c r="AQ286" s="7">
        <v>75714285.709999993</v>
      </c>
      <c r="AR286" s="10">
        <v>83696596.519999996</v>
      </c>
      <c r="AS286" s="7" t="s">
        <v>1972</v>
      </c>
      <c r="AT286" s="7" t="s">
        <v>146</v>
      </c>
      <c r="AU286" s="7">
        <v>2012</v>
      </c>
      <c r="AV286" s="7" t="s">
        <v>172</v>
      </c>
      <c r="AW286" s="7" t="s">
        <v>115</v>
      </c>
      <c r="AX286" s="7" t="s">
        <v>116</v>
      </c>
      <c r="AY286" s="7" t="s">
        <v>113</v>
      </c>
      <c r="AZ286" s="7" t="s">
        <v>155</v>
      </c>
      <c r="BA286" s="7" t="s">
        <v>156</v>
      </c>
      <c r="BB286" s="7" t="s">
        <v>69</v>
      </c>
      <c r="BC286" s="7" t="s">
        <v>98</v>
      </c>
      <c r="BH286" s="7" t="s">
        <v>120</v>
      </c>
      <c r="BI286" s="7" t="s">
        <v>101</v>
      </c>
      <c r="BJ286" s="7" t="s">
        <v>70</v>
      </c>
      <c r="BK286" s="7" t="s">
        <v>1521</v>
      </c>
      <c r="BM286" s="7" t="s">
        <v>1480</v>
      </c>
      <c r="BN286" s="7" t="s">
        <v>1522</v>
      </c>
      <c r="BO286">
        <f t="shared" si="4"/>
        <v>83.69659652</v>
      </c>
      <c r="BP286" s="7" t="s">
        <v>69</v>
      </c>
      <c r="BQ286" s="7" t="s">
        <v>137</v>
      </c>
      <c r="BR286" s="7" t="s">
        <v>1907</v>
      </c>
      <c r="BS286" s="7" t="s">
        <v>1907</v>
      </c>
    </row>
    <row r="287" spans="1:71" ht="15.75" customHeight="1">
      <c r="A287" s="7">
        <v>2084</v>
      </c>
      <c r="B287" s="7" t="s">
        <v>1969</v>
      </c>
      <c r="C287" s="7" t="s">
        <v>64</v>
      </c>
      <c r="D287" s="7" t="s">
        <v>1953</v>
      </c>
      <c r="E287" s="7" t="s">
        <v>167</v>
      </c>
      <c r="F287" s="7" t="s">
        <v>168</v>
      </c>
      <c r="G287" s="7">
        <v>2014</v>
      </c>
      <c r="H287" s="7" t="s">
        <v>67</v>
      </c>
      <c r="I287" s="7" t="s">
        <v>169</v>
      </c>
      <c r="J287" s="7" t="s">
        <v>70</v>
      </c>
      <c r="K287" s="7" t="s">
        <v>71</v>
      </c>
      <c r="L287" s="7" t="s">
        <v>72</v>
      </c>
      <c r="M287" s="7" t="s">
        <v>73</v>
      </c>
      <c r="N287" s="7" t="s">
        <v>74</v>
      </c>
      <c r="O287" s="7" t="s">
        <v>75</v>
      </c>
      <c r="P287" s="7" t="s">
        <v>105</v>
      </c>
      <c r="Q287" s="7" t="s">
        <v>106</v>
      </c>
      <c r="S287" s="7" t="s">
        <v>107</v>
      </c>
      <c r="T287" s="7" t="s">
        <v>79</v>
      </c>
      <c r="U287" s="7" t="s">
        <v>80</v>
      </c>
      <c r="Z287" s="7" t="s">
        <v>108</v>
      </c>
      <c r="AA287" s="7" t="s">
        <v>109</v>
      </c>
      <c r="AC287" s="7" t="s">
        <v>305</v>
      </c>
      <c r="AD287" s="7" t="s">
        <v>144</v>
      </c>
      <c r="AE287" s="7" t="s">
        <v>174</v>
      </c>
      <c r="AF287" s="7" t="s">
        <v>88</v>
      </c>
      <c r="AG287" s="7" t="s">
        <v>1959</v>
      </c>
      <c r="AH287" s="7" t="s">
        <v>1960</v>
      </c>
      <c r="AI287" s="7">
        <v>2014</v>
      </c>
      <c r="AJ287" s="7">
        <v>2084</v>
      </c>
      <c r="AK287" s="7" t="s">
        <v>114</v>
      </c>
      <c r="AL287" s="7">
        <v>5300000000</v>
      </c>
      <c r="AO287" s="7" t="s">
        <v>1970</v>
      </c>
      <c r="AP287" s="7" t="s">
        <v>1971</v>
      </c>
      <c r="AQ287" s="7">
        <v>75714285.709999993</v>
      </c>
      <c r="AR287" s="10">
        <v>83696596.519999996</v>
      </c>
      <c r="AS287" s="7" t="s">
        <v>1972</v>
      </c>
      <c r="AT287" s="7" t="s">
        <v>146</v>
      </c>
      <c r="AU287" s="7">
        <v>2012</v>
      </c>
      <c r="AV287" s="7" t="s">
        <v>172</v>
      </c>
      <c r="AW287" s="7" t="s">
        <v>115</v>
      </c>
      <c r="AX287" s="7" t="s">
        <v>116</v>
      </c>
      <c r="AY287" s="7" t="s">
        <v>113</v>
      </c>
      <c r="AZ287" s="7" t="s">
        <v>155</v>
      </c>
      <c r="BA287" s="7" t="s">
        <v>156</v>
      </c>
      <c r="BB287" s="7" t="s">
        <v>69</v>
      </c>
      <c r="BC287" s="7" t="s">
        <v>98</v>
      </c>
      <c r="BH287" s="7" t="s">
        <v>120</v>
      </c>
      <c r="BI287" s="7" t="s">
        <v>101</v>
      </c>
      <c r="BJ287" s="7" t="s">
        <v>70</v>
      </c>
      <c r="BK287" s="7" t="s">
        <v>1521</v>
      </c>
      <c r="BM287" s="7" t="s">
        <v>1480</v>
      </c>
      <c r="BN287" s="7" t="s">
        <v>1522</v>
      </c>
      <c r="BO287">
        <f t="shared" si="4"/>
        <v>83.69659652</v>
      </c>
      <c r="BP287" s="7" t="s">
        <v>69</v>
      </c>
      <c r="BQ287" s="7" t="s">
        <v>137</v>
      </c>
      <c r="BR287" s="7" t="s">
        <v>1907</v>
      </c>
      <c r="BS287" s="7" t="s">
        <v>1907</v>
      </c>
    </row>
    <row r="288" spans="1:71" ht="15.75" customHeight="1">
      <c r="A288" s="7">
        <v>2014</v>
      </c>
      <c r="B288" s="7" t="s">
        <v>1973</v>
      </c>
      <c r="C288" s="7" t="s">
        <v>64</v>
      </c>
      <c r="D288" s="7" t="s">
        <v>1974</v>
      </c>
      <c r="E288" s="7" t="s">
        <v>179</v>
      </c>
      <c r="F288" s="7" t="s">
        <v>180</v>
      </c>
      <c r="G288" s="7">
        <v>2014</v>
      </c>
      <c r="H288" s="7" t="s">
        <v>67</v>
      </c>
      <c r="I288" s="7" t="s">
        <v>160</v>
      </c>
      <c r="J288" s="7" t="s">
        <v>70</v>
      </c>
      <c r="K288" s="7" t="s">
        <v>71</v>
      </c>
      <c r="L288" s="7" t="s">
        <v>72</v>
      </c>
      <c r="M288" s="7" t="s">
        <v>73</v>
      </c>
      <c r="N288" s="7" t="s">
        <v>74</v>
      </c>
      <c r="O288" s="7" t="s">
        <v>75</v>
      </c>
      <c r="P288" s="7" t="s">
        <v>105</v>
      </c>
      <c r="Q288" s="7" t="s">
        <v>106</v>
      </c>
      <c r="S288" s="7" t="s">
        <v>107</v>
      </c>
      <c r="T288" s="7" t="s">
        <v>79</v>
      </c>
      <c r="U288" s="7" t="s">
        <v>80</v>
      </c>
      <c r="Z288" s="7" t="s">
        <v>136</v>
      </c>
      <c r="AA288" s="7" t="s">
        <v>124</v>
      </c>
      <c r="AC288" s="7" t="s">
        <v>181</v>
      </c>
      <c r="AD288" s="7" t="s">
        <v>111</v>
      </c>
      <c r="AE288" s="7" t="s">
        <v>1959</v>
      </c>
      <c r="AF288" s="7" t="s">
        <v>112</v>
      </c>
      <c r="AG288" s="7" t="s">
        <v>1959</v>
      </c>
      <c r="AH288" s="7" t="s">
        <v>113</v>
      </c>
      <c r="AI288" s="7">
        <v>2014</v>
      </c>
      <c r="AJ288" s="7">
        <v>2014</v>
      </c>
      <c r="AK288" s="7" t="s">
        <v>114</v>
      </c>
      <c r="AL288" s="7">
        <v>7000000000</v>
      </c>
      <c r="AO288" s="7" t="s">
        <v>1975</v>
      </c>
      <c r="AP288" s="7" t="s">
        <v>1975</v>
      </c>
      <c r="AQ288" s="7">
        <v>7000000000</v>
      </c>
      <c r="AR288" s="7">
        <v>7247887416</v>
      </c>
      <c r="AS288" s="7" t="s">
        <v>1975</v>
      </c>
      <c r="AT288" s="7" t="s">
        <v>90</v>
      </c>
      <c r="AU288" s="7">
        <v>2014</v>
      </c>
      <c r="AV288" s="7" t="s">
        <v>91</v>
      </c>
      <c r="AW288" s="7" t="s">
        <v>92</v>
      </c>
      <c r="AX288" s="7" t="s">
        <v>93</v>
      </c>
      <c r="AY288" s="7" t="s">
        <v>182</v>
      </c>
      <c r="AZ288" s="7" t="s">
        <v>183</v>
      </c>
      <c r="BA288" s="7" t="s">
        <v>129</v>
      </c>
      <c r="BB288" s="7" t="s">
        <v>69</v>
      </c>
      <c r="BC288" s="7" t="s">
        <v>140</v>
      </c>
      <c r="BH288" s="7" t="s">
        <v>99</v>
      </c>
      <c r="BI288" s="7" t="s">
        <v>101</v>
      </c>
      <c r="BJ288" s="7" t="s">
        <v>70</v>
      </c>
      <c r="BM288" s="7" t="s">
        <v>1480</v>
      </c>
      <c r="BN288" s="7" t="s">
        <v>1785</v>
      </c>
      <c r="BO288">
        <f t="shared" si="4"/>
        <v>7247.8874159999996</v>
      </c>
      <c r="BP288" s="7" t="s">
        <v>69</v>
      </c>
      <c r="BQ288" s="7" t="s">
        <v>137</v>
      </c>
      <c r="BR288" s="7" t="s">
        <v>1907</v>
      </c>
      <c r="BS288" s="7" t="s">
        <v>1907</v>
      </c>
    </row>
    <row r="289" spans="1:71" ht="15.75" customHeight="1">
      <c r="A289" s="7">
        <v>1988</v>
      </c>
      <c r="B289" s="7" t="s">
        <v>1976</v>
      </c>
      <c r="C289" s="7" t="s">
        <v>64</v>
      </c>
      <c r="D289" s="7" t="s">
        <v>1977</v>
      </c>
      <c r="E289" s="7" t="s">
        <v>185</v>
      </c>
      <c r="F289" s="7" t="s">
        <v>186</v>
      </c>
      <c r="G289" s="7">
        <v>1988</v>
      </c>
      <c r="H289" s="7" t="s">
        <v>67</v>
      </c>
      <c r="I289" s="7" t="s">
        <v>68</v>
      </c>
      <c r="J289" s="7" t="s">
        <v>70</v>
      </c>
      <c r="K289" s="7" t="s">
        <v>71</v>
      </c>
      <c r="L289" s="7" t="s">
        <v>72</v>
      </c>
      <c r="M289" s="7" t="s">
        <v>73</v>
      </c>
      <c r="N289" s="7" t="s">
        <v>74</v>
      </c>
      <c r="O289" s="7" t="s">
        <v>75</v>
      </c>
      <c r="P289" s="7" t="s">
        <v>105</v>
      </c>
      <c r="Q289" s="7" t="s">
        <v>106</v>
      </c>
      <c r="S289" s="7" t="s">
        <v>107</v>
      </c>
      <c r="T289" s="7" t="s">
        <v>79</v>
      </c>
      <c r="U289" s="7" t="s">
        <v>80</v>
      </c>
      <c r="V289" s="7" t="s">
        <v>337</v>
      </c>
      <c r="W289" s="7" t="s">
        <v>1273</v>
      </c>
      <c r="X289" s="7" t="s">
        <v>488</v>
      </c>
      <c r="Y289" s="7" t="s">
        <v>337</v>
      </c>
      <c r="Z289" s="7" t="s">
        <v>136</v>
      </c>
      <c r="AA289" s="7" t="s">
        <v>124</v>
      </c>
      <c r="AC289" s="7" t="s">
        <v>315</v>
      </c>
      <c r="AD289" s="7" t="s">
        <v>187</v>
      </c>
      <c r="AE289" s="7" t="s">
        <v>1978</v>
      </c>
      <c r="AF289" s="7" t="s">
        <v>112</v>
      </c>
      <c r="AG289" s="7" t="s">
        <v>1978</v>
      </c>
      <c r="AH289" s="7" t="s">
        <v>1978</v>
      </c>
      <c r="AI289" s="7">
        <v>1988</v>
      </c>
      <c r="AJ289" s="7">
        <v>1988</v>
      </c>
      <c r="AK289" s="7" t="s">
        <v>114</v>
      </c>
      <c r="AL289" s="7">
        <v>750</v>
      </c>
      <c r="AO289" s="7" t="s">
        <v>1979</v>
      </c>
      <c r="AP289" s="7" t="s">
        <v>1980</v>
      </c>
      <c r="AQ289" s="7">
        <v>750</v>
      </c>
      <c r="AR289" s="10">
        <v>1554.560109</v>
      </c>
      <c r="AT289" s="7" t="s">
        <v>90</v>
      </c>
      <c r="AU289" s="7">
        <v>1988</v>
      </c>
      <c r="AV289" s="7" t="s">
        <v>91</v>
      </c>
      <c r="AW289" s="7" t="s">
        <v>92</v>
      </c>
      <c r="AX289" s="7" t="s">
        <v>93</v>
      </c>
      <c r="AY289" s="7" t="s">
        <v>189</v>
      </c>
      <c r="AZ289" s="7" t="s">
        <v>956</v>
      </c>
      <c r="BA289" s="7" t="s">
        <v>156</v>
      </c>
      <c r="BB289" s="7" t="s">
        <v>69</v>
      </c>
      <c r="BC289" s="7" t="s">
        <v>98</v>
      </c>
      <c r="BH289" s="7" t="s">
        <v>99</v>
      </c>
      <c r="BI289" s="7" t="s">
        <v>101</v>
      </c>
      <c r="BJ289" s="7" t="s">
        <v>70</v>
      </c>
      <c r="BO289">
        <f t="shared" si="4"/>
        <v>1.554560109E-3</v>
      </c>
      <c r="BP289" s="7" t="s">
        <v>69</v>
      </c>
      <c r="BQ289" s="7" t="s">
        <v>189</v>
      </c>
      <c r="BR289" s="7" t="s">
        <v>1907</v>
      </c>
      <c r="BS289" s="7" t="s">
        <v>1907</v>
      </c>
    </row>
    <row r="290" spans="1:71" ht="15.75" customHeight="1">
      <c r="A290" s="7">
        <v>1998</v>
      </c>
      <c r="B290" s="7" t="s">
        <v>1981</v>
      </c>
      <c r="C290" s="7" t="s">
        <v>64</v>
      </c>
      <c r="D290" s="7" t="s">
        <v>1982</v>
      </c>
      <c r="E290" s="7" t="s">
        <v>1983</v>
      </c>
      <c r="F290" s="7" t="s">
        <v>192</v>
      </c>
      <c r="G290" s="7">
        <v>1999</v>
      </c>
      <c r="H290" s="7" t="s">
        <v>67</v>
      </c>
      <c r="I290" s="7" t="s">
        <v>169</v>
      </c>
      <c r="J290" s="7" t="s">
        <v>70</v>
      </c>
      <c r="K290" s="7" t="s">
        <v>71</v>
      </c>
      <c r="L290" s="7" t="s">
        <v>72</v>
      </c>
      <c r="M290" s="7" t="s">
        <v>73</v>
      </c>
      <c r="N290" s="7" t="s">
        <v>74</v>
      </c>
      <c r="O290" s="7" t="s">
        <v>75</v>
      </c>
      <c r="P290" s="7" t="s">
        <v>105</v>
      </c>
      <c r="Q290" s="7" t="s">
        <v>106</v>
      </c>
      <c r="S290" s="7" t="s">
        <v>107</v>
      </c>
      <c r="T290" s="7" t="s">
        <v>79</v>
      </c>
      <c r="U290" s="7" t="s">
        <v>80</v>
      </c>
      <c r="Z290" s="7" t="s">
        <v>136</v>
      </c>
      <c r="AA290" s="7" t="s">
        <v>124</v>
      </c>
      <c r="AC290" s="7" t="s">
        <v>194</v>
      </c>
      <c r="AD290" s="7" t="s">
        <v>111</v>
      </c>
      <c r="AE290" s="7" t="s">
        <v>1984</v>
      </c>
      <c r="AF290" s="7" t="s">
        <v>112</v>
      </c>
      <c r="AG290" s="7" t="s">
        <v>1984</v>
      </c>
      <c r="AH290" s="7" t="s">
        <v>113</v>
      </c>
      <c r="AI290" s="7">
        <v>1998</v>
      </c>
      <c r="AJ290" s="7">
        <v>1998</v>
      </c>
      <c r="AK290" s="7" t="s">
        <v>114</v>
      </c>
      <c r="AL290" s="7">
        <v>581424292</v>
      </c>
      <c r="AO290" s="7" t="s">
        <v>1985</v>
      </c>
      <c r="AP290" s="7" t="s">
        <v>1985</v>
      </c>
      <c r="AQ290" s="7">
        <v>581424292</v>
      </c>
      <c r="AR290" s="10">
        <v>874301805.79999995</v>
      </c>
      <c r="AS290" s="7" t="s">
        <v>1985</v>
      </c>
      <c r="AT290" s="7" t="s">
        <v>90</v>
      </c>
      <c r="AU290" s="7">
        <v>1998</v>
      </c>
      <c r="AV290" s="7" t="s">
        <v>172</v>
      </c>
      <c r="AW290" s="7" t="s">
        <v>92</v>
      </c>
      <c r="AX290" s="7" t="s">
        <v>93</v>
      </c>
      <c r="AY290" s="7" t="s">
        <v>113</v>
      </c>
      <c r="AZ290" s="7" t="s">
        <v>128</v>
      </c>
      <c r="BA290" s="7" t="s">
        <v>129</v>
      </c>
      <c r="BB290" s="7" t="s">
        <v>69</v>
      </c>
      <c r="BC290" s="7" t="s">
        <v>98</v>
      </c>
      <c r="BH290" s="7" t="s">
        <v>99</v>
      </c>
      <c r="BI290" s="7" t="s">
        <v>101</v>
      </c>
      <c r="BJ290" s="7" t="s">
        <v>70</v>
      </c>
      <c r="BK290" s="7" t="s">
        <v>1777</v>
      </c>
      <c r="BL290" s="7" t="s">
        <v>1484</v>
      </c>
      <c r="BM290" s="7" t="s">
        <v>1480</v>
      </c>
      <c r="BN290" s="7" t="s">
        <v>1486</v>
      </c>
      <c r="BO290">
        <f t="shared" si="4"/>
        <v>874.3018057999999</v>
      </c>
      <c r="BP290" s="7" t="s">
        <v>69</v>
      </c>
      <c r="BQ290" s="7" t="s">
        <v>137</v>
      </c>
      <c r="BR290" s="7" t="s">
        <v>1907</v>
      </c>
      <c r="BS290" s="7" t="s">
        <v>1907</v>
      </c>
    </row>
    <row r="291" spans="1:71" ht="15.75" customHeight="1">
      <c r="A291" s="7">
        <v>1998</v>
      </c>
      <c r="B291" s="7" t="s">
        <v>1986</v>
      </c>
      <c r="C291" s="7" t="s">
        <v>64</v>
      </c>
      <c r="D291" s="7" t="s">
        <v>1982</v>
      </c>
      <c r="E291" s="7" t="s">
        <v>1983</v>
      </c>
      <c r="F291" s="7" t="s">
        <v>192</v>
      </c>
      <c r="G291" s="7">
        <v>1999</v>
      </c>
      <c r="H291" s="7" t="s">
        <v>67</v>
      </c>
      <c r="I291" s="7" t="s">
        <v>169</v>
      </c>
      <c r="J291" s="7" t="s">
        <v>70</v>
      </c>
      <c r="K291" s="7" t="s">
        <v>71</v>
      </c>
      <c r="L291" s="7" t="s">
        <v>72</v>
      </c>
      <c r="M291" s="7" t="s">
        <v>73</v>
      </c>
      <c r="N291" s="7" t="s">
        <v>74</v>
      </c>
      <c r="O291" s="7" t="s">
        <v>75</v>
      </c>
      <c r="P291" s="7" t="s">
        <v>105</v>
      </c>
      <c r="Q291" s="7" t="s">
        <v>106</v>
      </c>
      <c r="S291" s="7" t="s">
        <v>107</v>
      </c>
      <c r="T291" s="7" t="s">
        <v>79</v>
      </c>
      <c r="U291" s="7" t="s">
        <v>80</v>
      </c>
      <c r="Z291" s="7" t="s">
        <v>136</v>
      </c>
      <c r="AA291" s="7" t="s">
        <v>124</v>
      </c>
      <c r="AC291" s="7" t="s">
        <v>194</v>
      </c>
      <c r="AD291" s="7" t="s">
        <v>196</v>
      </c>
      <c r="AE291" s="7" t="s">
        <v>1984</v>
      </c>
      <c r="AF291" s="7" t="s">
        <v>112</v>
      </c>
      <c r="AG291" s="7" t="s">
        <v>1984</v>
      </c>
      <c r="AH291" s="7" t="s">
        <v>113</v>
      </c>
      <c r="AI291" s="7">
        <v>1998</v>
      </c>
      <c r="AJ291" s="7">
        <v>1998</v>
      </c>
      <c r="AK291" s="7" t="s">
        <v>114</v>
      </c>
      <c r="AL291" s="7">
        <v>1500</v>
      </c>
      <c r="AO291" s="7" t="s">
        <v>1987</v>
      </c>
      <c r="AP291" s="7" t="s">
        <v>1987</v>
      </c>
      <c r="AQ291" s="7">
        <v>1500</v>
      </c>
      <c r="AR291" s="10">
        <v>2255.59</v>
      </c>
      <c r="AS291" s="7" t="s">
        <v>1987</v>
      </c>
      <c r="AT291" s="7" t="s">
        <v>90</v>
      </c>
      <c r="AU291" s="7">
        <v>1998</v>
      </c>
      <c r="AV291" s="7" t="s">
        <v>172</v>
      </c>
      <c r="AW291" s="7" t="s">
        <v>115</v>
      </c>
      <c r="AX291" s="7" t="s">
        <v>93</v>
      </c>
      <c r="AY291" s="7" t="s">
        <v>127</v>
      </c>
      <c r="AZ291" s="7" t="s">
        <v>197</v>
      </c>
      <c r="BA291" s="7" t="s">
        <v>156</v>
      </c>
      <c r="BB291" s="7" t="s">
        <v>69</v>
      </c>
      <c r="BC291" s="7" t="s">
        <v>98</v>
      </c>
      <c r="BH291" s="7" t="s">
        <v>99</v>
      </c>
      <c r="BI291" s="7" t="s">
        <v>101</v>
      </c>
      <c r="BJ291" s="7" t="s">
        <v>70</v>
      </c>
      <c r="BM291" s="7" t="s">
        <v>1481</v>
      </c>
      <c r="BN291" s="7" t="s">
        <v>1487</v>
      </c>
      <c r="BO291">
        <f t="shared" si="4"/>
        <v>2.25559E-3</v>
      </c>
      <c r="BP291" s="7" t="s">
        <v>69</v>
      </c>
      <c r="BQ291" s="7" t="s">
        <v>127</v>
      </c>
      <c r="BR291" s="7" t="s">
        <v>1907</v>
      </c>
      <c r="BS291" s="7" t="s">
        <v>1907</v>
      </c>
    </row>
    <row r="292" spans="1:71" ht="15.75" customHeight="1">
      <c r="A292" s="7">
        <v>1998</v>
      </c>
      <c r="B292" s="7" t="s">
        <v>1988</v>
      </c>
      <c r="C292" s="7" t="s">
        <v>64</v>
      </c>
      <c r="D292" s="7" t="s">
        <v>1982</v>
      </c>
      <c r="E292" s="7" t="s">
        <v>1983</v>
      </c>
      <c r="F292" s="7" t="s">
        <v>192</v>
      </c>
      <c r="G292" s="7">
        <v>1999</v>
      </c>
      <c r="H292" s="7" t="s">
        <v>67</v>
      </c>
      <c r="I292" s="7" t="s">
        <v>169</v>
      </c>
      <c r="J292" s="7" t="s">
        <v>70</v>
      </c>
      <c r="K292" s="7" t="s">
        <v>71</v>
      </c>
      <c r="L292" s="7" t="s">
        <v>72</v>
      </c>
      <c r="M292" s="7" t="s">
        <v>73</v>
      </c>
      <c r="N292" s="7" t="s">
        <v>74</v>
      </c>
      <c r="O292" s="7" t="s">
        <v>75</v>
      </c>
      <c r="P292" s="7" t="s">
        <v>105</v>
      </c>
      <c r="Q292" s="7" t="s">
        <v>106</v>
      </c>
      <c r="S292" s="7" t="s">
        <v>107</v>
      </c>
      <c r="T292" s="7" t="s">
        <v>79</v>
      </c>
      <c r="U292" s="7" t="s">
        <v>80</v>
      </c>
      <c r="Z292" s="7" t="s">
        <v>136</v>
      </c>
      <c r="AA292" s="7" t="s">
        <v>124</v>
      </c>
      <c r="AC292" s="7" t="s">
        <v>194</v>
      </c>
      <c r="AD292" s="7" t="s">
        <v>196</v>
      </c>
      <c r="AE292" s="7" t="s">
        <v>1984</v>
      </c>
      <c r="AF292" s="7" t="s">
        <v>112</v>
      </c>
      <c r="AG292" s="7" t="s">
        <v>1984</v>
      </c>
      <c r="AH292" s="7" t="s">
        <v>113</v>
      </c>
      <c r="AI292" s="7">
        <v>1998</v>
      </c>
      <c r="AJ292" s="7">
        <v>1998</v>
      </c>
      <c r="AK292" s="7" t="s">
        <v>114</v>
      </c>
      <c r="AL292" s="7">
        <v>89.5</v>
      </c>
      <c r="AO292" s="7" t="s">
        <v>1989</v>
      </c>
      <c r="AP292" s="7" t="s">
        <v>1989</v>
      </c>
      <c r="AQ292" s="7">
        <v>89.47</v>
      </c>
      <c r="AR292" s="10">
        <v>134.54</v>
      </c>
      <c r="AS292" s="7" t="s">
        <v>1989</v>
      </c>
      <c r="AT292" s="7" t="s">
        <v>90</v>
      </c>
      <c r="AU292" s="7">
        <v>1998</v>
      </c>
      <c r="AV292" s="7" t="s">
        <v>172</v>
      </c>
      <c r="AW292" s="7" t="s">
        <v>115</v>
      </c>
      <c r="AX292" s="7" t="s">
        <v>93</v>
      </c>
      <c r="AY292" s="7" t="s">
        <v>127</v>
      </c>
      <c r="AZ292" s="7" t="s">
        <v>197</v>
      </c>
      <c r="BA292" s="7" t="s">
        <v>156</v>
      </c>
      <c r="BB292" s="7" t="s">
        <v>69</v>
      </c>
      <c r="BC292" s="7" t="s">
        <v>98</v>
      </c>
      <c r="BH292" s="7" t="s">
        <v>99</v>
      </c>
      <c r="BI292" s="7" t="s">
        <v>101</v>
      </c>
      <c r="BJ292" s="7" t="s">
        <v>70</v>
      </c>
      <c r="BL292" s="7" t="s">
        <v>1485</v>
      </c>
      <c r="BM292" s="7" t="s">
        <v>1481</v>
      </c>
      <c r="BN292" s="7" t="s">
        <v>1487</v>
      </c>
      <c r="BO292">
        <f t="shared" si="4"/>
        <v>1.3454E-4</v>
      </c>
      <c r="BP292" s="7" t="s">
        <v>69</v>
      </c>
      <c r="BQ292" s="7" t="s">
        <v>127</v>
      </c>
      <c r="BR292" s="7" t="s">
        <v>1907</v>
      </c>
      <c r="BS292" s="7" t="s">
        <v>1907</v>
      </c>
    </row>
    <row r="293" spans="1:71" ht="15.75" customHeight="1">
      <c r="A293" s="7">
        <v>1998</v>
      </c>
      <c r="B293" s="7" t="s">
        <v>1990</v>
      </c>
      <c r="C293" s="7" t="s">
        <v>64</v>
      </c>
      <c r="D293" s="7" t="s">
        <v>1982</v>
      </c>
      <c r="E293" s="7" t="s">
        <v>1983</v>
      </c>
      <c r="F293" s="7" t="s">
        <v>192</v>
      </c>
      <c r="G293" s="7">
        <v>1999</v>
      </c>
      <c r="H293" s="7" t="s">
        <v>67</v>
      </c>
      <c r="I293" s="7" t="s">
        <v>169</v>
      </c>
      <c r="J293" s="7" t="s">
        <v>70</v>
      </c>
      <c r="K293" s="7" t="s">
        <v>71</v>
      </c>
      <c r="L293" s="7" t="s">
        <v>72</v>
      </c>
      <c r="M293" s="7" t="s">
        <v>73</v>
      </c>
      <c r="N293" s="7" t="s">
        <v>74</v>
      </c>
      <c r="O293" s="7" t="s">
        <v>75</v>
      </c>
      <c r="P293" s="7" t="s">
        <v>105</v>
      </c>
      <c r="Q293" s="7" t="s">
        <v>106</v>
      </c>
      <c r="S293" s="7" t="s">
        <v>107</v>
      </c>
      <c r="T293" s="7" t="s">
        <v>79</v>
      </c>
      <c r="U293" s="7" t="s">
        <v>80</v>
      </c>
      <c r="Z293" s="7" t="s">
        <v>136</v>
      </c>
      <c r="AA293" s="7" t="s">
        <v>124</v>
      </c>
      <c r="AC293" s="7" t="s">
        <v>194</v>
      </c>
      <c r="AD293" s="7" t="s">
        <v>196</v>
      </c>
      <c r="AE293" s="7" t="s">
        <v>1984</v>
      </c>
      <c r="AF293" s="7" t="s">
        <v>112</v>
      </c>
      <c r="AG293" s="7" t="s">
        <v>1984</v>
      </c>
      <c r="AH293" s="7" t="s">
        <v>113</v>
      </c>
      <c r="AI293" s="7">
        <v>1998</v>
      </c>
      <c r="AJ293" s="7">
        <v>1998</v>
      </c>
      <c r="AK293" s="7" t="s">
        <v>114</v>
      </c>
      <c r="AL293" s="7">
        <v>1925</v>
      </c>
      <c r="AO293" s="7" t="s">
        <v>1991</v>
      </c>
      <c r="AP293" s="7" t="s">
        <v>1991</v>
      </c>
      <c r="AQ293" s="7">
        <v>1925</v>
      </c>
      <c r="AR293" s="10">
        <v>2894.67</v>
      </c>
      <c r="AS293" s="7" t="s">
        <v>1991</v>
      </c>
      <c r="AT293" s="7" t="s">
        <v>90</v>
      </c>
      <c r="AU293" s="7">
        <v>1998</v>
      </c>
      <c r="AV293" s="7" t="s">
        <v>172</v>
      </c>
      <c r="AW293" s="7" t="s">
        <v>115</v>
      </c>
      <c r="AX293" s="7" t="s">
        <v>93</v>
      </c>
      <c r="AY293" s="7" t="s">
        <v>127</v>
      </c>
      <c r="AZ293" s="7" t="s">
        <v>197</v>
      </c>
      <c r="BA293" s="7" t="s">
        <v>156</v>
      </c>
      <c r="BB293" s="7" t="s">
        <v>69</v>
      </c>
      <c r="BC293" s="7" t="s">
        <v>98</v>
      </c>
      <c r="BH293" s="7" t="s">
        <v>99</v>
      </c>
      <c r="BI293" s="7" t="s">
        <v>101</v>
      </c>
      <c r="BJ293" s="7" t="s">
        <v>70</v>
      </c>
      <c r="BM293" s="7" t="s">
        <v>1481</v>
      </c>
      <c r="BN293" s="7" t="s">
        <v>1487</v>
      </c>
      <c r="BO293">
        <f t="shared" si="4"/>
        <v>2.8946700000000002E-3</v>
      </c>
      <c r="BP293" s="7" t="s">
        <v>69</v>
      </c>
      <c r="BQ293" s="7" t="s">
        <v>127</v>
      </c>
      <c r="BR293" s="7" t="s">
        <v>1907</v>
      </c>
      <c r="BS293" s="7" t="s">
        <v>1907</v>
      </c>
    </row>
    <row r="294" spans="1:71" ht="15.75" customHeight="1">
      <c r="A294" s="7">
        <v>1957</v>
      </c>
      <c r="B294" s="7" t="s">
        <v>1992</v>
      </c>
      <c r="C294" s="7" t="s">
        <v>64</v>
      </c>
      <c r="D294" s="7" t="s">
        <v>1993</v>
      </c>
      <c r="E294" s="7" t="s">
        <v>199</v>
      </c>
      <c r="F294" s="7" t="s">
        <v>200</v>
      </c>
      <c r="G294" s="7">
        <v>1981</v>
      </c>
      <c r="H294" s="7" t="s">
        <v>67</v>
      </c>
      <c r="I294" s="7" t="s">
        <v>169</v>
      </c>
      <c r="J294" s="7" t="s">
        <v>135</v>
      </c>
      <c r="K294" s="7" t="s">
        <v>71</v>
      </c>
      <c r="L294" s="7" t="s">
        <v>72</v>
      </c>
      <c r="M294" s="7" t="s">
        <v>73</v>
      </c>
      <c r="N294" s="7" t="s">
        <v>74</v>
      </c>
      <c r="O294" s="7" t="s">
        <v>75</v>
      </c>
      <c r="P294" s="7" t="s">
        <v>105</v>
      </c>
      <c r="Q294" s="7" t="s">
        <v>106</v>
      </c>
      <c r="S294" s="7" t="s">
        <v>107</v>
      </c>
      <c r="T294" s="7" t="s">
        <v>79</v>
      </c>
      <c r="U294" s="7" t="s">
        <v>80</v>
      </c>
      <c r="Z294" s="7" t="s">
        <v>136</v>
      </c>
      <c r="AA294" s="7" t="s">
        <v>124</v>
      </c>
      <c r="AC294" s="7" t="s">
        <v>113</v>
      </c>
      <c r="AD294" s="7" t="s">
        <v>144</v>
      </c>
      <c r="AE294" s="7" t="s">
        <v>202</v>
      </c>
      <c r="AF294" s="7" t="s">
        <v>88</v>
      </c>
      <c r="AG294" s="7" t="s">
        <v>1919</v>
      </c>
      <c r="AH294" s="7" t="s">
        <v>1994</v>
      </c>
      <c r="AI294" s="7">
        <v>1957</v>
      </c>
      <c r="AJ294" s="7">
        <v>1981</v>
      </c>
      <c r="AK294" s="7" t="s">
        <v>89</v>
      </c>
      <c r="AL294" s="7">
        <v>179166666.69999999</v>
      </c>
      <c r="AO294" s="7" t="s">
        <v>1995</v>
      </c>
      <c r="AP294" s="7" t="s">
        <v>1980</v>
      </c>
      <c r="AQ294" s="7">
        <v>6880000</v>
      </c>
      <c r="AR294" s="10">
        <v>18547404.27</v>
      </c>
      <c r="AS294" s="7" t="s">
        <v>1980</v>
      </c>
      <c r="AT294" s="7" t="s">
        <v>90</v>
      </c>
      <c r="AU294" s="7">
        <v>1981</v>
      </c>
      <c r="AV294" s="7" t="s">
        <v>91</v>
      </c>
      <c r="AW294" s="7" t="s">
        <v>92</v>
      </c>
      <c r="AX294" s="7" t="s">
        <v>93</v>
      </c>
      <c r="AY294" s="7" t="s">
        <v>94</v>
      </c>
      <c r="AZ294" s="7" t="s">
        <v>119</v>
      </c>
      <c r="BA294" s="7" t="s">
        <v>96</v>
      </c>
      <c r="BB294" s="7" t="s">
        <v>97</v>
      </c>
      <c r="BC294" s="7" t="s">
        <v>140</v>
      </c>
      <c r="BH294" s="7" t="s">
        <v>99</v>
      </c>
      <c r="BI294" s="7" t="s">
        <v>101</v>
      </c>
      <c r="BJ294" s="7" t="s">
        <v>70</v>
      </c>
      <c r="BK294" s="7" t="s">
        <v>1503</v>
      </c>
      <c r="BM294" s="7" t="s">
        <v>1481</v>
      </c>
      <c r="BN294" s="7" t="s">
        <v>1502</v>
      </c>
      <c r="BO294">
        <f t="shared" si="4"/>
        <v>18.547404270000001</v>
      </c>
      <c r="BP294" s="7" t="s">
        <v>97</v>
      </c>
      <c r="BQ294" s="7" t="s">
        <v>94</v>
      </c>
      <c r="BR294" s="7" t="s">
        <v>1907</v>
      </c>
      <c r="BS294" s="7" t="s">
        <v>1907</v>
      </c>
    </row>
    <row r="295" spans="1:71" ht="15.75" customHeight="1">
      <c r="A295" s="7">
        <v>1958</v>
      </c>
      <c r="B295" s="7" t="s">
        <v>1992</v>
      </c>
      <c r="C295" s="7" t="s">
        <v>64</v>
      </c>
      <c r="D295" s="7" t="s">
        <v>1993</v>
      </c>
      <c r="E295" s="7" t="s">
        <v>199</v>
      </c>
      <c r="F295" s="7" t="s">
        <v>200</v>
      </c>
      <c r="G295" s="7">
        <v>1981</v>
      </c>
      <c r="H295" s="7" t="s">
        <v>67</v>
      </c>
      <c r="I295" s="7" t="s">
        <v>169</v>
      </c>
      <c r="J295" s="7" t="s">
        <v>135</v>
      </c>
      <c r="K295" s="7" t="s">
        <v>71</v>
      </c>
      <c r="L295" s="7" t="s">
        <v>72</v>
      </c>
      <c r="M295" s="7" t="s">
        <v>73</v>
      </c>
      <c r="N295" s="7" t="s">
        <v>74</v>
      </c>
      <c r="O295" s="7" t="s">
        <v>75</v>
      </c>
      <c r="P295" s="7" t="s">
        <v>105</v>
      </c>
      <c r="Q295" s="7" t="s">
        <v>106</v>
      </c>
      <c r="S295" s="7" t="s">
        <v>107</v>
      </c>
      <c r="T295" s="7" t="s">
        <v>79</v>
      </c>
      <c r="U295" s="7" t="s">
        <v>80</v>
      </c>
      <c r="Z295" s="7" t="s">
        <v>136</v>
      </c>
      <c r="AA295" s="7" t="s">
        <v>124</v>
      </c>
      <c r="AC295" s="7" t="s">
        <v>113</v>
      </c>
      <c r="AD295" s="7" t="s">
        <v>144</v>
      </c>
      <c r="AE295" s="7" t="s">
        <v>202</v>
      </c>
      <c r="AF295" s="7" t="s">
        <v>88</v>
      </c>
      <c r="AG295" s="7" t="s">
        <v>1919</v>
      </c>
      <c r="AH295" s="7" t="s">
        <v>1994</v>
      </c>
      <c r="AI295" s="7">
        <v>1957</v>
      </c>
      <c r="AJ295" s="7">
        <v>1981</v>
      </c>
      <c r="AK295" s="7" t="s">
        <v>89</v>
      </c>
      <c r="AL295" s="7">
        <v>179166666.69999999</v>
      </c>
      <c r="AO295" s="7" t="s">
        <v>1995</v>
      </c>
      <c r="AP295" s="7" t="s">
        <v>1980</v>
      </c>
      <c r="AQ295" s="7">
        <v>6880000</v>
      </c>
      <c r="AR295" s="10">
        <v>18547404.27</v>
      </c>
      <c r="AS295" s="7" t="s">
        <v>1980</v>
      </c>
      <c r="AT295" s="7" t="s">
        <v>90</v>
      </c>
      <c r="AU295" s="7">
        <v>1981</v>
      </c>
      <c r="AV295" s="7" t="s">
        <v>91</v>
      </c>
      <c r="AW295" s="7" t="s">
        <v>92</v>
      </c>
      <c r="AX295" s="7" t="s">
        <v>93</v>
      </c>
      <c r="AY295" s="7" t="s">
        <v>94</v>
      </c>
      <c r="AZ295" s="7" t="s">
        <v>119</v>
      </c>
      <c r="BA295" s="7" t="s">
        <v>96</v>
      </c>
      <c r="BB295" s="7" t="s">
        <v>97</v>
      </c>
      <c r="BC295" s="7" t="s">
        <v>140</v>
      </c>
      <c r="BH295" s="7" t="s">
        <v>99</v>
      </c>
      <c r="BI295" s="7" t="s">
        <v>101</v>
      </c>
      <c r="BJ295" s="7" t="s">
        <v>70</v>
      </c>
      <c r="BK295" s="7" t="s">
        <v>1503</v>
      </c>
      <c r="BM295" s="7" t="s">
        <v>1481</v>
      </c>
      <c r="BN295" s="7" t="s">
        <v>1502</v>
      </c>
      <c r="BO295">
        <f t="shared" si="4"/>
        <v>18.547404270000001</v>
      </c>
      <c r="BP295" s="7" t="s">
        <v>97</v>
      </c>
      <c r="BQ295" s="7" t="s">
        <v>94</v>
      </c>
      <c r="BR295" s="7" t="s">
        <v>1907</v>
      </c>
      <c r="BS295" s="7" t="s">
        <v>1907</v>
      </c>
    </row>
    <row r="296" spans="1:71" ht="15.75" customHeight="1">
      <c r="A296" s="7">
        <v>1959</v>
      </c>
      <c r="B296" s="7" t="s">
        <v>1992</v>
      </c>
      <c r="C296" s="7" t="s">
        <v>64</v>
      </c>
      <c r="D296" s="7" t="s">
        <v>1993</v>
      </c>
      <c r="E296" s="7" t="s">
        <v>199</v>
      </c>
      <c r="F296" s="7" t="s">
        <v>200</v>
      </c>
      <c r="G296" s="7">
        <v>1981</v>
      </c>
      <c r="H296" s="7" t="s">
        <v>67</v>
      </c>
      <c r="I296" s="7" t="s">
        <v>169</v>
      </c>
      <c r="J296" s="7" t="s">
        <v>135</v>
      </c>
      <c r="K296" s="7" t="s">
        <v>71</v>
      </c>
      <c r="L296" s="7" t="s">
        <v>72</v>
      </c>
      <c r="M296" s="7" t="s">
        <v>73</v>
      </c>
      <c r="N296" s="7" t="s">
        <v>74</v>
      </c>
      <c r="O296" s="7" t="s">
        <v>75</v>
      </c>
      <c r="P296" s="7" t="s">
        <v>105</v>
      </c>
      <c r="Q296" s="7" t="s">
        <v>106</v>
      </c>
      <c r="S296" s="7" t="s">
        <v>107</v>
      </c>
      <c r="T296" s="7" t="s">
        <v>79</v>
      </c>
      <c r="U296" s="7" t="s">
        <v>80</v>
      </c>
      <c r="Z296" s="7" t="s">
        <v>136</v>
      </c>
      <c r="AA296" s="7" t="s">
        <v>124</v>
      </c>
      <c r="AC296" s="7" t="s">
        <v>113</v>
      </c>
      <c r="AD296" s="7" t="s">
        <v>144</v>
      </c>
      <c r="AE296" s="7" t="s">
        <v>202</v>
      </c>
      <c r="AF296" s="7" t="s">
        <v>88</v>
      </c>
      <c r="AG296" s="7" t="s">
        <v>1919</v>
      </c>
      <c r="AH296" s="7" t="s">
        <v>1994</v>
      </c>
      <c r="AI296" s="7">
        <v>1957</v>
      </c>
      <c r="AJ296" s="7">
        <v>1981</v>
      </c>
      <c r="AK296" s="7" t="s">
        <v>89</v>
      </c>
      <c r="AL296" s="7">
        <v>179166666.69999999</v>
      </c>
      <c r="AO296" s="7" t="s">
        <v>1995</v>
      </c>
      <c r="AP296" s="7" t="s">
        <v>1980</v>
      </c>
      <c r="AQ296" s="7">
        <v>6880000</v>
      </c>
      <c r="AR296" s="10">
        <v>18547404.27</v>
      </c>
      <c r="AS296" s="7" t="s">
        <v>1980</v>
      </c>
      <c r="AT296" s="7" t="s">
        <v>90</v>
      </c>
      <c r="AU296" s="7">
        <v>1981</v>
      </c>
      <c r="AV296" s="7" t="s">
        <v>91</v>
      </c>
      <c r="AW296" s="7" t="s">
        <v>92</v>
      </c>
      <c r="AX296" s="7" t="s">
        <v>93</v>
      </c>
      <c r="AY296" s="7" t="s">
        <v>94</v>
      </c>
      <c r="AZ296" s="7" t="s">
        <v>119</v>
      </c>
      <c r="BA296" s="7" t="s">
        <v>96</v>
      </c>
      <c r="BB296" s="7" t="s">
        <v>97</v>
      </c>
      <c r="BC296" s="7" t="s">
        <v>140</v>
      </c>
      <c r="BH296" s="7" t="s">
        <v>99</v>
      </c>
      <c r="BI296" s="7" t="s">
        <v>101</v>
      </c>
      <c r="BJ296" s="7" t="s">
        <v>70</v>
      </c>
      <c r="BK296" s="7" t="s">
        <v>1503</v>
      </c>
      <c r="BM296" s="7" t="s">
        <v>1481</v>
      </c>
      <c r="BN296" s="7" t="s">
        <v>1502</v>
      </c>
      <c r="BO296">
        <f t="shared" si="4"/>
        <v>18.547404270000001</v>
      </c>
      <c r="BP296" s="7" t="s">
        <v>97</v>
      </c>
      <c r="BQ296" s="7" t="s">
        <v>94</v>
      </c>
      <c r="BR296" s="7" t="s">
        <v>1907</v>
      </c>
      <c r="BS296" s="7" t="s">
        <v>1907</v>
      </c>
    </row>
    <row r="297" spans="1:71" ht="15.75" customHeight="1">
      <c r="A297" s="7">
        <v>1960</v>
      </c>
      <c r="B297" s="7" t="s">
        <v>1992</v>
      </c>
      <c r="C297" s="7" t="s">
        <v>64</v>
      </c>
      <c r="D297" s="7" t="s">
        <v>1993</v>
      </c>
      <c r="E297" s="7" t="s">
        <v>199</v>
      </c>
      <c r="F297" s="7" t="s">
        <v>200</v>
      </c>
      <c r="G297" s="7">
        <v>1981</v>
      </c>
      <c r="H297" s="7" t="s">
        <v>67</v>
      </c>
      <c r="I297" s="7" t="s">
        <v>169</v>
      </c>
      <c r="J297" s="7" t="s">
        <v>135</v>
      </c>
      <c r="K297" s="7" t="s">
        <v>71</v>
      </c>
      <c r="L297" s="7" t="s">
        <v>72</v>
      </c>
      <c r="M297" s="7" t="s">
        <v>73</v>
      </c>
      <c r="N297" s="7" t="s">
        <v>74</v>
      </c>
      <c r="O297" s="7" t="s">
        <v>75</v>
      </c>
      <c r="P297" s="7" t="s">
        <v>105</v>
      </c>
      <c r="Q297" s="7" t="s">
        <v>106</v>
      </c>
      <c r="S297" s="7" t="s">
        <v>107</v>
      </c>
      <c r="T297" s="7" t="s">
        <v>79</v>
      </c>
      <c r="U297" s="7" t="s">
        <v>80</v>
      </c>
      <c r="Z297" s="7" t="s">
        <v>136</v>
      </c>
      <c r="AA297" s="7" t="s">
        <v>124</v>
      </c>
      <c r="AC297" s="7" t="s">
        <v>113</v>
      </c>
      <c r="AD297" s="7" t="s">
        <v>144</v>
      </c>
      <c r="AE297" s="7" t="s">
        <v>202</v>
      </c>
      <c r="AF297" s="7" t="s">
        <v>88</v>
      </c>
      <c r="AG297" s="7" t="s">
        <v>1919</v>
      </c>
      <c r="AH297" s="7" t="s">
        <v>1994</v>
      </c>
      <c r="AI297" s="7">
        <v>1957</v>
      </c>
      <c r="AJ297" s="7">
        <v>1981</v>
      </c>
      <c r="AK297" s="7" t="s">
        <v>89</v>
      </c>
      <c r="AL297" s="7">
        <v>179166666.69999999</v>
      </c>
      <c r="AO297" s="7" t="s">
        <v>1995</v>
      </c>
      <c r="AP297" s="7" t="s">
        <v>1980</v>
      </c>
      <c r="AQ297" s="7">
        <v>6880000</v>
      </c>
      <c r="AR297" s="10">
        <v>18547404.27</v>
      </c>
      <c r="AS297" s="7" t="s">
        <v>1980</v>
      </c>
      <c r="AT297" s="7" t="s">
        <v>90</v>
      </c>
      <c r="AU297" s="7">
        <v>1981</v>
      </c>
      <c r="AV297" s="7" t="s">
        <v>91</v>
      </c>
      <c r="AW297" s="7" t="s">
        <v>92</v>
      </c>
      <c r="AX297" s="7" t="s">
        <v>93</v>
      </c>
      <c r="AY297" s="7" t="s">
        <v>94</v>
      </c>
      <c r="AZ297" s="7" t="s">
        <v>119</v>
      </c>
      <c r="BA297" s="7" t="s">
        <v>96</v>
      </c>
      <c r="BB297" s="7" t="s">
        <v>97</v>
      </c>
      <c r="BC297" s="7" t="s">
        <v>140</v>
      </c>
      <c r="BH297" s="7" t="s">
        <v>99</v>
      </c>
      <c r="BI297" s="7" t="s">
        <v>101</v>
      </c>
      <c r="BJ297" s="7" t="s">
        <v>70</v>
      </c>
      <c r="BK297" s="7" t="s">
        <v>1503</v>
      </c>
      <c r="BM297" s="7" t="s">
        <v>1481</v>
      </c>
      <c r="BN297" s="7" t="s">
        <v>1502</v>
      </c>
      <c r="BO297">
        <f t="shared" si="4"/>
        <v>18.547404270000001</v>
      </c>
      <c r="BP297" s="7" t="s">
        <v>97</v>
      </c>
      <c r="BQ297" s="7" t="s">
        <v>94</v>
      </c>
      <c r="BR297" s="7" t="s">
        <v>1907</v>
      </c>
      <c r="BS297" s="7" t="s">
        <v>1907</v>
      </c>
    </row>
    <row r="298" spans="1:71" ht="15.75" customHeight="1">
      <c r="A298" s="7">
        <v>1961</v>
      </c>
      <c r="B298" s="7" t="s">
        <v>1992</v>
      </c>
      <c r="C298" s="7" t="s">
        <v>64</v>
      </c>
      <c r="D298" s="7" t="s">
        <v>1993</v>
      </c>
      <c r="E298" s="7" t="s">
        <v>199</v>
      </c>
      <c r="F298" s="7" t="s">
        <v>200</v>
      </c>
      <c r="G298" s="7">
        <v>1981</v>
      </c>
      <c r="H298" s="7" t="s">
        <v>67</v>
      </c>
      <c r="I298" s="7" t="s">
        <v>169</v>
      </c>
      <c r="J298" s="7" t="s">
        <v>135</v>
      </c>
      <c r="K298" s="7" t="s">
        <v>71</v>
      </c>
      <c r="L298" s="7" t="s">
        <v>72</v>
      </c>
      <c r="M298" s="7" t="s">
        <v>73</v>
      </c>
      <c r="N298" s="7" t="s">
        <v>74</v>
      </c>
      <c r="O298" s="7" t="s">
        <v>75</v>
      </c>
      <c r="P298" s="7" t="s">
        <v>105</v>
      </c>
      <c r="Q298" s="7" t="s">
        <v>106</v>
      </c>
      <c r="S298" s="7" t="s">
        <v>107</v>
      </c>
      <c r="T298" s="7" t="s">
        <v>79</v>
      </c>
      <c r="U298" s="7" t="s">
        <v>80</v>
      </c>
      <c r="Z298" s="7" t="s">
        <v>136</v>
      </c>
      <c r="AA298" s="7" t="s">
        <v>124</v>
      </c>
      <c r="AC298" s="7" t="s">
        <v>113</v>
      </c>
      <c r="AD298" s="7" t="s">
        <v>144</v>
      </c>
      <c r="AE298" s="7" t="s">
        <v>202</v>
      </c>
      <c r="AF298" s="7" t="s">
        <v>88</v>
      </c>
      <c r="AG298" s="7" t="s">
        <v>1919</v>
      </c>
      <c r="AH298" s="7" t="s">
        <v>1994</v>
      </c>
      <c r="AI298" s="7">
        <v>1957</v>
      </c>
      <c r="AJ298" s="7">
        <v>1981</v>
      </c>
      <c r="AK298" s="7" t="s">
        <v>89</v>
      </c>
      <c r="AL298" s="7">
        <v>179166666.69999999</v>
      </c>
      <c r="AO298" s="7" t="s">
        <v>1995</v>
      </c>
      <c r="AP298" s="7" t="s">
        <v>1980</v>
      </c>
      <c r="AQ298" s="7">
        <v>6880000</v>
      </c>
      <c r="AR298" s="10">
        <v>18547404.27</v>
      </c>
      <c r="AS298" s="7" t="s">
        <v>1980</v>
      </c>
      <c r="AT298" s="7" t="s">
        <v>90</v>
      </c>
      <c r="AU298" s="7">
        <v>1981</v>
      </c>
      <c r="AV298" s="7" t="s">
        <v>91</v>
      </c>
      <c r="AW298" s="7" t="s">
        <v>92</v>
      </c>
      <c r="AX298" s="7" t="s">
        <v>93</v>
      </c>
      <c r="AY298" s="7" t="s">
        <v>94</v>
      </c>
      <c r="AZ298" s="7" t="s">
        <v>119</v>
      </c>
      <c r="BA298" s="7" t="s">
        <v>96</v>
      </c>
      <c r="BB298" s="7" t="s">
        <v>97</v>
      </c>
      <c r="BC298" s="7" t="s">
        <v>140</v>
      </c>
      <c r="BH298" s="7" t="s">
        <v>99</v>
      </c>
      <c r="BI298" s="7" t="s">
        <v>101</v>
      </c>
      <c r="BJ298" s="7" t="s">
        <v>70</v>
      </c>
      <c r="BK298" s="7" t="s">
        <v>1503</v>
      </c>
      <c r="BM298" s="7" t="s">
        <v>1481</v>
      </c>
      <c r="BN298" s="7" t="s">
        <v>1502</v>
      </c>
      <c r="BO298">
        <f t="shared" si="4"/>
        <v>18.547404270000001</v>
      </c>
      <c r="BP298" s="7" t="s">
        <v>97</v>
      </c>
      <c r="BQ298" s="7" t="s">
        <v>94</v>
      </c>
      <c r="BR298" s="7" t="s">
        <v>1907</v>
      </c>
      <c r="BS298" s="7" t="s">
        <v>1907</v>
      </c>
    </row>
    <row r="299" spans="1:71" ht="15.75" customHeight="1">
      <c r="A299" s="7">
        <v>1962</v>
      </c>
      <c r="B299" s="7" t="s">
        <v>1992</v>
      </c>
      <c r="C299" s="7" t="s">
        <v>64</v>
      </c>
      <c r="D299" s="7" t="s">
        <v>1993</v>
      </c>
      <c r="E299" s="7" t="s">
        <v>199</v>
      </c>
      <c r="F299" s="7" t="s">
        <v>200</v>
      </c>
      <c r="G299" s="7">
        <v>1981</v>
      </c>
      <c r="H299" s="7" t="s">
        <v>67</v>
      </c>
      <c r="I299" s="7" t="s">
        <v>169</v>
      </c>
      <c r="J299" s="7" t="s">
        <v>135</v>
      </c>
      <c r="K299" s="7" t="s">
        <v>71</v>
      </c>
      <c r="L299" s="7" t="s">
        <v>72</v>
      </c>
      <c r="M299" s="7" t="s">
        <v>73</v>
      </c>
      <c r="N299" s="7" t="s">
        <v>74</v>
      </c>
      <c r="O299" s="7" t="s">
        <v>75</v>
      </c>
      <c r="P299" s="7" t="s">
        <v>105</v>
      </c>
      <c r="Q299" s="7" t="s">
        <v>106</v>
      </c>
      <c r="S299" s="7" t="s">
        <v>107</v>
      </c>
      <c r="T299" s="7" t="s">
        <v>79</v>
      </c>
      <c r="U299" s="7" t="s">
        <v>80</v>
      </c>
      <c r="Z299" s="7" t="s">
        <v>136</v>
      </c>
      <c r="AA299" s="7" t="s">
        <v>124</v>
      </c>
      <c r="AC299" s="7" t="s">
        <v>113</v>
      </c>
      <c r="AD299" s="7" t="s">
        <v>144</v>
      </c>
      <c r="AE299" s="7" t="s">
        <v>202</v>
      </c>
      <c r="AF299" s="7" t="s">
        <v>88</v>
      </c>
      <c r="AG299" s="7" t="s">
        <v>1919</v>
      </c>
      <c r="AH299" s="7" t="s">
        <v>1994</v>
      </c>
      <c r="AI299" s="7">
        <v>1957</v>
      </c>
      <c r="AJ299" s="7">
        <v>1981</v>
      </c>
      <c r="AK299" s="7" t="s">
        <v>89</v>
      </c>
      <c r="AL299" s="7">
        <v>179166666.69999999</v>
      </c>
      <c r="AO299" s="7" t="s">
        <v>1995</v>
      </c>
      <c r="AP299" s="7" t="s">
        <v>1980</v>
      </c>
      <c r="AQ299" s="7">
        <v>6880000</v>
      </c>
      <c r="AR299" s="10">
        <v>18547404.27</v>
      </c>
      <c r="AS299" s="7" t="s">
        <v>1980</v>
      </c>
      <c r="AT299" s="7" t="s">
        <v>90</v>
      </c>
      <c r="AU299" s="7">
        <v>1981</v>
      </c>
      <c r="AV299" s="7" t="s">
        <v>91</v>
      </c>
      <c r="AW299" s="7" t="s">
        <v>92</v>
      </c>
      <c r="AX299" s="7" t="s">
        <v>93</v>
      </c>
      <c r="AY299" s="7" t="s">
        <v>94</v>
      </c>
      <c r="AZ299" s="7" t="s">
        <v>119</v>
      </c>
      <c r="BA299" s="7" t="s">
        <v>96</v>
      </c>
      <c r="BB299" s="7" t="s">
        <v>97</v>
      </c>
      <c r="BC299" s="7" t="s">
        <v>140</v>
      </c>
      <c r="BH299" s="7" t="s">
        <v>99</v>
      </c>
      <c r="BI299" s="7" t="s">
        <v>101</v>
      </c>
      <c r="BJ299" s="7" t="s">
        <v>70</v>
      </c>
      <c r="BK299" s="7" t="s">
        <v>1503</v>
      </c>
      <c r="BM299" s="7" t="s">
        <v>1481</v>
      </c>
      <c r="BN299" s="7" t="s">
        <v>1502</v>
      </c>
      <c r="BO299">
        <f t="shared" si="4"/>
        <v>18.547404270000001</v>
      </c>
      <c r="BP299" s="7" t="s">
        <v>97</v>
      </c>
      <c r="BQ299" s="7" t="s">
        <v>94</v>
      </c>
      <c r="BR299" s="7" t="s">
        <v>1907</v>
      </c>
      <c r="BS299" s="7" t="s">
        <v>1907</v>
      </c>
    </row>
    <row r="300" spans="1:71" ht="15.75" customHeight="1">
      <c r="A300" s="7">
        <v>1963</v>
      </c>
      <c r="B300" s="7" t="s">
        <v>1992</v>
      </c>
      <c r="C300" s="7" t="s">
        <v>64</v>
      </c>
      <c r="D300" s="7" t="s">
        <v>1993</v>
      </c>
      <c r="E300" s="7" t="s">
        <v>199</v>
      </c>
      <c r="F300" s="7" t="s">
        <v>200</v>
      </c>
      <c r="G300" s="7">
        <v>1981</v>
      </c>
      <c r="H300" s="7" t="s">
        <v>67</v>
      </c>
      <c r="I300" s="7" t="s">
        <v>169</v>
      </c>
      <c r="J300" s="7" t="s">
        <v>135</v>
      </c>
      <c r="K300" s="7" t="s">
        <v>71</v>
      </c>
      <c r="L300" s="7" t="s">
        <v>72</v>
      </c>
      <c r="M300" s="7" t="s">
        <v>73</v>
      </c>
      <c r="N300" s="7" t="s">
        <v>74</v>
      </c>
      <c r="O300" s="7" t="s">
        <v>75</v>
      </c>
      <c r="P300" s="7" t="s">
        <v>105</v>
      </c>
      <c r="Q300" s="7" t="s">
        <v>106</v>
      </c>
      <c r="S300" s="7" t="s">
        <v>107</v>
      </c>
      <c r="T300" s="7" t="s">
        <v>79</v>
      </c>
      <c r="U300" s="7" t="s">
        <v>80</v>
      </c>
      <c r="Z300" s="7" t="s">
        <v>136</v>
      </c>
      <c r="AA300" s="7" t="s">
        <v>124</v>
      </c>
      <c r="AC300" s="7" t="s">
        <v>113</v>
      </c>
      <c r="AD300" s="7" t="s">
        <v>144</v>
      </c>
      <c r="AE300" s="7" t="s">
        <v>202</v>
      </c>
      <c r="AF300" s="7" t="s">
        <v>88</v>
      </c>
      <c r="AG300" s="7" t="s">
        <v>1919</v>
      </c>
      <c r="AH300" s="7" t="s">
        <v>1994</v>
      </c>
      <c r="AI300" s="7">
        <v>1957</v>
      </c>
      <c r="AJ300" s="7">
        <v>1981</v>
      </c>
      <c r="AK300" s="7" t="s">
        <v>89</v>
      </c>
      <c r="AL300" s="7">
        <v>179166666.69999999</v>
      </c>
      <c r="AO300" s="7" t="s">
        <v>1995</v>
      </c>
      <c r="AP300" s="7" t="s">
        <v>1980</v>
      </c>
      <c r="AQ300" s="7">
        <v>6880000</v>
      </c>
      <c r="AR300" s="10">
        <v>18547404.27</v>
      </c>
      <c r="AS300" s="7" t="s">
        <v>1980</v>
      </c>
      <c r="AT300" s="7" t="s">
        <v>90</v>
      </c>
      <c r="AU300" s="7">
        <v>1981</v>
      </c>
      <c r="AV300" s="7" t="s">
        <v>91</v>
      </c>
      <c r="AW300" s="7" t="s">
        <v>92</v>
      </c>
      <c r="AX300" s="7" t="s">
        <v>93</v>
      </c>
      <c r="AY300" s="7" t="s">
        <v>94</v>
      </c>
      <c r="AZ300" s="7" t="s">
        <v>119</v>
      </c>
      <c r="BA300" s="7" t="s">
        <v>96</v>
      </c>
      <c r="BB300" s="7" t="s">
        <v>97</v>
      </c>
      <c r="BC300" s="7" t="s">
        <v>140</v>
      </c>
      <c r="BH300" s="7" t="s">
        <v>99</v>
      </c>
      <c r="BI300" s="7" t="s">
        <v>101</v>
      </c>
      <c r="BJ300" s="7" t="s">
        <v>70</v>
      </c>
      <c r="BK300" s="7" t="s">
        <v>1503</v>
      </c>
      <c r="BM300" s="7" t="s">
        <v>1481</v>
      </c>
      <c r="BN300" s="7" t="s">
        <v>1502</v>
      </c>
      <c r="BO300">
        <f t="shared" si="4"/>
        <v>18.547404270000001</v>
      </c>
      <c r="BP300" s="7" t="s">
        <v>97</v>
      </c>
      <c r="BQ300" s="7" t="s">
        <v>94</v>
      </c>
      <c r="BR300" s="7" t="s">
        <v>1907</v>
      </c>
      <c r="BS300" s="7" t="s">
        <v>1907</v>
      </c>
    </row>
    <row r="301" spans="1:71" ht="15.75" customHeight="1">
      <c r="A301" s="7">
        <v>1964</v>
      </c>
      <c r="B301" s="7" t="s">
        <v>1992</v>
      </c>
      <c r="C301" s="7" t="s">
        <v>64</v>
      </c>
      <c r="D301" s="7" t="s">
        <v>1993</v>
      </c>
      <c r="E301" s="7" t="s">
        <v>199</v>
      </c>
      <c r="F301" s="7" t="s">
        <v>200</v>
      </c>
      <c r="G301" s="7">
        <v>1981</v>
      </c>
      <c r="H301" s="7" t="s">
        <v>67</v>
      </c>
      <c r="I301" s="7" t="s">
        <v>169</v>
      </c>
      <c r="J301" s="7" t="s">
        <v>135</v>
      </c>
      <c r="K301" s="7" t="s">
        <v>71</v>
      </c>
      <c r="L301" s="7" t="s">
        <v>72</v>
      </c>
      <c r="M301" s="7" t="s">
        <v>73</v>
      </c>
      <c r="N301" s="7" t="s">
        <v>74</v>
      </c>
      <c r="O301" s="7" t="s">
        <v>75</v>
      </c>
      <c r="P301" s="7" t="s">
        <v>105</v>
      </c>
      <c r="Q301" s="7" t="s">
        <v>106</v>
      </c>
      <c r="S301" s="7" t="s">
        <v>107</v>
      </c>
      <c r="T301" s="7" t="s">
        <v>79</v>
      </c>
      <c r="U301" s="7" t="s">
        <v>80</v>
      </c>
      <c r="Z301" s="7" t="s">
        <v>136</v>
      </c>
      <c r="AA301" s="7" t="s">
        <v>124</v>
      </c>
      <c r="AC301" s="7" t="s">
        <v>113</v>
      </c>
      <c r="AD301" s="7" t="s">
        <v>144</v>
      </c>
      <c r="AE301" s="7" t="s">
        <v>202</v>
      </c>
      <c r="AF301" s="7" t="s">
        <v>88</v>
      </c>
      <c r="AG301" s="7" t="s">
        <v>1919</v>
      </c>
      <c r="AH301" s="7" t="s">
        <v>1994</v>
      </c>
      <c r="AI301" s="7">
        <v>1957</v>
      </c>
      <c r="AJ301" s="7">
        <v>1981</v>
      </c>
      <c r="AK301" s="7" t="s">
        <v>89</v>
      </c>
      <c r="AL301" s="7">
        <v>179166666.69999999</v>
      </c>
      <c r="AO301" s="7" t="s">
        <v>1995</v>
      </c>
      <c r="AP301" s="7" t="s">
        <v>1980</v>
      </c>
      <c r="AQ301" s="7">
        <v>6880000</v>
      </c>
      <c r="AR301" s="10">
        <v>18547404.27</v>
      </c>
      <c r="AS301" s="7" t="s">
        <v>1980</v>
      </c>
      <c r="AT301" s="7" t="s">
        <v>90</v>
      </c>
      <c r="AU301" s="7">
        <v>1981</v>
      </c>
      <c r="AV301" s="7" t="s">
        <v>91</v>
      </c>
      <c r="AW301" s="7" t="s">
        <v>92</v>
      </c>
      <c r="AX301" s="7" t="s">
        <v>93</v>
      </c>
      <c r="AY301" s="7" t="s">
        <v>94</v>
      </c>
      <c r="AZ301" s="7" t="s">
        <v>119</v>
      </c>
      <c r="BA301" s="7" t="s">
        <v>96</v>
      </c>
      <c r="BB301" s="7" t="s">
        <v>97</v>
      </c>
      <c r="BC301" s="7" t="s">
        <v>140</v>
      </c>
      <c r="BH301" s="7" t="s">
        <v>99</v>
      </c>
      <c r="BI301" s="7" t="s">
        <v>101</v>
      </c>
      <c r="BJ301" s="7" t="s">
        <v>70</v>
      </c>
      <c r="BK301" s="7" t="s">
        <v>1503</v>
      </c>
      <c r="BM301" s="7" t="s">
        <v>1481</v>
      </c>
      <c r="BN301" s="7" t="s">
        <v>1502</v>
      </c>
      <c r="BO301">
        <f t="shared" si="4"/>
        <v>18.547404270000001</v>
      </c>
      <c r="BP301" s="7" t="s">
        <v>97</v>
      </c>
      <c r="BQ301" s="7" t="s">
        <v>94</v>
      </c>
      <c r="BR301" s="7" t="s">
        <v>1907</v>
      </c>
      <c r="BS301" s="7" t="s">
        <v>1907</v>
      </c>
    </row>
    <row r="302" spans="1:71" ht="15.75" customHeight="1">
      <c r="A302" s="7">
        <v>1965</v>
      </c>
      <c r="B302" s="7" t="s">
        <v>1992</v>
      </c>
      <c r="C302" s="7" t="s">
        <v>64</v>
      </c>
      <c r="D302" s="7" t="s">
        <v>1993</v>
      </c>
      <c r="E302" s="7" t="s">
        <v>199</v>
      </c>
      <c r="F302" s="7" t="s">
        <v>200</v>
      </c>
      <c r="G302" s="7">
        <v>1981</v>
      </c>
      <c r="H302" s="7" t="s">
        <v>67</v>
      </c>
      <c r="I302" s="7" t="s">
        <v>169</v>
      </c>
      <c r="J302" s="7" t="s">
        <v>135</v>
      </c>
      <c r="K302" s="7" t="s">
        <v>71</v>
      </c>
      <c r="L302" s="7" t="s">
        <v>72</v>
      </c>
      <c r="M302" s="7" t="s">
        <v>73</v>
      </c>
      <c r="N302" s="7" t="s">
        <v>74</v>
      </c>
      <c r="O302" s="7" t="s">
        <v>75</v>
      </c>
      <c r="P302" s="7" t="s">
        <v>105</v>
      </c>
      <c r="Q302" s="7" t="s">
        <v>106</v>
      </c>
      <c r="S302" s="7" t="s">
        <v>107</v>
      </c>
      <c r="T302" s="7" t="s">
        <v>79</v>
      </c>
      <c r="U302" s="7" t="s">
        <v>80</v>
      </c>
      <c r="Z302" s="7" t="s">
        <v>136</v>
      </c>
      <c r="AA302" s="7" t="s">
        <v>124</v>
      </c>
      <c r="AC302" s="7" t="s">
        <v>113</v>
      </c>
      <c r="AD302" s="7" t="s">
        <v>144</v>
      </c>
      <c r="AE302" s="7" t="s">
        <v>202</v>
      </c>
      <c r="AF302" s="7" t="s">
        <v>88</v>
      </c>
      <c r="AG302" s="7" t="s">
        <v>1919</v>
      </c>
      <c r="AH302" s="7" t="s">
        <v>1994</v>
      </c>
      <c r="AI302" s="7">
        <v>1957</v>
      </c>
      <c r="AJ302" s="7">
        <v>1981</v>
      </c>
      <c r="AK302" s="7" t="s">
        <v>89</v>
      </c>
      <c r="AL302" s="7">
        <v>179166666.69999999</v>
      </c>
      <c r="AO302" s="7" t="s">
        <v>1995</v>
      </c>
      <c r="AP302" s="7" t="s">
        <v>1980</v>
      </c>
      <c r="AQ302" s="7">
        <v>6880000</v>
      </c>
      <c r="AR302" s="10">
        <v>18547404.27</v>
      </c>
      <c r="AS302" s="7" t="s">
        <v>1980</v>
      </c>
      <c r="AT302" s="7" t="s">
        <v>90</v>
      </c>
      <c r="AU302" s="7">
        <v>1981</v>
      </c>
      <c r="AV302" s="7" t="s">
        <v>91</v>
      </c>
      <c r="AW302" s="7" t="s">
        <v>92</v>
      </c>
      <c r="AX302" s="7" t="s">
        <v>93</v>
      </c>
      <c r="AY302" s="7" t="s">
        <v>94</v>
      </c>
      <c r="AZ302" s="7" t="s">
        <v>119</v>
      </c>
      <c r="BA302" s="7" t="s">
        <v>96</v>
      </c>
      <c r="BB302" s="7" t="s">
        <v>97</v>
      </c>
      <c r="BC302" s="7" t="s">
        <v>140</v>
      </c>
      <c r="BH302" s="7" t="s">
        <v>99</v>
      </c>
      <c r="BI302" s="7" t="s">
        <v>101</v>
      </c>
      <c r="BJ302" s="7" t="s">
        <v>70</v>
      </c>
      <c r="BK302" s="7" t="s">
        <v>1503</v>
      </c>
      <c r="BM302" s="7" t="s">
        <v>1481</v>
      </c>
      <c r="BN302" s="7" t="s">
        <v>1502</v>
      </c>
      <c r="BO302">
        <f t="shared" si="4"/>
        <v>18.547404270000001</v>
      </c>
      <c r="BP302" s="7" t="s">
        <v>97</v>
      </c>
      <c r="BQ302" s="7" t="s">
        <v>94</v>
      </c>
      <c r="BR302" s="7" t="s">
        <v>1907</v>
      </c>
      <c r="BS302" s="7" t="s">
        <v>1907</v>
      </c>
    </row>
    <row r="303" spans="1:71" ht="15.75" customHeight="1">
      <c r="A303" s="7">
        <v>1966</v>
      </c>
      <c r="B303" s="7" t="s">
        <v>1992</v>
      </c>
      <c r="C303" s="7" t="s">
        <v>64</v>
      </c>
      <c r="D303" s="7" t="s">
        <v>1993</v>
      </c>
      <c r="E303" s="7" t="s">
        <v>199</v>
      </c>
      <c r="F303" s="7" t="s">
        <v>200</v>
      </c>
      <c r="G303" s="7">
        <v>1981</v>
      </c>
      <c r="H303" s="7" t="s">
        <v>67</v>
      </c>
      <c r="I303" s="7" t="s">
        <v>169</v>
      </c>
      <c r="J303" s="7" t="s">
        <v>135</v>
      </c>
      <c r="K303" s="7" t="s">
        <v>71</v>
      </c>
      <c r="L303" s="7" t="s">
        <v>72</v>
      </c>
      <c r="M303" s="7" t="s">
        <v>73</v>
      </c>
      <c r="N303" s="7" t="s">
        <v>74</v>
      </c>
      <c r="O303" s="7" t="s">
        <v>75</v>
      </c>
      <c r="P303" s="7" t="s">
        <v>105</v>
      </c>
      <c r="Q303" s="7" t="s">
        <v>106</v>
      </c>
      <c r="S303" s="7" t="s">
        <v>107</v>
      </c>
      <c r="T303" s="7" t="s">
        <v>79</v>
      </c>
      <c r="U303" s="7" t="s">
        <v>80</v>
      </c>
      <c r="Z303" s="7" t="s">
        <v>136</v>
      </c>
      <c r="AA303" s="7" t="s">
        <v>124</v>
      </c>
      <c r="AC303" s="7" t="s">
        <v>113</v>
      </c>
      <c r="AD303" s="7" t="s">
        <v>144</v>
      </c>
      <c r="AE303" s="7" t="s">
        <v>202</v>
      </c>
      <c r="AF303" s="7" t="s">
        <v>88</v>
      </c>
      <c r="AG303" s="7" t="s">
        <v>1919</v>
      </c>
      <c r="AH303" s="7" t="s">
        <v>1994</v>
      </c>
      <c r="AI303" s="7">
        <v>1957</v>
      </c>
      <c r="AJ303" s="7">
        <v>1981</v>
      </c>
      <c r="AK303" s="7" t="s">
        <v>89</v>
      </c>
      <c r="AL303" s="7">
        <v>179166666.69999999</v>
      </c>
      <c r="AO303" s="7" t="s">
        <v>1995</v>
      </c>
      <c r="AP303" s="7" t="s">
        <v>1980</v>
      </c>
      <c r="AQ303" s="7">
        <v>6880000</v>
      </c>
      <c r="AR303" s="10">
        <v>18547404.27</v>
      </c>
      <c r="AS303" s="7" t="s">
        <v>1980</v>
      </c>
      <c r="AT303" s="7" t="s">
        <v>90</v>
      </c>
      <c r="AU303" s="7">
        <v>1981</v>
      </c>
      <c r="AV303" s="7" t="s">
        <v>91</v>
      </c>
      <c r="AW303" s="7" t="s">
        <v>92</v>
      </c>
      <c r="AX303" s="7" t="s">
        <v>93</v>
      </c>
      <c r="AY303" s="7" t="s">
        <v>94</v>
      </c>
      <c r="AZ303" s="7" t="s">
        <v>119</v>
      </c>
      <c r="BA303" s="7" t="s">
        <v>96</v>
      </c>
      <c r="BB303" s="7" t="s">
        <v>97</v>
      </c>
      <c r="BC303" s="7" t="s">
        <v>140</v>
      </c>
      <c r="BH303" s="7" t="s">
        <v>99</v>
      </c>
      <c r="BI303" s="7" t="s">
        <v>101</v>
      </c>
      <c r="BJ303" s="7" t="s">
        <v>70</v>
      </c>
      <c r="BK303" s="7" t="s">
        <v>1503</v>
      </c>
      <c r="BM303" s="7" t="s">
        <v>1481</v>
      </c>
      <c r="BN303" s="7" t="s">
        <v>1502</v>
      </c>
      <c r="BO303">
        <f t="shared" si="4"/>
        <v>18.547404270000001</v>
      </c>
      <c r="BP303" s="7" t="s">
        <v>97</v>
      </c>
      <c r="BQ303" s="7" t="s">
        <v>94</v>
      </c>
      <c r="BR303" s="7" t="s">
        <v>1907</v>
      </c>
      <c r="BS303" s="7" t="s">
        <v>1907</v>
      </c>
    </row>
    <row r="304" spans="1:71" ht="15.75" customHeight="1">
      <c r="A304" s="7">
        <v>1967</v>
      </c>
      <c r="B304" s="7" t="s">
        <v>1992</v>
      </c>
      <c r="C304" s="7" t="s">
        <v>64</v>
      </c>
      <c r="D304" s="7" t="s">
        <v>1993</v>
      </c>
      <c r="E304" s="7" t="s">
        <v>199</v>
      </c>
      <c r="F304" s="7" t="s">
        <v>200</v>
      </c>
      <c r="G304" s="7">
        <v>1981</v>
      </c>
      <c r="H304" s="7" t="s">
        <v>67</v>
      </c>
      <c r="I304" s="7" t="s">
        <v>169</v>
      </c>
      <c r="J304" s="7" t="s">
        <v>135</v>
      </c>
      <c r="K304" s="7" t="s">
        <v>71</v>
      </c>
      <c r="L304" s="7" t="s">
        <v>72</v>
      </c>
      <c r="M304" s="7" t="s">
        <v>73</v>
      </c>
      <c r="N304" s="7" t="s">
        <v>74</v>
      </c>
      <c r="O304" s="7" t="s">
        <v>75</v>
      </c>
      <c r="P304" s="7" t="s">
        <v>105</v>
      </c>
      <c r="Q304" s="7" t="s">
        <v>106</v>
      </c>
      <c r="S304" s="7" t="s">
        <v>107</v>
      </c>
      <c r="T304" s="7" t="s">
        <v>79</v>
      </c>
      <c r="U304" s="7" t="s">
        <v>80</v>
      </c>
      <c r="Z304" s="7" t="s">
        <v>136</v>
      </c>
      <c r="AA304" s="7" t="s">
        <v>124</v>
      </c>
      <c r="AC304" s="7" t="s">
        <v>113</v>
      </c>
      <c r="AD304" s="7" t="s">
        <v>144</v>
      </c>
      <c r="AE304" s="7" t="s">
        <v>202</v>
      </c>
      <c r="AF304" s="7" t="s">
        <v>88</v>
      </c>
      <c r="AG304" s="7" t="s">
        <v>1919</v>
      </c>
      <c r="AH304" s="7" t="s">
        <v>1994</v>
      </c>
      <c r="AI304" s="7">
        <v>1957</v>
      </c>
      <c r="AJ304" s="7">
        <v>1981</v>
      </c>
      <c r="AK304" s="7" t="s">
        <v>89</v>
      </c>
      <c r="AL304" s="7">
        <v>179166666.69999999</v>
      </c>
      <c r="AO304" s="7" t="s">
        <v>1995</v>
      </c>
      <c r="AP304" s="7" t="s">
        <v>1980</v>
      </c>
      <c r="AQ304" s="7">
        <v>6880000</v>
      </c>
      <c r="AR304" s="10">
        <v>18547404.27</v>
      </c>
      <c r="AS304" s="7" t="s">
        <v>1980</v>
      </c>
      <c r="AT304" s="7" t="s">
        <v>90</v>
      </c>
      <c r="AU304" s="7">
        <v>1981</v>
      </c>
      <c r="AV304" s="7" t="s">
        <v>91</v>
      </c>
      <c r="AW304" s="7" t="s">
        <v>92</v>
      </c>
      <c r="AX304" s="7" t="s">
        <v>93</v>
      </c>
      <c r="AY304" s="7" t="s">
        <v>94</v>
      </c>
      <c r="AZ304" s="7" t="s">
        <v>119</v>
      </c>
      <c r="BA304" s="7" t="s">
        <v>96</v>
      </c>
      <c r="BB304" s="7" t="s">
        <v>97</v>
      </c>
      <c r="BC304" s="7" t="s">
        <v>140</v>
      </c>
      <c r="BH304" s="7" t="s">
        <v>99</v>
      </c>
      <c r="BI304" s="7" t="s">
        <v>101</v>
      </c>
      <c r="BJ304" s="7" t="s">
        <v>70</v>
      </c>
      <c r="BK304" s="7" t="s">
        <v>1503</v>
      </c>
      <c r="BM304" s="7" t="s">
        <v>1481</v>
      </c>
      <c r="BN304" s="7" t="s">
        <v>1502</v>
      </c>
      <c r="BO304">
        <f t="shared" si="4"/>
        <v>18.547404270000001</v>
      </c>
      <c r="BP304" s="7" t="s">
        <v>97</v>
      </c>
      <c r="BQ304" s="7" t="s">
        <v>94</v>
      </c>
      <c r="BR304" s="7" t="s">
        <v>1907</v>
      </c>
      <c r="BS304" s="7" t="s">
        <v>1907</v>
      </c>
    </row>
    <row r="305" spans="1:71" ht="15.75" customHeight="1">
      <c r="A305" s="7">
        <v>1968</v>
      </c>
      <c r="B305" s="7" t="s">
        <v>1992</v>
      </c>
      <c r="C305" s="7" t="s">
        <v>64</v>
      </c>
      <c r="D305" s="7" t="s">
        <v>1993</v>
      </c>
      <c r="E305" s="7" t="s">
        <v>199</v>
      </c>
      <c r="F305" s="7" t="s">
        <v>200</v>
      </c>
      <c r="G305" s="7">
        <v>1981</v>
      </c>
      <c r="H305" s="7" t="s">
        <v>67</v>
      </c>
      <c r="I305" s="7" t="s">
        <v>169</v>
      </c>
      <c r="J305" s="7" t="s">
        <v>135</v>
      </c>
      <c r="K305" s="7" t="s">
        <v>71</v>
      </c>
      <c r="L305" s="7" t="s">
        <v>72</v>
      </c>
      <c r="M305" s="7" t="s">
        <v>73</v>
      </c>
      <c r="N305" s="7" t="s">
        <v>74</v>
      </c>
      <c r="O305" s="7" t="s">
        <v>75</v>
      </c>
      <c r="P305" s="7" t="s">
        <v>105</v>
      </c>
      <c r="Q305" s="7" t="s">
        <v>106</v>
      </c>
      <c r="S305" s="7" t="s">
        <v>107</v>
      </c>
      <c r="T305" s="7" t="s">
        <v>79</v>
      </c>
      <c r="U305" s="7" t="s">
        <v>80</v>
      </c>
      <c r="Z305" s="7" t="s">
        <v>136</v>
      </c>
      <c r="AA305" s="7" t="s">
        <v>124</v>
      </c>
      <c r="AC305" s="7" t="s">
        <v>113</v>
      </c>
      <c r="AD305" s="7" t="s">
        <v>144</v>
      </c>
      <c r="AE305" s="7" t="s">
        <v>202</v>
      </c>
      <c r="AF305" s="7" t="s">
        <v>88</v>
      </c>
      <c r="AG305" s="7" t="s">
        <v>1919</v>
      </c>
      <c r="AH305" s="7" t="s">
        <v>1994</v>
      </c>
      <c r="AI305" s="7">
        <v>1957</v>
      </c>
      <c r="AJ305" s="7">
        <v>1981</v>
      </c>
      <c r="AK305" s="7" t="s">
        <v>89</v>
      </c>
      <c r="AL305" s="7">
        <v>179166666.69999999</v>
      </c>
      <c r="AO305" s="7" t="s">
        <v>1995</v>
      </c>
      <c r="AP305" s="7" t="s">
        <v>1980</v>
      </c>
      <c r="AQ305" s="7">
        <v>6880000</v>
      </c>
      <c r="AR305" s="10">
        <v>18547404.27</v>
      </c>
      <c r="AS305" s="7" t="s">
        <v>1980</v>
      </c>
      <c r="AT305" s="7" t="s">
        <v>90</v>
      </c>
      <c r="AU305" s="7">
        <v>1981</v>
      </c>
      <c r="AV305" s="7" t="s">
        <v>91</v>
      </c>
      <c r="AW305" s="7" t="s">
        <v>92</v>
      </c>
      <c r="AX305" s="7" t="s">
        <v>93</v>
      </c>
      <c r="AY305" s="7" t="s">
        <v>94</v>
      </c>
      <c r="AZ305" s="7" t="s">
        <v>119</v>
      </c>
      <c r="BA305" s="7" t="s">
        <v>96</v>
      </c>
      <c r="BB305" s="7" t="s">
        <v>97</v>
      </c>
      <c r="BC305" s="7" t="s">
        <v>140</v>
      </c>
      <c r="BH305" s="7" t="s">
        <v>99</v>
      </c>
      <c r="BI305" s="7" t="s">
        <v>101</v>
      </c>
      <c r="BJ305" s="7" t="s">
        <v>70</v>
      </c>
      <c r="BK305" s="7" t="s">
        <v>1503</v>
      </c>
      <c r="BM305" s="7" t="s">
        <v>1481</v>
      </c>
      <c r="BN305" s="7" t="s">
        <v>1502</v>
      </c>
      <c r="BO305">
        <f t="shared" si="4"/>
        <v>18.547404270000001</v>
      </c>
      <c r="BP305" s="7" t="s">
        <v>97</v>
      </c>
      <c r="BQ305" s="7" t="s">
        <v>94</v>
      </c>
      <c r="BR305" s="7" t="s">
        <v>1907</v>
      </c>
      <c r="BS305" s="7" t="s">
        <v>1907</v>
      </c>
    </row>
    <row r="306" spans="1:71" ht="15.75" customHeight="1">
      <c r="A306" s="7">
        <v>1969</v>
      </c>
      <c r="B306" s="7" t="s">
        <v>1992</v>
      </c>
      <c r="C306" s="7" t="s">
        <v>64</v>
      </c>
      <c r="D306" s="7" t="s">
        <v>1993</v>
      </c>
      <c r="E306" s="7" t="s">
        <v>199</v>
      </c>
      <c r="F306" s="7" t="s">
        <v>200</v>
      </c>
      <c r="G306" s="7">
        <v>1981</v>
      </c>
      <c r="H306" s="7" t="s">
        <v>67</v>
      </c>
      <c r="I306" s="7" t="s">
        <v>169</v>
      </c>
      <c r="J306" s="7" t="s">
        <v>135</v>
      </c>
      <c r="K306" s="7" t="s">
        <v>71</v>
      </c>
      <c r="L306" s="7" t="s">
        <v>72</v>
      </c>
      <c r="M306" s="7" t="s">
        <v>73</v>
      </c>
      <c r="N306" s="7" t="s">
        <v>74</v>
      </c>
      <c r="O306" s="7" t="s">
        <v>75</v>
      </c>
      <c r="P306" s="7" t="s">
        <v>105</v>
      </c>
      <c r="Q306" s="7" t="s">
        <v>106</v>
      </c>
      <c r="S306" s="7" t="s">
        <v>107</v>
      </c>
      <c r="T306" s="7" t="s">
        <v>79</v>
      </c>
      <c r="U306" s="7" t="s">
        <v>80</v>
      </c>
      <c r="Z306" s="7" t="s">
        <v>136</v>
      </c>
      <c r="AA306" s="7" t="s">
        <v>124</v>
      </c>
      <c r="AC306" s="7" t="s">
        <v>113</v>
      </c>
      <c r="AD306" s="7" t="s">
        <v>144</v>
      </c>
      <c r="AE306" s="7" t="s">
        <v>202</v>
      </c>
      <c r="AF306" s="7" t="s">
        <v>88</v>
      </c>
      <c r="AG306" s="7" t="s">
        <v>1919</v>
      </c>
      <c r="AH306" s="7" t="s">
        <v>1994</v>
      </c>
      <c r="AI306" s="7">
        <v>1957</v>
      </c>
      <c r="AJ306" s="7">
        <v>1981</v>
      </c>
      <c r="AK306" s="7" t="s">
        <v>89</v>
      </c>
      <c r="AL306" s="7">
        <v>179166666.69999999</v>
      </c>
      <c r="AO306" s="7" t="s">
        <v>1995</v>
      </c>
      <c r="AP306" s="7" t="s">
        <v>1980</v>
      </c>
      <c r="AQ306" s="7">
        <v>6880000</v>
      </c>
      <c r="AR306" s="10">
        <v>18547404.27</v>
      </c>
      <c r="AS306" s="7" t="s">
        <v>1980</v>
      </c>
      <c r="AT306" s="7" t="s">
        <v>90</v>
      </c>
      <c r="AU306" s="7">
        <v>1981</v>
      </c>
      <c r="AV306" s="7" t="s">
        <v>91</v>
      </c>
      <c r="AW306" s="7" t="s">
        <v>92</v>
      </c>
      <c r="AX306" s="7" t="s">
        <v>93</v>
      </c>
      <c r="AY306" s="7" t="s">
        <v>94</v>
      </c>
      <c r="AZ306" s="7" t="s">
        <v>119</v>
      </c>
      <c r="BA306" s="7" t="s">
        <v>96</v>
      </c>
      <c r="BB306" s="7" t="s">
        <v>97</v>
      </c>
      <c r="BC306" s="7" t="s">
        <v>140</v>
      </c>
      <c r="BH306" s="7" t="s">
        <v>99</v>
      </c>
      <c r="BI306" s="7" t="s">
        <v>101</v>
      </c>
      <c r="BJ306" s="7" t="s">
        <v>70</v>
      </c>
      <c r="BK306" s="7" t="s">
        <v>1503</v>
      </c>
      <c r="BM306" s="7" t="s">
        <v>1481</v>
      </c>
      <c r="BN306" s="7" t="s">
        <v>1502</v>
      </c>
      <c r="BO306">
        <f t="shared" si="4"/>
        <v>18.547404270000001</v>
      </c>
      <c r="BP306" s="7" t="s">
        <v>97</v>
      </c>
      <c r="BQ306" s="7" t="s">
        <v>94</v>
      </c>
      <c r="BR306" s="7" t="s">
        <v>1907</v>
      </c>
      <c r="BS306" s="7" t="s">
        <v>1907</v>
      </c>
    </row>
    <row r="307" spans="1:71" ht="15.75" customHeight="1">
      <c r="A307" s="7">
        <v>1970</v>
      </c>
      <c r="B307" s="7" t="s">
        <v>1992</v>
      </c>
      <c r="C307" s="7" t="s">
        <v>64</v>
      </c>
      <c r="D307" s="7" t="s">
        <v>1993</v>
      </c>
      <c r="E307" s="7" t="s">
        <v>199</v>
      </c>
      <c r="F307" s="7" t="s">
        <v>200</v>
      </c>
      <c r="G307" s="7">
        <v>1981</v>
      </c>
      <c r="H307" s="7" t="s">
        <v>67</v>
      </c>
      <c r="I307" s="7" t="s">
        <v>169</v>
      </c>
      <c r="J307" s="7" t="s">
        <v>135</v>
      </c>
      <c r="K307" s="7" t="s">
        <v>71</v>
      </c>
      <c r="L307" s="7" t="s">
        <v>72</v>
      </c>
      <c r="M307" s="7" t="s">
        <v>73</v>
      </c>
      <c r="N307" s="7" t="s">
        <v>74</v>
      </c>
      <c r="O307" s="7" t="s">
        <v>75</v>
      </c>
      <c r="P307" s="7" t="s">
        <v>105</v>
      </c>
      <c r="Q307" s="7" t="s">
        <v>106</v>
      </c>
      <c r="S307" s="7" t="s">
        <v>107</v>
      </c>
      <c r="T307" s="7" t="s">
        <v>79</v>
      </c>
      <c r="U307" s="7" t="s">
        <v>80</v>
      </c>
      <c r="Z307" s="7" t="s">
        <v>136</v>
      </c>
      <c r="AA307" s="7" t="s">
        <v>124</v>
      </c>
      <c r="AC307" s="7" t="s">
        <v>113</v>
      </c>
      <c r="AD307" s="7" t="s">
        <v>144</v>
      </c>
      <c r="AE307" s="7" t="s">
        <v>202</v>
      </c>
      <c r="AF307" s="7" t="s">
        <v>88</v>
      </c>
      <c r="AG307" s="7" t="s">
        <v>1919</v>
      </c>
      <c r="AH307" s="7" t="s">
        <v>1994</v>
      </c>
      <c r="AI307" s="7">
        <v>1957</v>
      </c>
      <c r="AJ307" s="7">
        <v>1981</v>
      </c>
      <c r="AK307" s="7" t="s">
        <v>89</v>
      </c>
      <c r="AL307" s="7">
        <v>179166666.69999999</v>
      </c>
      <c r="AO307" s="7" t="s">
        <v>1995</v>
      </c>
      <c r="AP307" s="7" t="s">
        <v>1980</v>
      </c>
      <c r="AQ307" s="7">
        <v>6880000</v>
      </c>
      <c r="AR307" s="10">
        <v>18547404.27</v>
      </c>
      <c r="AS307" s="7" t="s">
        <v>1980</v>
      </c>
      <c r="AT307" s="7" t="s">
        <v>90</v>
      </c>
      <c r="AU307" s="7">
        <v>1981</v>
      </c>
      <c r="AV307" s="7" t="s">
        <v>91</v>
      </c>
      <c r="AW307" s="7" t="s">
        <v>92</v>
      </c>
      <c r="AX307" s="7" t="s">
        <v>93</v>
      </c>
      <c r="AY307" s="7" t="s">
        <v>94</v>
      </c>
      <c r="AZ307" s="7" t="s">
        <v>119</v>
      </c>
      <c r="BA307" s="7" t="s">
        <v>96</v>
      </c>
      <c r="BB307" s="7" t="s">
        <v>97</v>
      </c>
      <c r="BC307" s="7" t="s">
        <v>140</v>
      </c>
      <c r="BH307" s="7" t="s">
        <v>99</v>
      </c>
      <c r="BI307" s="7" t="s">
        <v>101</v>
      </c>
      <c r="BJ307" s="7" t="s">
        <v>70</v>
      </c>
      <c r="BK307" s="7" t="s">
        <v>1503</v>
      </c>
      <c r="BM307" s="7" t="s">
        <v>1481</v>
      </c>
      <c r="BN307" s="7" t="s">
        <v>1502</v>
      </c>
      <c r="BO307">
        <f t="shared" si="4"/>
        <v>18.547404270000001</v>
      </c>
      <c r="BP307" s="7" t="s">
        <v>97</v>
      </c>
      <c r="BQ307" s="7" t="s">
        <v>94</v>
      </c>
      <c r="BR307" s="7" t="s">
        <v>1907</v>
      </c>
      <c r="BS307" s="7" t="s">
        <v>1907</v>
      </c>
    </row>
    <row r="308" spans="1:71" ht="15.75" customHeight="1">
      <c r="A308" s="7">
        <v>1971</v>
      </c>
      <c r="B308" s="7" t="s">
        <v>1992</v>
      </c>
      <c r="C308" s="7" t="s">
        <v>64</v>
      </c>
      <c r="D308" s="7" t="s">
        <v>1993</v>
      </c>
      <c r="E308" s="7" t="s">
        <v>199</v>
      </c>
      <c r="F308" s="7" t="s">
        <v>200</v>
      </c>
      <c r="G308" s="7">
        <v>1981</v>
      </c>
      <c r="H308" s="7" t="s">
        <v>67</v>
      </c>
      <c r="I308" s="7" t="s">
        <v>169</v>
      </c>
      <c r="J308" s="7" t="s">
        <v>135</v>
      </c>
      <c r="K308" s="7" t="s">
        <v>71</v>
      </c>
      <c r="L308" s="7" t="s">
        <v>72</v>
      </c>
      <c r="M308" s="7" t="s">
        <v>73</v>
      </c>
      <c r="N308" s="7" t="s">
        <v>74</v>
      </c>
      <c r="O308" s="7" t="s">
        <v>75</v>
      </c>
      <c r="P308" s="7" t="s">
        <v>105</v>
      </c>
      <c r="Q308" s="7" t="s">
        <v>106</v>
      </c>
      <c r="S308" s="7" t="s">
        <v>107</v>
      </c>
      <c r="T308" s="7" t="s">
        <v>79</v>
      </c>
      <c r="U308" s="7" t="s">
        <v>80</v>
      </c>
      <c r="Z308" s="7" t="s">
        <v>136</v>
      </c>
      <c r="AA308" s="7" t="s">
        <v>124</v>
      </c>
      <c r="AC308" s="7" t="s">
        <v>113</v>
      </c>
      <c r="AD308" s="7" t="s">
        <v>144</v>
      </c>
      <c r="AE308" s="7" t="s">
        <v>202</v>
      </c>
      <c r="AF308" s="7" t="s">
        <v>88</v>
      </c>
      <c r="AG308" s="7" t="s">
        <v>1919</v>
      </c>
      <c r="AH308" s="7" t="s">
        <v>1994</v>
      </c>
      <c r="AI308" s="7">
        <v>1957</v>
      </c>
      <c r="AJ308" s="7">
        <v>1981</v>
      </c>
      <c r="AK308" s="7" t="s">
        <v>89</v>
      </c>
      <c r="AL308" s="7">
        <v>179166666.69999999</v>
      </c>
      <c r="AO308" s="7" t="s">
        <v>1995</v>
      </c>
      <c r="AP308" s="7" t="s">
        <v>1980</v>
      </c>
      <c r="AQ308" s="7">
        <v>6880000</v>
      </c>
      <c r="AR308" s="10">
        <v>18547404.27</v>
      </c>
      <c r="AS308" s="7" t="s">
        <v>1980</v>
      </c>
      <c r="AT308" s="7" t="s">
        <v>90</v>
      </c>
      <c r="AU308" s="7">
        <v>1981</v>
      </c>
      <c r="AV308" s="7" t="s">
        <v>91</v>
      </c>
      <c r="AW308" s="7" t="s">
        <v>92</v>
      </c>
      <c r="AX308" s="7" t="s">
        <v>93</v>
      </c>
      <c r="AY308" s="7" t="s">
        <v>94</v>
      </c>
      <c r="AZ308" s="7" t="s">
        <v>119</v>
      </c>
      <c r="BA308" s="7" t="s">
        <v>96</v>
      </c>
      <c r="BB308" s="7" t="s">
        <v>97</v>
      </c>
      <c r="BC308" s="7" t="s">
        <v>140</v>
      </c>
      <c r="BH308" s="7" t="s">
        <v>99</v>
      </c>
      <c r="BI308" s="7" t="s">
        <v>101</v>
      </c>
      <c r="BJ308" s="7" t="s">
        <v>70</v>
      </c>
      <c r="BK308" s="7" t="s">
        <v>1503</v>
      </c>
      <c r="BM308" s="7" t="s">
        <v>1481</v>
      </c>
      <c r="BN308" s="7" t="s">
        <v>1502</v>
      </c>
      <c r="BO308">
        <f t="shared" si="4"/>
        <v>18.547404270000001</v>
      </c>
      <c r="BP308" s="7" t="s">
        <v>97</v>
      </c>
      <c r="BQ308" s="7" t="s">
        <v>94</v>
      </c>
      <c r="BR308" s="7" t="s">
        <v>1907</v>
      </c>
      <c r="BS308" s="7" t="s">
        <v>1907</v>
      </c>
    </row>
    <row r="309" spans="1:71" ht="15.75" customHeight="1">
      <c r="A309" s="7">
        <v>1972</v>
      </c>
      <c r="B309" s="7" t="s">
        <v>1992</v>
      </c>
      <c r="C309" s="7" t="s">
        <v>64</v>
      </c>
      <c r="D309" s="7" t="s">
        <v>1993</v>
      </c>
      <c r="E309" s="7" t="s">
        <v>199</v>
      </c>
      <c r="F309" s="7" t="s">
        <v>200</v>
      </c>
      <c r="G309" s="7">
        <v>1981</v>
      </c>
      <c r="H309" s="7" t="s">
        <v>67</v>
      </c>
      <c r="I309" s="7" t="s">
        <v>169</v>
      </c>
      <c r="J309" s="7" t="s">
        <v>135</v>
      </c>
      <c r="K309" s="7" t="s">
        <v>71</v>
      </c>
      <c r="L309" s="7" t="s">
        <v>72</v>
      </c>
      <c r="M309" s="7" t="s">
        <v>73</v>
      </c>
      <c r="N309" s="7" t="s">
        <v>74</v>
      </c>
      <c r="O309" s="7" t="s">
        <v>75</v>
      </c>
      <c r="P309" s="7" t="s">
        <v>105</v>
      </c>
      <c r="Q309" s="7" t="s">
        <v>106</v>
      </c>
      <c r="S309" s="7" t="s">
        <v>107</v>
      </c>
      <c r="T309" s="7" t="s">
        <v>79</v>
      </c>
      <c r="U309" s="7" t="s">
        <v>80</v>
      </c>
      <c r="Z309" s="7" t="s">
        <v>136</v>
      </c>
      <c r="AA309" s="7" t="s">
        <v>124</v>
      </c>
      <c r="AC309" s="7" t="s">
        <v>113</v>
      </c>
      <c r="AD309" s="7" t="s">
        <v>144</v>
      </c>
      <c r="AE309" s="7" t="s">
        <v>202</v>
      </c>
      <c r="AF309" s="7" t="s">
        <v>88</v>
      </c>
      <c r="AG309" s="7" t="s">
        <v>1919</v>
      </c>
      <c r="AH309" s="7" t="s">
        <v>1994</v>
      </c>
      <c r="AI309" s="7">
        <v>1957</v>
      </c>
      <c r="AJ309" s="7">
        <v>1981</v>
      </c>
      <c r="AK309" s="7" t="s">
        <v>89</v>
      </c>
      <c r="AL309" s="7">
        <v>179166666.69999999</v>
      </c>
      <c r="AO309" s="7" t="s">
        <v>1995</v>
      </c>
      <c r="AP309" s="7" t="s">
        <v>1980</v>
      </c>
      <c r="AQ309" s="7">
        <v>6880000</v>
      </c>
      <c r="AR309" s="10">
        <v>18547404.27</v>
      </c>
      <c r="AS309" s="7" t="s">
        <v>1980</v>
      </c>
      <c r="AT309" s="7" t="s">
        <v>90</v>
      </c>
      <c r="AU309" s="7">
        <v>1981</v>
      </c>
      <c r="AV309" s="7" t="s">
        <v>91</v>
      </c>
      <c r="AW309" s="7" t="s">
        <v>92</v>
      </c>
      <c r="AX309" s="7" t="s">
        <v>93</v>
      </c>
      <c r="AY309" s="7" t="s">
        <v>94</v>
      </c>
      <c r="AZ309" s="7" t="s">
        <v>119</v>
      </c>
      <c r="BA309" s="7" t="s">
        <v>96</v>
      </c>
      <c r="BB309" s="7" t="s">
        <v>97</v>
      </c>
      <c r="BC309" s="7" t="s">
        <v>140</v>
      </c>
      <c r="BH309" s="7" t="s">
        <v>99</v>
      </c>
      <c r="BI309" s="7" t="s">
        <v>101</v>
      </c>
      <c r="BJ309" s="7" t="s">
        <v>70</v>
      </c>
      <c r="BK309" s="7" t="s">
        <v>1503</v>
      </c>
      <c r="BM309" s="7" t="s">
        <v>1481</v>
      </c>
      <c r="BN309" s="7" t="s">
        <v>1502</v>
      </c>
      <c r="BO309">
        <f t="shared" si="4"/>
        <v>18.547404270000001</v>
      </c>
      <c r="BP309" s="7" t="s">
        <v>97</v>
      </c>
      <c r="BQ309" s="7" t="s">
        <v>94</v>
      </c>
      <c r="BR309" s="7" t="s">
        <v>1907</v>
      </c>
      <c r="BS309" s="7" t="s">
        <v>1907</v>
      </c>
    </row>
    <row r="310" spans="1:71" ht="15.75" customHeight="1">
      <c r="A310" s="7">
        <v>1973</v>
      </c>
      <c r="B310" s="7" t="s">
        <v>1992</v>
      </c>
      <c r="C310" s="7" t="s">
        <v>64</v>
      </c>
      <c r="D310" s="7" t="s">
        <v>1993</v>
      </c>
      <c r="E310" s="7" t="s">
        <v>199</v>
      </c>
      <c r="F310" s="7" t="s">
        <v>200</v>
      </c>
      <c r="G310" s="7">
        <v>1981</v>
      </c>
      <c r="H310" s="7" t="s">
        <v>67</v>
      </c>
      <c r="I310" s="7" t="s">
        <v>169</v>
      </c>
      <c r="J310" s="7" t="s">
        <v>135</v>
      </c>
      <c r="K310" s="7" t="s">
        <v>71</v>
      </c>
      <c r="L310" s="7" t="s">
        <v>72</v>
      </c>
      <c r="M310" s="7" t="s">
        <v>73</v>
      </c>
      <c r="N310" s="7" t="s">
        <v>74</v>
      </c>
      <c r="O310" s="7" t="s">
        <v>75</v>
      </c>
      <c r="P310" s="7" t="s">
        <v>105</v>
      </c>
      <c r="Q310" s="7" t="s">
        <v>106</v>
      </c>
      <c r="S310" s="7" t="s">
        <v>107</v>
      </c>
      <c r="T310" s="7" t="s">
        <v>79</v>
      </c>
      <c r="U310" s="7" t="s">
        <v>80</v>
      </c>
      <c r="Z310" s="7" t="s">
        <v>136</v>
      </c>
      <c r="AA310" s="7" t="s">
        <v>124</v>
      </c>
      <c r="AC310" s="7" t="s">
        <v>113</v>
      </c>
      <c r="AD310" s="7" t="s">
        <v>144</v>
      </c>
      <c r="AE310" s="7" t="s">
        <v>202</v>
      </c>
      <c r="AF310" s="7" t="s">
        <v>88</v>
      </c>
      <c r="AG310" s="7" t="s">
        <v>1919</v>
      </c>
      <c r="AH310" s="7" t="s">
        <v>1994</v>
      </c>
      <c r="AI310" s="7">
        <v>1957</v>
      </c>
      <c r="AJ310" s="7">
        <v>1981</v>
      </c>
      <c r="AK310" s="7" t="s">
        <v>89</v>
      </c>
      <c r="AL310" s="7">
        <v>179166666.69999999</v>
      </c>
      <c r="AO310" s="7" t="s">
        <v>1995</v>
      </c>
      <c r="AP310" s="7" t="s">
        <v>1980</v>
      </c>
      <c r="AQ310" s="7">
        <v>6880000</v>
      </c>
      <c r="AR310" s="10">
        <v>18547404.27</v>
      </c>
      <c r="AS310" s="7" t="s">
        <v>1980</v>
      </c>
      <c r="AT310" s="7" t="s">
        <v>90</v>
      </c>
      <c r="AU310" s="7">
        <v>1981</v>
      </c>
      <c r="AV310" s="7" t="s">
        <v>91</v>
      </c>
      <c r="AW310" s="7" t="s">
        <v>92</v>
      </c>
      <c r="AX310" s="7" t="s">
        <v>93</v>
      </c>
      <c r="AY310" s="7" t="s">
        <v>94</v>
      </c>
      <c r="AZ310" s="7" t="s">
        <v>119</v>
      </c>
      <c r="BA310" s="7" t="s">
        <v>96</v>
      </c>
      <c r="BB310" s="7" t="s">
        <v>97</v>
      </c>
      <c r="BC310" s="7" t="s">
        <v>140</v>
      </c>
      <c r="BH310" s="7" t="s">
        <v>99</v>
      </c>
      <c r="BI310" s="7" t="s">
        <v>101</v>
      </c>
      <c r="BJ310" s="7" t="s">
        <v>70</v>
      </c>
      <c r="BK310" s="7" t="s">
        <v>1503</v>
      </c>
      <c r="BM310" s="7" t="s">
        <v>1481</v>
      </c>
      <c r="BN310" s="7" t="s">
        <v>1502</v>
      </c>
      <c r="BO310">
        <f t="shared" si="4"/>
        <v>18.547404270000001</v>
      </c>
      <c r="BP310" s="7" t="s">
        <v>97</v>
      </c>
      <c r="BQ310" s="7" t="s">
        <v>94</v>
      </c>
      <c r="BR310" s="7" t="s">
        <v>1907</v>
      </c>
      <c r="BS310" s="7" t="s">
        <v>1907</v>
      </c>
    </row>
    <row r="311" spans="1:71" ht="15.75" customHeight="1">
      <c r="A311" s="7">
        <v>1974</v>
      </c>
      <c r="B311" s="7" t="s">
        <v>1992</v>
      </c>
      <c r="C311" s="7" t="s">
        <v>64</v>
      </c>
      <c r="D311" s="7" t="s">
        <v>1993</v>
      </c>
      <c r="E311" s="7" t="s">
        <v>199</v>
      </c>
      <c r="F311" s="7" t="s">
        <v>200</v>
      </c>
      <c r="G311" s="7">
        <v>1981</v>
      </c>
      <c r="H311" s="7" t="s">
        <v>67</v>
      </c>
      <c r="I311" s="7" t="s">
        <v>169</v>
      </c>
      <c r="J311" s="7" t="s">
        <v>135</v>
      </c>
      <c r="K311" s="7" t="s">
        <v>71</v>
      </c>
      <c r="L311" s="7" t="s">
        <v>72</v>
      </c>
      <c r="M311" s="7" t="s">
        <v>73</v>
      </c>
      <c r="N311" s="7" t="s">
        <v>74</v>
      </c>
      <c r="O311" s="7" t="s">
        <v>75</v>
      </c>
      <c r="P311" s="7" t="s">
        <v>105</v>
      </c>
      <c r="Q311" s="7" t="s">
        <v>106</v>
      </c>
      <c r="S311" s="7" t="s">
        <v>107</v>
      </c>
      <c r="T311" s="7" t="s">
        <v>79</v>
      </c>
      <c r="U311" s="7" t="s">
        <v>80</v>
      </c>
      <c r="Z311" s="7" t="s">
        <v>136</v>
      </c>
      <c r="AA311" s="7" t="s">
        <v>124</v>
      </c>
      <c r="AC311" s="7" t="s">
        <v>113</v>
      </c>
      <c r="AD311" s="7" t="s">
        <v>144</v>
      </c>
      <c r="AE311" s="7" t="s">
        <v>202</v>
      </c>
      <c r="AF311" s="7" t="s">
        <v>88</v>
      </c>
      <c r="AG311" s="7" t="s">
        <v>1919</v>
      </c>
      <c r="AH311" s="7" t="s">
        <v>1994</v>
      </c>
      <c r="AI311" s="7">
        <v>1957</v>
      </c>
      <c r="AJ311" s="7">
        <v>1981</v>
      </c>
      <c r="AK311" s="7" t="s">
        <v>89</v>
      </c>
      <c r="AL311" s="7">
        <v>179166666.69999999</v>
      </c>
      <c r="AO311" s="7" t="s">
        <v>1995</v>
      </c>
      <c r="AP311" s="7" t="s">
        <v>1980</v>
      </c>
      <c r="AQ311" s="7">
        <v>6880000</v>
      </c>
      <c r="AR311" s="10">
        <v>18547404.27</v>
      </c>
      <c r="AS311" s="7" t="s">
        <v>1980</v>
      </c>
      <c r="AT311" s="7" t="s">
        <v>90</v>
      </c>
      <c r="AU311" s="7">
        <v>1981</v>
      </c>
      <c r="AV311" s="7" t="s">
        <v>91</v>
      </c>
      <c r="AW311" s="7" t="s">
        <v>92</v>
      </c>
      <c r="AX311" s="7" t="s">
        <v>93</v>
      </c>
      <c r="AY311" s="7" t="s">
        <v>94</v>
      </c>
      <c r="AZ311" s="7" t="s">
        <v>119</v>
      </c>
      <c r="BA311" s="7" t="s">
        <v>96</v>
      </c>
      <c r="BB311" s="7" t="s">
        <v>97</v>
      </c>
      <c r="BC311" s="7" t="s">
        <v>140</v>
      </c>
      <c r="BH311" s="7" t="s">
        <v>99</v>
      </c>
      <c r="BI311" s="7" t="s">
        <v>101</v>
      </c>
      <c r="BJ311" s="7" t="s">
        <v>70</v>
      </c>
      <c r="BK311" s="7" t="s">
        <v>1503</v>
      </c>
      <c r="BM311" s="7" t="s">
        <v>1481</v>
      </c>
      <c r="BN311" s="7" t="s">
        <v>1502</v>
      </c>
      <c r="BO311">
        <f t="shared" si="4"/>
        <v>18.547404270000001</v>
      </c>
      <c r="BP311" s="7" t="s">
        <v>97</v>
      </c>
      <c r="BQ311" s="7" t="s">
        <v>94</v>
      </c>
      <c r="BR311" s="7" t="s">
        <v>1907</v>
      </c>
      <c r="BS311" s="7" t="s">
        <v>1907</v>
      </c>
    </row>
    <row r="312" spans="1:71" ht="15.75" customHeight="1">
      <c r="A312" s="7">
        <v>1975</v>
      </c>
      <c r="B312" s="7" t="s">
        <v>1992</v>
      </c>
      <c r="C312" s="7" t="s">
        <v>64</v>
      </c>
      <c r="D312" s="7" t="s">
        <v>1993</v>
      </c>
      <c r="E312" s="7" t="s">
        <v>199</v>
      </c>
      <c r="F312" s="7" t="s">
        <v>200</v>
      </c>
      <c r="G312" s="7">
        <v>1981</v>
      </c>
      <c r="H312" s="7" t="s">
        <v>67</v>
      </c>
      <c r="I312" s="7" t="s">
        <v>169</v>
      </c>
      <c r="J312" s="7" t="s">
        <v>135</v>
      </c>
      <c r="K312" s="7" t="s">
        <v>71</v>
      </c>
      <c r="L312" s="7" t="s">
        <v>72</v>
      </c>
      <c r="M312" s="7" t="s">
        <v>73</v>
      </c>
      <c r="N312" s="7" t="s">
        <v>74</v>
      </c>
      <c r="O312" s="7" t="s">
        <v>75</v>
      </c>
      <c r="P312" s="7" t="s">
        <v>105</v>
      </c>
      <c r="Q312" s="7" t="s">
        <v>106</v>
      </c>
      <c r="S312" s="7" t="s">
        <v>107</v>
      </c>
      <c r="T312" s="7" t="s">
        <v>79</v>
      </c>
      <c r="U312" s="7" t="s">
        <v>80</v>
      </c>
      <c r="Z312" s="7" t="s">
        <v>136</v>
      </c>
      <c r="AA312" s="7" t="s">
        <v>124</v>
      </c>
      <c r="AC312" s="7" t="s">
        <v>113</v>
      </c>
      <c r="AD312" s="7" t="s">
        <v>144</v>
      </c>
      <c r="AE312" s="7" t="s">
        <v>202</v>
      </c>
      <c r="AF312" s="7" t="s">
        <v>88</v>
      </c>
      <c r="AG312" s="7" t="s">
        <v>1919</v>
      </c>
      <c r="AH312" s="7" t="s">
        <v>1994</v>
      </c>
      <c r="AI312" s="7">
        <v>1957</v>
      </c>
      <c r="AJ312" s="7">
        <v>1981</v>
      </c>
      <c r="AK312" s="7" t="s">
        <v>89</v>
      </c>
      <c r="AL312" s="7">
        <v>179166666.69999999</v>
      </c>
      <c r="AO312" s="7" t="s">
        <v>1995</v>
      </c>
      <c r="AP312" s="7" t="s">
        <v>1980</v>
      </c>
      <c r="AQ312" s="7">
        <v>6880000</v>
      </c>
      <c r="AR312" s="10">
        <v>18547404.27</v>
      </c>
      <c r="AS312" s="7" t="s">
        <v>1980</v>
      </c>
      <c r="AT312" s="7" t="s">
        <v>90</v>
      </c>
      <c r="AU312" s="7">
        <v>1981</v>
      </c>
      <c r="AV312" s="7" t="s">
        <v>91</v>
      </c>
      <c r="AW312" s="7" t="s">
        <v>92</v>
      </c>
      <c r="AX312" s="7" t="s">
        <v>93</v>
      </c>
      <c r="AY312" s="7" t="s">
        <v>94</v>
      </c>
      <c r="AZ312" s="7" t="s">
        <v>119</v>
      </c>
      <c r="BA312" s="7" t="s">
        <v>96</v>
      </c>
      <c r="BB312" s="7" t="s">
        <v>97</v>
      </c>
      <c r="BC312" s="7" t="s">
        <v>140</v>
      </c>
      <c r="BH312" s="7" t="s">
        <v>99</v>
      </c>
      <c r="BI312" s="7" t="s">
        <v>101</v>
      </c>
      <c r="BJ312" s="7" t="s">
        <v>70</v>
      </c>
      <c r="BK312" s="7" t="s">
        <v>1503</v>
      </c>
      <c r="BM312" s="7" t="s">
        <v>1481</v>
      </c>
      <c r="BN312" s="7" t="s">
        <v>1502</v>
      </c>
      <c r="BO312">
        <f t="shared" si="4"/>
        <v>18.547404270000001</v>
      </c>
      <c r="BP312" s="7" t="s">
        <v>97</v>
      </c>
      <c r="BQ312" s="7" t="s">
        <v>94</v>
      </c>
      <c r="BR312" s="7" t="s">
        <v>1907</v>
      </c>
      <c r="BS312" s="7" t="s">
        <v>1907</v>
      </c>
    </row>
    <row r="313" spans="1:71" ht="15.75" customHeight="1">
      <c r="A313" s="7">
        <v>1976</v>
      </c>
      <c r="B313" s="7" t="s">
        <v>1992</v>
      </c>
      <c r="C313" s="7" t="s">
        <v>64</v>
      </c>
      <c r="D313" s="7" t="s">
        <v>1993</v>
      </c>
      <c r="E313" s="7" t="s">
        <v>199</v>
      </c>
      <c r="F313" s="7" t="s">
        <v>200</v>
      </c>
      <c r="G313" s="7">
        <v>1981</v>
      </c>
      <c r="H313" s="7" t="s">
        <v>67</v>
      </c>
      <c r="I313" s="7" t="s">
        <v>169</v>
      </c>
      <c r="J313" s="7" t="s">
        <v>135</v>
      </c>
      <c r="K313" s="7" t="s">
        <v>71</v>
      </c>
      <c r="L313" s="7" t="s">
        <v>72</v>
      </c>
      <c r="M313" s="7" t="s">
        <v>73</v>
      </c>
      <c r="N313" s="7" t="s">
        <v>74</v>
      </c>
      <c r="O313" s="7" t="s">
        <v>75</v>
      </c>
      <c r="P313" s="7" t="s">
        <v>105</v>
      </c>
      <c r="Q313" s="7" t="s">
        <v>106</v>
      </c>
      <c r="S313" s="7" t="s">
        <v>107</v>
      </c>
      <c r="T313" s="7" t="s">
        <v>79</v>
      </c>
      <c r="U313" s="7" t="s">
        <v>80</v>
      </c>
      <c r="Z313" s="7" t="s">
        <v>136</v>
      </c>
      <c r="AA313" s="7" t="s">
        <v>124</v>
      </c>
      <c r="AC313" s="7" t="s">
        <v>113</v>
      </c>
      <c r="AD313" s="7" t="s">
        <v>144</v>
      </c>
      <c r="AE313" s="7" t="s">
        <v>202</v>
      </c>
      <c r="AF313" s="7" t="s">
        <v>88</v>
      </c>
      <c r="AG313" s="7" t="s">
        <v>1919</v>
      </c>
      <c r="AH313" s="7" t="s">
        <v>1994</v>
      </c>
      <c r="AI313" s="7">
        <v>1957</v>
      </c>
      <c r="AJ313" s="7">
        <v>1981</v>
      </c>
      <c r="AK313" s="7" t="s">
        <v>89</v>
      </c>
      <c r="AL313" s="7">
        <v>179166666.69999999</v>
      </c>
      <c r="AO313" s="7" t="s">
        <v>1995</v>
      </c>
      <c r="AP313" s="7" t="s">
        <v>1980</v>
      </c>
      <c r="AQ313" s="7">
        <v>6880000</v>
      </c>
      <c r="AR313" s="10">
        <v>18547404.27</v>
      </c>
      <c r="AS313" s="7" t="s">
        <v>1980</v>
      </c>
      <c r="AT313" s="7" t="s">
        <v>90</v>
      </c>
      <c r="AU313" s="7">
        <v>1981</v>
      </c>
      <c r="AV313" s="7" t="s">
        <v>91</v>
      </c>
      <c r="AW313" s="7" t="s">
        <v>92</v>
      </c>
      <c r="AX313" s="7" t="s">
        <v>93</v>
      </c>
      <c r="AY313" s="7" t="s">
        <v>94</v>
      </c>
      <c r="AZ313" s="7" t="s">
        <v>119</v>
      </c>
      <c r="BA313" s="7" t="s">
        <v>96</v>
      </c>
      <c r="BB313" s="7" t="s">
        <v>97</v>
      </c>
      <c r="BC313" s="7" t="s">
        <v>140</v>
      </c>
      <c r="BH313" s="7" t="s">
        <v>99</v>
      </c>
      <c r="BI313" s="7" t="s">
        <v>101</v>
      </c>
      <c r="BJ313" s="7" t="s">
        <v>70</v>
      </c>
      <c r="BK313" s="7" t="s">
        <v>1503</v>
      </c>
      <c r="BM313" s="7" t="s">
        <v>1481</v>
      </c>
      <c r="BN313" s="7" t="s">
        <v>1502</v>
      </c>
      <c r="BO313">
        <f t="shared" si="4"/>
        <v>18.547404270000001</v>
      </c>
      <c r="BP313" s="7" t="s">
        <v>97</v>
      </c>
      <c r="BQ313" s="7" t="s">
        <v>94</v>
      </c>
      <c r="BR313" s="7" t="s">
        <v>1907</v>
      </c>
      <c r="BS313" s="7" t="s">
        <v>1907</v>
      </c>
    </row>
    <row r="314" spans="1:71" ht="15.75" customHeight="1">
      <c r="A314" s="7">
        <v>1977</v>
      </c>
      <c r="B314" s="7" t="s">
        <v>1992</v>
      </c>
      <c r="C314" s="7" t="s">
        <v>64</v>
      </c>
      <c r="D314" s="7" t="s">
        <v>1993</v>
      </c>
      <c r="E314" s="7" t="s">
        <v>199</v>
      </c>
      <c r="F314" s="7" t="s">
        <v>200</v>
      </c>
      <c r="G314" s="7">
        <v>1981</v>
      </c>
      <c r="H314" s="7" t="s">
        <v>67</v>
      </c>
      <c r="I314" s="7" t="s">
        <v>169</v>
      </c>
      <c r="J314" s="7" t="s">
        <v>135</v>
      </c>
      <c r="K314" s="7" t="s">
        <v>71</v>
      </c>
      <c r="L314" s="7" t="s">
        <v>72</v>
      </c>
      <c r="M314" s="7" t="s">
        <v>73</v>
      </c>
      <c r="N314" s="7" t="s">
        <v>74</v>
      </c>
      <c r="O314" s="7" t="s">
        <v>75</v>
      </c>
      <c r="P314" s="7" t="s">
        <v>105</v>
      </c>
      <c r="Q314" s="7" t="s">
        <v>106</v>
      </c>
      <c r="S314" s="7" t="s">
        <v>107</v>
      </c>
      <c r="T314" s="7" t="s">
        <v>79</v>
      </c>
      <c r="U314" s="7" t="s">
        <v>80</v>
      </c>
      <c r="Z314" s="7" t="s">
        <v>136</v>
      </c>
      <c r="AA314" s="7" t="s">
        <v>124</v>
      </c>
      <c r="AC314" s="7" t="s">
        <v>113</v>
      </c>
      <c r="AD314" s="7" t="s">
        <v>144</v>
      </c>
      <c r="AE314" s="7" t="s">
        <v>202</v>
      </c>
      <c r="AF314" s="7" t="s">
        <v>88</v>
      </c>
      <c r="AG314" s="7" t="s">
        <v>1919</v>
      </c>
      <c r="AH314" s="7" t="s">
        <v>1994</v>
      </c>
      <c r="AI314" s="7">
        <v>1957</v>
      </c>
      <c r="AJ314" s="7">
        <v>1981</v>
      </c>
      <c r="AK314" s="7" t="s">
        <v>89</v>
      </c>
      <c r="AL314" s="7">
        <v>179166666.69999999</v>
      </c>
      <c r="AO314" s="7" t="s">
        <v>1995</v>
      </c>
      <c r="AP314" s="7" t="s">
        <v>1980</v>
      </c>
      <c r="AQ314" s="7">
        <v>6880000</v>
      </c>
      <c r="AR314" s="10">
        <v>18547404.27</v>
      </c>
      <c r="AS314" s="7" t="s">
        <v>1980</v>
      </c>
      <c r="AT314" s="7" t="s">
        <v>90</v>
      </c>
      <c r="AU314" s="7">
        <v>1981</v>
      </c>
      <c r="AV314" s="7" t="s">
        <v>91</v>
      </c>
      <c r="AW314" s="7" t="s">
        <v>92</v>
      </c>
      <c r="AX314" s="7" t="s">
        <v>93</v>
      </c>
      <c r="AY314" s="7" t="s">
        <v>94</v>
      </c>
      <c r="AZ314" s="7" t="s">
        <v>119</v>
      </c>
      <c r="BA314" s="7" t="s">
        <v>96</v>
      </c>
      <c r="BB314" s="7" t="s">
        <v>97</v>
      </c>
      <c r="BC314" s="7" t="s">
        <v>140</v>
      </c>
      <c r="BH314" s="7" t="s">
        <v>99</v>
      </c>
      <c r="BI314" s="7" t="s">
        <v>101</v>
      </c>
      <c r="BJ314" s="7" t="s">
        <v>70</v>
      </c>
      <c r="BK314" s="7" t="s">
        <v>1503</v>
      </c>
      <c r="BM314" s="7" t="s">
        <v>1481</v>
      </c>
      <c r="BN314" s="7" t="s">
        <v>1502</v>
      </c>
      <c r="BO314">
        <f t="shared" si="4"/>
        <v>18.547404270000001</v>
      </c>
      <c r="BP314" s="7" t="s">
        <v>97</v>
      </c>
      <c r="BQ314" s="7" t="s">
        <v>94</v>
      </c>
      <c r="BR314" s="7" t="s">
        <v>1907</v>
      </c>
      <c r="BS314" s="7" t="s">
        <v>1907</v>
      </c>
    </row>
    <row r="315" spans="1:71" ht="15.75" customHeight="1">
      <c r="A315" s="7">
        <v>1978</v>
      </c>
      <c r="B315" s="7" t="s">
        <v>1992</v>
      </c>
      <c r="C315" s="7" t="s">
        <v>64</v>
      </c>
      <c r="D315" s="7" t="s">
        <v>1993</v>
      </c>
      <c r="E315" s="7" t="s">
        <v>199</v>
      </c>
      <c r="F315" s="7" t="s">
        <v>200</v>
      </c>
      <c r="G315" s="7">
        <v>1981</v>
      </c>
      <c r="H315" s="7" t="s">
        <v>67</v>
      </c>
      <c r="I315" s="7" t="s">
        <v>169</v>
      </c>
      <c r="J315" s="7" t="s">
        <v>135</v>
      </c>
      <c r="K315" s="7" t="s">
        <v>71</v>
      </c>
      <c r="L315" s="7" t="s">
        <v>72</v>
      </c>
      <c r="M315" s="7" t="s">
        <v>73</v>
      </c>
      <c r="N315" s="7" t="s">
        <v>74</v>
      </c>
      <c r="O315" s="7" t="s">
        <v>75</v>
      </c>
      <c r="P315" s="7" t="s">
        <v>105</v>
      </c>
      <c r="Q315" s="7" t="s">
        <v>106</v>
      </c>
      <c r="S315" s="7" t="s">
        <v>107</v>
      </c>
      <c r="T315" s="7" t="s">
        <v>79</v>
      </c>
      <c r="U315" s="7" t="s">
        <v>80</v>
      </c>
      <c r="Z315" s="7" t="s">
        <v>136</v>
      </c>
      <c r="AA315" s="7" t="s">
        <v>124</v>
      </c>
      <c r="AC315" s="7" t="s">
        <v>113</v>
      </c>
      <c r="AD315" s="7" t="s">
        <v>144</v>
      </c>
      <c r="AE315" s="7" t="s">
        <v>202</v>
      </c>
      <c r="AF315" s="7" t="s">
        <v>88</v>
      </c>
      <c r="AG315" s="7" t="s">
        <v>1919</v>
      </c>
      <c r="AH315" s="7" t="s">
        <v>1994</v>
      </c>
      <c r="AI315" s="7">
        <v>1957</v>
      </c>
      <c r="AJ315" s="7">
        <v>1981</v>
      </c>
      <c r="AK315" s="7" t="s">
        <v>89</v>
      </c>
      <c r="AL315" s="7">
        <v>179166666.69999999</v>
      </c>
      <c r="AO315" s="7" t="s">
        <v>1995</v>
      </c>
      <c r="AP315" s="7" t="s">
        <v>1980</v>
      </c>
      <c r="AQ315" s="7">
        <v>6880000</v>
      </c>
      <c r="AR315" s="10">
        <v>18547404.27</v>
      </c>
      <c r="AS315" s="7" t="s">
        <v>1980</v>
      </c>
      <c r="AT315" s="7" t="s">
        <v>90</v>
      </c>
      <c r="AU315" s="7">
        <v>1981</v>
      </c>
      <c r="AV315" s="7" t="s">
        <v>91</v>
      </c>
      <c r="AW315" s="7" t="s">
        <v>92</v>
      </c>
      <c r="AX315" s="7" t="s">
        <v>93</v>
      </c>
      <c r="AY315" s="7" t="s">
        <v>94</v>
      </c>
      <c r="AZ315" s="7" t="s">
        <v>119</v>
      </c>
      <c r="BA315" s="7" t="s">
        <v>96</v>
      </c>
      <c r="BB315" s="7" t="s">
        <v>97</v>
      </c>
      <c r="BC315" s="7" t="s">
        <v>140</v>
      </c>
      <c r="BH315" s="7" t="s">
        <v>99</v>
      </c>
      <c r="BI315" s="7" t="s">
        <v>101</v>
      </c>
      <c r="BJ315" s="7" t="s">
        <v>70</v>
      </c>
      <c r="BK315" s="7" t="s">
        <v>1503</v>
      </c>
      <c r="BM315" s="7" t="s">
        <v>1481</v>
      </c>
      <c r="BN315" s="7" t="s">
        <v>1502</v>
      </c>
      <c r="BO315">
        <f t="shared" si="4"/>
        <v>18.547404270000001</v>
      </c>
      <c r="BP315" s="7" t="s">
        <v>97</v>
      </c>
      <c r="BQ315" s="7" t="s">
        <v>94</v>
      </c>
      <c r="BR315" s="7" t="s">
        <v>1907</v>
      </c>
      <c r="BS315" s="7" t="s">
        <v>1907</v>
      </c>
    </row>
    <row r="316" spans="1:71" ht="15.75" customHeight="1">
      <c r="A316" s="7">
        <v>1979</v>
      </c>
      <c r="B316" s="7" t="s">
        <v>1992</v>
      </c>
      <c r="C316" s="7" t="s">
        <v>64</v>
      </c>
      <c r="D316" s="7" t="s">
        <v>1993</v>
      </c>
      <c r="E316" s="7" t="s">
        <v>199</v>
      </c>
      <c r="F316" s="7" t="s">
        <v>200</v>
      </c>
      <c r="G316" s="7">
        <v>1981</v>
      </c>
      <c r="H316" s="7" t="s">
        <v>67</v>
      </c>
      <c r="I316" s="7" t="s">
        <v>169</v>
      </c>
      <c r="J316" s="7" t="s">
        <v>135</v>
      </c>
      <c r="K316" s="7" t="s">
        <v>71</v>
      </c>
      <c r="L316" s="7" t="s">
        <v>72</v>
      </c>
      <c r="M316" s="7" t="s">
        <v>73</v>
      </c>
      <c r="N316" s="7" t="s">
        <v>74</v>
      </c>
      <c r="O316" s="7" t="s">
        <v>75</v>
      </c>
      <c r="P316" s="7" t="s">
        <v>105</v>
      </c>
      <c r="Q316" s="7" t="s">
        <v>106</v>
      </c>
      <c r="S316" s="7" t="s">
        <v>107</v>
      </c>
      <c r="T316" s="7" t="s">
        <v>79</v>
      </c>
      <c r="U316" s="7" t="s">
        <v>80</v>
      </c>
      <c r="Z316" s="7" t="s">
        <v>136</v>
      </c>
      <c r="AA316" s="7" t="s">
        <v>124</v>
      </c>
      <c r="AC316" s="7" t="s">
        <v>113</v>
      </c>
      <c r="AD316" s="7" t="s">
        <v>144</v>
      </c>
      <c r="AE316" s="7" t="s">
        <v>202</v>
      </c>
      <c r="AF316" s="7" t="s">
        <v>88</v>
      </c>
      <c r="AG316" s="7" t="s">
        <v>1919</v>
      </c>
      <c r="AH316" s="7" t="s">
        <v>1994</v>
      </c>
      <c r="AI316" s="7">
        <v>1957</v>
      </c>
      <c r="AJ316" s="7">
        <v>1981</v>
      </c>
      <c r="AK316" s="7" t="s">
        <v>89</v>
      </c>
      <c r="AL316" s="7">
        <v>179166666.69999999</v>
      </c>
      <c r="AO316" s="7" t="s">
        <v>1995</v>
      </c>
      <c r="AP316" s="7" t="s">
        <v>1980</v>
      </c>
      <c r="AQ316" s="7">
        <v>6880000</v>
      </c>
      <c r="AR316" s="10">
        <v>18547404.27</v>
      </c>
      <c r="AS316" s="7" t="s">
        <v>1980</v>
      </c>
      <c r="AT316" s="7" t="s">
        <v>90</v>
      </c>
      <c r="AU316" s="7">
        <v>1981</v>
      </c>
      <c r="AV316" s="7" t="s">
        <v>91</v>
      </c>
      <c r="AW316" s="7" t="s">
        <v>92</v>
      </c>
      <c r="AX316" s="7" t="s">
        <v>93</v>
      </c>
      <c r="AY316" s="7" t="s">
        <v>94</v>
      </c>
      <c r="AZ316" s="7" t="s">
        <v>119</v>
      </c>
      <c r="BA316" s="7" t="s">
        <v>96</v>
      </c>
      <c r="BB316" s="7" t="s">
        <v>97</v>
      </c>
      <c r="BC316" s="7" t="s">
        <v>140</v>
      </c>
      <c r="BH316" s="7" t="s">
        <v>99</v>
      </c>
      <c r="BI316" s="7" t="s">
        <v>101</v>
      </c>
      <c r="BJ316" s="7" t="s">
        <v>70</v>
      </c>
      <c r="BK316" s="7" t="s">
        <v>1503</v>
      </c>
      <c r="BM316" s="7" t="s">
        <v>1481</v>
      </c>
      <c r="BN316" s="7" t="s">
        <v>1502</v>
      </c>
      <c r="BO316">
        <f t="shared" si="4"/>
        <v>18.547404270000001</v>
      </c>
      <c r="BP316" s="7" t="s">
        <v>97</v>
      </c>
      <c r="BQ316" s="7" t="s">
        <v>94</v>
      </c>
      <c r="BR316" s="7" t="s">
        <v>1907</v>
      </c>
      <c r="BS316" s="7" t="s">
        <v>1907</v>
      </c>
    </row>
    <row r="317" spans="1:71" ht="15.75" customHeight="1">
      <c r="A317" s="7">
        <v>1980</v>
      </c>
      <c r="B317" s="7" t="s">
        <v>1992</v>
      </c>
      <c r="C317" s="7" t="s">
        <v>64</v>
      </c>
      <c r="D317" s="7" t="s">
        <v>1993</v>
      </c>
      <c r="E317" s="7" t="s">
        <v>199</v>
      </c>
      <c r="F317" s="7" t="s">
        <v>200</v>
      </c>
      <c r="G317" s="7">
        <v>1981</v>
      </c>
      <c r="H317" s="7" t="s">
        <v>67</v>
      </c>
      <c r="I317" s="7" t="s">
        <v>169</v>
      </c>
      <c r="J317" s="7" t="s">
        <v>135</v>
      </c>
      <c r="K317" s="7" t="s">
        <v>71</v>
      </c>
      <c r="L317" s="7" t="s">
        <v>72</v>
      </c>
      <c r="M317" s="7" t="s">
        <v>73</v>
      </c>
      <c r="N317" s="7" t="s">
        <v>74</v>
      </c>
      <c r="O317" s="7" t="s">
        <v>75</v>
      </c>
      <c r="P317" s="7" t="s">
        <v>105</v>
      </c>
      <c r="Q317" s="7" t="s">
        <v>106</v>
      </c>
      <c r="S317" s="7" t="s">
        <v>107</v>
      </c>
      <c r="T317" s="7" t="s">
        <v>79</v>
      </c>
      <c r="U317" s="7" t="s">
        <v>80</v>
      </c>
      <c r="Z317" s="7" t="s">
        <v>136</v>
      </c>
      <c r="AA317" s="7" t="s">
        <v>124</v>
      </c>
      <c r="AC317" s="7" t="s">
        <v>113</v>
      </c>
      <c r="AD317" s="7" t="s">
        <v>144</v>
      </c>
      <c r="AE317" s="7" t="s">
        <v>202</v>
      </c>
      <c r="AF317" s="7" t="s">
        <v>88</v>
      </c>
      <c r="AG317" s="7" t="s">
        <v>1919</v>
      </c>
      <c r="AH317" s="7" t="s">
        <v>1994</v>
      </c>
      <c r="AI317" s="7">
        <v>1957</v>
      </c>
      <c r="AJ317" s="7">
        <v>1981</v>
      </c>
      <c r="AK317" s="7" t="s">
        <v>89</v>
      </c>
      <c r="AL317" s="7">
        <v>179166666.69999999</v>
      </c>
      <c r="AO317" s="7" t="s">
        <v>1995</v>
      </c>
      <c r="AP317" s="7" t="s">
        <v>1980</v>
      </c>
      <c r="AQ317" s="7">
        <v>6880000</v>
      </c>
      <c r="AR317" s="10">
        <v>18547404.27</v>
      </c>
      <c r="AS317" s="7" t="s">
        <v>1980</v>
      </c>
      <c r="AT317" s="7" t="s">
        <v>90</v>
      </c>
      <c r="AU317" s="7">
        <v>1981</v>
      </c>
      <c r="AV317" s="7" t="s">
        <v>91</v>
      </c>
      <c r="AW317" s="7" t="s">
        <v>92</v>
      </c>
      <c r="AX317" s="7" t="s">
        <v>93</v>
      </c>
      <c r="AY317" s="7" t="s">
        <v>94</v>
      </c>
      <c r="AZ317" s="7" t="s">
        <v>119</v>
      </c>
      <c r="BA317" s="7" t="s">
        <v>96</v>
      </c>
      <c r="BB317" s="7" t="s">
        <v>97</v>
      </c>
      <c r="BC317" s="7" t="s">
        <v>140</v>
      </c>
      <c r="BH317" s="7" t="s">
        <v>99</v>
      </c>
      <c r="BI317" s="7" t="s">
        <v>101</v>
      </c>
      <c r="BJ317" s="7" t="s">
        <v>70</v>
      </c>
      <c r="BK317" s="7" t="s">
        <v>1503</v>
      </c>
      <c r="BM317" s="7" t="s">
        <v>1481</v>
      </c>
      <c r="BN317" s="7" t="s">
        <v>1502</v>
      </c>
      <c r="BO317">
        <f t="shared" si="4"/>
        <v>18.547404270000001</v>
      </c>
      <c r="BP317" s="7" t="s">
        <v>97</v>
      </c>
      <c r="BQ317" s="7" t="s">
        <v>94</v>
      </c>
      <c r="BR317" s="7" t="s">
        <v>1907</v>
      </c>
      <c r="BS317" s="7" t="s">
        <v>1907</v>
      </c>
    </row>
    <row r="318" spans="1:71" ht="15.75" customHeight="1">
      <c r="A318" s="7">
        <v>1981</v>
      </c>
      <c r="B318" s="7" t="s">
        <v>1992</v>
      </c>
      <c r="C318" s="7" t="s">
        <v>64</v>
      </c>
      <c r="D318" s="7" t="s">
        <v>1993</v>
      </c>
      <c r="E318" s="7" t="s">
        <v>199</v>
      </c>
      <c r="F318" s="7" t="s">
        <v>200</v>
      </c>
      <c r="G318" s="7">
        <v>1981</v>
      </c>
      <c r="H318" s="7" t="s">
        <v>67</v>
      </c>
      <c r="I318" s="7" t="s">
        <v>169</v>
      </c>
      <c r="J318" s="7" t="s">
        <v>135</v>
      </c>
      <c r="K318" s="7" t="s">
        <v>71</v>
      </c>
      <c r="L318" s="7" t="s">
        <v>72</v>
      </c>
      <c r="M318" s="7" t="s">
        <v>73</v>
      </c>
      <c r="N318" s="7" t="s">
        <v>74</v>
      </c>
      <c r="O318" s="7" t="s">
        <v>75</v>
      </c>
      <c r="P318" s="7" t="s">
        <v>105</v>
      </c>
      <c r="Q318" s="7" t="s">
        <v>106</v>
      </c>
      <c r="S318" s="7" t="s">
        <v>107</v>
      </c>
      <c r="T318" s="7" t="s">
        <v>79</v>
      </c>
      <c r="U318" s="7" t="s">
        <v>80</v>
      </c>
      <c r="Z318" s="7" t="s">
        <v>136</v>
      </c>
      <c r="AA318" s="7" t="s">
        <v>124</v>
      </c>
      <c r="AC318" s="7" t="s">
        <v>113</v>
      </c>
      <c r="AD318" s="7" t="s">
        <v>144</v>
      </c>
      <c r="AE318" s="7" t="s">
        <v>202</v>
      </c>
      <c r="AF318" s="7" t="s">
        <v>88</v>
      </c>
      <c r="AG318" s="7" t="s">
        <v>1919</v>
      </c>
      <c r="AH318" s="7" t="s">
        <v>1994</v>
      </c>
      <c r="AI318" s="7">
        <v>1957</v>
      </c>
      <c r="AJ318" s="7">
        <v>1981</v>
      </c>
      <c r="AK318" s="7" t="s">
        <v>89</v>
      </c>
      <c r="AL318" s="7">
        <v>179166666.69999999</v>
      </c>
      <c r="AO318" s="7" t="s">
        <v>1995</v>
      </c>
      <c r="AP318" s="7" t="s">
        <v>1980</v>
      </c>
      <c r="AQ318" s="7">
        <v>6880000</v>
      </c>
      <c r="AR318" s="10">
        <v>18547404.27</v>
      </c>
      <c r="AS318" s="7" t="s">
        <v>1980</v>
      </c>
      <c r="AT318" s="7" t="s">
        <v>90</v>
      </c>
      <c r="AU318" s="7">
        <v>1981</v>
      </c>
      <c r="AV318" s="7" t="s">
        <v>91</v>
      </c>
      <c r="AW318" s="7" t="s">
        <v>92</v>
      </c>
      <c r="AX318" s="7" t="s">
        <v>93</v>
      </c>
      <c r="AY318" s="7" t="s">
        <v>94</v>
      </c>
      <c r="AZ318" s="7" t="s">
        <v>119</v>
      </c>
      <c r="BA318" s="7" t="s">
        <v>96</v>
      </c>
      <c r="BB318" s="7" t="s">
        <v>97</v>
      </c>
      <c r="BC318" s="7" t="s">
        <v>140</v>
      </c>
      <c r="BH318" s="7" t="s">
        <v>99</v>
      </c>
      <c r="BI318" s="7" t="s">
        <v>101</v>
      </c>
      <c r="BJ318" s="7" t="s">
        <v>70</v>
      </c>
      <c r="BK318" s="7" t="s">
        <v>1503</v>
      </c>
      <c r="BM318" s="7" t="s">
        <v>1481</v>
      </c>
      <c r="BN318" s="7" t="s">
        <v>1502</v>
      </c>
      <c r="BO318">
        <f t="shared" si="4"/>
        <v>18.547404270000001</v>
      </c>
      <c r="BP318" s="7" t="s">
        <v>97</v>
      </c>
      <c r="BQ318" s="7" t="s">
        <v>94</v>
      </c>
      <c r="BR318" s="7" t="s">
        <v>1907</v>
      </c>
      <c r="BS318" s="7" t="s">
        <v>1907</v>
      </c>
    </row>
    <row r="319" spans="1:71" ht="15.75" customHeight="1">
      <c r="A319" s="7">
        <v>1979</v>
      </c>
      <c r="B319" s="7" t="s">
        <v>1996</v>
      </c>
      <c r="C319" s="7" t="s">
        <v>64</v>
      </c>
      <c r="D319" s="7" t="s">
        <v>1997</v>
      </c>
      <c r="E319" s="7" t="s">
        <v>203</v>
      </c>
      <c r="F319" s="7" t="s">
        <v>204</v>
      </c>
      <c r="G319" s="7">
        <v>1982</v>
      </c>
      <c r="H319" s="7" t="s">
        <v>67</v>
      </c>
      <c r="I319" s="7" t="s">
        <v>205</v>
      </c>
      <c r="J319" s="7" t="s">
        <v>70</v>
      </c>
      <c r="K319" s="7" t="s">
        <v>71</v>
      </c>
      <c r="L319" s="7" t="s">
        <v>72</v>
      </c>
      <c r="M319" s="7" t="s">
        <v>73</v>
      </c>
      <c r="N319" s="7" t="s">
        <v>74</v>
      </c>
      <c r="O319" s="7" t="s">
        <v>75</v>
      </c>
      <c r="P319" s="7" t="s">
        <v>105</v>
      </c>
      <c r="Q319" s="7" t="s">
        <v>106</v>
      </c>
      <c r="S319" s="7" t="s">
        <v>107</v>
      </c>
      <c r="T319" s="7" t="s">
        <v>79</v>
      </c>
      <c r="U319" s="7" t="s">
        <v>80</v>
      </c>
      <c r="Z319" s="7" t="s">
        <v>136</v>
      </c>
      <c r="AA319" s="7" t="s">
        <v>124</v>
      </c>
      <c r="AC319" s="7" t="s">
        <v>207</v>
      </c>
      <c r="AD319" s="7" t="s">
        <v>111</v>
      </c>
      <c r="AE319" s="7" t="s">
        <v>1998</v>
      </c>
      <c r="AF319" s="7" t="s">
        <v>112</v>
      </c>
      <c r="AG319" s="7" t="s">
        <v>1998</v>
      </c>
      <c r="AH319" s="7" t="s">
        <v>113</v>
      </c>
      <c r="AI319" s="7">
        <v>1979</v>
      </c>
      <c r="AJ319" s="7">
        <v>1979</v>
      </c>
      <c r="AK319" s="7" t="s">
        <v>114</v>
      </c>
      <c r="AL319" s="7">
        <v>2840000</v>
      </c>
      <c r="AO319" s="7" t="s">
        <v>1999</v>
      </c>
      <c r="AP319" s="7" t="s">
        <v>1999</v>
      </c>
      <c r="AQ319" s="7">
        <v>2840000</v>
      </c>
      <c r="AR319" s="10">
        <v>7213882.04</v>
      </c>
      <c r="AS319" s="7" t="s">
        <v>1999</v>
      </c>
      <c r="AT319" s="7" t="s">
        <v>90</v>
      </c>
      <c r="AU319" s="7">
        <v>1982</v>
      </c>
      <c r="AV319" s="7" t="s">
        <v>91</v>
      </c>
      <c r="AW319" s="7" t="s">
        <v>92</v>
      </c>
      <c r="AX319" s="7" t="s">
        <v>93</v>
      </c>
      <c r="AY319" s="7" t="s">
        <v>208</v>
      </c>
      <c r="AZ319" s="7" t="s">
        <v>155</v>
      </c>
      <c r="BA319" s="7" t="s">
        <v>156</v>
      </c>
      <c r="BB319" s="7" t="s">
        <v>69</v>
      </c>
      <c r="BC319" s="7" t="s">
        <v>98</v>
      </c>
      <c r="BH319" s="7" t="s">
        <v>99</v>
      </c>
      <c r="BI319" s="7" t="s">
        <v>101</v>
      </c>
      <c r="BJ319" s="7" t="s">
        <v>70</v>
      </c>
      <c r="BO319">
        <f t="shared" si="4"/>
        <v>7.2138820399999997</v>
      </c>
      <c r="BP319" s="7" t="s">
        <v>69</v>
      </c>
      <c r="BQ319" s="7" t="s">
        <v>208</v>
      </c>
      <c r="BR319" s="7" t="s">
        <v>1907</v>
      </c>
      <c r="BS319" s="7" t="s">
        <v>1907</v>
      </c>
    </row>
    <row r="320" spans="1:71" ht="15.75" customHeight="1">
      <c r="A320" s="7">
        <v>1981</v>
      </c>
      <c r="B320" s="7" t="s">
        <v>2000</v>
      </c>
      <c r="C320" s="7" t="s">
        <v>64</v>
      </c>
      <c r="D320" s="7" t="s">
        <v>1997</v>
      </c>
      <c r="E320" s="7" t="s">
        <v>203</v>
      </c>
      <c r="F320" s="7" t="s">
        <v>204</v>
      </c>
      <c r="G320" s="7">
        <v>1982</v>
      </c>
      <c r="H320" s="7" t="s">
        <v>67</v>
      </c>
      <c r="I320" s="7" t="s">
        <v>205</v>
      </c>
      <c r="J320" s="7" t="s">
        <v>70</v>
      </c>
      <c r="K320" s="7" t="s">
        <v>71</v>
      </c>
      <c r="L320" s="7" t="s">
        <v>72</v>
      </c>
      <c r="M320" s="7" t="s">
        <v>73</v>
      </c>
      <c r="N320" s="7" t="s">
        <v>74</v>
      </c>
      <c r="O320" s="7" t="s">
        <v>75</v>
      </c>
      <c r="P320" s="7" t="s">
        <v>105</v>
      </c>
      <c r="Q320" s="7" t="s">
        <v>106</v>
      </c>
      <c r="S320" s="7" t="s">
        <v>107</v>
      </c>
      <c r="T320" s="7" t="s">
        <v>79</v>
      </c>
      <c r="U320" s="7" t="s">
        <v>80</v>
      </c>
      <c r="Z320" s="7" t="s">
        <v>136</v>
      </c>
      <c r="AA320" s="7" t="s">
        <v>124</v>
      </c>
      <c r="AC320" s="7" t="s">
        <v>207</v>
      </c>
      <c r="AD320" s="7" t="s">
        <v>111</v>
      </c>
      <c r="AE320" s="7" t="s">
        <v>1994</v>
      </c>
      <c r="AF320" s="7" t="s">
        <v>112</v>
      </c>
      <c r="AG320" s="7" t="s">
        <v>1994</v>
      </c>
      <c r="AH320" s="7" t="s">
        <v>113</v>
      </c>
      <c r="AI320" s="7">
        <v>1981</v>
      </c>
      <c r="AJ320" s="7">
        <v>1981</v>
      </c>
      <c r="AK320" s="7" t="s">
        <v>114</v>
      </c>
      <c r="AL320" s="7">
        <v>125000000</v>
      </c>
      <c r="AO320" s="7" t="s">
        <v>2001</v>
      </c>
      <c r="AP320" s="7" t="s">
        <v>2001</v>
      </c>
      <c r="AQ320" s="7">
        <v>125000000</v>
      </c>
      <c r="AR320" s="10">
        <v>317512413.60000002</v>
      </c>
      <c r="AS320" s="7" t="s">
        <v>2001</v>
      </c>
      <c r="AT320" s="7" t="s">
        <v>90</v>
      </c>
      <c r="AU320" s="7">
        <v>1982</v>
      </c>
      <c r="AV320" s="7" t="s">
        <v>91</v>
      </c>
      <c r="AW320" s="7" t="s">
        <v>92</v>
      </c>
      <c r="AX320" s="7" t="s">
        <v>93</v>
      </c>
      <c r="AY320" s="7" t="s">
        <v>189</v>
      </c>
      <c r="AZ320" s="7" t="s">
        <v>155</v>
      </c>
      <c r="BA320" s="7" t="s">
        <v>156</v>
      </c>
      <c r="BB320" s="7" t="s">
        <v>69</v>
      </c>
      <c r="BC320" s="7" t="s">
        <v>98</v>
      </c>
      <c r="BH320" s="7" t="s">
        <v>99</v>
      </c>
      <c r="BI320" s="7" t="s">
        <v>101</v>
      </c>
      <c r="BJ320" s="7" t="s">
        <v>70</v>
      </c>
      <c r="BO320">
        <f t="shared" si="4"/>
        <v>317.5124136</v>
      </c>
      <c r="BP320" s="7" t="s">
        <v>69</v>
      </c>
      <c r="BQ320" s="7" t="s">
        <v>189</v>
      </c>
      <c r="BR320" s="7" t="s">
        <v>1907</v>
      </c>
      <c r="BS320" s="7" t="s">
        <v>1907</v>
      </c>
    </row>
    <row r="321" spans="1:71" ht="15.75" customHeight="1">
      <c r="A321" s="7">
        <v>1998</v>
      </c>
      <c r="B321" s="7" t="s">
        <v>2002</v>
      </c>
      <c r="C321" s="7" t="s">
        <v>64</v>
      </c>
      <c r="D321" s="7" t="s">
        <v>2003</v>
      </c>
      <c r="E321" s="7" t="s">
        <v>2004</v>
      </c>
      <c r="F321" s="7" t="s">
        <v>192</v>
      </c>
      <c r="G321" s="7">
        <v>2002</v>
      </c>
      <c r="H321" s="7" t="s">
        <v>67</v>
      </c>
      <c r="I321" s="7" t="s">
        <v>68</v>
      </c>
      <c r="J321" s="7" t="s">
        <v>70</v>
      </c>
      <c r="K321" s="7" t="s">
        <v>71</v>
      </c>
      <c r="L321" s="7" t="s">
        <v>72</v>
      </c>
      <c r="M321" s="7" t="s">
        <v>73</v>
      </c>
      <c r="N321" s="7" t="s">
        <v>74</v>
      </c>
      <c r="O321" s="7" t="s">
        <v>75</v>
      </c>
      <c r="P321" s="7" t="s">
        <v>105</v>
      </c>
      <c r="Q321" s="7" t="s">
        <v>106</v>
      </c>
      <c r="S321" s="7" t="s">
        <v>107</v>
      </c>
      <c r="T321" s="7" t="s">
        <v>79</v>
      </c>
      <c r="U321" s="7" t="s">
        <v>80</v>
      </c>
      <c r="Z321" s="7" t="s">
        <v>136</v>
      </c>
      <c r="AA321" s="7" t="s">
        <v>124</v>
      </c>
      <c r="AC321" s="7" t="s">
        <v>212</v>
      </c>
      <c r="AD321" s="7" t="s">
        <v>111</v>
      </c>
      <c r="AE321" s="7" t="s">
        <v>1984</v>
      </c>
      <c r="AF321" s="7" t="s">
        <v>112</v>
      </c>
      <c r="AG321" s="7" t="s">
        <v>1984</v>
      </c>
      <c r="AH321" s="7" t="s">
        <v>113</v>
      </c>
      <c r="AI321" s="7">
        <v>1998</v>
      </c>
      <c r="AJ321" s="7">
        <v>1998</v>
      </c>
      <c r="AK321" s="7" t="s">
        <v>114</v>
      </c>
      <c r="AL321" s="7">
        <v>581000000</v>
      </c>
      <c r="AO321" s="7" t="s">
        <v>2005</v>
      </c>
      <c r="AP321" s="7" t="s">
        <v>2005</v>
      </c>
      <c r="AQ321" s="7">
        <v>581424292</v>
      </c>
      <c r="AR321" s="10">
        <v>792319556.29999995</v>
      </c>
      <c r="AS321" s="7" t="s">
        <v>2005</v>
      </c>
      <c r="AT321" s="7" t="s">
        <v>90</v>
      </c>
      <c r="AU321" s="7">
        <v>2002</v>
      </c>
      <c r="AV321" s="7" t="s">
        <v>91</v>
      </c>
      <c r="AW321" s="7" t="s">
        <v>92</v>
      </c>
      <c r="AX321" s="7" t="s">
        <v>93</v>
      </c>
      <c r="AY321" s="7" t="s">
        <v>94</v>
      </c>
      <c r="AZ321" s="7" t="s">
        <v>213</v>
      </c>
      <c r="BA321" s="7" t="s">
        <v>96</v>
      </c>
      <c r="BB321" s="7" t="s">
        <v>97</v>
      </c>
      <c r="BC321" s="7" t="s">
        <v>98</v>
      </c>
      <c r="BH321" s="7" t="s">
        <v>99</v>
      </c>
      <c r="BI321" s="7" t="s">
        <v>101</v>
      </c>
      <c r="BJ321" s="7" t="s">
        <v>70</v>
      </c>
      <c r="BK321" s="7" t="s">
        <v>1777</v>
      </c>
      <c r="BL321" s="7" t="s">
        <v>1484</v>
      </c>
      <c r="BM321" s="7" t="s">
        <v>1480</v>
      </c>
      <c r="BN321" s="7" t="s">
        <v>1775</v>
      </c>
      <c r="BO321">
        <f t="shared" si="4"/>
        <v>792.31955629999993</v>
      </c>
      <c r="BP321" s="7" t="s">
        <v>97</v>
      </c>
      <c r="BQ321" s="7" t="s">
        <v>94</v>
      </c>
      <c r="BR321" s="7" t="s">
        <v>1907</v>
      </c>
      <c r="BS321" s="7" t="s">
        <v>1907</v>
      </c>
    </row>
    <row r="322" spans="1:71" ht="15.75" customHeight="1">
      <c r="A322" s="7">
        <v>1999</v>
      </c>
      <c r="B322" s="7" t="s">
        <v>2006</v>
      </c>
      <c r="C322" s="7" t="s">
        <v>64</v>
      </c>
      <c r="D322" s="7" t="s">
        <v>2003</v>
      </c>
      <c r="E322" s="7" t="s">
        <v>2004</v>
      </c>
      <c r="F322" s="7" t="s">
        <v>192</v>
      </c>
      <c r="G322" s="7">
        <v>2002</v>
      </c>
      <c r="H322" s="7" t="s">
        <v>67</v>
      </c>
      <c r="I322" s="7" t="s">
        <v>68</v>
      </c>
      <c r="J322" s="7" t="s">
        <v>70</v>
      </c>
      <c r="K322" s="7" t="s">
        <v>71</v>
      </c>
      <c r="L322" s="7" t="s">
        <v>72</v>
      </c>
      <c r="M322" s="7" t="s">
        <v>73</v>
      </c>
      <c r="N322" s="7" t="s">
        <v>74</v>
      </c>
      <c r="O322" s="7" t="s">
        <v>75</v>
      </c>
      <c r="P322" s="7" t="s">
        <v>105</v>
      </c>
      <c r="Q322" s="7" t="s">
        <v>106</v>
      </c>
      <c r="S322" s="7" t="s">
        <v>107</v>
      </c>
      <c r="T322" s="7" t="s">
        <v>79</v>
      </c>
      <c r="U322" s="7" t="s">
        <v>80</v>
      </c>
      <c r="Z322" s="7" t="s">
        <v>136</v>
      </c>
      <c r="AA322" s="7" t="s">
        <v>124</v>
      </c>
      <c r="AC322" s="7" t="s">
        <v>212</v>
      </c>
      <c r="AD322" s="7" t="s">
        <v>111</v>
      </c>
      <c r="AE322" s="7" t="s">
        <v>2007</v>
      </c>
      <c r="AF322" s="7" t="s">
        <v>112</v>
      </c>
      <c r="AG322" s="7" t="s">
        <v>2007</v>
      </c>
      <c r="AH322" s="7" t="s">
        <v>113</v>
      </c>
      <c r="AI322" s="7">
        <v>1999</v>
      </c>
      <c r="AJ322" s="7">
        <v>1999</v>
      </c>
      <c r="AK322" s="7" t="s">
        <v>114</v>
      </c>
      <c r="AL322" s="7">
        <v>90000000</v>
      </c>
      <c r="AO322" s="7" t="s">
        <v>2008</v>
      </c>
      <c r="AP322" s="7" t="s">
        <v>2008</v>
      </c>
      <c r="AQ322" s="7">
        <v>90572032</v>
      </c>
      <c r="AR322" s="10">
        <v>123424482.3</v>
      </c>
      <c r="AS322" s="7" t="s">
        <v>2008</v>
      </c>
      <c r="AT322" s="7" t="s">
        <v>90</v>
      </c>
      <c r="AU322" s="7">
        <v>2002</v>
      </c>
      <c r="AV322" s="7" t="s">
        <v>91</v>
      </c>
      <c r="AW322" s="7" t="s">
        <v>92</v>
      </c>
      <c r="AX322" s="7" t="s">
        <v>93</v>
      </c>
      <c r="AY322" s="7" t="s">
        <v>215</v>
      </c>
      <c r="AZ322" s="7" t="s">
        <v>155</v>
      </c>
      <c r="BA322" s="7" t="s">
        <v>156</v>
      </c>
      <c r="BB322" s="7" t="s">
        <v>69</v>
      </c>
      <c r="BC322" s="7" t="s">
        <v>98</v>
      </c>
      <c r="BH322" s="7" t="s">
        <v>99</v>
      </c>
      <c r="BI322" s="7" t="s">
        <v>101</v>
      </c>
      <c r="BJ322" s="7" t="s">
        <v>70</v>
      </c>
      <c r="BK322" s="7" t="s">
        <v>1778</v>
      </c>
      <c r="BM322" s="7" t="s">
        <v>1480</v>
      </c>
      <c r="BN322" s="7" t="s">
        <v>1774</v>
      </c>
      <c r="BO322">
        <f t="shared" si="4"/>
        <v>123.42448229999999</v>
      </c>
      <c r="BP322" s="7" t="s">
        <v>69</v>
      </c>
      <c r="BQ322" s="7" t="s">
        <v>137</v>
      </c>
      <c r="BR322" s="7" t="s">
        <v>1907</v>
      </c>
      <c r="BS322" s="7" t="s">
        <v>1907</v>
      </c>
    </row>
    <row r="323" spans="1:71" ht="15.75" customHeight="1">
      <c r="A323" s="7">
        <v>1999</v>
      </c>
      <c r="B323" s="7" t="s">
        <v>2009</v>
      </c>
      <c r="C323" s="7" t="s">
        <v>64</v>
      </c>
      <c r="D323" s="7" t="s">
        <v>2003</v>
      </c>
      <c r="E323" s="7" t="s">
        <v>2004</v>
      </c>
      <c r="F323" s="7" t="s">
        <v>192</v>
      </c>
      <c r="G323" s="7">
        <v>2002</v>
      </c>
      <c r="H323" s="7" t="s">
        <v>67</v>
      </c>
      <c r="I323" s="7" t="s">
        <v>68</v>
      </c>
      <c r="J323" s="7" t="s">
        <v>70</v>
      </c>
      <c r="K323" s="7" t="s">
        <v>71</v>
      </c>
      <c r="L323" s="7" t="s">
        <v>72</v>
      </c>
      <c r="M323" s="7" t="s">
        <v>73</v>
      </c>
      <c r="N323" s="7" t="s">
        <v>74</v>
      </c>
      <c r="O323" s="7" t="s">
        <v>75</v>
      </c>
      <c r="P323" s="7" t="s">
        <v>105</v>
      </c>
      <c r="Q323" s="7" t="s">
        <v>106</v>
      </c>
      <c r="S323" s="7" t="s">
        <v>107</v>
      </c>
      <c r="T323" s="7" t="s">
        <v>79</v>
      </c>
      <c r="U323" s="7" t="s">
        <v>80</v>
      </c>
      <c r="Z323" s="7" t="s">
        <v>136</v>
      </c>
      <c r="AA323" s="7" t="s">
        <v>124</v>
      </c>
      <c r="AC323" s="7" t="s">
        <v>212</v>
      </c>
      <c r="AD323" s="7" t="s">
        <v>196</v>
      </c>
      <c r="AE323" s="7" t="s">
        <v>2007</v>
      </c>
      <c r="AF323" s="7" t="s">
        <v>112</v>
      </c>
      <c r="AG323" s="7" t="s">
        <v>2007</v>
      </c>
      <c r="AH323" s="7" t="s">
        <v>113</v>
      </c>
      <c r="AI323" s="7">
        <v>1999</v>
      </c>
      <c r="AJ323" s="7">
        <v>1999</v>
      </c>
      <c r="AK323" s="7" t="s">
        <v>114</v>
      </c>
      <c r="AL323" s="7">
        <v>89</v>
      </c>
      <c r="AO323" s="7" t="s">
        <v>2010</v>
      </c>
      <c r="AP323" s="7" t="s">
        <v>2010</v>
      </c>
      <c r="AQ323" s="7">
        <v>89</v>
      </c>
      <c r="AR323" s="10">
        <v>121.28</v>
      </c>
      <c r="AS323" s="7" t="s">
        <v>2010</v>
      </c>
      <c r="AT323" s="7" t="s">
        <v>90</v>
      </c>
      <c r="AU323" s="7">
        <v>2002</v>
      </c>
      <c r="AV323" s="7" t="s">
        <v>91</v>
      </c>
      <c r="AW323" s="7" t="s">
        <v>115</v>
      </c>
      <c r="AX323" s="7" t="s">
        <v>93</v>
      </c>
      <c r="AY323" s="7" t="s">
        <v>127</v>
      </c>
      <c r="AZ323" s="7" t="s">
        <v>197</v>
      </c>
      <c r="BA323" s="7" t="s">
        <v>156</v>
      </c>
      <c r="BB323" s="7" t="s">
        <v>69</v>
      </c>
      <c r="BC323" s="7" t="s">
        <v>98</v>
      </c>
      <c r="BH323" s="7" t="s">
        <v>99</v>
      </c>
      <c r="BI323" s="7" t="s">
        <v>101</v>
      </c>
      <c r="BJ323" s="7" t="s">
        <v>70</v>
      </c>
      <c r="BL323" s="7" t="s">
        <v>1485</v>
      </c>
      <c r="BM323" s="7" t="s">
        <v>1480</v>
      </c>
      <c r="BN323" s="7" t="s">
        <v>1486</v>
      </c>
      <c r="BO323">
        <f t="shared" ref="BO323:BO386" si="5">AR323/1000000</f>
        <v>1.2128E-4</v>
      </c>
      <c r="BP323" s="7" t="s">
        <v>69</v>
      </c>
      <c r="BQ323" s="7" t="s">
        <v>127</v>
      </c>
      <c r="BR323" s="7" t="s">
        <v>1907</v>
      </c>
      <c r="BS323" s="7" t="s">
        <v>1907</v>
      </c>
    </row>
    <row r="324" spans="1:71" ht="15.75" customHeight="1">
      <c r="A324" s="7">
        <v>2001</v>
      </c>
      <c r="B324" s="7" t="s">
        <v>2011</v>
      </c>
      <c r="C324" s="7" t="s">
        <v>64</v>
      </c>
      <c r="D324" s="7" t="s">
        <v>2012</v>
      </c>
      <c r="E324" s="7" t="s">
        <v>217</v>
      </c>
      <c r="F324" s="7" t="s">
        <v>218</v>
      </c>
      <c r="G324" s="7">
        <v>2003</v>
      </c>
      <c r="H324" s="7" t="s">
        <v>67</v>
      </c>
      <c r="I324" s="7" t="s">
        <v>68</v>
      </c>
      <c r="J324" s="7" t="s">
        <v>70</v>
      </c>
      <c r="K324" s="7" t="s">
        <v>71</v>
      </c>
      <c r="L324" s="7" t="s">
        <v>72</v>
      </c>
      <c r="M324" s="7" t="s">
        <v>73</v>
      </c>
      <c r="N324" s="7" t="s">
        <v>74</v>
      </c>
      <c r="O324" s="7" t="s">
        <v>75</v>
      </c>
      <c r="P324" s="7" t="s">
        <v>105</v>
      </c>
      <c r="Q324" s="7" t="s">
        <v>106</v>
      </c>
      <c r="S324" s="7" t="s">
        <v>107</v>
      </c>
      <c r="T324" s="7" t="s">
        <v>79</v>
      </c>
      <c r="U324" s="7" t="s">
        <v>80</v>
      </c>
      <c r="Z324" s="7" t="s">
        <v>108</v>
      </c>
      <c r="AA324" s="7" t="s">
        <v>109</v>
      </c>
      <c r="AC324" s="7" t="s">
        <v>274</v>
      </c>
      <c r="AD324" s="7" t="s">
        <v>144</v>
      </c>
      <c r="AE324" s="7" t="s">
        <v>220</v>
      </c>
      <c r="AF324" s="7" t="s">
        <v>88</v>
      </c>
      <c r="AG324" s="7" t="s">
        <v>1897</v>
      </c>
      <c r="AH324" s="7" t="s">
        <v>1936</v>
      </c>
      <c r="AI324" s="7">
        <v>2001</v>
      </c>
      <c r="AJ324" s="7">
        <v>2006</v>
      </c>
      <c r="AK324" s="7" t="s">
        <v>89</v>
      </c>
      <c r="AL324" s="7">
        <v>175000000</v>
      </c>
      <c r="AO324" s="7" t="s">
        <v>2013</v>
      </c>
      <c r="AP324" s="7" t="s">
        <v>2014</v>
      </c>
      <c r="AQ324" s="7">
        <v>29166666.670000002</v>
      </c>
      <c r="AR324" s="10">
        <v>25204909.550000001</v>
      </c>
      <c r="AS324" s="7" t="s">
        <v>2015</v>
      </c>
      <c r="AT324" s="7" t="s">
        <v>146</v>
      </c>
      <c r="AU324" s="7">
        <v>2003</v>
      </c>
      <c r="AV324" s="7" t="s">
        <v>91</v>
      </c>
      <c r="AW324" s="7" t="s">
        <v>92</v>
      </c>
      <c r="AX324" s="7" t="s">
        <v>93</v>
      </c>
      <c r="AY324" s="7" t="s">
        <v>94</v>
      </c>
      <c r="AZ324" s="7" t="s">
        <v>95</v>
      </c>
      <c r="BA324" s="7" t="s">
        <v>96</v>
      </c>
      <c r="BB324" s="7" t="s">
        <v>97</v>
      </c>
      <c r="BC324" s="7" t="s">
        <v>98</v>
      </c>
      <c r="BH324" s="7" t="s">
        <v>99</v>
      </c>
      <c r="BI324" s="7" t="s">
        <v>101</v>
      </c>
      <c r="BJ324" s="7" t="s">
        <v>70</v>
      </c>
      <c r="BK324" s="7" t="s">
        <v>1536</v>
      </c>
      <c r="BL324" s="7" t="s">
        <v>532</v>
      </c>
      <c r="BM324" s="7" t="s">
        <v>1480</v>
      </c>
      <c r="BN324" s="7" t="s">
        <v>1519</v>
      </c>
      <c r="BO324">
        <f t="shared" si="5"/>
        <v>25.20490955</v>
      </c>
      <c r="BP324" s="7" t="s">
        <v>97</v>
      </c>
      <c r="BQ324" s="7" t="s">
        <v>94</v>
      </c>
      <c r="BR324" s="7" t="s">
        <v>1907</v>
      </c>
      <c r="BS324" s="7" t="s">
        <v>1907</v>
      </c>
    </row>
    <row r="325" spans="1:71" ht="15.75" customHeight="1">
      <c r="A325" s="7">
        <v>2002</v>
      </c>
      <c r="B325" s="7" t="s">
        <v>2011</v>
      </c>
      <c r="C325" s="7" t="s">
        <v>64</v>
      </c>
      <c r="D325" s="7" t="s">
        <v>2012</v>
      </c>
      <c r="E325" s="7" t="s">
        <v>217</v>
      </c>
      <c r="F325" s="7" t="s">
        <v>218</v>
      </c>
      <c r="G325" s="7">
        <v>2003</v>
      </c>
      <c r="H325" s="7" t="s">
        <v>67</v>
      </c>
      <c r="I325" s="7" t="s">
        <v>68</v>
      </c>
      <c r="J325" s="7" t="s">
        <v>70</v>
      </c>
      <c r="K325" s="7" t="s">
        <v>71</v>
      </c>
      <c r="L325" s="7" t="s">
        <v>72</v>
      </c>
      <c r="M325" s="7" t="s">
        <v>73</v>
      </c>
      <c r="N325" s="7" t="s">
        <v>74</v>
      </c>
      <c r="O325" s="7" t="s">
        <v>75</v>
      </c>
      <c r="P325" s="7" t="s">
        <v>105</v>
      </c>
      <c r="Q325" s="7" t="s">
        <v>106</v>
      </c>
      <c r="S325" s="7" t="s">
        <v>107</v>
      </c>
      <c r="T325" s="7" t="s">
        <v>79</v>
      </c>
      <c r="U325" s="7" t="s">
        <v>80</v>
      </c>
      <c r="Z325" s="7" t="s">
        <v>108</v>
      </c>
      <c r="AA325" s="7" t="s">
        <v>109</v>
      </c>
      <c r="AC325" s="7" t="s">
        <v>274</v>
      </c>
      <c r="AD325" s="7" t="s">
        <v>144</v>
      </c>
      <c r="AE325" s="7" t="s">
        <v>220</v>
      </c>
      <c r="AF325" s="7" t="s">
        <v>88</v>
      </c>
      <c r="AG325" s="7" t="s">
        <v>1897</v>
      </c>
      <c r="AH325" s="7" t="s">
        <v>1936</v>
      </c>
      <c r="AI325" s="7">
        <v>2001</v>
      </c>
      <c r="AJ325" s="7">
        <v>2006</v>
      </c>
      <c r="AK325" s="7" t="s">
        <v>89</v>
      </c>
      <c r="AL325" s="7">
        <v>175000000</v>
      </c>
      <c r="AO325" s="7" t="s">
        <v>2013</v>
      </c>
      <c r="AP325" s="7" t="s">
        <v>2014</v>
      </c>
      <c r="AQ325" s="7">
        <v>29166666.670000002</v>
      </c>
      <c r="AR325" s="10">
        <v>25204909.550000001</v>
      </c>
      <c r="AS325" s="7" t="s">
        <v>2015</v>
      </c>
      <c r="AT325" s="7" t="s">
        <v>146</v>
      </c>
      <c r="AU325" s="7">
        <v>2003</v>
      </c>
      <c r="AV325" s="7" t="s">
        <v>91</v>
      </c>
      <c r="AW325" s="7" t="s">
        <v>92</v>
      </c>
      <c r="AX325" s="7" t="s">
        <v>93</v>
      </c>
      <c r="AY325" s="7" t="s">
        <v>94</v>
      </c>
      <c r="AZ325" s="7" t="s">
        <v>95</v>
      </c>
      <c r="BA325" s="7" t="s">
        <v>96</v>
      </c>
      <c r="BB325" s="7" t="s">
        <v>97</v>
      </c>
      <c r="BC325" s="7" t="s">
        <v>98</v>
      </c>
      <c r="BH325" s="7" t="s">
        <v>99</v>
      </c>
      <c r="BI325" s="7" t="s">
        <v>101</v>
      </c>
      <c r="BJ325" s="7" t="s">
        <v>70</v>
      </c>
      <c r="BK325" s="7" t="s">
        <v>1536</v>
      </c>
      <c r="BL325" s="7" t="s">
        <v>532</v>
      </c>
      <c r="BM325" s="7" t="s">
        <v>1480</v>
      </c>
      <c r="BN325" s="7" t="s">
        <v>1519</v>
      </c>
      <c r="BO325">
        <f t="shared" si="5"/>
        <v>25.20490955</v>
      </c>
      <c r="BP325" s="7" t="s">
        <v>97</v>
      </c>
      <c r="BQ325" s="7" t="s">
        <v>94</v>
      </c>
      <c r="BR325" s="7" t="s">
        <v>1907</v>
      </c>
      <c r="BS325" s="7" t="s">
        <v>1907</v>
      </c>
    </row>
    <row r="326" spans="1:71" ht="15.75" customHeight="1">
      <c r="A326" s="7">
        <v>2003</v>
      </c>
      <c r="B326" s="7" t="s">
        <v>2011</v>
      </c>
      <c r="C326" s="7" t="s">
        <v>64</v>
      </c>
      <c r="D326" s="7" t="s">
        <v>2012</v>
      </c>
      <c r="E326" s="7" t="s">
        <v>217</v>
      </c>
      <c r="F326" s="7" t="s">
        <v>218</v>
      </c>
      <c r="G326" s="7">
        <v>2003</v>
      </c>
      <c r="H326" s="7" t="s">
        <v>67</v>
      </c>
      <c r="I326" s="7" t="s">
        <v>68</v>
      </c>
      <c r="J326" s="7" t="s">
        <v>70</v>
      </c>
      <c r="K326" s="7" t="s">
        <v>71</v>
      </c>
      <c r="L326" s="7" t="s">
        <v>72</v>
      </c>
      <c r="M326" s="7" t="s">
        <v>73</v>
      </c>
      <c r="N326" s="7" t="s">
        <v>74</v>
      </c>
      <c r="O326" s="7" t="s">
        <v>75</v>
      </c>
      <c r="P326" s="7" t="s">
        <v>105</v>
      </c>
      <c r="Q326" s="7" t="s">
        <v>106</v>
      </c>
      <c r="S326" s="7" t="s">
        <v>107</v>
      </c>
      <c r="T326" s="7" t="s">
        <v>79</v>
      </c>
      <c r="U326" s="7" t="s">
        <v>80</v>
      </c>
      <c r="Z326" s="7" t="s">
        <v>108</v>
      </c>
      <c r="AA326" s="7" t="s">
        <v>109</v>
      </c>
      <c r="AC326" s="7" t="s">
        <v>274</v>
      </c>
      <c r="AD326" s="7" t="s">
        <v>144</v>
      </c>
      <c r="AE326" s="7" t="s">
        <v>220</v>
      </c>
      <c r="AF326" s="7" t="s">
        <v>88</v>
      </c>
      <c r="AG326" s="7" t="s">
        <v>1897</v>
      </c>
      <c r="AH326" s="7" t="s">
        <v>1936</v>
      </c>
      <c r="AI326" s="7">
        <v>2001</v>
      </c>
      <c r="AJ326" s="7">
        <v>2006</v>
      </c>
      <c r="AK326" s="7" t="s">
        <v>89</v>
      </c>
      <c r="AL326" s="7">
        <v>175000000</v>
      </c>
      <c r="AO326" s="7" t="s">
        <v>2013</v>
      </c>
      <c r="AP326" s="7" t="s">
        <v>2014</v>
      </c>
      <c r="AQ326" s="7">
        <v>29166666.670000002</v>
      </c>
      <c r="AR326" s="10">
        <v>25204909.550000001</v>
      </c>
      <c r="AS326" s="7" t="s">
        <v>2015</v>
      </c>
      <c r="AT326" s="7" t="s">
        <v>146</v>
      </c>
      <c r="AU326" s="7">
        <v>2003</v>
      </c>
      <c r="AV326" s="7" t="s">
        <v>91</v>
      </c>
      <c r="AW326" s="7" t="s">
        <v>92</v>
      </c>
      <c r="AX326" s="7" t="s">
        <v>93</v>
      </c>
      <c r="AY326" s="7" t="s">
        <v>94</v>
      </c>
      <c r="AZ326" s="7" t="s">
        <v>95</v>
      </c>
      <c r="BA326" s="7" t="s">
        <v>96</v>
      </c>
      <c r="BB326" s="7" t="s">
        <v>97</v>
      </c>
      <c r="BC326" s="7" t="s">
        <v>98</v>
      </c>
      <c r="BH326" s="7" t="s">
        <v>99</v>
      </c>
      <c r="BI326" s="7" t="s">
        <v>101</v>
      </c>
      <c r="BJ326" s="7" t="s">
        <v>70</v>
      </c>
      <c r="BK326" s="7" t="s">
        <v>1536</v>
      </c>
      <c r="BL326" s="7" t="s">
        <v>532</v>
      </c>
      <c r="BM326" s="7" t="s">
        <v>1480</v>
      </c>
      <c r="BN326" s="7" t="s">
        <v>1519</v>
      </c>
      <c r="BO326">
        <f t="shared" si="5"/>
        <v>25.20490955</v>
      </c>
      <c r="BP326" s="7" t="s">
        <v>97</v>
      </c>
      <c r="BQ326" s="7" t="s">
        <v>94</v>
      </c>
      <c r="BR326" s="7" t="s">
        <v>1907</v>
      </c>
      <c r="BS326" s="7" t="s">
        <v>1907</v>
      </c>
    </row>
    <row r="327" spans="1:71" ht="15.75" customHeight="1">
      <c r="A327" s="7">
        <v>2004</v>
      </c>
      <c r="B327" s="7" t="s">
        <v>2011</v>
      </c>
      <c r="C327" s="7" t="s">
        <v>64</v>
      </c>
      <c r="D327" s="7" t="s">
        <v>2012</v>
      </c>
      <c r="E327" s="7" t="s">
        <v>217</v>
      </c>
      <c r="F327" s="7" t="s">
        <v>218</v>
      </c>
      <c r="G327" s="7">
        <v>2003</v>
      </c>
      <c r="H327" s="7" t="s">
        <v>67</v>
      </c>
      <c r="I327" s="7" t="s">
        <v>68</v>
      </c>
      <c r="J327" s="7" t="s">
        <v>70</v>
      </c>
      <c r="K327" s="7" t="s">
        <v>71</v>
      </c>
      <c r="L327" s="7" t="s">
        <v>72</v>
      </c>
      <c r="M327" s="7" t="s">
        <v>73</v>
      </c>
      <c r="N327" s="7" t="s">
        <v>74</v>
      </c>
      <c r="O327" s="7" t="s">
        <v>75</v>
      </c>
      <c r="P327" s="7" t="s">
        <v>105</v>
      </c>
      <c r="Q327" s="7" t="s">
        <v>106</v>
      </c>
      <c r="S327" s="7" t="s">
        <v>107</v>
      </c>
      <c r="T327" s="7" t="s">
        <v>79</v>
      </c>
      <c r="U327" s="7" t="s">
        <v>80</v>
      </c>
      <c r="Z327" s="7" t="s">
        <v>108</v>
      </c>
      <c r="AA327" s="7" t="s">
        <v>109</v>
      </c>
      <c r="AC327" s="7" t="s">
        <v>274</v>
      </c>
      <c r="AD327" s="7" t="s">
        <v>144</v>
      </c>
      <c r="AE327" s="7" t="s">
        <v>220</v>
      </c>
      <c r="AF327" s="7" t="s">
        <v>88</v>
      </c>
      <c r="AG327" s="7" t="s">
        <v>1897</v>
      </c>
      <c r="AH327" s="7" t="s">
        <v>1936</v>
      </c>
      <c r="AI327" s="7">
        <v>2001</v>
      </c>
      <c r="AJ327" s="7">
        <v>2006</v>
      </c>
      <c r="AK327" s="7" t="s">
        <v>89</v>
      </c>
      <c r="AL327" s="7">
        <v>175000000</v>
      </c>
      <c r="AO327" s="7" t="s">
        <v>2013</v>
      </c>
      <c r="AP327" s="7" t="s">
        <v>2014</v>
      </c>
      <c r="AQ327" s="7">
        <v>29166666.670000002</v>
      </c>
      <c r="AR327" s="10">
        <v>25204909.550000001</v>
      </c>
      <c r="AS327" s="7" t="s">
        <v>2015</v>
      </c>
      <c r="AT327" s="7" t="s">
        <v>146</v>
      </c>
      <c r="AU327" s="7">
        <v>2003</v>
      </c>
      <c r="AV327" s="7" t="s">
        <v>91</v>
      </c>
      <c r="AW327" s="7" t="s">
        <v>92</v>
      </c>
      <c r="AX327" s="7" t="s">
        <v>93</v>
      </c>
      <c r="AY327" s="7" t="s">
        <v>94</v>
      </c>
      <c r="AZ327" s="7" t="s">
        <v>95</v>
      </c>
      <c r="BA327" s="7" t="s">
        <v>96</v>
      </c>
      <c r="BB327" s="7" t="s">
        <v>97</v>
      </c>
      <c r="BC327" s="7" t="s">
        <v>98</v>
      </c>
      <c r="BH327" s="7" t="s">
        <v>99</v>
      </c>
      <c r="BI327" s="7" t="s">
        <v>101</v>
      </c>
      <c r="BJ327" s="7" t="s">
        <v>70</v>
      </c>
      <c r="BK327" s="7" t="s">
        <v>1536</v>
      </c>
      <c r="BL327" s="7" t="s">
        <v>532</v>
      </c>
      <c r="BM327" s="7" t="s">
        <v>1480</v>
      </c>
      <c r="BN327" s="7" t="s">
        <v>1519</v>
      </c>
      <c r="BO327">
        <f t="shared" si="5"/>
        <v>25.20490955</v>
      </c>
      <c r="BP327" s="7" t="s">
        <v>97</v>
      </c>
      <c r="BQ327" s="7" t="s">
        <v>94</v>
      </c>
      <c r="BR327" s="7" t="s">
        <v>1907</v>
      </c>
      <c r="BS327" s="7" t="s">
        <v>1907</v>
      </c>
    </row>
    <row r="328" spans="1:71" ht="15.75" customHeight="1">
      <c r="A328" s="7">
        <v>2005</v>
      </c>
      <c r="B328" s="7" t="s">
        <v>2011</v>
      </c>
      <c r="C328" s="7" t="s">
        <v>64</v>
      </c>
      <c r="D328" s="7" t="s">
        <v>2012</v>
      </c>
      <c r="E328" s="7" t="s">
        <v>217</v>
      </c>
      <c r="F328" s="7" t="s">
        <v>218</v>
      </c>
      <c r="G328" s="7">
        <v>2003</v>
      </c>
      <c r="H328" s="7" t="s">
        <v>67</v>
      </c>
      <c r="I328" s="7" t="s">
        <v>68</v>
      </c>
      <c r="J328" s="7" t="s">
        <v>70</v>
      </c>
      <c r="K328" s="7" t="s">
        <v>71</v>
      </c>
      <c r="L328" s="7" t="s">
        <v>72</v>
      </c>
      <c r="M328" s="7" t="s">
        <v>73</v>
      </c>
      <c r="N328" s="7" t="s">
        <v>74</v>
      </c>
      <c r="O328" s="7" t="s">
        <v>75</v>
      </c>
      <c r="P328" s="7" t="s">
        <v>105</v>
      </c>
      <c r="Q328" s="7" t="s">
        <v>106</v>
      </c>
      <c r="S328" s="7" t="s">
        <v>107</v>
      </c>
      <c r="T328" s="7" t="s">
        <v>79</v>
      </c>
      <c r="U328" s="7" t="s">
        <v>80</v>
      </c>
      <c r="Z328" s="7" t="s">
        <v>108</v>
      </c>
      <c r="AA328" s="7" t="s">
        <v>109</v>
      </c>
      <c r="AC328" s="7" t="s">
        <v>274</v>
      </c>
      <c r="AD328" s="7" t="s">
        <v>144</v>
      </c>
      <c r="AE328" s="7" t="s">
        <v>220</v>
      </c>
      <c r="AF328" s="7" t="s">
        <v>88</v>
      </c>
      <c r="AG328" s="7" t="s">
        <v>1897</v>
      </c>
      <c r="AH328" s="7" t="s">
        <v>1936</v>
      </c>
      <c r="AI328" s="7">
        <v>2001</v>
      </c>
      <c r="AJ328" s="7">
        <v>2006</v>
      </c>
      <c r="AK328" s="7" t="s">
        <v>89</v>
      </c>
      <c r="AL328" s="7">
        <v>175000000</v>
      </c>
      <c r="AO328" s="7" t="s">
        <v>2013</v>
      </c>
      <c r="AP328" s="7" t="s">
        <v>2014</v>
      </c>
      <c r="AQ328" s="7">
        <v>29166666.670000002</v>
      </c>
      <c r="AR328" s="10">
        <v>25204909.550000001</v>
      </c>
      <c r="AS328" s="7" t="s">
        <v>2015</v>
      </c>
      <c r="AT328" s="7" t="s">
        <v>146</v>
      </c>
      <c r="AU328" s="7">
        <v>2003</v>
      </c>
      <c r="AV328" s="7" t="s">
        <v>91</v>
      </c>
      <c r="AW328" s="7" t="s">
        <v>92</v>
      </c>
      <c r="AX328" s="7" t="s">
        <v>93</v>
      </c>
      <c r="AY328" s="7" t="s">
        <v>94</v>
      </c>
      <c r="AZ328" s="7" t="s">
        <v>95</v>
      </c>
      <c r="BA328" s="7" t="s">
        <v>96</v>
      </c>
      <c r="BB328" s="7" t="s">
        <v>97</v>
      </c>
      <c r="BC328" s="7" t="s">
        <v>98</v>
      </c>
      <c r="BH328" s="7" t="s">
        <v>99</v>
      </c>
      <c r="BI328" s="7" t="s">
        <v>101</v>
      </c>
      <c r="BJ328" s="7" t="s">
        <v>70</v>
      </c>
      <c r="BK328" s="7" t="s">
        <v>1536</v>
      </c>
      <c r="BL328" s="7" t="s">
        <v>532</v>
      </c>
      <c r="BM328" s="7" t="s">
        <v>1480</v>
      </c>
      <c r="BN328" s="7" t="s">
        <v>1519</v>
      </c>
      <c r="BO328">
        <f t="shared" si="5"/>
        <v>25.20490955</v>
      </c>
      <c r="BP328" s="7" t="s">
        <v>97</v>
      </c>
      <c r="BQ328" s="7" t="s">
        <v>94</v>
      </c>
      <c r="BR328" s="7" t="s">
        <v>1907</v>
      </c>
      <c r="BS328" s="7" t="s">
        <v>1907</v>
      </c>
    </row>
    <row r="329" spans="1:71" ht="15.75" customHeight="1">
      <c r="A329" s="7">
        <v>2006</v>
      </c>
      <c r="B329" s="7" t="s">
        <v>2011</v>
      </c>
      <c r="C329" s="7" t="s">
        <v>64</v>
      </c>
      <c r="D329" s="7" t="s">
        <v>2012</v>
      </c>
      <c r="E329" s="7" t="s">
        <v>217</v>
      </c>
      <c r="F329" s="7" t="s">
        <v>218</v>
      </c>
      <c r="G329" s="7">
        <v>2003</v>
      </c>
      <c r="H329" s="7" t="s">
        <v>67</v>
      </c>
      <c r="I329" s="7" t="s">
        <v>68</v>
      </c>
      <c r="J329" s="7" t="s">
        <v>70</v>
      </c>
      <c r="K329" s="7" t="s">
        <v>71</v>
      </c>
      <c r="L329" s="7" t="s">
        <v>72</v>
      </c>
      <c r="M329" s="7" t="s">
        <v>73</v>
      </c>
      <c r="N329" s="7" t="s">
        <v>74</v>
      </c>
      <c r="O329" s="7" t="s">
        <v>75</v>
      </c>
      <c r="P329" s="7" t="s">
        <v>105</v>
      </c>
      <c r="Q329" s="7" t="s">
        <v>106</v>
      </c>
      <c r="S329" s="7" t="s">
        <v>107</v>
      </c>
      <c r="T329" s="7" t="s">
        <v>79</v>
      </c>
      <c r="U329" s="7" t="s">
        <v>80</v>
      </c>
      <c r="Z329" s="7" t="s">
        <v>108</v>
      </c>
      <c r="AA329" s="7" t="s">
        <v>109</v>
      </c>
      <c r="AC329" s="7" t="s">
        <v>274</v>
      </c>
      <c r="AD329" s="7" t="s">
        <v>144</v>
      </c>
      <c r="AE329" s="7" t="s">
        <v>220</v>
      </c>
      <c r="AF329" s="7" t="s">
        <v>88</v>
      </c>
      <c r="AG329" s="7" t="s">
        <v>1897</v>
      </c>
      <c r="AH329" s="7" t="s">
        <v>1936</v>
      </c>
      <c r="AI329" s="7">
        <v>2001</v>
      </c>
      <c r="AJ329" s="7">
        <v>2006</v>
      </c>
      <c r="AK329" s="7" t="s">
        <v>89</v>
      </c>
      <c r="AL329" s="7">
        <v>175000000</v>
      </c>
      <c r="AO329" s="7" t="s">
        <v>2013</v>
      </c>
      <c r="AP329" s="7" t="s">
        <v>2014</v>
      </c>
      <c r="AQ329" s="7">
        <v>29166666.670000002</v>
      </c>
      <c r="AR329" s="10">
        <v>25204909.550000001</v>
      </c>
      <c r="AS329" s="7" t="s">
        <v>2015</v>
      </c>
      <c r="AT329" s="7" t="s">
        <v>146</v>
      </c>
      <c r="AU329" s="7">
        <v>2003</v>
      </c>
      <c r="AV329" s="7" t="s">
        <v>91</v>
      </c>
      <c r="AW329" s="7" t="s">
        <v>92</v>
      </c>
      <c r="AX329" s="7" t="s">
        <v>93</v>
      </c>
      <c r="AY329" s="7" t="s">
        <v>94</v>
      </c>
      <c r="AZ329" s="7" t="s">
        <v>95</v>
      </c>
      <c r="BA329" s="7" t="s">
        <v>96</v>
      </c>
      <c r="BB329" s="7" t="s">
        <v>97</v>
      </c>
      <c r="BC329" s="7" t="s">
        <v>98</v>
      </c>
      <c r="BH329" s="7" t="s">
        <v>99</v>
      </c>
      <c r="BI329" s="7" t="s">
        <v>101</v>
      </c>
      <c r="BJ329" s="7" t="s">
        <v>70</v>
      </c>
      <c r="BK329" s="7" t="s">
        <v>1536</v>
      </c>
      <c r="BL329" s="7" t="s">
        <v>532</v>
      </c>
      <c r="BM329" s="7" t="s">
        <v>1480</v>
      </c>
      <c r="BN329" s="7" t="s">
        <v>1519</v>
      </c>
      <c r="BO329">
        <f t="shared" si="5"/>
        <v>25.20490955</v>
      </c>
      <c r="BP329" s="7" t="s">
        <v>97</v>
      </c>
      <c r="BQ329" s="7" t="s">
        <v>94</v>
      </c>
      <c r="BR329" s="7" t="s">
        <v>1907</v>
      </c>
      <c r="BS329" s="7" t="s">
        <v>1907</v>
      </c>
    </row>
    <row r="330" spans="1:71" ht="15.75" customHeight="1">
      <c r="A330" s="7">
        <v>2001</v>
      </c>
      <c r="B330" s="7" t="s">
        <v>2016</v>
      </c>
      <c r="C330" s="7" t="s">
        <v>64</v>
      </c>
      <c r="D330" s="7" t="s">
        <v>2017</v>
      </c>
      <c r="E330" s="7" t="s">
        <v>222</v>
      </c>
      <c r="F330" s="7" t="s">
        <v>223</v>
      </c>
      <c r="G330" s="7">
        <v>2004</v>
      </c>
      <c r="H330" s="7" t="s">
        <v>67</v>
      </c>
      <c r="I330" s="7" t="s">
        <v>68</v>
      </c>
      <c r="J330" s="7" t="s">
        <v>70</v>
      </c>
      <c r="K330" s="7" t="s">
        <v>71</v>
      </c>
      <c r="L330" s="7" t="s">
        <v>72</v>
      </c>
      <c r="M330" s="7" t="s">
        <v>73</v>
      </c>
      <c r="N330" s="7" t="s">
        <v>74</v>
      </c>
      <c r="O330" s="7" t="s">
        <v>75</v>
      </c>
      <c r="P330" s="7" t="s">
        <v>225</v>
      </c>
      <c r="Q330" s="7" t="s">
        <v>226</v>
      </c>
      <c r="S330" s="7" t="s">
        <v>227</v>
      </c>
      <c r="T330" s="7" t="s">
        <v>79</v>
      </c>
      <c r="U330" s="7" t="s">
        <v>80</v>
      </c>
      <c r="Y330" s="7" t="s">
        <v>81</v>
      </c>
      <c r="Z330" s="7" t="s">
        <v>108</v>
      </c>
      <c r="AA330" s="7" t="s">
        <v>109</v>
      </c>
      <c r="AC330" s="7" t="s">
        <v>228</v>
      </c>
      <c r="AD330" s="7" t="s">
        <v>229</v>
      </c>
      <c r="AE330" s="7" t="s">
        <v>230</v>
      </c>
      <c r="AF330" s="7" t="s">
        <v>88</v>
      </c>
      <c r="AG330" s="7" t="s">
        <v>1897</v>
      </c>
      <c r="AH330" s="7" t="s">
        <v>2018</v>
      </c>
      <c r="AI330" s="7">
        <v>2001</v>
      </c>
      <c r="AJ330" s="7">
        <v>2003</v>
      </c>
      <c r="AK330" s="7" t="s">
        <v>89</v>
      </c>
      <c r="AL330" s="7">
        <v>60000</v>
      </c>
      <c r="AO330" s="7" t="s">
        <v>2019</v>
      </c>
      <c r="AP330" s="7" t="s">
        <v>2020</v>
      </c>
      <c r="AQ330" s="7">
        <v>20000</v>
      </c>
      <c r="AR330" s="10">
        <v>19087.740000000002</v>
      </c>
      <c r="AS330" s="7" t="s">
        <v>2021</v>
      </c>
      <c r="AT330" s="7" t="s">
        <v>146</v>
      </c>
      <c r="AU330" s="7">
        <v>2004</v>
      </c>
      <c r="AV330" s="7" t="s">
        <v>91</v>
      </c>
      <c r="AW330" s="7" t="s">
        <v>92</v>
      </c>
      <c r="AX330" s="7" t="s">
        <v>93</v>
      </c>
      <c r="AY330" s="7" t="s">
        <v>94</v>
      </c>
      <c r="AZ330" s="7" t="s">
        <v>95</v>
      </c>
      <c r="BA330" s="7" t="s">
        <v>96</v>
      </c>
      <c r="BB330" s="7" t="s">
        <v>97</v>
      </c>
      <c r="BC330" s="7" t="s">
        <v>98</v>
      </c>
      <c r="BH330" s="7" t="s">
        <v>99</v>
      </c>
      <c r="BI330" s="7" t="s">
        <v>101</v>
      </c>
      <c r="BJ330" s="7" t="s">
        <v>70</v>
      </c>
      <c r="BO330">
        <f t="shared" si="5"/>
        <v>1.9087740000000002E-2</v>
      </c>
      <c r="BP330" s="7" t="s">
        <v>97</v>
      </c>
      <c r="BQ330" s="7" t="s">
        <v>94</v>
      </c>
      <c r="BR330" s="7" t="s">
        <v>137</v>
      </c>
      <c r="BS330" s="7" t="s">
        <v>137</v>
      </c>
    </row>
    <row r="331" spans="1:71" ht="15.75" customHeight="1">
      <c r="A331" s="7">
        <v>2002</v>
      </c>
      <c r="B331" s="7" t="s">
        <v>2016</v>
      </c>
      <c r="C331" s="7" t="s">
        <v>64</v>
      </c>
      <c r="D331" s="7" t="s">
        <v>2017</v>
      </c>
      <c r="E331" s="7" t="s">
        <v>222</v>
      </c>
      <c r="F331" s="7" t="s">
        <v>223</v>
      </c>
      <c r="G331" s="7">
        <v>2004</v>
      </c>
      <c r="H331" s="7" t="s">
        <v>67</v>
      </c>
      <c r="I331" s="7" t="s">
        <v>68</v>
      </c>
      <c r="J331" s="7" t="s">
        <v>70</v>
      </c>
      <c r="K331" s="7" t="s">
        <v>71</v>
      </c>
      <c r="L331" s="7" t="s">
        <v>72</v>
      </c>
      <c r="M331" s="7" t="s">
        <v>73</v>
      </c>
      <c r="N331" s="7" t="s">
        <v>74</v>
      </c>
      <c r="O331" s="7" t="s">
        <v>75</v>
      </c>
      <c r="P331" s="7" t="s">
        <v>225</v>
      </c>
      <c r="Q331" s="7" t="s">
        <v>226</v>
      </c>
      <c r="S331" s="7" t="s">
        <v>227</v>
      </c>
      <c r="T331" s="7" t="s">
        <v>79</v>
      </c>
      <c r="U331" s="7" t="s">
        <v>80</v>
      </c>
      <c r="Y331" s="7" t="s">
        <v>81</v>
      </c>
      <c r="Z331" s="7" t="s">
        <v>108</v>
      </c>
      <c r="AA331" s="7" t="s">
        <v>109</v>
      </c>
      <c r="AC331" s="7" t="s">
        <v>228</v>
      </c>
      <c r="AD331" s="7" t="s">
        <v>229</v>
      </c>
      <c r="AE331" s="7" t="s">
        <v>230</v>
      </c>
      <c r="AF331" s="7" t="s">
        <v>88</v>
      </c>
      <c r="AG331" s="7" t="s">
        <v>1897</v>
      </c>
      <c r="AH331" s="7" t="s">
        <v>2018</v>
      </c>
      <c r="AI331" s="7">
        <v>2001</v>
      </c>
      <c r="AJ331" s="7">
        <v>2003</v>
      </c>
      <c r="AK331" s="7" t="s">
        <v>89</v>
      </c>
      <c r="AL331" s="7">
        <v>60000</v>
      </c>
      <c r="AO331" s="7" t="s">
        <v>2019</v>
      </c>
      <c r="AP331" s="7" t="s">
        <v>2020</v>
      </c>
      <c r="AQ331" s="7">
        <v>20000</v>
      </c>
      <c r="AR331" s="10">
        <v>19087.740000000002</v>
      </c>
      <c r="AS331" s="7" t="s">
        <v>2021</v>
      </c>
      <c r="AT331" s="7" t="s">
        <v>146</v>
      </c>
      <c r="AU331" s="7">
        <v>2004</v>
      </c>
      <c r="AV331" s="7" t="s">
        <v>91</v>
      </c>
      <c r="AW331" s="7" t="s">
        <v>92</v>
      </c>
      <c r="AX331" s="7" t="s">
        <v>93</v>
      </c>
      <c r="AY331" s="7" t="s">
        <v>94</v>
      </c>
      <c r="AZ331" s="7" t="s">
        <v>95</v>
      </c>
      <c r="BA331" s="7" t="s">
        <v>96</v>
      </c>
      <c r="BB331" s="7" t="s">
        <v>97</v>
      </c>
      <c r="BC331" s="7" t="s">
        <v>98</v>
      </c>
      <c r="BH331" s="7" t="s">
        <v>99</v>
      </c>
      <c r="BI331" s="7" t="s">
        <v>101</v>
      </c>
      <c r="BJ331" s="7" t="s">
        <v>70</v>
      </c>
      <c r="BO331">
        <f t="shared" si="5"/>
        <v>1.9087740000000002E-2</v>
      </c>
      <c r="BP331" s="7" t="s">
        <v>97</v>
      </c>
      <c r="BQ331" s="7" t="s">
        <v>94</v>
      </c>
      <c r="BR331" s="7" t="s">
        <v>137</v>
      </c>
      <c r="BS331" s="7" t="s">
        <v>137</v>
      </c>
    </row>
    <row r="332" spans="1:71" ht="15.75" customHeight="1">
      <c r="A332" s="7">
        <v>2003</v>
      </c>
      <c r="B332" s="7" t="s">
        <v>2016</v>
      </c>
      <c r="C332" s="7" t="s">
        <v>64</v>
      </c>
      <c r="D332" s="7" t="s">
        <v>2017</v>
      </c>
      <c r="E332" s="7" t="s">
        <v>222</v>
      </c>
      <c r="F332" s="7" t="s">
        <v>223</v>
      </c>
      <c r="G332" s="7">
        <v>2004</v>
      </c>
      <c r="H332" s="7" t="s">
        <v>67</v>
      </c>
      <c r="I332" s="7" t="s">
        <v>68</v>
      </c>
      <c r="J332" s="7" t="s">
        <v>70</v>
      </c>
      <c r="K332" s="7" t="s">
        <v>71</v>
      </c>
      <c r="L332" s="7" t="s">
        <v>72</v>
      </c>
      <c r="M332" s="7" t="s">
        <v>73</v>
      </c>
      <c r="N332" s="7" t="s">
        <v>74</v>
      </c>
      <c r="O332" s="7" t="s">
        <v>75</v>
      </c>
      <c r="P332" s="7" t="s">
        <v>225</v>
      </c>
      <c r="Q332" s="7" t="s">
        <v>226</v>
      </c>
      <c r="S332" s="7" t="s">
        <v>227</v>
      </c>
      <c r="T332" s="7" t="s">
        <v>79</v>
      </c>
      <c r="U332" s="7" t="s">
        <v>80</v>
      </c>
      <c r="Y332" s="7" t="s">
        <v>81</v>
      </c>
      <c r="Z332" s="7" t="s">
        <v>108</v>
      </c>
      <c r="AA332" s="7" t="s">
        <v>109</v>
      </c>
      <c r="AC332" s="7" t="s">
        <v>228</v>
      </c>
      <c r="AD332" s="7" t="s">
        <v>229</v>
      </c>
      <c r="AE332" s="7" t="s">
        <v>230</v>
      </c>
      <c r="AF332" s="7" t="s">
        <v>88</v>
      </c>
      <c r="AG332" s="7" t="s">
        <v>1897</v>
      </c>
      <c r="AH332" s="7" t="s">
        <v>2018</v>
      </c>
      <c r="AI332" s="7">
        <v>2001</v>
      </c>
      <c r="AJ332" s="7">
        <v>2003</v>
      </c>
      <c r="AK332" s="7" t="s">
        <v>89</v>
      </c>
      <c r="AL332" s="7">
        <v>60000</v>
      </c>
      <c r="AO332" s="7" t="s">
        <v>2019</v>
      </c>
      <c r="AP332" s="7" t="s">
        <v>2020</v>
      </c>
      <c r="AQ332" s="7">
        <v>20000</v>
      </c>
      <c r="AR332" s="10">
        <v>19087.740000000002</v>
      </c>
      <c r="AS332" s="7" t="s">
        <v>2021</v>
      </c>
      <c r="AT332" s="7" t="s">
        <v>146</v>
      </c>
      <c r="AU332" s="7">
        <v>2004</v>
      </c>
      <c r="AV332" s="7" t="s">
        <v>91</v>
      </c>
      <c r="AW332" s="7" t="s">
        <v>92</v>
      </c>
      <c r="AX332" s="7" t="s">
        <v>93</v>
      </c>
      <c r="AY332" s="7" t="s">
        <v>94</v>
      </c>
      <c r="AZ332" s="7" t="s">
        <v>95</v>
      </c>
      <c r="BA332" s="7" t="s">
        <v>96</v>
      </c>
      <c r="BB332" s="7" t="s">
        <v>97</v>
      </c>
      <c r="BC332" s="7" t="s">
        <v>98</v>
      </c>
      <c r="BH332" s="7" t="s">
        <v>99</v>
      </c>
      <c r="BI332" s="7" t="s">
        <v>101</v>
      </c>
      <c r="BJ332" s="7" t="s">
        <v>70</v>
      </c>
      <c r="BO332">
        <f t="shared" si="5"/>
        <v>1.9087740000000002E-2</v>
      </c>
      <c r="BP332" s="7" t="s">
        <v>97</v>
      </c>
      <c r="BQ332" s="7" t="s">
        <v>94</v>
      </c>
      <c r="BR332" s="7" t="s">
        <v>137</v>
      </c>
      <c r="BS332" s="7" t="s">
        <v>137</v>
      </c>
    </row>
    <row r="333" spans="1:71" ht="15.75" customHeight="1">
      <c r="A333" s="7">
        <v>2015</v>
      </c>
      <c r="B333" s="7" t="s">
        <v>2022</v>
      </c>
      <c r="C333" s="7" t="s">
        <v>102</v>
      </c>
      <c r="D333" s="7" t="s">
        <v>2023</v>
      </c>
      <c r="E333" s="7" t="s">
        <v>232</v>
      </c>
      <c r="F333" s="7" t="s">
        <v>233</v>
      </c>
      <c r="G333" s="7">
        <v>2016</v>
      </c>
      <c r="H333" s="7" t="s">
        <v>67</v>
      </c>
      <c r="I333" s="7" t="s">
        <v>68</v>
      </c>
      <c r="J333" s="7" t="s">
        <v>70</v>
      </c>
      <c r="K333" s="7" t="s">
        <v>71</v>
      </c>
      <c r="L333" s="7" t="s">
        <v>72</v>
      </c>
      <c r="M333" s="7" t="s">
        <v>73</v>
      </c>
      <c r="N333" s="7" t="s">
        <v>74</v>
      </c>
      <c r="O333" s="7" t="s">
        <v>75</v>
      </c>
      <c r="P333" s="7" t="s">
        <v>137</v>
      </c>
      <c r="Q333" s="7" t="s">
        <v>137</v>
      </c>
      <c r="S333" s="7" t="s">
        <v>234</v>
      </c>
      <c r="T333" s="7" t="s">
        <v>79</v>
      </c>
      <c r="U333" s="7" t="s">
        <v>80</v>
      </c>
      <c r="Z333" s="7" t="s">
        <v>137</v>
      </c>
      <c r="AA333" s="7" t="s">
        <v>137</v>
      </c>
      <c r="AC333" s="7" t="s">
        <v>113</v>
      </c>
      <c r="AD333" s="7" t="s">
        <v>187</v>
      </c>
      <c r="AE333" s="7" t="s">
        <v>1904</v>
      </c>
      <c r="AF333" s="7" t="s">
        <v>112</v>
      </c>
      <c r="AG333" s="7" t="s">
        <v>1904</v>
      </c>
      <c r="AH333" s="7" t="s">
        <v>1904</v>
      </c>
      <c r="AI333" s="7">
        <v>2015</v>
      </c>
      <c r="AJ333" s="7">
        <v>2015</v>
      </c>
      <c r="AK333" s="7" t="s">
        <v>89</v>
      </c>
      <c r="AL333" s="7">
        <v>1853.5</v>
      </c>
      <c r="AM333" s="7">
        <v>822</v>
      </c>
      <c r="AN333" s="7">
        <v>2885</v>
      </c>
      <c r="AO333" s="7" t="s">
        <v>2024</v>
      </c>
      <c r="AQ333" s="7">
        <v>1853.5</v>
      </c>
      <c r="AR333" s="10">
        <v>1916.86</v>
      </c>
      <c r="AT333" s="7" t="s">
        <v>90</v>
      </c>
      <c r="AU333" s="7">
        <v>2015</v>
      </c>
      <c r="AV333" s="7" t="s">
        <v>172</v>
      </c>
      <c r="AW333" s="7" t="s">
        <v>92</v>
      </c>
      <c r="AX333" s="7" t="s">
        <v>93</v>
      </c>
      <c r="AY333" s="7" t="s">
        <v>94</v>
      </c>
      <c r="AZ333" s="7" t="s">
        <v>95</v>
      </c>
      <c r="BA333" s="7" t="s">
        <v>96</v>
      </c>
      <c r="BB333" s="7" t="s">
        <v>97</v>
      </c>
      <c r="BC333" s="7" t="s">
        <v>98</v>
      </c>
      <c r="BH333" s="7" t="s">
        <v>99</v>
      </c>
      <c r="BI333" s="7" t="s">
        <v>101</v>
      </c>
      <c r="BJ333" s="7" t="s">
        <v>70</v>
      </c>
      <c r="BO333">
        <f t="shared" si="5"/>
        <v>1.9168599999999998E-3</v>
      </c>
      <c r="BP333" s="7" t="s">
        <v>97</v>
      </c>
      <c r="BQ333" s="7" t="s">
        <v>94</v>
      </c>
      <c r="BR333" s="7" t="s">
        <v>137</v>
      </c>
      <c r="BS333" s="7" t="s">
        <v>137</v>
      </c>
    </row>
    <row r="334" spans="1:71" ht="15.75" customHeight="1">
      <c r="A334" s="7">
        <v>2002</v>
      </c>
      <c r="B334" s="7" t="s">
        <v>2025</v>
      </c>
      <c r="C334" s="7" t="s">
        <v>64</v>
      </c>
      <c r="D334" s="7" t="s">
        <v>2026</v>
      </c>
      <c r="E334" s="7" t="s">
        <v>2027</v>
      </c>
      <c r="F334" s="7" t="s">
        <v>237</v>
      </c>
      <c r="G334" s="7">
        <v>2002</v>
      </c>
      <c r="H334" s="7" t="s">
        <v>67</v>
      </c>
      <c r="I334" s="7" t="s">
        <v>68</v>
      </c>
      <c r="J334" s="7" t="s">
        <v>70</v>
      </c>
      <c r="K334" s="7" t="s">
        <v>71</v>
      </c>
      <c r="L334" s="7" t="s">
        <v>72</v>
      </c>
      <c r="M334" s="7" t="s">
        <v>73</v>
      </c>
      <c r="N334" s="7" t="s">
        <v>74</v>
      </c>
      <c r="O334" s="7" t="s">
        <v>75</v>
      </c>
      <c r="P334" s="7" t="s">
        <v>105</v>
      </c>
      <c r="Q334" s="7" t="s">
        <v>106</v>
      </c>
      <c r="S334" s="7" t="s">
        <v>107</v>
      </c>
      <c r="T334" s="7" t="s">
        <v>79</v>
      </c>
      <c r="U334" s="7" t="s">
        <v>80</v>
      </c>
      <c r="Z334" s="7" t="s">
        <v>136</v>
      </c>
      <c r="AA334" s="7" t="s">
        <v>124</v>
      </c>
      <c r="AC334" s="7" t="s">
        <v>113</v>
      </c>
      <c r="AD334" s="7" t="s">
        <v>187</v>
      </c>
      <c r="AE334" s="7" t="s">
        <v>2028</v>
      </c>
      <c r="AF334" s="7" t="s">
        <v>112</v>
      </c>
      <c r="AG334" s="7" t="s">
        <v>2028</v>
      </c>
      <c r="AH334" s="7" t="s">
        <v>113</v>
      </c>
      <c r="AI334" s="7">
        <v>2002</v>
      </c>
      <c r="AJ334" s="7">
        <v>2002</v>
      </c>
      <c r="AK334" s="7" t="s">
        <v>114</v>
      </c>
      <c r="AL334" s="7">
        <v>6500000000</v>
      </c>
      <c r="AO334" s="7" t="s">
        <v>2029</v>
      </c>
      <c r="AP334" s="7" t="s">
        <v>2029</v>
      </c>
      <c r="AQ334" s="7">
        <v>6500000000</v>
      </c>
      <c r="AR334" s="7">
        <v>8857691684</v>
      </c>
      <c r="AS334" s="7" t="s">
        <v>2029</v>
      </c>
      <c r="AT334" s="7" t="s">
        <v>90</v>
      </c>
      <c r="AU334" s="7">
        <v>2002</v>
      </c>
      <c r="AV334" s="7" t="s">
        <v>91</v>
      </c>
      <c r="AW334" s="7" t="s">
        <v>92</v>
      </c>
      <c r="AX334" s="7" t="s">
        <v>116</v>
      </c>
      <c r="AY334" s="7" t="s">
        <v>239</v>
      </c>
      <c r="AZ334" s="7" t="s">
        <v>128</v>
      </c>
      <c r="BA334" s="7" t="s">
        <v>129</v>
      </c>
      <c r="BB334" s="7" t="s">
        <v>69</v>
      </c>
      <c r="BC334" s="7" t="s">
        <v>98</v>
      </c>
      <c r="BH334" s="7" t="s">
        <v>99</v>
      </c>
      <c r="BI334" s="7" t="s">
        <v>101</v>
      </c>
      <c r="BJ334" s="7" t="s">
        <v>70</v>
      </c>
      <c r="BL334" s="7" t="s">
        <v>1512</v>
      </c>
      <c r="BM334" s="7" t="s">
        <v>1480</v>
      </c>
      <c r="BN334" s="7" t="s">
        <v>1513</v>
      </c>
      <c r="BO334">
        <f t="shared" si="5"/>
        <v>8857.6916839999994</v>
      </c>
      <c r="BP334" s="7" t="s">
        <v>69</v>
      </c>
      <c r="BQ334" s="7" t="s">
        <v>137</v>
      </c>
      <c r="BR334" s="7" t="s">
        <v>1907</v>
      </c>
      <c r="BS334" s="7" t="s">
        <v>1907</v>
      </c>
    </row>
    <row r="335" spans="1:71" ht="15.75" customHeight="1">
      <c r="A335" s="7">
        <v>1999</v>
      </c>
      <c r="B335" s="7" t="s">
        <v>2030</v>
      </c>
      <c r="C335" s="7" t="s">
        <v>64</v>
      </c>
      <c r="D335" s="7" t="s">
        <v>2031</v>
      </c>
      <c r="E335" s="7" t="s">
        <v>241</v>
      </c>
      <c r="F335" s="7" t="s">
        <v>192</v>
      </c>
      <c r="G335" s="7">
        <v>2001</v>
      </c>
      <c r="H335" s="7" t="s">
        <v>67</v>
      </c>
      <c r="I335" s="7" t="s">
        <v>169</v>
      </c>
      <c r="J335" s="7" t="s">
        <v>70</v>
      </c>
      <c r="K335" s="7" t="s">
        <v>71</v>
      </c>
      <c r="L335" s="7" t="s">
        <v>72</v>
      </c>
      <c r="M335" s="7" t="s">
        <v>73</v>
      </c>
      <c r="N335" s="7" t="s">
        <v>74</v>
      </c>
      <c r="O335" s="7" t="s">
        <v>75</v>
      </c>
      <c r="P335" s="7" t="s">
        <v>105</v>
      </c>
      <c r="Q335" s="7" t="s">
        <v>106</v>
      </c>
      <c r="S335" s="7" t="s">
        <v>107</v>
      </c>
      <c r="T335" s="7" t="s">
        <v>79</v>
      </c>
      <c r="U335" s="7" t="s">
        <v>80</v>
      </c>
      <c r="Z335" s="7" t="s">
        <v>136</v>
      </c>
      <c r="AA335" s="7" t="s">
        <v>124</v>
      </c>
      <c r="AC335" s="7" t="s">
        <v>212</v>
      </c>
      <c r="AD335" s="7" t="s">
        <v>111</v>
      </c>
      <c r="AE335" s="7" t="s">
        <v>2007</v>
      </c>
      <c r="AF335" s="7" t="s">
        <v>112</v>
      </c>
      <c r="AG335" s="7" t="s">
        <v>2007</v>
      </c>
      <c r="AH335" s="7" t="s">
        <v>113</v>
      </c>
      <c r="AI335" s="7">
        <v>1999</v>
      </c>
      <c r="AJ335" s="7">
        <v>1999</v>
      </c>
      <c r="AK335" s="7" t="s">
        <v>114</v>
      </c>
      <c r="AL335" s="7">
        <v>1204207194</v>
      </c>
      <c r="AO335" s="7" t="s">
        <v>2032</v>
      </c>
      <c r="AP335" s="7" t="s">
        <v>2032</v>
      </c>
      <c r="AQ335" s="7">
        <v>1204207194</v>
      </c>
      <c r="AR335" s="7">
        <v>1667026161</v>
      </c>
      <c r="AS335" s="7" t="s">
        <v>2032</v>
      </c>
      <c r="AT335" s="7" t="s">
        <v>90</v>
      </c>
      <c r="AU335" s="7">
        <v>2001</v>
      </c>
      <c r="AV335" s="7" t="s">
        <v>91</v>
      </c>
      <c r="AW335" s="7" t="s">
        <v>92</v>
      </c>
      <c r="AX335" s="7" t="s">
        <v>93</v>
      </c>
      <c r="AY335" s="7" t="s">
        <v>113</v>
      </c>
      <c r="AZ335" s="7" t="s">
        <v>128</v>
      </c>
      <c r="BA335" s="7" t="s">
        <v>129</v>
      </c>
      <c r="BB335" s="7" t="s">
        <v>69</v>
      </c>
      <c r="BC335" s="7" t="s">
        <v>98</v>
      </c>
      <c r="BH335" s="7" t="s">
        <v>99</v>
      </c>
      <c r="BI335" s="7" t="s">
        <v>101</v>
      </c>
      <c r="BJ335" s="7" t="s">
        <v>70</v>
      </c>
      <c r="BK335" s="7" t="s">
        <v>1779</v>
      </c>
      <c r="BM335" s="7" t="s">
        <v>1480</v>
      </c>
      <c r="BN335" s="7" t="s">
        <v>1776</v>
      </c>
      <c r="BO335">
        <f t="shared" si="5"/>
        <v>1667.026161</v>
      </c>
      <c r="BP335" s="7" t="s">
        <v>69</v>
      </c>
      <c r="BQ335" s="7" t="s">
        <v>137</v>
      </c>
      <c r="BR335" s="7" t="s">
        <v>1907</v>
      </c>
      <c r="BS335" s="7" t="s">
        <v>1907</v>
      </c>
    </row>
    <row r="336" spans="1:71" ht="15.75" customHeight="1">
      <c r="A336" s="7">
        <v>2005</v>
      </c>
      <c r="B336" s="7" t="s">
        <v>2033</v>
      </c>
      <c r="C336" s="7" t="s">
        <v>102</v>
      </c>
      <c r="D336" s="7" t="s">
        <v>2034</v>
      </c>
      <c r="E336" s="7" t="s">
        <v>244</v>
      </c>
      <c r="F336" s="7" t="s">
        <v>245</v>
      </c>
      <c r="G336" s="7">
        <v>2005</v>
      </c>
      <c r="H336" s="7" t="s">
        <v>67</v>
      </c>
      <c r="I336" s="7" t="s">
        <v>68</v>
      </c>
      <c r="J336" s="7" t="s">
        <v>70</v>
      </c>
      <c r="K336" s="7" t="s">
        <v>71</v>
      </c>
      <c r="L336" s="7" t="s">
        <v>72</v>
      </c>
      <c r="M336" s="7" t="s">
        <v>73</v>
      </c>
      <c r="N336" s="7" t="s">
        <v>74</v>
      </c>
      <c r="O336" s="7" t="s">
        <v>75</v>
      </c>
      <c r="P336" s="7" t="s">
        <v>105</v>
      </c>
      <c r="Q336" s="7" t="s">
        <v>106</v>
      </c>
      <c r="S336" s="7" t="s">
        <v>107</v>
      </c>
      <c r="T336" s="7" t="s">
        <v>79</v>
      </c>
      <c r="U336" s="7" t="s">
        <v>80</v>
      </c>
      <c r="Z336" s="7" t="s">
        <v>136</v>
      </c>
      <c r="AA336" s="7" t="s">
        <v>124</v>
      </c>
      <c r="AB336" s="7" t="s">
        <v>212</v>
      </c>
      <c r="AC336" s="7" t="s">
        <v>212</v>
      </c>
      <c r="AD336" s="7" t="s">
        <v>111</v>
      </c>
      <c r="AE336" s="7" t="s">
        <v>1898</v>
      </c>
      <c r="AF336" s="7" t="s">
        <v>112</v>
      </c>
      <c r="AG336" s="7" t="s">
        <v>1898</v>
      </c>
      <c r="AH336" s="7" t="s">
        <v>113</v>
      </c>
      <c r="AI336" s="7">
        <v>2005</v>
      </c>
      <c r="AJ336" s="7">
        <v>2005</v>
      </c>
      <c r="AK336" s="7" t="s">
        <v>114</v>
      </c>
      <c r="AL336" s="7">
        <v>300000000</v>
      </c>
      <c r="AO336" s="7" t="s">
        <v>2035</v>
      </c>
      <c r="AP336" s="7" t="s">
        <v>2035</v>
      </c>
      <c r="AQ336" s="7">
        <v>600000000</v>
      </c>
      <c r="AR336" s="10">
        <v>753087689.39999998</v>
      </c>
      <c r="AS336" s="7" t="s">
        <v>2035</v>
      </c>
      <c r="AT336" s="7" t="s">
        <v>90</v>
      </c>
      <c r="AU336" s="7">
        <v>2005</v>
      </c>
      <c r="AV336" s="7" t="s">
        <v>91</v>
      </c>
      <c r="AW336" s="7" t="s">
        <v>92</v>
      </c>
      <c r="AX336" s="7" t="s">
        <v>93</v>
      </c>
      <c r="AY336" s="7" t="s">
        <v>508</v>
      </c>
      <c r="AZ336" s="7" t="s">
        <v>155</v>
      </c>
      <c r="BA336" s="7" t="s">
        <v>156</v>
      </c>
      <c r="BB336" s="7" t="s">
        <v>69</v>
      </c>
      <c r="BC336" s="7" t="s">
        <v>98</v>
      </c>
      <c r="BG336" s="7" t="s">
        <v>1505</v>
      </c>
      <c r="BH336" s="7" t="s">
        <v>99</v>
      </c>
      <c r="BI336" s="7" t="s">
        <v>101</v>
      </c>
      <c r="BJ336" s="7" t="s">
        <v>70</v>
      </c>
      <c r="BK336" s="7" t="s">
        <v>1779</v>
      </c>
      <c r="BM336" s="7" t="s">
        <v>1480</v>
      </c>
      <c r="BN336" s="7" t="s">
        <v>1488</v>
      </c>
      <c r="BO336">
        <f t="shared" si="5"/>
        <v>753.08768939999993</v>
      </c>
      <c r="BP336" s="7" t="s">
        <v>69</v>
      </c>
      <c r="BQ336" s="7" t="s">
        <v>137</v>
      </c>
      <c r="BR336" s="7" t="s">
        <v>1907</v>
      </c>
      <c r="BS336" s="7" t="s">
        <v>1907</v>
      </c>
    </row>
    <row r="337" spans="1:71" ht="15.75" customHeight="1">
      <c r="A337" s="7">
        <v>2005</v>
      </c>
      <c r="B337" s="7" t="s">
        <v>2036</v>
      </c>
      <c r="C337" s="7" t="s">
        <v>102</v>
      </c>
      <c r="D337" s="7" t="s">
        <v>2034</v>
      </c>
      <c r="E337" s="7" t="s">
        <v>244</v>
      </c>
      <c r="F337" s="7" t="s">
        <v>245</v>
      </c>
      <c r="G337" s="7">
        <v>2005</v>
      </c>
      <c r="H337" s="7" t="s">
        <v>67</v>
      </c>
      <c r="I337" s="7" t="s">
        <v>68</v>
      </c>
      <c r="J337" s="7" t="s">
        <v>70</v>
      </c>
      <c r="K337" s="7" t="s">
        <v>71</v>
      </c>
      <c r="L337" s="7" t="s">
        <v>72</v>
      </c>
      <c r="M337" s="7" t="s">
        <v>73</v>
      </c>
      <c r="N337" s="7" t="s">
        <v>74</v>
      </c>
      <c r="O337" s="7" t="s">
        <v>75</v>
      </c>
      <c r="P337" s="7" t="s">
        <v>105</v>
      </c>
      <c r="Q337" s="7" t="s">
        <v>106</v>
      </c>
      <c r="S337" s="7" t="s">
        <v>107</v>
      </c>
      <c r="T337" s="7" t="s">
        <v>79</v>
      </c>
      <c r="U337" s="7" t="s">
        <v>80</v>
      </c>
      <c r="Z337" s="7" t="s">
        <v>136</v>
      </c>
      <c r="AA337" s="7" t="s">
        <v>124</v>
      </c>
      <c r="AB337" s="7" t="s">
        <v>212</v>
      </c>
      <c r="AC337" s="7" t="s">
        <v>212</v>
      </c>
      <c r="AD337" s="7" t="s">
        <v>111</v>
      </c>
      <c r="AE337" s="7" t="s">
        <v>1898</v>
      </c>
      <c r="AF337" s="7" t="s">
        <v>112</v>
      </c>
      <c r="AG337" s="7" t="s">
        <v>1898</v>
      </c>
      <c r="AH337" s="7" t="s">
        <v>113</v>
      </c>
      <c r="AI337" s="7">
        <v>2005</v>
      </c>
      <c r="AJ337" s="7">
        <v>2005</v>
      </c>
      <c r="AK337" s="7" t="s">
        <v>114</v>
      </c>
      <c r="AL337" s="7">
        <v>200000000</v>
      </c>
      <c r="AO337" s="7" t="s">
        <v>2037</v>
      </c>
      <c r="AP337" s="7" t="s">
        <v>2037</v>
      </c>
      <c r="AQ337" s="7">
        <v>400000000</v>
      </c>
      <c r="AR337" s="10">
        <v>502058459.60000002</v>
      </c>
      <c r="AS337" s="7" t="s">
        <v>2037</v>
      </c>
      <c r="AT337" s="7" t="s">
        <v>90</v>
      </c>
      <c r="AU337" s="7">
        <v>2005</v>
      </c>
      <c r="AV337" s="7" t="s">
        <v>91</v>
      </c>
      <c r="AW337" s="7" t="s">
        <v>92</v>
      </c>
      <c r="AX337" s="7" t="s">
        <v>93</v>
      </c>
      <c r="AY337" s="7" t="s">
        <v>94</v>
      </c>
      <c r="AZ337" s="7" t="s">
        <v>119</v>
      </c>
      <c r="BA337" s="7" t="s">
        <v>96</v>
      </c>
      <c r="BB337" s="7" t="s">
        <v>97</v>
      </c>
      <c r="BC337" s="7" t="s">
        <v>98</v>
      </c>
      <c r="BG337" s="7" t="s">
        <v>1506</v>
      </c>
      <c r="BH337" s="7" t="s">
        <v>99</v>
      </c>
      <c r="BI337" s="7" t="s">
        <v>101</v>
      </c>
      <c r="BJ337" s="7" t="s">
        <v>70</v>
      </c>
      <c r="BK337" s="7" t="s">
        <v>1779</v>
      </c>
      <c r="BM337" s="7" t="s">
        <v>1480</v>
      </c>
      <c r="BN337" s="7" t="s">
        <v>1488</v>
      </c>
      <c r="BO337">
        <f t="shared" si="5"/>
        <v>502.05845960000005</v>
      </c>
      <c r="BP337" s="7" t="s">
        <v>97</v>
      </c>
      <c r="BQ337" s="7" t="s">
        <v>94</v>
      </c>
      <c r="BR337" s="7" t="s">
        <v>1907</v>
      </c>
      <c r="BS337" s="7" t="s">
        <v>1907</v>
      </c>
    </row>
    <row r="338" spans="1:71" ht="15.75" customHeight="1">
      <c r="A338" s="7">
        <v>1957</v>
      </c>
      <c r="B338" s="7" t="s">
        <v>2038</v>
      </c>
      <c r="C338" s="7" t="s">
        <v>64</v>
      </c>
      <c r="D338" s="7" t="s">
        <v>2039</v>
      </c>
      <c r="E338" s="7" t="s">
        <v>257</v>
      </c>
      <c r="F338" s="7" t="s">
        <v>2040</v>
      </c>
      <c r="G338" s="7">
        <v>1993</v>
      </c>
      <c r="H338" s="7" t="s">
        <v>67</v>
      </c>
      <c r="I338" s="7" t="s">
        <v>169</v>
      </c>
      <c r="J338" s="7" t="s">
        <v>70</v>
      </c>
      <c r="K338" s="7" t="s">
        <v>71</v>
      </c>
      <c r="L338" s="7" t="s">
        <v>72</v>
      </c>
      <c r="M338" s="7" t="s">
        <v>73</v>
      </c>
      <c r="N338" s="7" t="s">
        <v>74</v>
      </c>
      <c r="O338" s="7" t="s">
        <v>75</v>
      </c>
      <c r="P338" s="7" t="s">
        <v>105</v>
      </c>
      <c r="Q338" s="7" t="s">
        <v>106</v>
      </c>
      <c r="S338" s="7" t="s">
        <v>107</v>
      </c>
      <c r="T338" s="7" t="s">
        <v>79</v>
      </c>
      <c r="U338" s="7" t="s">
        <v>80</v>
      </c>
      <c r="Z338" s="7" t="s">
        <v>136</v>
      </c>
      <c r="AA338" s="7" t="s">
        <v>124</v>
      </c>
      <c r="AC338" s="7" t="s">
        <v>113</v>
      </c>
      <c r="AD338" s="7" t="s">
        <v>144</v>
      </c>
      <c r="AE338" s="7" t="s">
        <v>260</v>
      </c>
      <c r="AF338" s="7" t="s">
        <v>88</v>
      </c>
      <c r="AG338" s="7" t="s">
        <v>1919</v>
      </c>
      <c r="AH338" s="7" t="s">
        <v>2041</v>
      </c>
      <c r="AI338" s="7">
        <v>1957</v>
      </c>
      <c r="AJ338" s="7">
        <v>1991</v>
      </c>
      <c r="AK338" s="7" t="s">
        <v>89</v>
      </c>
      <c r="AL338" s="7">
        <v>11323529.4</v>
      </c>
      <c r="AO338" s="7" t="s">
        <v>2042</v>
      </c>
      <c r="AP338" s="7" t="s">
        <v>2042</v>
      </c>
      <c r="AQ338" s="7">
        <v>314285.71000000002</v>
      </c>
      <c r="AR338" s="10">
        <v>533285.84</v>
      </c>
      <c r="AS338" s="7" t="s">
        <v>2043</v>
      </c>
      <c r="AT338" s="7" t="s">
        <v>90</v>
      </c>
      <c r="AU338" s="7">
        <v>1993</v>
      </c>
      <c r="AV338" s="7" t="s">
        <v>91</v>
      </c>
      <c r="AW338" s="7" t="s">
        <v>92</v>
      </c>
      <c r="AX338" s="7" t="s">
        <v>93</v>
      </c>
      <c r="AY338" s="7" t="s">
        <v>94</v>
      </c>
      <c r="AZ338" s="7" t="s">
        <v>261</v>
      </c>
      <c r="BA338" s="7" t="s">
        <v>96</v>
      </c>
      <c r="BB338" s="7" t="s">
        <v>97</v>
      </c>
      <c r="BC338" s="7" t="s">
        <v>140</v>
      </c>
      <c r="BH338" s="7" t="s">
        <v>99</v>
      </c>
      <c r="BI338" s="7" t="s">
        <v>101</v>
      </c>
      <c r="BJ338" s="7" t="s">
        <v>70</v>
      </c>
      <c r="BK338" s="7" t="s">
        <v>1503</v>
      </c>
      <c r="BL338" s="7" t="s">
        <v>1490</v>
      </c>
      <c r="BM338" s="7" t="s">
        <v>1480</v>
      </c>
      <c r="BN338" s="7" t="s">
        <v>1500</v>
      </c>
      <c r="BO338">
        <f t="shared" si="5"/>
        <v>0.53328584000000001</v>
      </c>
      <c r="BP338" s="7" t="s">
        <v>97</v>
      </c>
      <c r="BQ338" s="7" t="s">
        <v>94</v>
      </c>
      <c r="BR338" s="7" t="s">
        <v>1907</v>
      </c>
      <c r="BS338" s="7" t="s">
        <v>1907</v>
      </c>
    </row>
    <row r="339" spans="1:71" ht="15.75" customHeight="1">
      <c r="A339" s="7">
        <v>1958</v>
      </c>
      <c r="B339" s="7" t="s">
        <v>2038</v>
      </c>
      <c r="C339" s="7" t="s">
        <v>64</v>
      </c>
      <c r="D339" s="7" t="s">
        <v>2039</v>
      </c>
      <c r="E339" s="7" t="s">
        <v>257</v>
      </c>
      <c r="F339" s="7" t="s">
        <v>2040</v>
      </c>
      <c r="G339" s="7">
        <v>1993</v>
      </c>
      <c r="H339" s="7" t="s">
        <v>67</v>
      </c>
      <c r="I339" s="7" t="s">
        <v>169</v>
      </c>
      <c r="J339" s="7" t="s">
        <v>70</v>
      </c>
      <c r="K339" s="7" t="s">
        <v>71</v>
      </c>
      <c r="L339" s="7" t="s">
        <v>72</v>
      </c>
      <c r="M339" s="7" t="s">
        <v>73</v>
      </c>
      <c r="N339" s="7" t="s">
        <v>74</v>
      </c>
      <c r="O339" s="7" t="s">
        <v>75</v>
      </c>
      <c r="P339" s="7" t="s">
        <v>105</v>
      </c>
      <c r="Q339" s="7" t="s">
        <v>106</v>
      </c>
      <c r="S339" s="7" t="s">
        <v>107</v>
      </c>
      <c r="T339" s="7" t="s">
        <v>79</v>
      </c>
      <c r="U339" s="7" t="s">
        <v>80</v>
      </c>
      <c r="Z339" s="7" t="s">
        <v>136</v>
      </c>
      <c r="AA339" s="7" t="s">
        <v>124</v>
      </c>
      <c r="AC339" s="7" t="s">
        <v>113</v>
      </c>
      <c r="AD339" s="7" t="s">
        <v>144</v>
      </c>
      <c r="AE339" s="7" t="s">
        <v>260</v>
      </c>
      <c r="AF339" s="7" t="s">
        <v>88</v>
      </c>
      <c r="AG339" s="7" t="s">
        <v>1919</v>
      </c>
      <c r="AH339" s="7" t="s">
        <v>2041</v>
      </c>
      <c r="AI339" s="7">
        <v>1957</v>
      </c>
      <c r="AJ339" s="7">
        <v>1991</v>
      </c>
      <c r="AK339" s="7" t="s">
        <v>89</v>
      </c>
      <c r="AL339" s="7">
        <v>11323529.4</v>
      </c>
      <c r="AO339" s="7" t="s">
        <v>2042</v>
      </c>
      <c r="AP339" s="7" t="s">
        <v>2042</v>
      </c>
      <c r="AQ339" s="7">
        <v>314285.71000000002</v>
      </c>
      <c r="AR339" s="10">
        <v>533285.84</v>
      </c>
      <c r="AS339" s="7" t="s">
        <v>2043</v>
      </c>
      <c r="AT339" s="7" t="s">
        <v>90</v>
      </c>
      <c r="AU339" s="7">
        <v>1993</v>
      </c>
      <c r="AV339" s="7" t="s">
        <v>91</v>
      </c>
      <c r="AW339" s="7" t="s">
        <v>92</v>
      </c>
      <c r="AX339" s="7" t="s">
        <v>93</v>
      </c>
      <c r="AY339" s="7" t="s">
        <v>94</v>
      </c>
      <c r="AZ339" s="7" t="s">
        <v>261</v>
      </c>
      <c r="BA339" s="7" t="s">
        <v>96</v>
      </c>
      <c r="BB339" s="7" t="s">
        <v>97</v>
      </c>
      <c r="BC339" s="7" t="s">
        <v>140</v>
      </c>
      <c r="BH339" s="7" t="s">
        <v>99</v>
      </c>
      <c r="BI339" s="7" t="s">
        <v>101</v>
      </c>
      <c r="BJ339" s="7" t="s">
        <v>70</v>
      </c>
      <c r="BK339" s="7" t="s">
        <v>1503</v>
      </c>
      <c r="BL339" s="7" t="s">
        <v>1490</v>
      </c>
      <c r="BM339" s="7" t="s">
        <v>1480</v>
      </c>
      <c r="BN339" s="7" t="s">
        <v>1500</v>
      </c>
      <c r="BO339">
        <f t="shared" si="5"/>
        <v>0.53328584000000001</v>
      </c>
      <c r="BP339" s="7" t="s">
        <v>97</v>
      </c>
      <c r="BQ339" s="7" t="s">
        <v>94</v>
      </c>
      <c r="BR339" s="7" t="s">
        <v>1907</v>
      </c>
      <c r="BS339" s="7" t="s">
        <v>1907</v>
      </c>
    </row>
    <row r="340" spans="1:71" ht="15.75" customHeight="1">
      <c r="A340" s="7">
        <v>1959</v>
      </c>
      <c r="B340" s="7" t="s">
        <v>2038</v>
      </c>
      <c r="C340" s="7" t="s">
        <v>64</v>
      </c>
      <c r="D340" s="7" t="s">
        <v>2039</v>
      </c>
      <c r="E340" s="7" t="s">
        <v>257</v>
      </c>
      <c r="F340" s="7" t="s">
        <v>2040</v>
      </c>
      <c r="G340" s="7">
        <v>1993</v>
      </c>
      <c r="H340" s="7" t="s">
        <v>67</v>
      </c>
      <c r="I340" s="7" t="s">
        <v>169</v>
      </c>
      <c r="J340" s="7" t="s">
        <v>70</v>
      </c>
      <c r="K340" s="7" t="s">
        <v>71</v>
      </c>
      <c r="L340" s="7" t="s">
        <v>72</v>
      </c>
      <c r="M340" s="7" t="s">
        <v>73</v>
      </c>
      <c r="N340" s="7" t="s">
        <v>74</v>
      </c>
      <c r="O340" s="7" t="s">
        <v>75</v>
      </c>
      <c r="P340" s="7" t="s">
        <v>105</v>
      </c>
      <c r="Q340" s="7" t="s">
        <v>106</v>
      </c>
      <c r="S340" s="7" t="s">
        <v>107</v>
      </c>
      <c r="T340" s="7" t="s">
        <v>79</v>
      </c>
      <c r="U340" s="7" t="s">
        <v>80</v>
      </c>
      <c r="Z340" s="7" t="s">
        <v>136</v>
      </c>
      <c r="AA340" s="7" t="s">
        <v>124</v>
      </c>
      <c r="AC340" s="7" t="s">
        <v>113</v>
      </c>
      <c r="AD340" s="7" t="s">
        <v>144</v>
      </c>
      <c r="AE340" s="7" t="s">
        <v>260</v>
      </c>
      <c r="AF340" s="7" t="s">
        <v>88</v>
      </c>
      <c r="AG340" s="7" t="s">
        <v>1919</v>
      </c>
      <c r="AH340" s="7" t="s">
        <v>2041</v>
      </c>
      <c r="AI340" s="7">
        <v>1957</v>
      </c>
      <c r="AJ340" s="7">
        <v>1991</v>
      </c>
      <c r="AK340" s="7" t="s">
        <v>89</v>
      </c>
      <c r="AL340" s="7">
        <v>11323529.4</v>
      </c>
      <c r="AO340" s="7" t="s">
        <v>2042</v>
      </c>
      <c r="AP340" s="7" t="s">
        <v>2042</v>
      </c>
      <c r="AQ340" s="7">
        <v>314285.71000000002</v>
      </c>
      <c r="AR340" s="10">
        <v>533285.84</v>
      </c>
      <c r="AS340" s="7" t="s">
        <v>2043</v>
      </c>
      <c r="AT340" s="7" t="s">
        <v>90</v>
      </c>
      <c r="AU340" s="7">
        <v>1993</v>
      </c>
      <c r="AV340" s="7" t="s">
        <v>91</v>
      </c>
      <c r="AW340" s="7" t="s">
        <v>92</v>
      </c>
      <c r="AX340" s="7" t="s">
        <v>93</v>
      </c>
      <c r="AY340" s="7" t="s">
        <v>94</v>
      </c>
      <c r="AZ340" s="7" t="s">
        <v>261</v>
      </c>
      <c r="BA340" s="7" t="s">
        <v>96</v>
      </c>
      <c r="BB340" s="7" t="s">
        <v>97</v>
      </c>
      <c r="BC340" s="7" t="s">
        <v>140</v>
      </c>
      <c r="BH340" s="7" t="s">
        <v>99</v>
      </c>
      <c r="BI340" s="7" t="s">
        <v>101</v>
      </c>
      <c r="BJ340" s="7" t="s">
        <v>70</v>
      </c>
      <c r="BK340" s="7" t="s">
        <v>1503</v>
      </c>
      <c r="BL340" s="7" t="s">
        <v>1490</v>
      </c>
      <c r="BM340" s="7" t="s">
        <v>1480</v>
      </c>
      <c r="BN340" s="7" t="s">
        <v>1500</v>
      </c>
      <c r="BO340">
        <f t="shared" si="5"/>
        <v>0.53328584000000001</v>
      </c>
      <c r="BP340" s="7" t="s">
        <v>97</v>
      </c>
      <c r="BQ340" s="7" t="s">
        <v>94</v>
      </c>
      <c r="BR340" s="7" t="s">
        <v>1907</v>
      </c>
      <c r="BS340" s="7" t="s">
        <v>1907</v>
      </c>
    </row>
    <row r="341" spans="1:71" ht="15.75" customHeight="1">
      <c r="A341" s="7">
        <v>1960</v>
      </c>
      <c r="B341" s="7" t="s">
        <v>2038</v>
      </c>
      <c r="C341" s="7" t="s">
        <v>64</v>
      </c>
      <c r="D341" s="7" t="s">
        <v>2039</v>
      </c>
      <c r="E341" s="7" t="s">
        <v>257</v>
      </c>
      <c r="F341" s="7" t="s">
        <v>2040</v>
      </c>
      <c r="G341" s="7">
        <v>1993</v>
      </c>
      <c r="H341" s="7" t="s">
        <v>67</v>
      </c>
      <c r="I341" s="7" t="s">
        <v>169</v>
      </c>
      <c r="J341" s="7" t="s">
        <v>70</v>
      </c>
      <c r="K341" s="7" t="s">
        <v>71</v>
      </c>
      <c r="L341" s="7" t="s">
        <v>72</v>
      </c>
      <c r="M341" s="7" t="s">
        <v>73</v>
      </c>
      <c r="N341" s="7" t="s">
        <v>74</v>
      </c>
      <c r="O341" s="7" t="s">
        <v>75</v>
      </c>
      <c r="P341" s="7" t="s">
        <v>105</v>
      </c>
      <c r="Q341" s="7" t="s">
        <v>106</v>
      </c>
      <c r="S341" s="7" t="s">
        <v>107</v>
      </c>
      <c r="T341" s="7" t="s">
        <v>79</v>
      </c>
      <c r="U341" s="7" t="s">
        <v>80</v>
      </c>
      <c r="Z341" s="7" t="s">
        <v>136</v>
      </c>
      <c r="AA341" s="7" t="s">
        <v>124</v>
      </c>
      <c r="AC341" s="7" t="s">
        <v>113</v>
      </c>
      <c r="AD341" s="7" t="s">
        <v>144</v>
      </c>
      <c r="AE341" s="7" t="s">
        <v>260</v>
      </c>
      <c r="AF341" s="7" t="s">
        <v>88</v>
      </c>
      <c r="AG341" s="7" t="s">
        <v>1919</v>
      </c>
      <c r="AH341" s="7" t="s">
        <v>2041</v>
      </c>
      <c r="AI341" s="7">
        <v>1957</v>
      </c>
      <c r="AJ341" s="7">
        <v>1991</v>
      </c>
      <c r="AK341" s="7" t="s">
        <v>89</v>
      </c>
      <c r="AL341" s="7">
        <v>11323529.4</v>
      </c>
      <c r="AO341" s="7" t="s">
        <v>2042</v>
      </c>
      <c r="AP341" s="7" t="s">
        <v>2042</v>
      </c>
      <c r="AQ341" s="7">
        <v>314285.71000000002</v>
      </c>
      <c r="AR341" s="10">
        <v>533285.84</v>
      </c>
      <c r="AS341" s="7" t="s">
        <v>2043</v>
      </c>
      <c r="AT341" s="7" t="s">
        <v>90</v>
      </c>
      <c r="AU341" s="7">
        <v>1993</v>
      </c>
      <c r="AV341" s="7" t="s">
        <v>91</v>
      </c>
      <c r="AW341" s="7" t="s">
        <v>92</v>
      </c>
      <c r="AX341" s="7" t="s">
        <v>93</v>
      </c>
      <c r="AY341" s="7" t="s">
        <v>94</v>
      </c>
      <c r="AZ341" s="7" t="s">
        <v>261</v>
      </c>
      <c r="BA341" s="7" t="s">
        <v>96</v>
      </c>
      <c r="BB341" s="7" t="s">
        <v>97</v>
      </c>
      <c r="BC341" s="7" t="s">
        <v>140</v>
      </c>
      <c r="BH341" s="7" t="s">
        <v>99</v>
      </c>
      <c r="BI341" s="7" t="s">
        <v>101</v>
      </c>
      <c r="BJ341" s="7" t="s">
        <v>70</v>
      </c>
      <c r="BK341" s="7" t="s">
        <v>1503</v>
      </c>
      <c r="BL341" s="7" t="s">
        <v>1490</v>
      </c>
      <c r="BM341" s="7" t="s">
        <v>1480</v>
      </c>
      <c r="BN341" s="7" t="s">
        <v>1500</v>
      </c>
      <c r="BO341">
        <f t="shared" si="5"/>
        <v>0.53328584000000001</v>
      </c>
      <c r="BP341" s="7" t="s">
        <v>97</v>
      </c>
      <c r="BQ341" s="7" t="s">
        <v>94</v>
      </c>
      <c r="BR341" s="7" t="s">
        <v>1907</v>
      </c>
      <c r="BS341" s="7" t="s">
        <v>1907</v>
      </c>
    </row>
    <row r="342" spans="1:71" ht="15.75" customHeight="1">
      <c r="A342" s="7">
        <v>1961</v>
      </c>
      <c r="B342" s="7" t="s">
        <v>2038</v>
      </c>
      <c r="C342" s="7" t="s">
        <v>64</v>
      </c>
      <c r="D342" s="7" t="s">
        <v>2039</v>
      </c>
      <c r="E342" s="7" t="s">
        <v>257</v>
      </c>
      <c r="F342" s="7" t="s">
        <v>2040</v>
      </c>
      <c r="G342" s="7">
        <v>1993</v>
      </c>
      <c r="H342" s="7" t="s">
        <v>67</v>
      </c>
      <c r="I342" s="7" t="s">
        <v>169</v>
      </c>
      <c r="J342" s="7" t="s">
        <v>70</v>
      </c>
      <c r="K342" s="7" t="s">
        <v>71</v>
      </c>
      <c r="L342" s="7" t="s">
        <v>72</v>
      </c>
      <c r="M342" s="7" t="s">
        <v>73</v>
      </c>
      <c r="N342" s="7" t="s">
        <v>74</v>
      </c>
      <c r="O342" s="7" t="s">
        <v>75</v>
      </c>
      <c r="P342" s="7" t="s">
        <v>105</v>
      </c>
      <c r="Q342" s="7" t="s">
        <v>106</v>
      </c>
      <c r="S342" s="7" t="s">
        <v>107</v>
      </c>
      <c r="T342" s="7" t="s">
        <v>79</v>
      </c>
      <c r="U342" s="7" t="s">
        <v>80</v>
      </c>
      <c r="Z342" s="7" t="s">
        <v>136</v>
      </c>
      <c r="AA342" s="7" t="s">
        <v>124</v>
      </c>
      <c r="AC342" s="7" t="s">
        <v>113</v>
      </c>
      <c r="AD342" s="7" t="s">
        <v>144</v>
      </c>
      <c r="AE342" s="7" t="s">
        <v>260</v>
      </c>
      <c r="AF342" s="7" t="s">
        <v>88</v>
      </c>
      <c r="AG342" s="7" t="s">
        <v>1919</v>
      </c>
      <c r="AH342" s="7" t="s">
        <v>2041</v>
      </c>
      <c r="AI342" s="7">
        <v>1957</v>
      </c>
      <c r="AJ342" s="7">
        <v>1991</v>
      </c>
      <c r="AK342" s="7" t="s">
        <v>89</v>
      </c>
      <c r="AL342" s="7">
        <v>11323529.4</v>
      </c>
      <c r="AO342" s="7" t="s">
        <v>2042</v>
      </c>
      <c r="AP342" s="7" t="s">
        <v>2042</v>
      </c>
      <c r="AQ342" s="7">
        <v>314285.71000000002</v>
      </c>
      <c r="AR342" s="10">
        <v>533285.84</v>
      </c>
      <c r="AS342" s="7" t="s">
        <v>2043</v>
      </c>
      <c r="AT342" s="7" t="s">
        <v>90</v>
      </c>
      <c r="AU342" s="7">
        <v>1993</v>
      </c>
      <c r="AV342" s="7" t="s">
        <v>91</v>
      </c>
      <c r="AW342" s="7" t="s">
        <v>92</v>
      </c>
      <c r="AX342" s="7" t="s">
        <v>93</v>
      </c>
      <c r="AY342" s="7" t="s">
        <v>94</v>
      </c>
      <c r="AZ342" s="7" t="s">
        <v>261</v>
      </c>
      <c r="BA342" s="7" t="s">
        <v>96</v>
      </c>
      <c r="BB342" s="7" t="s">
        <v>97</v>
      </c>
      <c r="BC342" s="7" t="s">
        <v>140</v>
      </c>
      <c r="BH342" s="7" t="s">
        <v>99</v>
      </c>
      <c r="BI342" s="7" t="s">
        <v>101</v>
      </c>
      <c r="BJ342" s="7" t="s">
        <v>70</v>
      </c>
      <c r="BK342" s="7" t="s">
        <v>1503</v>
      </c>
      <c r="BL342" s="7" t="s">
        <v>1490</v>
      </c>
      <c r="BM342" s="7" t="s">
        <v>1480</v>
      </c>
      <c r="BN342" s="7" t="s">
        <v>1500</v>
      </c>
      <c r="BO342">
        <f t="shared" si="5"/>
        <v>0.53328584000000001</v>
      </c>
      <c r="BP342" s="7" t="s">
        <v>97</v>
      </c>
      <c r="BQ342" s="7" t="s">
        <v>94</v>
      </c>
      <c r="BR342" s="7" t="s">
        <v>1907</v>
      </c>
      <c r="BS342" s="7" t="s">
        <v>1907</v>
      </c>
    </row>
    <row r="343" spans="1:71" ht="15.75" customHeight="1">
      <c r="A343" s="7">
        <v>1962</v>
      </c>
      <c r="B343" s="7" t="s">
        <v>2038</v>
      </c>
      <c r="C343" s="7" t="s">
        <v>64</v>
      </c>
      <c r="D343" s="7" t="s">
        <v>2039</v>
      </c>
      <c r="E343" s="7" t="s">
        <v>257</v>
      </c>
      <c r="F343" s="7" t="s">
        <v>2040</v>
      </c>
      <c r="G343" s="7">
        <v>1993</v>
      </c>
      <c r="H343" s="7" t="s">
        <v>67</v>
      </c>
      <c r="I343" s="7" t="s">
        <v>169</v>
      </c>
      <c r="J343" s="7" t="s">
        <v>70</v>
      </c>
      <c r="K343" s="7" t="s">
        <v>71</v>
      </c>
      <c r="L343" s="7" t="s">
        <v>72</v>
      </c>
      <c r="M343" s="7" t="s">
        <v>73</v>
      </c>
      <c r="N343" s="7" t="s">
        <v>74</v>
      </c>
      <c r="O343" s="7" t="s">
        <v>75</v>
      </c>
      <c r="P343" s="7" t="s">
        <v>105</v>
      </c>
      <c r="Q343" s="7" t="s">
        <v>106</v>
      </c>
      <c r="S343" s="7" t="s">
        <v>107</v>
      </c>
      <c r="T343" s="7" t="s">
        <v>79</v>
      </c>
      <c r="U343" s="7" t="s">
        <v>80</v>
      </c>
      <c r="Z343" s="7" t="s">
        <v>136</v>
      </c>
      <c r="AA343" s="7" t="s">
        <v>124</v>
      </c>
      <c r="AC343" s="7" t="s">
        <v>113</v>
      </c>
      <c r="AD343" s="7" t="s">
        <v>144</v>
      </c>
      <c r="AE343" s="7" t="s">
        <v>260</v>
      </c>
      <c r="AF343" s="7" t="s">
        <v>88</v>
      </c>
      <c r="AG343" s="7" t="s">
        <v>1919</v>
      </c>
      <c r="AH343" s="7" t="s">
        <v>2041</v>
      </c>
      <c r="AI343" s="7">
        <v>1957</v>
      </c>
      <c r="AJ343" s="7">
        <v>1991</v>
      </c>
      <c r="AK343" s="7" t="s">
        <v>89</v>
      </c>
      <c r="AL343" s="7">
        <v>11323529.4</v>
      </c>
      <c r="AO343" s="7" t="s">
        <v>2042</v>
      </c>
      <c r="AP343" s="7" t="s">
        <v>2042</v>
      </c>
      <c r="AQ343" s="7">
        <v>314285.71000000002</v>
      </c>
      <c r="AR343" s="10">
        <v>533285.84</v>
      </c>
      <c r="AS343" s="7" t="s">
        <v>2043</v>
      </c>
      <c r="AT343" s="7" t="s">
        <v>90</v>
      </c>
      <c r="AU343" s="7">
        <v>1993</v>
      </c>
      <c r="AV343" s="7" t="s">
        <v>91</v>
      </c>
      <c r="AW343" s="7" t="s">
        <v>92</v>
      </c>
      <c r="AX343" s="7" t="s">
        <v>93</v>
      </c>
      <c r="AY343" s="7" t="s">
        <v>94</v>
      </c>
      <c r="AZ343" s="7" t="s">
        <v>261</v>
      </c>
      <c r="BA343" s="7" t="s">
        <v>96</v>
      </c>
      <c r="BB343" s="7" t="s">
        <v>97</v>
      </c>
      <c r="BC343" s="7" t="s">
        <v>140</v>
      </c>
      <c r="BH343" s="7" t="s">
        <v>99</v>
      </c>
      <c r="BI343" s="7" t="s">
        <v>101</v>
      </c>
      <c r="BJ343" s="7" t="s">
        <v>70</v>
      </c>
      <c r="BK343" s="7" t="s">
        <v>1503</v>
      </c>
      <c r="BL343" s="7" t="s">
        <v>1490</v>
      </c>
      <c r="BM343" s="7" t="s">
        <v>1480</v>
      </c>
      <c r="BN343" s="7" t="s">
        <v>1500</v>
      </c>
      <c r="BO343">
        <f t="shared" si="5"/>
        <v>0.53328584000000001</v>
      </c>
      <c r="BP343" s="7" t="s">
        <v>97</v>
      </c>
      <c r="BQ343" s="7" t="s">
        <v>94</v>
      </c>
      <c r="BR343" s="7" t="s">
        <v>1907</v>
      </c>
      <c r="BS343" s="7" t="s">
        <v>1907</v>
      </c>
    </row>
    <row r="344" spans="1:71" ht="15.75" customHeight="1">
      <c r="A344" s="7">
        <v>1963</v>
      </c>
      <c r="B344" s="7" t="s">
        <v>2038</v>
      </c>
      <c r="C344" s="7" t="s">
        <v>64</v>
      </c>
      <c r="D344" s="7" t="s">
        <v>2039</v>
      </c>
      <c r="E344" s="7" t="s">
        <v>257</v>
      </c>
      <c r="F344" s="7" t="s">
        <v>2040</v>
      </c>
      <c r="G344" s="7">
        <v>1993</v>
      </c>
      <c r="H344" s="7" t="s">
        <v>67</v>
      </c>
      <c r="I344" s="7" t="s">
        <v>169</v>
      </c>
      <c r="J344" s="7" t="s">
        <v>70</v>
      </c>
      <c r="K344" s="7" t="s">
        <v>71</v>
      </c>
      <c r="L344" s="7" t="s">
        <v>72</v>
      </c>
      <c r="M344" s="7" t="s">
        <v>73</v>
      </c>
      <c r="N344" s="7" t="s">
        <v>74</v>
      </c>
      <c r="O344" s="7" t="s">
        <v>75</v>
      </c>
      <c r="P344" s="7" t="s">
        <v>105</v>
      </c>
      <c r="Q344" s="7" t="s">
        <v>106</v>
      </c>
      <c r="S344" s="7" t="s">
        <v>107</v>
      </c>
      <c r="T344" s="7" t="s">
        <v>79</v>
      </c>
      <c r="U344" s="7" t="s">
        <v>80</v>
      </c>
      <c r="Z344" s="7" t="s">
        <v>136</v>
      </c>
      <c r="AA344" s="7" t="s">
        <v>124</v>
      </c>
      <c r="AC344" s="7" t="s">
        <v>113</v>
      </c>
      <c r="AD344" s="7" t="s">
        <v>144</v>
      </c>
      <c r="AE344" s="7" t="s">
        <v>260</v>
      </c>
      <c r="AF344" s="7" t="s">
        <v>88</v>
      </c>
      <c r="AG344" s="7" t="s">
        <v>1919</v>
      </c>
      <c r="AH344" s="7" t="s">
        <v>2041</v>
      </c>
      <c r="AI344" s="7">
        <v>1957</v>
      </c>
      <c r="AJ344" s="7">
        <v>1991</v>
      </c>
      <c r="AK344" s="7" t="s">
        <v>89</v>
      </c>
      <c r="AL344" s="7">
        <v>11323529.4</v>
      </c>
      <c r="AO344" s="7" t="s">
        <v>2042</v>
      </c>
      <c r="AP344" s="7" t="s">
        <v>2042</v>
      </c>
      <c r="AQ344" s="7">
        <v>314285.71000000002</v>
      </c>
      <c r="AR344" s="10">
        <v>533285.84</v>
      </c>
      <c r="AS344" s="7" t="s">
        <v>2043</v>
      </c>
      <c r="AT344" s="7" t="s">
        <v>90</v>
      </c>
      <c r="AU344" s="7">
        <v>1993</v>
      </c>
      <c r="AV344" s="7" t="s">
        <v>91</v>
      </c>
      <c r="AW344" s="7" t="s">
        <v>92</v>
      </c>
      <c r="AX344" s="7" t="s">
        <v>93</v>
      </c>
      <c r="AY344" s="7" t="s">
        <v>94</v>
      </c>
      <c r="AZ344" s="7" t="s">
        <v>261</v>
      </c>
      <c r="BA344" s="7" t="s">
        <v>96</v>
      </c>
      <c r="BB344" s="7" t="s">
        <v>97</v>
      </c>
      <c r="BC344" s="7" t="s">
        <v>140</v>
      </c>
      <c r="BH344" s="7" t="s">
        <v>99</v>
      </c>
      <c r="BI344" s="7" t="s">
        <v>101</v>
      </c>
      <c r="BJ344" s="7" t="s">
        <v>70</v>
      </c>
      <c r="BK344" s="7" t="s">
        <v>1503</v>
      </c>
      <c r="BL344" s="7" t="s">
        <v>1490</v>
      </c>
      <c r="BM344" s="7" t="s">
        <v>1480</v>
      </c>
      <c r="BN344" s="7" t="s">
        <v>1500</v>
      </c>
      <c r="BO344">
        <f t="shared" si="5"/>
        <v>0.53328584000000001</v>
      </c>
      <c r="BP344" s="7" t="s">
        <v>97</v>
      </c>
      <c r="BQ344" s="7" t="s">
        <v>94</v>
      </c>
      <c r="BR344" s="7" t="s">
        <v>1907</v>
      </c>
      <c r="BS344" s="7" t="s">
        <v>1907</v>
      </c>
    </row>
    <row r="345" spans="1:71" ht="15.75" customHeight="1">
      <c r="A345" s="7">
        <v>1964</v>
      </c>
      <c r="B345" s="7" t="s">
        <v>2038</v>
      </c>
      <c r="C345" s="7" t="s">
        <v>64</v>
      </c>
      <c r="D345" s="7" t="s">
        <v>2039</v>
      </c>
      <c r="E345" s="7" t="s">
        <v>257</v>
      </c>
      <c r="F345" s="7" t="s">
        <v>2040</v>
      </c>
      <c r="G345" s="7">
        <v>1993</v>
      </c>
      <c r="H345" s="7" t="s">
        <v>67</v>
      </c>
      <c r="I345" s="7" t="s">
        <v>169</v>
      </c>
      <c r="J345" s="7" t="s">
        <v>70</v>
      </c>
      <c r="K345" s="7" t="s">
        <v>71</v>
      </c>
      <c r="L345" s="7" t="s">
        <v>72</v>
      </c>
      <c r="M345" s="7" t="s">
        <v>73</v>
      </c>
      <c r="N345" s="7" t="s">
        <v>74</v>
      </c>
      <c r="O345" s="7" t="s">
        <v>75</v>
      </c>
      <c r="P345" s="7" t="s">
        <v>105</v>
      </c>
      <c r="Q345" s="7" t="s">
        <v>106</v>
      </c>
      <c r="S345" s="7" t="s">
        <v>107</v>
      </c>
      <c r="T345" s="7" t="s">
        <v>79</v>
      </c>
      <c r="U345" s="7" t="s">
        <v>80</v>
      </c>
      <c r="Z345" s="7" t="s">
        <v>136</v>
      </c>
      <c r="AA345" s="7" t="s">
        <v>124</v>
      </c>
      <c r="AC345" s="7" t="s">
        <v>113</v>
      </c>
      <c r="AD345" s="7" t="s">
        <v>144</v>
      </c>
      <c r="AE345" s="7" t="s">
        <v>260</v>
      </c>
      <c r="AF345" s="7" t="s">
        <v>88</v>
      </c>
      <c r="AG345" s="7" t="s">
        <v>1919</v>
      </c>
      <c r="AH345" s="7" t="s">
        <v>2041</v>
      </c>
      <c r="AI345" s="7">
        <v>1957</v>
      </c>
      <c r="AJ345" s="7">
        <v>1991</v>
      </c>
      <c r="AK345" s="7" t="s">
        <v>89</v>
      </c>
      <c r="AL345" s="7">
        <v>11323529.4</v>
      </c>
      <c r="AO345" s="7" t="s">
        <v>2042</v>
      </c>
      <c r="AP345" s="7" t="s">
        <v>2042</v>
      </c>
      <c r="AQ345" s="7">
        <v>314285.71000000002</v>
      </c>
      <c r="AR345" s="10">
        <v>533285.84</v>
      </c>
      <c r="AS345" s="7" t="s">
        <v>2043</v>
      </c>
      <c r="AT345" s="7" t="s">
        <v>90</v>
      </c>
      <c r="AU345" s="7">
        <v>1993</v>
      </c>
      <c r="AV345" s="7" t="s">
        <v>91</v>
      </c>
      <c r="AW345" s="7" t="s">
        <v>92</v>
      </c>
      <c r="AX345" s="7" t="s">
        <v>93</v>
      </c>
      <c r="AY345" s="7" t="s">
        <v>94</v>
      </c>
      <c r="AZ345" s="7" t="s">
        <v>261</v>
      </c>
      <c r="BA345" s="7" t="s">
        <v>96</v>
      </c>
      <c r="BB345" s="7" t="s">
        <v>97</v>
      </c>
      <c r="BC345" s="7" t="s">
        <v>140</v>
      </c>
      <c r="BH345" s="7" t="s">
        <v>99</v>
      </c>
      <c r="BI345" s="7" t="s">
        <v>101</v>
      </c>
      <c r="BJ345" s="7" t="s">
        <v>70</v>
      </c>
      <c r="BK345" s="7" t="s">
        <v>1503</v>
      </c>
      <c r="BL345" s="7" t="s">
        <v>1490</v>
      </c>
      <c r="BM345" s="7" t="s">
        <v>1480</v>
      </c>
      <c r="BN345" s="7" t="s">
        <v>1500</v>
      </c>
      <c r="BO345">
        <f t="shared" si="5"/>
        <v>0.53328584000000001</v>
      </c>
      <c r="BP345" s="7" t="s">
        <v>97</v>
      </c>
      <c r="BQ345" s="7" t="s">
        <v>94</v>
      </c>
      <c r="BR345" s="7" t="s">
        <v>1907</v>
      </c>
      <c r="BS345" s="7" t="s">
        <v>1907</v>
      </c>
    </row>
    <row r="346" spans="1:71" ht="15.75" customHeight="1">
      <c r="A346" s="7">
        <v>1965</v>
      </c>
      <c r="B346" s="7" t="s">
        <v>2038</v>
      </c>
      <c r="C346" s="7" t="s">
        <v>64</v>
      </c>
      <c r="D346" s="7" t="s">
        <v>2039</v>
      </c>
      <c r="E346" s="7" t="s">
        <v>257</v>
      </c>
      <c r="F346" s="7" t="s">
        <v>2040</v>
      </c>
      <c r="G346" s="7">
        <v>1993</v>
      </c>
      <c r="H346" s="7" t="s">
        <v>67</v>
      </c>
      <c r="I346" s="7" t="s">
        <v>169</v>
      </c>
      <c r="J346" s="7" t="s">
        <v>70</v>
      </c>
      <c r="K346" s="7" t="s">
        <v>71</v>
      </c>
      <c r="L346" s="7" t="s">
        <v>72</v>
      </c>
      <c r="M346" s="7" t="s">
        <v>73</v>
      </c>
      <c r="N346" s="7" t="s">
        <v>74</v>
      </c>
      <c r="O346" s="7" t="s">
        <v>75</v>
      </c>
      <c r="P346" s="7" t="s">
        <v>105</v>
      </c>
      <c r="Q346" s="7" t="s">
        <v>106</v>
      </c>
      <c r="S346" s="7" t="s">
        <v>107</v>
      </c>
      <c r="T346" s="7" t="s">
        <v>79</v>
      </c>
      <c r="U346" s="7" t="s">
        <v>80</v>
      </c>
      <c r="Z346" s="7" t="s">
        <v>136</v>
      </c>
      <c r="AA346" s="7" t="s">
        <v>124</v>
      </c>
      <c r="AC346" s="7" t="s">
        <v>113</v>
      </c>
      <c r="AD346" s="7" t="s">
        <v>144</v>
      </c>
      <c r="AE346" s="7" t="s">
        <v>260</v>
      </c>
      <c r="AF346" s="7" t="s">
        <v>88</v>
      </c>
      <c r="AG346" s="7" t="s">
        <v>1919</v>
      </c>
      <c r="AH346" s="7" t="s">
        <v>2041</v>
      </c>
      <c r="AI346" s="7">
        <v>1957</v>
      </c>
      <c r="AJ346" s="7">
        <v>1991</v>
      </c>
      <c r="AK346" s="7" t="s">
        <v>89</v>
      </c>
      <c r="AL346" s="7">
        <v>11323529.4</v>
      </c>
      <c r="AO346" s="7" t="s">
        <v>2042</v>
      </c>
      <c r="AP346" s="7" t="s">
        <v>2042</v>
      </c>
      <c r="AQ346" s="7">
        <v>314285.71000000002</v>
      </c>
      <c r="AR346" s="10">
        <v>533285.84</v>
      </c>
      <c r="AS346" s="7" t="s">
        <v>2043</v>
      </c>
      <c r="AT346" s="7" t="s">
        <v>90</v>
      </c>
      <c r="AU346" s="7">
        <v>1993</v>
      </c>
      <c r="AV346" s="7" t="s">
        <v>91</v>
      </c>
      <c r="AW346" s="7" t="s">
        <v>92</v>
      </c>
      <c r="AX346" s="7" t="s">
        <v>93</v>
      </c>
      <c r="AY346" s="7" t="s">
        <v>94</v>
      </c>
      <c r="AZ346" s="7" t="s">
        <v>261</v>
      </c>
      <c r="BA346" s="7" t="s">
        <v>96</v>
      </c>
      <c r="BB346" s="7" t="s">
        <v>97</v>
      </c>
      <c r="BC346" s="7" t="s">
        <v>140</v>
      </c>
      <c r="BH346" s="7" t="s">
        <v>99</v>
      </c>
      <c r="BI346" s="7" t="s">
        <v>101</v>
      </c>
      <c r="BJ346" s="7" t="s">
        <v>70</v>
      </c>
      <c r="BK346" s="7" t="s">
        <v>1503</v>
      </c>
      <c r="BL346" s="7" t="s">
        <v>1490</v>
      </c>
      <c r="BM346" s="7" t="s">
        <v>1480</v>
      </c>
      <c r="BN346" s="7" t="s">
        <v>1500</v>
      </c>
      <c r="BO346">
        <f t="shared" si="5"/>
        <v>0.53328584000000001</v>
      </c>
      <c r="BP346" s="7" t="s">
        <v>97</v>
      </c>
      <c r="BQ346" s="7" t="s">
        <v>94</v>
      </c>
      <c r="BR346" s="7" t="s">
        <v>1907</v>
      </c>
      <c r="BS346" s="7" t="s">
        <v>1907</v>
      </c>
    </row>
    <row r="347" spans="1:71" ht="15.75" customHeight="1">
      <c r="A347" s="7">
        <v>1966</v>
      </c>
      <c r="B347" s="7" t="s">
        <v>2038</v>
      </c>
      <c r="C347" s="7" t="s">
        <v>64</v>
      </c>
      <c r="D347" s="7" t="s">
        <v>2039</v>
      </c>
      <c r="E347" s="7" t="s">
        <v>257</v>
      </c>
      <c r="F347" s="7" t="s">
        <v>2040</v>
      </c>
      <c r="G347" s="7">
        <v>1993</v>
      </c>
      <c r="H347" s="7" t="s">
        <v>67</v>
      </c>
      <c r="I347" s="7" t="s">
        <v>169</v>
      </c>
      <c r="J347" s="7" t="s">
        <v>70</v>
      </c>
      <c r="K347" s="7" t="s">
        <v>71</v>
      </c>
      <c r="L347" s="7" t="s">
        <v>72</v>
      </c>
      <c r="M347" s="7" t="s">
        <v>73</v>
      </c>
      <c r="N347" s="7" t="s">
        <v>74</v>
      </c>
      <c r="O347" s="7" t="s">
        <v>75</v>
      </c>
      <c r="P347" s="7" t="s">
        <v>105</v>
      </c>
      <c r="Q347" s="7" t="s">
        <v>106</v>
      </c>
      <c r="S347" s="7" t="s">
        <v>107</v>
      </c>
      <c r="T347" s="7" t="s">
        <v>79</v>
      </c>
      <c r="U347" s="7" t="s">
        <v>80</v>
      </c>
      <c r="Z347" s="7" t="s">
        <v>136</v>
      </c>
      <c r="AA347" s="7" t="s">
        <v>124</v>
      </c>
      <c r="AC347" s="7" t="s">
        <v>113</v>
      </c>
      <c r="AD347" s="7" t="s">
        <v>144</v>
      </c>
      <c r="AE347" s="7" t="s">
        <v>260</v>
      </c>
      <c r="AF347" s="7" t="s">
        <v>88</v>
      </c>
      <c r="AG347" s="7" t="s">
        <v>1919</v>
      </c>
      <c r="AH347" s="7" t="s">
        <v>2041</v>
      </c>
      <c r="AI347" s="7">
        <v>1957</v>
      </c>
      <c r="AJ347" s="7">
        <v>1991</v>
      </c>
      <c r="AK347" s="7" t="s">
        <v>89</v>
      </c>
      <c r="AL347" s="7">
        <v>11323529.4</v>
      </c>
      <c r="AO347" s="7" t="s">
        <v>2042</v>
      </c>
      <c r="AP347" s="7" t="s">
        <v>2042</v>
      </c>
      <c r="AQ347" s="7">
        <v>314285.71000000002</v>
      </c>
      <c r="AR347" s="10">
        <v>533285.84</v>
      </c>
      <c r="AS347" s="7" t="s">
        <v>2043</v>
      </c>
      <c r="AT347" s="7" t="s">
        <v>90</v>
      </c>
      <c r="AU347" s="7">
        <v>1993</v>
      </c>
      <c r="AV347" s="7" t="s">
        <v>91</v>
      </c>
      <c r="AW347" s="7" t="s">
        <v>92</v>
      </c>
      <c r="AX347" s="7" t="s">
        <v>93</v>
      </c>
      <c r="AY347" s="7" t="s">
        <v>94</v>
      </c>
      <c r="AZ347" s="7" t="s">
        <v>261</v>
      </c>
      <c r="BA347" s="7" t="s">
        <v>96</v>
      </c>
      <c r="BB347" s="7" t="s">
        <v>97</v>
      </c>
      <c r="BC347" s="7" t="s">
        <v>140</v>
      </c>
      <c r="BH347" s="7" t="s">
        <v>99</v>
      </c>
      <c r="BI347" s="7" t="s">
        <v>101</v>
      </c>
      <c r="BJ347" s="7" t="s">
        <v>70</v>
      </c>
      <c r="BK347" s="7" t="s">
        <v>1503</v>
      </c>
      <c r="BL347" s="7" t="s">
        <v>1490</v>
      </c>
      <c r="BM347" s="7" t="s">
        <v>1480</v>
      </c>
      <c r="BN347" s="7" t="s">
        <v>1500</v>
      </c>
      <c r="BO347">
        <f t="shared" si="5"/>
        <v>0.53328584000000001</v>
      </c>
      <c r="BP347" s="7" t="s">
        <v>97</v>
      </c>
      <c r="BQ347" s="7" t="s">
        <v>94</v>
      </c>
      <c r="BR347" s="7" t="s">
        <v>1907</v>
      </c>
      <c r="BS347" s="7" t="s">
        <v>1907</v>
      </c>
    </row>
    <row r="348" spans="1:71" ht="15.75" customHeight="1">
      <c r="A348" s="7">
        <v>1967</v>
      </c>
      <c r="B348" s="7" t="s">
        <v>2038</v>
      </c>
      <c r="C348" s="7" t="s">
        <v>64</v>
      </c>
      <c r="D348" s="7" t="s">
        <v>2039</v>
      </c>
      <c r="E348" s="7" t="s">
        <v>257</v>
      </c>
      <c r="F348" s="7" t="s">
        <v>2040</v>
      </c>
      <c r="G348" s="7">
        <v>1993</v>
      </c>
      <c r="H348" s="7" t="s">
        <v>67</v>
      </c>
      <c r="I348" s="7" t="s">
        <v>169</v>
      </c>
      <c r="J348" s="7" t="s">
        <v>70</v>
      </c>
      <c r="K348" s="7" t="s">
        <v>71</v>
      </c>
      <c r="L348" s="7" t="s">
        <v>72</v>
      </c>
      <c r="M348" s="7" t="s">
        <v>73</v>
      </c>
      <c r="N348" s="7" t="s">
        <v>74</v>
      </c>
      <c r="O348" s="7" t="s">
        <v>75</v>
      </c>
      <c r="P348" s="7" t="s">
        <v>105</v>
      </c>
      <c r="Q348" s="7" t="s">
        <v>106</v>
      </c>
      <c r="S348" s="7" t="s">
        <v>107</v>
      </c>
      <c r="T348" s="7" t="s">
        <v>79</v>
      </c>
      <c r="U348" s="7" t="s">
        <v>80</v>
      </c>
      <c r="Z348" s="7" t="s">
        <v>136</v>
      </c>
      <c r="AA348" s="7" t="s">
        <v>124</v>
      </c>
      <c r="AC348" s="7" t="s">
        <v>113</v>
      </c>
      <c r="AD348" s="7" t="s">
        <v>144</v>
      </c>
      <c r="AE348" s="7" t="s">
        <v>260</v>
      </c>
      <c r="AF348" s="7" t="s">
        <v>88</v>
      </c>
      <c r="AG348" s="7" t="s">
        <v>1919</v>
      </c>
      <c r="AH348" s="7" t="s">
        <v>2041</v>
      </c>
      <c r="AI348" s="7">
        <v>1957</v>
      </c>
      <c r="AJ348" s="7">
        <v>1991</v>
      </c>
      <c r="AK348" s="7" t="s">
        <v>89</v>
      </c>
      <c r="AL348" s="7">
        <v>11323529.4</v>
      </c>
      <c r="AO348" s="7" t="s">
        <v>2042</v>
      </c>
      <c r="AP348" s="7" t="s">
        <v>2042</v>
      </c>
      <c r="AQ348" s="7">
        <v>314285.71000000002</v>
      </c>
      <c r="AR348" s="10">
        <v>533285.84</v>
      </c>
      <c r="AS348" s="7" t="s">
        <v>2043</v>
      </c>
      <c r="AT348" s="7" t="s">
        <v>90</v>
      </c>
      <c r="AU348" s="7">
        <v>1993</v>
      </c>
      <c r="AV348" s="7" t="s">
        <v>91</v>
      </c>
      <c r="AW348" s="7" t="s">
        <v>92</v>
      </c>
      <c r="AX348" s="7" t="s">
        <v>93</v>
      </c>
      <c r="AY348" s="7" t="s">
        <v>94</v>
      </c>
      <c r="AZ348" s="7" t="s">
        <v>261</v>
      </c>
      <c r="BA348" s="7" t="s">
        <v>96</v>
      </c>
      <c r="BB348" s="7" t="s">
        <v>97</v>
      </c>
      <c r="BC348" s="7" t="s">
        <v>140</v>
      </c>
      <c r="BH348" s="7" t="s">
        <v>99</v>
      </c>
      <c r="BI348" s="7" t="s">
        <v>101</v>
      </c>
      <c r="BJ348" s="7" t="s">
        <v>70</v>
      </c>
      <c r="BK348" s="7" t="s">
        <v>1503</v>
      </c>
      <c r="BL348" s="7" t="s">
        <v>1490</v>
      </c>
      <c r="BM348" s="7" t="s">
        <v>1480</v>
      </c>
      <c r="BN348" s="7" t="s">
        <v>1500</v>
      </c>
      <c r="BO348">
        <f t="shared" si="5"/>
        <v>0.53328584000000001</v>
      </c>
      <c r="BP348" s="7" t="s">
        <v>97</v>
      </c>
      <c r="BQ348" s="7" t="s">
        <v>94</v>
      </c>
      <c r="BR348" s="7" t="s">
        <v>1907</v>
      </c>
      <c r="BS348" s="7" t="s">
        <v>1907</v>
      </c>
    </row>
    <row r="349" spans="1:71" ht="15.75" customHeight="1">
      <c r="A349" s="7">
        <v>1968</v>
      </c>
      <c r="B349" s="7" t="s">
        <v>2038</v>
      </c>
      <c r="C349" s="7" t="s">
        <v>64</v>
      </c>
      <c r="D349" s="7" t="s">
        <v>2039</v>
      </c>
      <c r="E349" s="7" t="s">
        <v>257</v>
      </c>
      <c r="F349" s="7" t="s">
        <v>2040</v>
      </c>
      <c r="G349" s="7">
        <v>1993</v>
      </c>
      <c r="H349" s="7" t="s">
        <v>67</v>
      </c>
      <c r="I349" s="7" t="s">
        <v>169</v>
      </c>
      <c r="J349" s="7" t="s">
        <v>70</v>
      </c>
      <c r="K349" s="7" t="s">
        <v>71</v>
      </c>
      <c r="L349" s="7" t="s">
        <v>72</v>
      </c>
      <c r="M349" s="7" t="s">
        <v>73</v>
      </c>
      <c r="N349" s="7" t="s">
        <v>74</v>
      </c>
      <c r="O349" s="7" t="s">
        <v>75</v>
      </c>
      <c r="P349" s="7" t="s">
        <v>105</v>
      </c>
      <c r="Q349" s="7" t="s">
        <v>106</v>
      </c>
      <c r="S349" s="7" t="s">
        <v>107</v>
      </c>
      <c r="T349" s="7" t="s">
        <v>79</v>
      </c>
      <c r="U349" s="7" t="s">
        <v>80</v>
      </c>
      <c r="Z349" s="7" t="s">
        <v>136</v>
      </c>
      <c r="AA349" s="7" t="s">
        <v>124</v>
      </c>
      <c r="AC349" s="7" t="s">
        <v>113</v>
      </c>
      <c r="AD349" s="7" t="s">
        <v>144</v>
      </c>
      <c r="AE349" s="7" t="s">
        <v>260</v>
      </c>
      <c r="AF349" s="7" t="s">
        <v>88</v>
      </c>
      <c r="AG349" s="7" t="s">
        <v>1919</v>
      </c>
      <c r="AH349" s="7" t="s">
        <v>2041</v>
      </c>
      <c r="AI349" s="7">
        <v>1957</v>
      </c>
      <c r="AJ349" s="7">
        <v>1991</v>
      </c>
      <c r="AK349" s="7" t="s">
        <v>89</v>
      </c>
      <c r="AL349" s="7">
        <v>11323529.4</v>
      </c>
      <c r="AO349" s="7" t="s">
        <v>2042</v>
      </c>
      <c r="AP349" s="7" t="s">
        <v>2042</v>
      </c>
      <c r="AQ349" s="7">
        <v>314285.71000000002</v>
      </c>
      <c r="AR349" s="10">
        <v>533285.84</v>
      </c>
      <c r="AS349" s="7" t="s">
        <v>2043</v>
      </c>
      <c r="AT349" s="7" t="s">
        <v>90</v>
      </c>
      <c r="AU349" s="7">
        <v>1993</v>
      </c>
      <c r="AV349" s="7" t="s">
        <v>91</v>
      </c>
      <c r="AW349" s="7" t="s">
        <v>92</v>
      </c>
      <c r="AX349" s="7" t="s">
        <v>93</v>
      </c>
      <c r="AY349" s="7" t="s">
        <v>94</v>
      </c>
      <c r="AZ349" s="7" t="s">
        <v>261</v>
      </c>
      <c r="BA349" s="7" t="s">
        <v>96</v>
      </c>
      <c r="BB349" s="7" t="s">
        <v>97</v>
      </c>
      <c r="BC349" s="7" t="s">
        <v>140</v>
      </c>
      <c r="BH349" s="7" t="s">
        <v>99</v>
      </c>
      <c r="BI349" s="7" t="s">
        <v>101</v>
      </c>
      <c r="BJ349" s="7" t="s">
        <v>70</v>
      </c>
      <c r="BK349" s="7" t="s">
        <v>1503</v>
      </c>
      <c r="BL349" s="7" t="s">
        <v>1490</v>
      </c>
      <c r="BM349" s="7" t="s">
        <v>1480</v>
      </c>
      <c r="BN349" s="7" t="s">
        <v>1500</v>
      </c>
      <c r="BO349">
        <f t="shared" si="5"/>
        <v>0.53328584000000001</v>
      </c>
      <c r="BP349" s="7" t="s">
        <v>97</v>
      </c>
      <c r="BQ349" s="7" t="s">
        <v>94</v>
      </c>
      <c r="BR349" s="7" t="s">
        <v>1907</v>
      </c>
      <c r="BS349" s="7" t="s">
        <v>1907</v>
      </c>
    </row>
    <row r="350" spans="1:71" ht="15.75" customHeight="1">
      <c r="A350" s="7">
        <v>1969</v>
      </c>
      <c r="B350" s="7" t="s">
        <v>2038</v>
      </c>
      <c r="C350" s="7" t="s">
        <v>64</v>
      </c>
      <c r="D350" s="7" t="s">
        <v>2039</v>
      </c>
      <c r="E350" s="7" t="s">
        <v>257</v>
      </c>
      <c r="F350" s="7" t="s">
        <v>2040</v>
      </c>
      <c r="G350" s="7">
        <v>1993</v>
      </c>
      <c r="H350" s="7" t="s">
        <v>67</v>
      </c>
      <c r="I350" s="7" t="s">
        <v>169</v>
      </c>
      <c r="J350" s="7" t="s">
        <v>70</v>
      </c>
      <c r="K350" s="7" t="s">
        <v>71</v>
      </c>
      <c r="L350" s="7" t="s">
        <v>72</v>
      </c>
      <c r="M350" s="7" t="s">
        <v>73</v>
      </c>
      <c r="N350" s="7" t="s">
        <v>74</v>
      </c>
      <c r="O350" s="7" t="s">
        <v>75</v>
      </c>
      <c r="P350" s="7" t="s">
        <v>105</v>
      </c>
      <c r="Q350" s="7" t="s">
        <v>106</v>
      </c>
      <c r="S350" s="7" t="s">
        <v>107</v>
      </c>
      <c r="T350" s="7" t="s">
        <v>79</v>
      </c>
      <c r="U350" s="7" t="s">
        <v>80</v>
      </c>
      <c r="Z350" s="7" t="s">
        <v>136</v>
      </c>
      <c r="AA350" s="7" t="s">
        <v>124</v>
      </c>
      <c r="AC350" s="7" t="s">
        <v>113</v>
      </c>
      <c r="AD350" s="7" t="s">
        <v>144</v>
      </c>
      <c r="AE350" s="7" t="s">
        <v>260</v>
      </c>
      <c r="AF350" s="7" t="s">
        <v>88</v>
      </c>
      <c r="AG350" s="7" t="s">
        <v>1919</v>
      </c>
      <c r="AH350" s="7" t="s">
        <v>2041</v>
      </c>
      <c r="AI350" s="7">
        <v>1957</v>
      </c>
      <c r="AJ350" s="7">
        <v>1991</v>
      </c>
      <c r="AK350" s="7" t="s">
        <v>89</v>
      </c>
      <c r="AL350" s="7">
        <v>11323529.4</v>
      </c>
      <c r="AO350" s="7" t="s">
        <v>2042</v>
      </c>
      <c r="AP350" s="7" t="s">
        <v>2042</v>
      </c>
      <c r="AQ350" s="7">
        <v>314285.71000000002</v>
      </c>
      <c r="AR350" s="10">
        <v>533285.84</v>
      </c>
      <c r="AS350" s="7" t="s">
        <v>2043</v>
      </c>
      <c r="AT350" s="7" t="s">
        <v>90</v>
      </c>
      <c r="AU350" s="7">
        <v>1993</v>
      </c>
      <c r="AV350" s="7" t="s">
        <v>91</v>
      </c>
      <c r="AW350" s="7" t="s">
        <v>92</v>
      </c>
      <c r="AX350" s="7" t="s">
        <v>93</v>
      </c>
      <c r="AY350" s="7" t="s">
        <v>94</v>
      </c>
      <c r="AZ350" s="7" t="s">
        <v>261</v>
      </c>
      <c r="BA350" s="7" t="s">
        <v>96</v>
      </c>
      <c r="BB350" s="7" t="s">
        <v>97</v>
      </c>
      <c r="BC350" s="7" t="s">
        <v>140</v>
      </c>
      <c r="BH350" s="7" t="s">
        <v>99</v>
      </c>
      <c r="BI350" s="7" t="s">
        <v>101</v>
      </c>
      <c r="BJ350" s="7" t="s">
        <v>70</v>
      </c>
      <c r="BK350" s="7" t="s">
        <v>1503</v>
      </c>
      <c r="BL350" s="7" t="s">
        <v>1490</v>
      </c>
      <c r="BM350" s="7" t="s">
        <v>1480</v>
      </c>
      <c r="BN350" s="7" t="s">
        <v>1500</v>
      </c>
      <c r="BO350">
        <f t="shared" si="5"/>
        <v>0.53328584000000001</v>
      </c>
      <c r="BP350" s="7" t="s">
        <v>97</v>
      </c>
      <c r="BQ350" s="7" t="s">
        <v>94</v>
      </c>
      <c r="BR350" s="7" t="s">
        <v>1907</v>
      </c>
      <c r="BS350" s="7" t="s">
        <v>1907</v>
      </c>
    </row>
    <row r="351" spans="1:71" ht="15.75" customHeight="1">
      <c r="A351" s="7">
        <v>1970</v>
      </c>
      <c r="B351" s="7" t="s">
        <v>2038</v>
      </c>
      <c r="C351" s="7" t="s">
        <v>64</v>
      </c>
      <c r="D351" s="7" t="s">
        <v>2039</v>
      </c>
      <c r="E351" s="7" t="s">
        <v>257</v>
      </c>
      <c r="F351" s="7" t="s">
        <v>2040</v>
      </c>
      <c r="G351" s="7">
        <v>1993</v>
      </c>
      <c r="H351" s="7" t="s">
        <v>67</v>
      </c>
      <c r="I351" s="7" t="s">
        <v>169</v>
      </c>
      <c r="J351" s="7" t="s">
        <v>70</v>
      </c>
      <c r="K351" s="7" t="s">
        <v>71</v>
      </c>
      <c r="L351" s="7" t="s">
        <v>72</v>
      </c>
      <c r="M351" s="7" t="s">
        <v>73</v>
      </c>
      <c r="N351" s="7" t="s">
        <v>74</v>
      </c>
      <c r="O351" s="7" t="s">
        <v>75</v>
      </c>
      <c r="P351" s="7" t="s">
        <v>105</v>
      </c>
      <c r="Q351" s="7" t="s">
        <v>106</v>
      </c>
      <c r="S351" s="7" t="s">
        <v>107</v>
      </c>
      <c r="T351" s="7" t="s">
        <v>79</v>
      </c>
      <c r="U351" s="7" t="s">
        <v>80</v>
      </c>
      <c r="Z351" s="7" t="s">
        <v>136</v>
      </c>
      <c r="AA351" s="7" t="s">
        <v>124</v>
      </c>
      <c r="AC351" s="7" t="s">
        <v>113</v>
      </c>
      <c r="AD351" s="7" t="s">
        <v>144</v>
      </c>
      <c r="AE351" s="7" t="s">
        <v>260</v>
      </c>
      <c r="AF351" s="7" t="s">
        <v>88</v>
      </c>
      <c r="AG351" s="7" t="s">
        <v>1919</v>
      </c>
      <c r="AH351" s="7" t="s">
        <v>2041</v>
      </c>
      <c r="AI351" s="7">
        <v>1957</v>
      </c>
      <c r="AJ351" s="7">
        <v>1991</v>
      </c>
      <c r="AK351" s="7" t="s">
        <v>89</v>
      </c>
      <c r="AL351" s="7">
        <v>11323529.4</v>
      </c>
      <c r="AO351" s="7" t="s">
        <v>2042</v>
      </c>
      <c r="AP351" s="7" t="s">
        <v>2042</v>
      </c>
      <c r="AQ351" s="7">
        <v>314285.71000000002</v>
      </c>
      <c r="AR351" s="10">
        <v>533285.84</v>
      </c>
      <c r="AS351" s="7" t="s">
        <v>2043</v>
      </c>
      <c r="AT351" s="7" t="s">
        <v>90</v>
      </c>
      <c r="AU351" s="7">
        <v>1993</v>
      </c>
      <c r="AV351" s="7" t="s">
        <v>91</v>
      </c>
      <c r="AW351" s="7" t="s">
        <v>92</v>
      </c>
      <c r="AX351" s="7" t="s">
        <v>93</v>
      </c>
      <c r="AY351" s="7" t="s">
        <v>94</v>
      </c>
      <c r="AZ351" s="7" t="s">
        <v>261</v>
      </c>
      <c r="BA351" s="7" t="s">
        <v>96</v>
      </c>
      <c r="BB351" s="7" t="s">
        <v>97</v>
      </c>
      <c r="BC351" s="7" t="s">
        <v>140</v>
      </c>
      <c r="BH351" s="7" t="s">
        <v>99</v>
      </c>
      <c r="BI351" s="7" t="s">
        <v>101</v>
      </c>
      <c r="BJ351" s="7" t="s">
        <v>70</v>
      </c>
      <c r="BK351" s="7" t="s">
        <v>1503</v>
      </c>
      <c r="BL351" s="7" t="s">
        <v>1490</v>
      </c>
      <c r="BM351" s="7" t="s">
        <v>1480</v>
      </c>
      <c r="BN351" s="7" t="s">
        <v>1500</v>
      </c>
      <c r="BO351">
        <f t="shared" si="5"/>
        <v>0.53328584000000001</v>
      </c>
      <c r="BP351" s="7" t="s">
        <v>97</v>
      </c>
      <c r="BQ351" s="7" t="s">
        <v>94</v>
      </c>
      <c r="BR351" s="7" t="s">
        <v>1907</v>
      </c>
      <c r="BS351" s="7" t="s">
        <v>1907</v>
      </c>
    </row>
    <row r="352" spans="1:71" ht="15.75" customHeight="1">
      <c r="A352" s="7">
        <v>1971</v>
      </c>
      <c r="B352" s="7" t="s">
        <v>2038</v>
      </c>
      <c r="C352" s="7" t="s">
        <v>64</v>
      </c>
      <c r="D352" s="7" t="s">
        <v>2039</v>
      </c>
      <c r="E352" s="7" t="s">
        <v>257</v>
      </c>
      <c r="F352" s="7" t="s">
        <v>2040</v>
      </c>
      <c r="G352" s="7">
        <v>1993</v>
      </c>
      <c r="H352" s="7" t="s">
        <v>67</v>
      </c>
      <c r="I352" s="7" t="s">
        <v>169</v>
      </c>
      <c r="J352" s="7" t="s">
        <v>70</v>
      </c>
      <c r="K352" s="7" t="s">
        <v>71</v>
      </c>
      <c r="L352" s="7" t="s">
        <v>72</v>
      </c>
      <c r="M352" s="7" t="s">
        <v>73</v>
      </c>
      <c r="N352" s="7" t="s">
        <v>74</v>
      </c>
      <c r="O352" s="7" t="s">
        <v>75</v>
      </c>
      <c r="P352" s="7" t="s">
        <v>105</v>
      </c>
      <c r="Q352" s="7" t="s">
        <v>106</v>
      </c>
      <c r="S352" s="7" t="s">
        <v>107</v>
      </c>
      <c r="T352" s="7" t="s">
        <v>79</v>
      </c>
      <c r="U352" s="7" t="s">
        <v>80</v>
      </c>
      <c r="Z352" s="7" t="s">
        <v>136</v>
      </c>
      <c r="AA352" s="7" t="s">
        <v>124</v>
      </c>
      <c r="AC352" s="7" t="s">
        <v>113</v>
      </c>
      <c r="AD352" s="7" t="s">
        <v>144</v>
      </c>
      <c r="AE352" s="7" t="s">
        <v>260</v>
      </c>
      <c r="AF352" s="7" t="s">
        <v>88</v>
      </c>
      <c r="AG352" s="7" t="s">
        <v>1919</v>
      </c>
      <c r="AH352" s="7" t="s">
        <v>2041</v>
      </c>
      <c r="AI352" s="7">
        <v>1957</v>
      </c>
      <c r="AJ352" s="7">
        <v>1991</v>
      </c>
      <c r="AK352" s="7" t="s">
        <v>89</v>
      </c>
      <c r="AL352" s="7">
        <v>11323529.4</v>
      </c>
      <c r="AO352" s="7" t="s">
        <v>2042</v>
      </c>
      <c r="AP352" s="7" t="s">
        <v>2042</v>
      </c>
      <c r="AQ352" s="7">
        <v>314285.71000000002</v>
      </c>
      <c r="AR352" s="10">
        <v>533285.84</v>
      </c>
      <c r="AS352" s="7" t="s">
        <v>2043</v>
      </c>
      <c r="AT352" s="7" t="s">
        <v>90</v>
      </c>
      <c r="AU352" s="7">
        <v>1993</v>
      </c>
      <c r="AV352" s="7" t="s">
        <v>91</v>
      </c>
      <c r="AW352" s="7" t="s">
        <v>92</v>
      </c>
      <c r="AX352" s="7" t="s">
        <v>93</v>
      </c>
      <c r="AY352" s="7" t="s">
        <v>94</v>
      </c>
      <c r="AZ352" s="7" t="s">
        <v>261</v>
      </c>
      <c r="BA352" s="7" t="s">
        <v>96</v>
      </c>
      <c r="BB352" s="7" t="s">
        <v>97</v>
      </c>
      <c r="BC352" s="7" t="s">
        <v>140</v>
      </c>
      <c r="BH352" s="7" t="s">
        <v>99</v>
      </c>
      <c r="BI352" s="7" t="s">
        <v>101</v>
      </c>
      <c r="BJ352" s="7" t="s">
        <v>70</v>
      </c>
      <c r="BK352" s="7" t="s">
        <v>1503</v>
      </c>
      <c r="BL352" s="7" t="s">
        <v>1490</v>
      </c>
      <c r="BM352" s="7" t="s">
        <v>1480</v>
      </c>
      <c r="BN352" s="7" t="s">
        <v>1500</v>
      </c>
      <c r="BO352">
        <f t="shared" si="5"/>
        <v>0.53328584000000001</v>
      </c>
      <c r="BP352" s="7" t="s">
        <v>97</v>
      </c>
      <c r="BQ352" s="7" t="s">
        <v>94</v>
      </c>
      <c r="BR352" s="7" t="s">
        <v>1907</v>
      </c>
      <c r="BS352" s="7" t="s">
        <v>1907</v>
      </c>
    </row>
    <row r="353" spans="1:71" ht="15.75" customHeight="1">
      <c r="A353" s="7">
        <v>1972</v>
      </c>
      <c r="B353" s="7" t="s">
        <v>2038</v>
      </c>
      <c r="C353" s="7" t="s">
        <v>64</v>
      </c>
      <c r="D353" s="7" t="s">
        <v>2039</v>
      </c>
      <c r="E353" s="7" t="s">
        <v>257</v>
      </c>
      <c r="F353" s="7" t="s">
        <v>2040</v>
      </c>
      <c r="G353" s="7">
        <v>1993</v>
      </c>
      <c r="H353" s="7" t="s">
        <v>67</v>
      </c>
      <c r="I353" s="7" t="s">
        <v>169</v>
      </c>
      <c r="J353" s="7" t="s">
        <v>70</v>
      </c>
      <c r="K353" s="7" t="s">
        <v>71</v>
      </c>
      <c r="L353" s="7" t="s">
        <v>72</v>
      </c>
      <c r="M353" s="7" t="s">
        <v>73</v>
      </c>
      <c r="N353" s="7" t="s">
        <v>74</v>
      </c>
      <c r="O353" s="7" t="s">
        <v>75</v>
      </c>
      <c r="P353" s="7" t="s">
        <v>105</v>
      </c>
      <c r="Q353" s="7" t="s">
        <v>106</v>
      </c>
      <c r="S353" s="7" t="s">
        <v>107</v>
      </c>
      <c r="T353" s="7" t="s">
        <v>79</v>
      </c>
      <c r="U353" s="7" t="s">
        <v>80</v>
      </c>
      <c r="Z353" s="7" t="s">
        <v>136</v>
      </c>
      <c r="AA353" s="7" t="s">
        <v>124</v>
      </c>
      <c r="AC353" s="7" t="s">
        <v>113</v>
      </c>
      <c r="AD353" s="7" t="s">
        <v>144</v>
      </c>
      <c r="AE353" s="7" t="s">
        <v>260</v>
      </c>
      <c r="AF353" s="7" t="s">
        <v>88</v>
      </c>
      <c r="AG353" s="7" t="s">
        <v>1919</v>
      </c>
      <c r="AH353" s="7" t="s">
        <v>2041</v>
      </c>
      <c r="AI353" s="7">
        <v>1957</v>
      </c>
      <c r="AJ353" s="7">
        <v>1991</v>
      </c>
      <c r="AK353" s="7" t="s">
        <v>89</v>
      </c>
      <c r="AL353" s="7">
        <v>11323529.4</v>
      </c>
      <c r="AO353" s="7" t="s">
        <v>2042</v>
      </c>
      <c r="AP353" s="7" t="s">
        <v>2042</v>
      </c>
      <c r="AQ353" s="7">
        <v>314285.71000000002</v>
      </c>
      <c r="AR353" s="10">
        <v>533285.84</v>
      </c>
      <c r="AS353" s="7" t="s">
        <v>2043</v>
      </c>
      <c r="AT353" s="7" t="s">
        <v>90</v>
      </c>
      <c r="AU353" s="7">
        <v>1993</v>
      </c>
      <c r="AV353" s="7" t="s">
        <v>91</v>
      </c>
      <c r="AW353" s="7" t="s">
        <v>92</v>
      </c>
      <c r="AX353" s="7" t="s">
        <v>93</v>
      </c>
      <c r="AY353" s="7" t="s">
        <v>94</v>
      </c>
      <c r="AZ353" s="7" t="s">
        <v>261</v>
      </c>
      <c r="BA353" s="7" t="s">
        <v>96</v>
      </c>
      <c r="BB353" s="7" t="s">
        <v>97</v>
      </c>
      <c r="BC353" s="7" t="s">
        <v>140</v>
      </c>
      <c r="BH353" s="7" t="s">
        <v>99</v>
      </c>
      <c r="BI353" s="7" t="s">
        <v>101</v>
      </c>
      <c r="BJ353" s="7" t="s">
        <v>70</v>
      </c>
      <c r="BK353" s="7" t="s">
        <v>1503</v>
      </c>
      <c r="BL353" s="7" t="s">
        <v>1490</v>
      </c>
      <c r="BM353" s="7" t="s">
        <v>1480</v>
      </c>
      <c r="BN353" s="7" t="s">
        <v>1500</v>
      </c>
      <c r="BO353">
        <f t="shared" si="5"/>
        <v>0.53328584000000001</v>
      </c>
      <c r="BP353" s="7" t="s">
        <v>97</v>
      </c>
      <c r="BQ353" s="7" t="s">
        <v>94</v>
      </c>
      <c r="BR353" s="7" t="s">
        <v>1907</v>
      </c>
      <c r="BS353" s="7" t="s">
        <v>1907</v>
      </c>
    </row>
    <row r="354" spans="1:71" ht="15.75" customHeight="1">
      <c r="A354" s="7">
        <v>1973</v>
      </c>
      <c r="B354" s="7" t="s">
        <v>2038</v>
      </c>
      <c r="C354" s="7" t="s">
        <v>64</v>
      </c>
      <c r="D354" s="7" t="s">
        <v>2039</v>
      </c>
      <c r="E354" s="7" t="s">
        <v>257</v>
      </c>
      <c r="F354" s="7" t="s">
        <v>2040</v>
      </c>
      <c r="G354" s="7">
        <v>1993</v>
      </c>
      <c r="H354" s="7" t="s">
        <v>67</v>
      </c>
      <c r="I354" s="7" t="s">
        <v>169</v>
      </c>
      <c r="J354" s="7" t="s">
        <v>70</v>
      </c>
      <c r="K354" s="7" t="s">
        <v>71</v>
      </c>
      <c r="L354" s="7" t="s">
        <v>72</v>
      </c>
      <c r="M354" s="7" t="s">
        <v>73</v>
      </c>
      <c r="N354" s="7" t="s">
        <v>74</v>
      </c>
      <c r="O354" s="7" t="s">
        <v>75</v>
      </c>
      <c r="P354" s="7" t="s">
        <v>105</v>
      </c>
      <c r="Q354" s="7" t="s">
        <v>106</v>
      </c>
      <c r="S354" s="7" t="s">
        <v>107</v>
      </c>
      <c r="T354" s="7" t="s">
        <v>79</v>
      </c>
      <c r="U354" s="7" t="s">
        <v>80</v>
      </c>
      <c r="Z354" s="7" t="s">
        <v>136</v>
      </c>
      <c r="AA354" s="7" t="s">
        <v>124</v>
      </c>
      <c r="AC354" s="7" t="s">
        <v>113</v>
      </c>
      <c r="AD354" s="7" t="s">
        <v>144</v>
      </c>
      <c r="AE354" s="7" t="s">
        <v>260</v>
      </c>
      <c r="AF354" s="7" t="s">
        <v>88</v>
      </c>
      <c r="AG354" s="7" t="s">
        <v>1919</v>
      </c>
      <c r="AH354" s="7" t="s">
        <v>2041</v>
      </c>
      <c r="AI354" s="7">
        <v>1957</v>
      </c>
      <c r="AJ354" s="7">
        <v>1991</v>
      </c>
      <c r="AK354" s="7" t="s">
        <v>89</v>
      </c>
      <c r="AL354" s="7">
        <v>11323529.4</v>
      </c>
      <c r="AO354" s="7" t="s">
        <v>2042</v>
      </c>
      <c r="AP354" s="7" t="s">
        <v>2042</v>
      </c>
      <c r="AQ354" s="7">
        <v>314285.71000000002</v>
      </c>
      <c r="AR354" s="10">
        <v>533285.84</v>
      </c>
      <c r="AS354" s="7" t="s">
        <v>2043</v>
      </c>
      <c r="AT354" s="7" t="s">
        <v>90</v>
      </c>
      <c r="AU354" s="7">
        <v>1993</v>
      </c>
      <c r="AV354" s="7" t="s">
        <v>91</v>
      </c>
      <c r="AW354" s="7" t="s">
        <v>92</v>
      </c>
      <c r="AX354" s="7" t="s">
        <v>93</v>
      </c>
      <c r="AY354" s="7" t="s">
        <v>94</v>
      </c>
      <c r="AZ354" s="7" t="s">
        <v>261</v>
      </c>
      <c r="BA354" s="7" t="s">
        <v>96</v>
      </c>
      <c r="BB354" s="7" t="s">
        <v>97</v>
      </c>
      <c r="BC354" s="7" t="s">
        <v>140</v>
      </c>
      <c r="BH354" s="7" t="s">
        <v>99</v>
      </c>
      <c r="BI354" s="7" t="s">
        <v>101</v>
      </c>
      <c r="BJ354" s="7" t="s">
        <v>70</v>
      </c>
      <c r="BK354" s="7" t="s">
        <v>1503</v>
      </c>
      <c r="BL354" s="7" t="s">
        <v>1490</v>
      </c>
      <c r="BM354" s="7" t="s">
        <v>1480</v>
      </c>
      <c r="BN354" s="7" t="s">
        <v>1500</v>
      </c>
      <c r="BO354">
        <f t="shared" si="5"/>
        <v>0.53328584000000001</v>
      </c>
      <c r="BP354" s="7" t="s">
        <v>97</v>
      </c>
      <c r="BQ354" s="7" t="s">
        <v>94</v>
      </c>
      <c r="BR354" s="7" t="s">
        <v>1907</v>
      </c>
      <c r="BS354" s="7" t="s">
        <v>1907</v>
      </c>
    </row>
    <row r="355" spans="1:71" ht="15.75" customHeight="1">
      <c r="A355" s="7">
        <v>1974</v>
      </c>
      <c r="B355" s="7" t="s">
        <v>2038</v>
      </c>
      <c r="C355" s="7" t="s">
        <v>64</v>
      </c>
      <c r="D355" s="7" t="s">
        <v>2039</v>
      </c>
      <c r="E355" s="7" t="s">
        <v>257</v>
      </c>
      <c r="F355" s="7" t="s">
        <v>2040</v>
      </c>
      <c r="G355" s="7">
        <v>1993</v>
      </c>
      <c r="H355" s="7" t="s">
        <v>67</v>
      </c>
      <c r="I355" s="7" t="s">
        <v>169</v>
      </c>
      <c r="J355" s="7" t="s">
        <v>70</v>
      </c>
      <c r="K355" s="7" t="s">
        <v>71</v>
      </c>
      <c r="L355" s="7" t="s">
        <v>72</v>
      </c>
      <c r="M355" s="7" t="s">
        <v>73</v>
      </c>
      <c r="N355" s="7" t="s">
        <v>74</v>
      </c>
      <c r="O355" s="7" t="s">
        <v>75</v>
      </c>
      <c r="P355" s="7" t="s">
        <v>105</v>
      </c>
      <c r="Q355" s="7" t="s">
        <v>106</v>
      </c>
      <c r="S355" s="7" t="s">
        <v>107</v>
      </c>
      <c r="T355" s="7" t="s">
        <v>79</v>
      </c>
      <c r="U355" s="7" t="s">
        <v>80</v>
      </c>
      <c r="Z355" s="7" t="s">
        <v>136</v>
      </c>
      <c r="AA355" s="7" t="s">
        <v>124</v>
      </c>
      <c r="AC355" s="7" t="s">
        <v>113</v>
      </c>
      <c r="AD355" s="7" t="s">
        <v>144</v>
      </c>
      <c r="AE355" s="7" t="s">
        <v>260</v>
      </c>
      <c r="AF355" s="7" t="s">
        <v>88</v>
      </c>
      <c r="AG355" s="7" t="s">
        <v>1919</v>
      </c>
      <c r="AH355" s="7" t="s">
        <v>2041</v>
      </c>
      <c r="AI355" s="7">
        <v>1957</v>
      </c>
      <c r="AJ355" s="7">
        <v>1991</v>
      </c>
      <c r="AK355" s="7" t="s">
        <v>89</v>
      </c>
      <c r="AL355" s="7">
        <v>11323529.4</v>
      </c>
      <c r="AO355" s="7" t="s">
        <v>2042</v>
      </c>
      <c r="AP355" s="7" t="s">
        <v>2042</v>
      </c>
      <c r="AQ355" s="7">
        <v>314285.71000000002</v>
      </c>
      <c r="AR355" s="10">
        <v>533285.84</v>
      </c>
      <c r="AS355" s="7" t="s">
        <v>2043</v>
      </c>
      <c r="AT355" s="7" t="s">
        <v>90</v>
      </c>
      <c r="AU355" s="7">
        <v>1993</v>
      </c>
      <c r="AV355" s="7" t="s">
        <v>91</v>
      </c>
      <c r="AW355" s="7" t="s">
        <v>92</v>
      </c>
      <c r="AX355" s="7" t="s">
        <v>93</v>
      </c>
      <c r="AY355" s="7" t="s">
        <v>94</v>
      </c>
      <c r="AZ355" s="7" t="s">
        <v>261</v>
      </c>
      <c r="BA355" s="7" t="s">
        <v>96</v>
      </c>
      <c r="BB355" s="7" t="s">
        <v>97</v>
      </c>
      <c r="BC355" s="7" t="s">
        <v>140</v>
      </c>
      <c r="BH355" s="7" t="s">
        <v>99</v>
      </c>
      <c r="BI355" s="7" t="s">
        <v>101</v>
      </c>
      <c r="BJ355" s="7" t="s">
        <v>70</v>
      </c>
      <c r="BK355" s="7" t="s">
        <v>1503</v>
      </c>
      <c r="BL355" s="7" t="s">
        <v>1490</v>
      </c>
      <c r="BM355" s="7" t="s">
        <v>1480</v>
      </c>
      <c r="BN355" s="7" t="s">
        <v>1500</v>
      </c>
      <c r="BO355">
        <f t="shared" si="5"/>
        <v>0.53328584000000001</v>
      </c>
      <c r="BP355" s="7" t="s">
        <v>97</v>
      </c>
      <c r="BQ355" s="7" t="s">
        <v>94</v>
      </c>
      <c r="BR355" s="7" t="s">
        <v>1907</v>
      </c>
      <c r="BS355" s="7" t="s">
        <v>1907</v>
      </c>
    </row>
    <row r="356" spans="1:71" ht="15.75" customHeight="1">
      <c r="A356" s="7">
        <v>1975</v>
      </c>
      <c r="B356" s="7" t="s">
        <v>2038</v>
      </c>
      <c r="C356" s="7" t="s">
        <v>64</v>
      </c>
      <c r="D356" s="7" t="s">
        <v>2039</v>
      </c>
      <c r="E356" s="7" t="s">
        <v>257</v>
      </c>
      <c r="F356" s="7" t="s">
        <v>2040</v>
      </c>
      <c r="G356" s="7">
        <v>1993</v>
      </c>
      <c r="H356" s="7" t="s">
        <v>67</v>
      </c>
      <c r="I356" s="7" t="s">
        <v>169</v>
      </c>
      <c r="J356" s="7" t="s">
        <v>70</v>
      </c>
      <c r="K356" s="7" t="s">
        <v>71</v>
      </c>
      <c r="L356" s="7" t="s">
        <v>72</v>
      </c>
      <c r="M356" s="7" t="s">
        <v>73</v>
      </c>
      <c r="N356" s="7" t="s">
        <v>74</v>
      </c>
      <c r="O356" s="7" t="s">
        <v>75</v>
      </c>
      <c r="P356" s="7" t="s">
        <v>105</v>
      </c>
      <c r="Q356" s="7" t="s">
        <v>106</v>
      </c>
      <c r="S356" s="7" t="s">
        <v>107</v>
      </c>
      <c r="T356" s="7" t="s">
        <v>79</v>
      </c>
      <c r="U356" s="7" t="s">
        <v>80</v>
      </c>
      <c r="Z356" s="7" t="s">
        <v>136</v>
      </c>
      <c r="AA356" s="7" t="s">
        <v>124</v>
      </c>
      <c r="AC356" s="7" t="s">
        <v>113</v>
      </c>
      <c r="AD356" s="7" t="s">
        <v>144</v>
      </c>
      <c r="AE356" s="7" t="s">
        <v>260</v>
      </c>
      <c r="AF356" s="7" t="s">
        <v>88</v>
      </c>
      <c r="AG356" s="7" t="s">
        <v>1919</v>
      </c>
      <c r="AH356" s="7" t="s">
        <v>2041</v>
      </c>
      <c r="AI356" s="7">
        <v>1957</v>
      </c>
      <c r="AJ356" s="7">
        <v>1991</v>
      </c>
      <c r="AK356" s="7" t="s">
        <v>89</v>
      </c>
      <c r="AL356" s="7">
        <v>11323529.4</v>
      </c>
      <c r="AO356" s="7" t="s">
        <v>2042</v>
      </c>
      <c r="AP356" s="7" t="s">
        <v>2042</v>
      </c>
      <c r="AQ356" s="7">
        <v>314285.71000000002</v>
      </c>
      <c r="AR356" s="10">
        <v>533285.84</v>
      </c>
      <c r="AS356" s="7" t="s">
        <v>2043</v>
      </c>
      <c r="AT356" s="7" t="s">
        <v>90</v>
      </c>
      <c r="AU356" s="7">
        <v>1993</v>
      </c>
      <c r="AV356" s="7" t="s">
        <v>91</v>
      </c>
      <c r="AW356" s="7" t="s">
        <v>92</v>
      </c>
      <c r="AX356" s="7" t="s">
        <v>93</v>
      </c>
      <c r="AY356" s="7" t="s">
        <v>94</v>
      </c>
      <c r="AZ356" s="7" t="s">
        <v>261</v>
      </c>
      <c r="BA356" s="7" t="s">
        <v>96</v>
      </c>
      <c r="BB356" s="7" t="s">
        <v>97</v>
      </c>
      <c r="BC356" s="7" t="s">
        <v>140</v>
      </c>
      <c r="BH356" s="7" t="s">
        <v>99</v>
      </c>
      <c r="BI356" s="7" t="s">
        <v>101</v>
      </c>
      <c r="BJ356" s="7" t="s">
        <v>70</v>
      </c>
      <c r="BK356" s="7" t="s">
        <v>1503</v>
      </c>
      <c r="BL356" s="7" t="s">
        <v>1490</v>
      </c>
      <c r="BM356" s="7" t="s">
        <v>1480</v>
      </c>
      <c r="BN356" s="7" t="s">
        <v>1500</v>
      </c>
      <c r="BO356">
        <f t="shared" si="5"/>
        <v>0.53328584000000001</v>
      </c>
      <c r="BP356" s="7" t="s">
        <v>97</v>
      </c>
      <c r="BQ356" s="7" t="s">
        <v>94</v>
      </c>
      <c r="BR356" s="7" t="s">
        <v>1907</v>
      </c>
      <c r="BS356" s="7" t="s">
        <v>1907</v>
      </c>
    </row>
    <row r="357" spans="1:71" ht="15.75" customHeight="1">
      <c r="A357" s="7">
        <v>1976</v>
      </c>
      <c r="B357" s="7" t="s">
        <v>2038</v>
      </c>
      <c r="C357" s="7" t="s">
        <v>64</v>
      </c>
      <c r="D357" s="7" t="s">
        <v>2039</v>
      </c>
      <c r="E357" s="7" t="s">
        <v>257</v>
      </c>
      <c r="F357" s="7" t="s">
        <v>2040</v>
      </c>
      <c r="G357" s="7">
        <v>1993</v>
      </c>
      <c r="H357" s="7" t="s">
        <v>67</v>
      </c>
      <c r="I357" s="7" t="s">
        <v>169</v>
      </c>
      <c r="J357" s="7" t="s">
        <v>70</v>
      </c>
      <c r="K357" s="7" t="s">
        <v>71</v>
      </c>
      <c r="L357" s="7" t="s">
        <v>72</v>
      </c>
      <c r="M357" s="7" t="s">
        <v>73</v>
      </c>
      <c r="N357" s="7" t="s">
        <v>74</v>
      </c>
      <c r="O357" s="7" t="s">
        <v>75</v>
      </c>
      <c r="P357" s="7" t="s">
        <v>105</v>
      </c>
      <c r="Q357" s="7" t="s">
        <v>106</v>
      </c>
      <c r="S357" s="7" t="s">
        <v>107</v>
      </c>
      <c r="T357" s="7" t="s">
        <v>79</v>
      </c>
      <c r="U357" s="7" t="s">
        <v>80</v>
      </c>
      <c r="Z357" s="7" t="s">
        <v>136</v>
      </c>
      <c r="AA357" s="7" t="s">
        <v>124</v>
      </c>
      <c r="AC357" s="7" t="s">
        <v>113</v>
      </c>
      <c r="AD357" s="7" t="s">
        <v>144</v>
      </c>
      <c r="AE357" s="7" t="s">
        <v>260</v>
      </c>
      <c r="AF357" s="7" t="s">
        <v>88</v>
      </c>
      <c r="AG357" s="7" t="s">
        <v>1919</v>
      </c>
      <c r="AH357" s="7" t="s">
        <v>2041</v>
      </c>
      <c r="AI357" s="7">
        <v>1957</v>
      </c>
      <c r="AJ357" s="7">
        <v>1991</v>
      </c>
      <c r="AK357" s="7" t="s">
        <v>89</v>
      </c>
      <c r="AL357" s="7">
        <v>11323529.4</v>
      </c>
      <c r="AO357" s="7" t="s">
        <v>2042</v>
      </c>
      <c r="AP357" s="7" t="s">
        <v>2042</v>
      </c>
      <c r="AQ357" s="7">
        <v>314285.71000000002</v>
      </c>
      <c r="AR357" s="10">
        <v>533285.84</v>
      </c>
      <c r="AS357" s="7" t="s">
        <v>2043</v>
      </c>
      <c r="AT357" s="7" t="s">
        <v>90</v>
      </c>
      <c r="AU357" s="7">
        <v>1993</v>
      </c>
      <c r="AV357" s="7" t="s">
        <v>91</v>
      </c>
      <c r="AW357" s="7" t="s">
        <v>92</v>
      </c>
      <c r="AX357" s="7" t="s">
        <v>93</v>
      </c>
      <c r="AY357" s="7" t="s">
        <v>94</v>
      </c>
      <c r="AZ357" s="7" t="s">
        <v>261</v>
      </c>
      <c r="BA357" s="7" t="s">
        <v>96</v>
      </c>
      <c r="BB357" s="7" t="s">
        <v>97</v>
      </c>
      <c r="BC357" s="7" t="s">
        <v>140</v>
      </c>
      <c r="BH357" s="7" t="s">
        <v>99</v>
      </c>
      <c r="BI357" s="7" t="s">
        <v>101</v>
      </c>
      <c r="BJ357" s="7" t="s">
        <v>70</v>
      </c>
      <c r="BK357" s="7" t="s">
        <v>1503</v>
      </c>
      <c r="BL357" s="7" t="s">
        <v>1490</v>
      </c>
      <c r="BM357" s="7" t="s">
        <v>1480</v>
      </c>
      <c r="BN357" s="7" t="s">
        <v>1500</v>
      </c>
      <c r="BO357">
        <f t="shared" si="5"/>
        <v>0.53328584000000001</v>
      </c>
      <c r="BP357" s="7" t="s">
        <v>97</v>
      </c>
      <c r="BQ357" s="7" t="s">
        <v>94</v>
      </c>
      <c r="BR357" s="7" t="s">
        <v>1907</v>
      </c>
      <c r="BS357" s="7" t="s">
        <v>1907</v>
      </c>
    </row>
    <row r="358" spans="1:71" ht="15.75" customHeight="1">
      <c r="A358" s="7">
        <v>1977</v>
      </c>
      <c r="B358" s="7" t="s">
        <v>2038</v>
      </c>
      <c r="C358" s="7" t="s">
        <v>64</v>
      </c>
      <c r="D358" s="7" t="s">
        <v>2039</v>
      </c>
      <c r="E358" s="7" t="s">
        <v>257</v>
      </c>
      <c r="F358" s="7" t="s">
        <v>2040</v>
      </c>
      <c r="G358" s="7">
        <v>1993</v>
      </c>
      <c r="H358" s="7" t="s">
        <v>67</v>
      </c>
      <c r="I358" s="7" t="s">
        <v>169</v>
      </c>
      <c r="J358" s="7" t="s">
        <v>70</v>
      </c>
      <c r="K358" s="7" t="s">
        <v>71</v>
      </c>
      <c r="L358" s="7" t="s">
        <v>72</v>
      </c>
      <c r="M358" s="7" t="s">
        <v>73</v>
      </c>
      <c r="N358" s="7" t="s">
        <v>74</v>
      </c>
      <c r="O358" s="7" t="s">
        <v>75</v>
      </c>
      <c r="P358" s="7" t="s">
        <v>105</v>
      </c>
      <c r="Q358" s="7" t="s">
        <v>106</v>
      </c>
      <c r="S358" s="7" t="s">
        <v>107</v>
      </c>
      <c r="T358" s="7" t="s">
        <v>79</v>
      </c>
      <c r="U358" s="7" t="s">
        <v>80</v>
      </c>
      <c r="Z358" s="7" t="s">
        <v>136</v>
      </c>
      <c r="AA358" s="7" t="s">
        <v>124</v>
      </c>
      <c r="AC358" s="7" t="s">
        <v>113</v>
      </c>
      <c r="AD358" s="7" t="s">
        <v>144</v>
      </c>
      <c r="AE358" s="7" t="s">
        <v>260</v>
      </c>
      <c r="AF358" s="7" t="s">
        <v>88</v>
      </c>
      <c r="AG358" s="7" t="s">
        <v>1919</v>
      </c>
      <c r="AH358" s="7" t="s">
        <v>2041</v>
      </c>
      <c r="AI358" s="7">
        <v>1957</v>
      </c>
      <c r="AJ358" s="7">
        <v>1991</v>
      </c>
      <c r="AK358" s="7" t="s">
        <v>89</v>
      </c>
      <c r="AL358" s="7">
        <v>11323529.4</v>
      </c>
      <c r="AO358" s="7" t="s">
        <v>2042</v>
      </c>
      <c r="AP358" s="7" t="s">
        <v>2042</v>
      </c>
      <c r="AQ358" s="7">
        <v>314285.71000000002</v>
      </c>
      <c r="AR358" s="10">
        <v>533285.84</v>
      </c>
      <c r="AS358" s="7" t="s">
        <v>2043</v>
      </c>
      <c r="AT358" s="7" t="s">
        <v>90</v>
      </c>
      <c r="AU358" s="7">
        <v>1993</v>
      </c>
      <c r="AV358" s="7" t="s">
        <v>91</v>
      </c>
      <c r="AW358" s="7" t="s">
        <v>92</v>
      </c>
      <c r="AX358" s="7" t="s">
        <v>93</v>
      </c>
      <c r="AY358" s="7" t="s">
        <v>94</v>
      </c>
      <c r="AZ358" s="7" t="s">
        <v>261</v>
      </c>
      <c r="BA358" s="7" t="s">
        <v>96</v>
      </c>
      <c r="BB358" s="7" t="s">
        <v>97</v>
      </c>
      <c r="BC358" s="7" t="s">
        <v>140</v>
      </c>
      <c r="BH358" s="7" t="s">
        <v>99</v>
      </c>
      <c r="BI358" s="7" t="s">
        <v>101</v>
      </c>
      <c r="BJ358" s="7" t="s">
        <v>70</v>
      </c>
      <c r="BK358" s="7" t="s">
        <v>1503</v>
      </c>
      <c r="BL358" s="7" t="s">
        <v>1490</v>
      </c>
      <c r="BM358" s="7" t="s">
        <v>1480</v>
      </c>
      <c r="BN358" s="7" t="s">
        <v>1500</v>
      </c>
      <c r="BO358">
        <f t="shared" si="5"/>
        <v>0.53328584000000001</v>
      </c>
      <c r="BP358" s="7" t="s">
        <v>97</v>
      </c>
      <c r="BQ358" s="7" t="s">
        <v>94</v>
      </c>
      <c r="BR358" s="7" t="s">
        <v>1907</v>
      </c>
      <c r="BS358" s="7" t="s">
        <v>1907</v>
      </c>
    </row>
    <row r="359" spans="1:71" ht="15.75" customHeight="1">
      <c r="A359" s="7">
        <v>1978</v>
      </c>
      <c r="B359" s="7" t="s">
        <v>2038</v>
      </c>
      <c r="C359" s="7" t="s">
        <v>64</v>
      </c>
      <c r="D359" s="7" t="s">
        <v>2039</v>
      </c>
      <c r="E359" s="7" t="s">
        <v>257</v>
      </c>
      <c r="F359" s="7" t="s">
        <v>2040</v>
      </c>
      <c r="G359" s="7">
        <v>1993</v>
      </c>
      <c r="H359" s="7" t="s">
        <v>67</v>
      </c>
      <c r="I359" s="7" t="s">
        <v>169</v>
      </c>
      <c r="J359" s="7" t="s">
        <v>70</v>
      </c>
      <c r="K359" s="7" t="s">
        <v>71</v>
      </c>
      <c r="L359" s="7" t="s">
        <v>72</v>
      </c>
      <c r="M359" s="7" t="s">
        <v>73</v>
      </c>
      <c r="N359" s="7" t="s">
        <v>74</v>
      </c>
      <c r="O359" s="7" t="s">
        <v>75</v>
      </c>
      <c r="P359" s="7" t="s">
        <v>105</v>
      </c>
      <c r="Q359" s="7" t="s">
        <v>106</v>
      </c>
      <c r="S359" s="7" t="s">
        <v>107</v>
      </c>
      <c r="T359" s="7" t="s">
        <v>79</v>
      </c>
      <c r="U359" s="7" t="s">
        <v>80</v>
      </c>
      <c r="Z359" s="7" t="s">
        <v>136</v>
      </c>
      <c r="AA359" s="7" t="s">
        <v>124</v>
      </c>
      <c r="AC359" s="7" t="s">
        <v>113</v>
      </c>
      <c r="AD359" s="7" t="s">
        <v>144</v>
      </c>
      <c r="AE359" s="7" t="s">
        <v>260</v>
      </c>
      <c r="AF359" s="7" t="s">
        <v>88</v>
      </c>
      <c r="AG359" s="7" t="s">
        <v>1919</v>
      </c>
      <c r="AH359" s="7" t="s">
        <v>2041</v>
      </c>
      <c r="AI359" s="7">
        <v>1957</v>
      </c>
      <c r="AJ359" s="7">
        <v>1991</v>
      </c>
      <c r="AK359" s="7" t="s">
        <v>89</v>
      </c>
      <c r="AL359" s="7">
        <v>11323529.4</v>
      </c>
      <c r="AO359" s="7" t="s">
        <v>2042</v>
      </c>
      <c r="AP359" s="7" t="s">
        <v>2042</v>
      </c>
      <c r="AQ359" s="7">
        <v>314285.71000000002</v>
      </c>
      <c r="AR359" s="10">
        <v>533285.84</v>
      </c>
      <c r="AS359" s="7" t="s">
        <v>2043</v>
      </c>
      <c r="AT359" s="7" t="s">
        <v>90</v>
      </c>
      <c r="AU359" s="7">
        <v>1993</v>
      </c>
      <c r="AV359" s="7" t="s">
        <v>91</v>
      </c>
      <c r="AW359" s="7" t="s">
        <v>92</v>
      </c>
      <c r="AX359" s="7" t="s">
        <v>93</v>
      </c>
      <c r="AY359" s="7" t="s">
        <v>94</v>
      </c>
      <c r="AZ359" s="7" t="s">
        <v>261</v>
      </c>
      <c r="BA359" s="7" t="s">
        <v>96</v>
      </c>
      <c r="BB359" s="7" t="s">
        <v>97</v>
      </c>
      <c r="BC359" s="7" t="s">
        <v>140</v>
      </c>
      <c r="BH359" s="7" t="s">
        <v>99</v>
      </c>
      <c r="BI359" s="7" t="s">
        <v>101</v>
      </c>
      <c r="BJ359" s="7" t="s">
        <v>70</v>
      </c>
      <c r="BK359" s="7" t="s">
        <v>1503</v>
      </c>
      <c r="BL359" s="7" t="s">
        <v>1490</v>
      </c>
      <c r="BM359" s="7" t="s">
        <v>1480</v>
      </c>
      <c r="BN359" s="7" t="s">
        <v>1500</v>
      </c>
      <c r="BO359">
        <f t="shared" si="5"/>
        <v>0.53328584000000001</v>
      </c>
      <c r="BP359" s="7" t="s">
        <v>97</v>
      </c>
      <c r="BQ359" s="7" t="s">
        <v>94</v>
      </c>
      <c r="BR359" s="7" t="s">
        <v>1907</v>
      </c>
      <c r="BS359" s="7" t="s">
        <v>1907</v>
      </c>
    </row>
    <row r="360" spans="1:71" ht="15.75" customHeight="1">
      <c r="A360" s="7">
        <v>1979</v>
      </c>
      <c r="B360" s="7" t="s">
        <v>2038</v>
      </c>
      <c r="C360" s="7" t="s">
        <v>64</v>
      </c>
      <c r="D360" s="7" t="s">
        <v>2039</v>
      </c>
      <c r="E360" s="7" t="s">
        <v>257</v>
      </c>
      <c r="F360" s="7" t="s">
        <v>2040</v>
      </c>
      <c r="G360" s="7">
        <v>1993</v>
      </c>
      <c r="H360" s="7" t="s">
        <v>67</v>
      </c>
      <c r="I360" s="7" t="s">
        <v>169</v>
      </c>
      <c r="J360" s="7" t="s">
        <v>70</v>
      </c>
      <c r="K360" s="7" t="s">
        <v>71</v>
      </c>
      <c r="L360" s="7" t="s">
        <v>72</v>
      </c>
      <c r="M360" s="7" t="s">
        <v>73</v>
      </c>
      <c r="N360" s="7" t="s">
        <v>74</v>
      </c>
      <c r="O360" s="7" t="s">
        <v>75</v>
      </c>
      <c r="P360" s="7" t="s">
        <v>105</v>
      </c>
      <c r="Q360" s="7" t="s">
        <v>106</v>
      </c>
      <c r="S360" s="7" t="s">
        <v>107</v>
      </c>
      <c r="T360" s="7" t="s">
        <v>79</v>
      </c>
      <c r="U360" s="7" t="s">
        <v>80</v>
      </c>
      <c r="Z360" s="7" t="s">
        <v>136</v>
      </c>
      <c r="AA360" s="7" t="s">
        <v>124</v>
      </c>
      <c r="AC360" s="7" t="s">
        <v>113</v>
      </c>
      <c r="AD360" s="7" t="s">
        <v>144</v>
      </c>
      <c r="AE360" s="7" t="s">
        <v>260</v>
      </c>
      <c r="AF360" s="7" t="s">
        <v>88</v>
      </c>
      <c r="AG360" s="7" t="s">
        <v>1919</v>
      </c>
      <c r="AH360" s="7" t="s">
        <v>2041</v>
      </c>
      <c r="AI360" s="7">
        <v>1957</v>
      </c>
      <c r="AJ360" s="7">
        <v>1991</v>
      </c>
      <c r="AK360" s="7" t="s">
        <v>89</v>
      </c>
      <c r="AL360" s="7">
        <v>11323529.4</v>
      </c>
      <c r="AO360" s="7" t="s">
        <v>2042</v>
      </c>
      <c r="AP360" s="7" t="s">
        <v>2042</v>
      </c>
      <c r="AQ360" s="7">
        <v>314285.71000000002</v>
      </c>
      <c r="AR360" s="10">
        <v>533285.84</v>
      </c>
      <c r="AS360" s="7" t="s">
        <v>2043</v>
      </c>
      <c r="AT360" s="7" t="s">
        <v>90</v>
      </c>
      <c r="AU360" s="7">
        <v>1993</v>
      </c>
      <c r="AV360" s="7" t="s">
        <v>91</v>
      </c>
      <c r="AW360" s="7" t="s">
        <v>92</v>
      </c>
      <c r="AX360" s="7" t="s">
        <v>93</v>
      </c>
      <c r="AY360" s="7" t="s">
        <v>94</v>
      </c>
      <c r="AZ360" s="7" t="s">
        <v>261</v>
      </c>
      <c r="BA360" s="7" t="s">
        <v>96</v>
      </c>
      <c r="BB360" s="7" t="s">
        <v>97</v>
      </c>
      <c r="BC360" s="7" t="s">
        <v>140</v>
      </c>
      <c r="BH360" s="7" t="s">
        <v>99</v>
      </c>
      <c r="BI360" s="7" t="s">
        <v>101</v>
      </c>
      <c r="BJ360" s="7" t="s">
        <v>70</v>
      </c>
      <c r="BK360" s="7" t="s">
        <v>1503</v>
      </c>
      <c r="BL360" s="7" t="s">
        <v>1490</v>
      </c>
      <c r="BM360" s="7" t="s">
        <v>1480</v>
      </c>
      <c r="BN360" s="7" t="s">
        <v>1500</v>
      </c>
      <c r="BO360">
        <f t="shared" si="5"/>
        <v>0.53328584000000001</v>
      </c>
      <c r="BP360" s="7" t="s">
        <v>97</v>
      </c>
      <c r="BQ360" s="7" t="s">
        <v>94</v>
      </c>
      <c r="BR360" s="7" t="s">
        <v>1907</v>
      </c>
      <c r="BS360" s="7" t="s">
        <v>1907</v>
      </c>
    </row>
    <row r="361" spans="1:71" ht="15.75" customHeight="1">
      <c r="A361" s="7">
        <v>1980</v>
      </c>
      <c r="B361" s="7" t="s">
        <v>2038</v>
      </c>
      <c r="C361" s="7" t="s">
        <v>64</v>
      </c>
      <c r="D361" s="7" t="s">
        <v>2039</v>
      </c>
      <c r="E361" s="7" t="s">
        <v>257</v>
      </c>
      <c r="F361" s="7" t="s">
        <v>2040</v>
      </c>
      <c r="G361" s="7">
        <v>1993</v>
      </c>
      <c r="H361" s="7" t="s">
        <v>67</v>
      </c>
      <c r="I361" s="7" t="s">
        <v>169</v>
      </c>
      <c r="J361" s="7" t="s">
        <v>70</v>
      </c>
      <c r="K361" s="7" t="s">
        <v>71</v>
      </c>
      <c r="L361" s="7" t="s">
        <v>72</v>
      </c>
      <c r="M361" s="7" t="s">
        <v>73</v>
      </c>
      <c r="N361" s="7" t="s">
        <v>74</v>
      </c>
      <c r="O361" s="7" t="s">
        <v>75</v>
      </c>
      <c r="P361" s="7" t="s">
        <v>105</v>
      </c>
      <c r="Q361" s="7" t="s">
        <v>106</v>
      </c>
      <c r="S361" s="7" t="s">
        <v>107</v>
      </c>
      <c r="T361" s="7" t="s">
        <v>79</v>
      </c>
      <c r="U361" s="7" t="s">
        <v>80</v>
      </c>
      <c r="Z361" s="7" t="s">
        <v>136</v>
      </c>
      <c r="AA361" s="7" t="s">
        <v>124</v>
      </c>
      <c r="AC361" s="7" t="s">
        <v>113</v>
      </c>
      <c r="AD361" s="7" t="s">
        <v>144</v>
      </c>
      <c r="AE361" s="7" t="s">
        <v>260</v>
      </c>
      <c r="AF361" s="7" t="s">
        <v>88</v>
      </c>
      <c r="AG361" s="7" t="s">
        <v>1919</v>
      </c>
      <c r="AH361" s="7" t="s">
        <v>2041</v>
      </c>
      <c r="AI361" s="7">
        <v>1957</v>
      </c>
      <c r="AJ361" s="7">
        <v>1991</v>
      </c>
      <c r="AK361" s="7" t="s">
        <v>89</v>
      </c>
      <c r="AL361" s="7">
        <v>11323529.4</v>
      </c>
      <c r="AO361" s="7" t="s">
        <v>2042</v>
      </c>
      <c r="AP361" s="7" t="s">
        <v>2042</v>
      </c>
      <c r="AQ361" s="7">
        <v>314285.71000000002</v>
      </c>
      <c r="AR361" s="10">
        <v>533285.84</v>
      </c>
      <c r="AS361" s="7" t="s">
        <v>2043</v>
      </c>
      <c r="AT361" s="7" t="s">
        <v>90</v>
      </c>
      <c r="AU361" s="7">
        <v>1993</v>
      </c>
      <c r="AV361" s="7" t="s">
        <v>91</v>
      </c>
      <c r="AW361" s="7" t="s">
        <v>92</v>
      </c>
      <c r="AX361" s="7" t="s">
        <v>93</v>
      </c>
      <c r="AY361" s="7" t="s">
        <v>94</v>
      </c>
      <c r="AZ361" s="7" t="s">
        <v>261</v>
      </c>
      <c r="BA361" s="7" t="s">
        <v>96</v>
      </c>
      <c r="BB361" s="7" t="s">
        <v>97</v>
      </c>
      <c r="BC361" s="7" t="s">
        <v>140</v>
      </c>
      <c r="BH361" s="7" t="s">
        <v>99</v>
      </c>
      <c r="BI361" s="7" t="s">
        <v>101</v>
      </c>
      <c r="BJ361" s="7" t="s">
        <v>70</v>
      </c>
      <c r="BK361" s="7" t="s">
        <v>1503</v>
      </c>
      <c r="BL361" s="7" t="s">
        <v>1490</v>
      </c>
      <c r="BM361" s="7" t="s">
        <v>1480</v>
      </c>
      <c r="BN361" s="7" t="s">
        <v>1500</v>
      </c>
      <c r="BO361">
        <f t="shared" si="5"/>
        <v>0.53328584000000001</v>
      </c>
      <c r="BP361" s="7" t="s">
        <v>97</v>
      </c>
      <c r="BQ361" s="7" t="s">
        <v>94</v>
      </c>
      <c r="BR361" s="7" t="s">
        <v>1907</v>
      </c>
      <c r="BS361" s="7" t="s">
        <v>1907</v>
      </c>
    </row>
    <row r="362" spans="1:71" ht="15.75" customHeight="1">
      <c r="A362" s="7">
        <v>1981</v>
      </c>
      <c r="B362" s="7" t="s">
        <v>2038</v>
      </c>
      <c r="C362" s="7" t="s">
        <v>64</v>
      </c>
      <c r="D362" s="7" t="s">
        <v>2039</v>
      </c>
      <c r="E362" s="7" t="s">
        <v>257</v>
      </c>
      <c r="F362" s="7" t="s">
        <v>2040</v>
      </c>
      <c r="G362" s="7">
        <v>1993</v>
      </c>
      <c r="H362" s="7" t="s">
        <v>67</v>
      </c>
      <c r="I362" s="7" t="s">
        <v>169</v>
      </c>
      <c r="J362" s="7" t="s">
        <v>70</v>
      </c>
      <c r="K362" s="7" t="s">
        <v>71</v>
      </c>
      <c r="L362" s="7" t="s">
        <v>72</v>
      </c>
      <c r="M362" s="7" t="s">
        <v>73</v>
      </c>
      <c r="N362" s="7" t="s">
        <v>74</v>
      </c>
      <c r="O362" s="7" t="s">
        <v>75</v>
      </c>
      <c r="P362" s="7" t="s">
        <v>105</v>
      </c>
      <c r="Q362" s="7" t="s">
        <v>106</v>
      </c>
      <c r="S362" s="7" t="s">
        <v>107</v>
      </c>
      <c r="T362" s="7" t="s">
        <v>79</v>
      </c>
      <c r="U362" s="7" t="s">
        <v>80</v>
      </c>
      <c r="Z362" s="7" t="s">
        <v>136</v>
      </c>
      <c r="AA362" s="7" t="s">
        <v>124</v>
      </c>
      <c r="AC362" s="7" t="s">
        <v>113</v>
      </c>
      <c r="AD362" s="7" t="s">
        <v>144</v>
      </c>
      <c r="AE362" s="7" t="s">
        <v>260</v>
      </c>
      <c r="AF362" s="7" t="s">
        <v>88</v>
      </c>
      <c r="AG362" s="7" t="s">
        <v>1919</v>
      </c>
      <c r="AH362" s="7" t="s">
        <v>2041</v>
      </c>
      <c r="AI362" s="7">
        <v>1957</v>
      </c>
      <c r="AJ362" s="7">
        <v>1991</v>
      </c>
      <c r="AK362" s="7" t="s">
        <v>89</v>
      </c>
      <c r="AL362" s="7">
        <v>11323529.4</v>
      </c>
      <c r="AO362" s="7" t="s">
        <v>2042</v>
      </c>
      <c r="AP362" s="7" t="s">
        <v>2042</v>
      </c>
      <c r="AQ362" s="7">
        <v>314285.71000000002</v>
      </c>
      <c r="AR362" s="10">
        <v>533285.84</v>
      </c>
      <c r="AS362" s="7" t="s">
        <v>2043</v>
      </c>
      <c r="AT362" s="7" t="s">
        <v>90</v>
      </c>
      <c r="AU362" s="7">
        <v>1993</v>
      </c>
      <c r="AV362" s="7" t="s">
        <v>91</v>
      </c>
      <c r="AW362" s="7" t="s">
        <v>92</v>
      </c>
      <c r="AX362" s="7" t="s">
        <v>93</v>
      </c>
      <c r="AY362" s="7" t="s">
        <v>94</v>
      </c>
      <c r="AZ362" s="7" t="s">
        <v>261</v>
      </c>
      <c r="BA362" s="7" t="s">
        <v>96</v>
      </c>
      <c r="BB362" s="7" t="s">
        <v>97</v>
      </c>
      <c r="BC362" s="7" t="s">
        <v>140</v>
      </c>
      <c r="BH362" s="7" t="s">
        <v>99</v>
      </c>
      <c r="BI362" s="7" t="s">
        <v>101</v>
      </c>
      <c r="BJ362" s="7" t="s">
        <v>70</v>
      </c>
      <c r="BK362" s="7" t="s">
        <v>1503</v>
      </c>
      <c r="BL362" s="7" t="s">
        <v>1490</v>
      </c>
      <c r="BM362" s="7" t="s">
        <v>1480</v>
      </c>
      <c r="BN362" s="7" t="s">
        <v>1500</v>
      </c>
      <c r="BO362">
        <f t="shared" si="5"/>
        <v>0.53328584000000001</v>
      </c>
      <c r="BP362" s="7" t="s">
        <v>97</v>
      </c>
      <c r="BQ362" s="7" t="s">
        <v>94</v>
      </c>
      <c r="BR362" s="7" t="s">
        <v>1907</v>
      </c>
      <c r="BS362" s="7" t="s">
        <v>1907</v>
      </c>
    </row>
    <row r="363" spans="1:71" ht="15.75" customHeight="1">
      <c r="A363" s="7">
        <v>1982</v>
      </c>
      <c r="B363" s="7" t="s">
        <v>2038</v>
      </c>
      <c r="C363" s="7" t="s">
        <v>64</v>
      </c>
      <c r="D363" s="7" t="s">
        <v>2039</v>
      </c>
      <c r="E363" s="7" t="s">
        <v>257</v>
      </c>
      <c r="F363" s="7" t="s">
        <v>2040</v>
      </c>
      <c r="G363" s="7">
        <v>1993</v>
      </c>
      <c r="H363" s="7" t="s">
        <v>67</v>
      </c>
      <c r="I363" s="7" t="s">
        <v>169</v>
      </c>
      <c r="J363" s="7" t="s">
        <v>70</v>
      </c>
      <c r="K363" s="7" t="s">
        <v>71</v>
      </c>
      <c r="L363" s="7" t="s">
        <v>72</v>
      </c>
      <c r="M363" s="7" t="s">
        <v>73</v>
      </c>
      <c r="N363" s="7" t="s">
        <v>74</v>
      </c>
      <c r="O363" s="7" t="s">
        <v>75</v>
      </c>
      <c r="P363" s="7" t="s">
        <v>105</v>
      </c>
      <c r="Q363" s="7" t="s">
        <v>106</v>
      </c>
      <c r="S363" s="7" t="s">
        <v>107</v>
      </c>
      <c r="T363" s="7" t="s">
        <v>79</v>
      </c>
      <c r="U363" s="7" t="s">
        <v>80</v>
      </c>
      <c r="Z363" s="7" t="s">
        <v>136</v>
      </c>
      <c r="AA363" s="7" t="s">
        <v>124</v>
      </c>
      <c r="AC363" s="7" t="s">
        <v>113</v>
      </c>
      <c r="AD363" s="7" t="s">
        <v>144</v>
      </c>
      <c r="AE363" s="7" t="s">
        <v>260</v>
      </c>
      <c r="AF363" s="7" t="s">
        <v>88</v>
      </c>
      <c r="AG363" s="7" t="s">
        <v>1919</v>
      </c>
      <c r="AH363" s="7" t="s">
        <v>2041</v>
      </c>
      <c r="AI363" s="7">
        <v>1957</v>
      </c>
      <c r="AJ363" s="7">
        <v>1991</v>
      </c>
      <c r="AK363" s="7" t="s">
        <v>89</v>
      </c>
      <c r="AL363" s="7">
        <v>11323529.4</v>
      </c>
      <c r="AO363" s="7" t="s">
        <v>2042</v>
      </c>
      <c r="AP363" s="7" t="s">
        <v>2042</v>
      </c>
      <c r="AQ363" s="7">
        <v>314285.71000000002</v>
      </c>
      <c r="AR363" s="10">
        <v>533285.84</v>
      </c>
      <c r="AS363" s="7" t="s">
        <v>2043</v>
      </c>
      <c r="AT363" s="7" t="s">
        <v>90</v>
      </c>
      <c r="AU363" s="7">
        <v>1993</v>
      </c>
      <c r="AV363" s="7" t="s">
        <v>91</v>
      </c>
      <c r="AW363" s="7" t="s">
        <v>92</v>
      </c>
      <c r="AX363" s="7" t="s">
        <v>93</v>
      </c>
      <c r="AY363" s="7" t="s">
        <v>94</v>
      </c>
      <c r="AZ363" s="7" t="s">
        <v>261</v>
      </c>
      <c r="BA363" s="7" t="s">
        <v>96</v>
      </c>
      <c r="BB363" s="7" t="s">
        <v>97</v>
      </c>
      <c r="BC363" s="7" t="s">
        <v>140</v>
      </c>
      <c r="BH363" s="7" t="s">
        <v>99</v>
      </c>
      <c r="BI363" s="7" t="s">
        <v>101</v>
      </c>
      <c r="BJ363" s="7" t="s">
        <v>70</v>
      </c>
      <c r="BK363" s="7" t="s">
        <v>1503</v>
      </c>
      <c r="BL363" s="7" t="s">
        <v>1490</v>
      </c>
      <c r="BM363" s="7" t="s">
        <v>1480</v>
      </c>
      <c r="BN363" s="7" t="s">
        <v>1500</v>
      </c>
      <c r="BO363">
        <f t="shared" si="5"/>
        <v>0.53328584000000001</v>
      </c>
      <c r="BP363" s="7" t="s">
        <v>97</v>
      </c>
      <c r="BQ363" s="7" t="s">
        <v>94</v>
      </c>
      <c r="BR363" s="7" t="s">
        <v>1907</v>
      </c>
      <c r="BS363" s="7" t="s">
        <v>1907</v>
      </c>
    </row>
    <row r="364" spans="1:71" ht="15.75" customHeight="1">
      <c r="A364" s="7">
        <v>1983</v>
      </c>
      <c r="B364" s="7" t="s">
        <v>2038</v>
      </c>
      <c r="C364" s="7" t="s">
        <v>64</v>
      </c>
      <c r="D364" s="7" t="s">
        <v>2039</v>
      </c>
      <c r="E364" s="7" t="s">
        <v>257</v>
      </c>
      <c r="F364" s="7" t="s">
        <v>2040</v>
      </c>
      <c r="G364" s="7">
        <v>1993</v>
      </c>
      <c r="H364" s="7" t="s">
        <v>67</v>
      </c>
      <c r="I364" s="7" t="s">
        <v>169</v>
      </c>
      <c r="J364" s="7" t="s">
        <v>70</v>
      </c>
      <c r="K364" s="7" t="s">
        <v>71</v>
      </c>
      <c r="L364" s="7" t="s">
        <v>72</v>
      </c>
      <c r="M364" s="7" t="s">
        <v>73</v>
      </c>
      <c r="N364" s="7" t="s">
        <v>74</v>
      </c>
      <c r="O364" s="7" t="s">
        <v>75</v>
      </c>
      <c r="P364" s="7" t="s">
        <v>105</v>
      </c>
      <c r="Q364" s="7" t="s">
        <v>106</v>
      </c>
      <c r="S364" s="7" t="s">
        <v>107</v>
      </c>
      <c r="T364" s="7" t="s">
        <v>79</v>
      </c>
      <c r="U364" s="7" t="s">
        <v>80</v>
      </c>
      <c r="Z364" s="7" t="s">
        <v>136</v>
      </c>
      <c r="AA364" s="7" t="s">
        <v>124</v>
      </c>
      <c r="AC364" s="7" t="s">
        <v>113</v>
      </c>
      <c r="AD364" s="7" t="s">
        <v>144</v>
      </c>
      <c r="AE364" s="7" t="s">
        <v>260</v>
      </c>
      <c r="AF364" s="7" t="s">
        <v>88</v>
      </c>
      <c r="AG364" s="7" t="s">
        <v>1919</v>
      </c>
      <c r="AH364" s="7" t="s">
        <v>2041</v>
      </c>
      <c r="AI364" s="7">
        <v>1957</v>
      </c>
      <c r="AJ364" s="7">
        <v>1991</v>
      </c>
      <c r="AK364" s="7" t="s">
        <v>89</v>
      </c>
      <c r="AL364" s="7">
        <v>11323529.4</v>
      </c>
      <c r="AO364" s="7" t="s">
        <v>2042</v>
      </c>
      <c r="AP364" s="7" t="s">
        <v>2042</v>
      </c>
      <c r="AQ364" s="7">
        <v>314285.71000000002</v>
      </c>
      <c r="AR364" s="10">
        <v>533285.84</v>
      </c>
      <c r="AS364" s="7" t="s">
        <v>2043</v>
      </c>
      <c r="AT364" s="7" t="s">
        <v>90</v>
      </c>
      <c r="AU364" s="7">
        <v>1993</v>
      </c>
      <c r="AV364" s="7" t="s">
        <v>91</v>
      </c>
      <c r="AW364" s="7" t="s">
        <v>92</v>
      </c>
      <c r="AX364" s="7" t="s">
        <v>93</v>
      </c>
      <c r="AY364" s="7" t="s">
        <v>94</v>
      </c>
      <c r="AZ364" s="7" t="s">
        <v>261</v>
      </c>
      <c r="BA364" s="7" t="s">
        <v>96</v>
      </c>
      <c r="BB364" s="7" t="s">
        <v>97</v>
      </c>
      <c r="BC364" s="7" t="s">
        <v>140</v>
      </c>
      <c r="BH364" s="7" t="s">
        <v>99</v>
      </c>
      <c r="BI364" s="7" t="s">
        <v>101</v>
      </c>
      <c r="BJ364" s="7" t="s">
        <v>70</v>
      </c>
      <c r="BK364" s="7" t="s">
        <v>1503</v>
      </c>
      <c r="BL364" s="7" t="s">
        <v>1490</v>
      </c>
      <c r="BM364" s="7" t="s">
        <v>1480</v>
      </c>
      <c r="BN364" s="7" t="s">
        <v>1500</v>
      </c>
      <c r="BO364">
        <f t="shared" si="5"/>
        <v>0.53328584000000001</v>
      </c>
      <c r="BP364" s="7" t="s">
        <v>97</v>
      </c>
      <c r="BQ364" s="7" t="s">
        <v>94</v>
      </c>
      <c r="BR364" s="7" t="s">
        <v>1907</v>
      </c>
      <c r="BS364" s="7" t="s">
        <v>1907</v>
      </c>
    </row>
    <row r="365" spans="1:71" ht="15.75" customHeight="1">
      <c r="A365" s="7">
        <v>1984</v>
      </c>
      <c r="B365" s="7" t="s">
        <v>2038</v>
      </c>
      <c r="C365" s="7" t="s">
        <v>64</v>
      </c>
      <c r="D365" s="7" t="s">
        <v>2039</v>
      </c>
      <c r="E365" s="7" t="s">
        <v>257</v>
      </c>
      <c r="F365" s="7" t="s">
        <v>2040</v>
      </c>
      <c r="G365" s="7">
        <v>1993</v>
      </c>
      <c r="H365" s="7" t="s">
        <v>67</v>
      </c>
      <c r="I365" s="7" t="s">
        <v>169</v>
      </c>
      <c r="J365" s="7" t="s">
        <v>70</v>
      </c>
      <c r="K365" s="7" t="s">
        <v>71</v>
      </c>
      <c r="L365" s="7" t="s">
        <v>72</v>
      </c>
      <c r="M365" s="7" t="s">
        <v>73</v>
      </c>
      <c r="N365" s="7" t="s">
        <v>74</v>
      </c>
      <c r="O365" s="7" t="s">
        <v>75</v>
      </c>
      <c r="P365" s="7" t="s">
        <v>105</v>
      </c>
      <c r="Q365" s="7" t="s">
        <v>106</v>
      </c>
      <c r="S365" s="7" t="s">
        <v>107</v>
      </c>
      <c r="T365" s="7" t="s">
        <v>79</v>
      </c>
      <c r="U365" s="7" t="s">
        <v>80</v>
      </c>
      <c r="Z365" s="7" t="s">
        <v>136</v>
      </c>
      <c r="AA365" s="7" t="s">
        <v>124</v>
      </c>
      <c r="AC365" s="7" t="s">
        <v>113</v>
      </c>
      <c r="AD365" s="7" t="s">
        <v>144</v>
      </c>
      <c r="AE365" s="7" t="s">
        <v>260</v>
      </c>
      <c r="AF365" s="7" t="s">
        <v>88</v>
      </c>
      <c r="AG365" s="7" t="s">
        <v>1919</v>
      </c>
      <c r="AH365" s="7" t="s">
        <v>2041</v>
      </c>
      <c r="AI365" s="7">
        <v>1957</v>
      </c>
      <c r="AJ365" s="7">
        <v>1991</v>
      </c>
      <c r="AK365" s="7" t="s">
        <v>89</v>
      </c>
      <c r="AL365" s="7">
        <v>11323529.4</v>
      </c>
      <c r="AO365" s="7" t="s">
        <v>2042</v>
      </c>
      <c r="AP365" s="7" t="s">
        <v>2042</v>
      </c>
      <c r="AQ365" s="7">
        <v>314285.71000000002</v>
      </c>
      <c r="AR365" s="10">
        <v>533285.84</v>
      </c>
      <c r="AS365" s="7" t="s">
        <v>2043</v>
      </c>
      <c r="AT365" s="7" t="s">
        <v>90</v>
      </c>
      <c r="AU365" s="7">
        <v>1993</v>
      </c>
      <c r="AV365" s="7" t="s">
        <v>91</v>
      </c>
      <c r="AW365" s="7" t="s">
        <v>92</v>
      </c>
      <c r="AX365" s="7" t="s">
        <v>93</v>
      </c>
      <c r="AY365" s="7" t="s">
        <v>94</v>
      </c>
      <c r="AZ365" s="7" t="s">
        <v>261</v>
      </c>
      <c r="BA365" s="7" t="s">
        <v>96</v>
      </c>
      <c r="BB365" s="7" t="s">
        <v>97</v>
      </c>
      <c r="BC365" s="7" t="s">
        <v>140</v>
      </c>
      <c r="BH365" s="7" t="s">
        <v>99</v>
      </c>
      <c r="BI365" s="7" t="s">
        <v>101</v>
      </c>
      <c r="BJ365" s="7" t="s">
        <v>70</v>
      </c>
      <c r="BK365" s="7" t="s">
        <v>1503</v>
      </c>
      <c r="BL365" s="7" t="s">
        <v>1490</v>
      </c>
      <c r="BM365" s="7" t="s">
        <v>1480</v>
      </c>
      <c r="BN365" s="7" t="s">
        <v>1500</v>
      </c>
      <c r="BO365">
        <f t="shared" si="5"/>
        <v>0.53328584000000001</v>
      </c>
      <c r="BP365" s="7" t="s">
        <v>97</v>
      </c>
      <c r="BQ365" s="7" t="s">
        <v>94</v>
      </c>
      <c r="BR365" s="7" t="s">
        <v>1907</v>
      </c>
      <c r="BS365" s="7" t="s">
        <v>1907</v>
      </c>
    </row>
    <row r="366" spans="1:71" ht="15.75" customHeight="1">
      <c r="A366" s="7">
        <v>1985</v>
      </c>
      <c r="B366" s="7" t="s">
        <v>2038</v>
      </c>
      <c r="C366" s="7" t="s">
        <v>64</v>
      </c>
      <c r="D366" s="7" t="s">
        <v>2039</v>
      </c>
      <c r="E366" s="7" t="s">
        <v>257</v>
      </c>
      <c r="F366" s="7" t="s">
        <v>2040</v>
      </c>
      <c r="G366" s="7">
        <v>1993</v>
      </c>
      <c r="H366" s="7" t="s">
        <v>67</v>
      </c>
      <c r="I366" s="7" t="s">
        <v>169</v>
      </c>
      <c r="J366" s="7" t="s">
        <v>70</v>
      </c>
      <c r="K366" s="7" t="s">
        <v>71</v>
      </c>
      <c r="L366" s="7" t="s">
        <v>72</v>
      </c>
      <c r="M366" s="7" t="s">
        <v>73</v>
      </c>
      <c r="N366" s="7" t="s">
        <v>74</v>
      </c>
      <c r="O366" s="7" t="s">
        <v>75</v>
      </c>
      <c r="P366" s="7" t="s">
        <v>105</v>
      </c>
      <c r="Q366" s="7" t="s">
        <v>106</v>
      </c>
      <c r="S366" s="7" t="s">
        <v>107</v>
      </c>
      <c r="T366" s="7" t="s">
        <v>79</v>
      </c>
      <c r="U366" s="7" t="s">
        <v>80</v>
      </c>
      <c r="Z366" s="7" t="s">
        <v>136</v>
      </c>
      <c r="AA366" s="7" t="s">
        <v>124</v>
      </c>
      <c r="AC366" s="7" t="s">
        <v>113</v>
      </c>
      <c r="AD366" s="7" t="s">
        <v>144</v>
      </c>
      <c r="AE366" s="7" t="s">
        <v>260</v>
      </c>
      <c r="AF366" s="7" t="s">
        <v>88</v>
      </c>
      <c r="AG366" s="7" t="s">
        <v>1919</v>
      </c>
      <c r="AH366" s="7" t="s">
        <v>2041</v>
      </c>
      <c r="AI366" s="7">
        <v>1957</v>
      </c>
      <c r="AJ366" s="7">
        <v>1991</v>
      </c>
      <c r="AK366" s="7" t="s">
        <v>89</v>
      </c>
      <c r="AL366" s="7">
        <v>11323529.4</v>
      </c>
      <c r="AO366" s="7" t="s">
        <v>2042</v>
      </c>
      <c r="AP366" s="7" t="s">
        <v>2042</v>
      </c>
      <c r="AQ366" s="7">
        <v>314285.71000000002</v>
      </c>
      <c r="AR366" s="10">
        <v>533285.84</v>
      </c>
      <c r="AS366" s="7" t="s">
        <v>2043</v>
      </c>
      <c r="AT366" s="7" t="s">
        <v>90</v>
      </c>
      <c r="AU366" s="7">
        <v>1993</v>
      </c>
      <c r="AV366" s="7" t="s">
        <v>91</v>
      </c>
      <c r="AW366" s="7" t="s">
        <v>92</v>
      </c>
      <c r="AX366" s="7" t="s">
        <v>93</v>
      </c>
      <c r="AY366" s="7" t="s">
        <v>94</v>
      </c>
      <c r="AZ366" s="7" t="s">
        <v>261</v>
      </c>
      <c r="BA366" s="7" t="s">
        <v>96</v>
      </c>
      <c r="BB366" s="7" t="s">
        <v>97</v>
      </c>
      <c r="BC366" s="7" t="s">
        <v>140</v>
      </c>
      <c r="BH366" s="7" t="s">
        <v>99</v>
      </c>
      <c r="BI366" s="7" t="s">
        <v>101</v>
      </c>
      <c r="BJ366" s="7" t="s">
        <v>70</v>
      </c>
      <c r="BK366" s="7" t="s">
        <v>1503</v>
      </c>
      <c r="BL366" s="7" t="s">
        <v>1490</v>
      </c>
      <c r="BM366" s="7" t="s">
        <v>1480</v>
      </c>
      <c r="BN366" s="7" t="s">
        <v>1500</v>
      </c>
      <c r="BO366">
        <f t="shared" si="5"/>
        <v>0.53328584000000001</v>
      </c>
      <c r="BP366" s="7" t="s">
        <v>97</v>
      </c>
      <c r="BQ366" s="7" t="s">
        <v>94</v>
      </c>
      <c r="BR366" s="7" t="s">
        <v>1907</v>
      </c>
      <c r="BS366" s="7" t="s">
        <v>1907</v>
      </c>
    </row>
    <row r="367" spans="1:71" ht="15.75" customHeight="1">
      <c r="A367" s="7">
        <v>1986</v>
      </c>
      <c r="B367" s="7" t="s">
        <v>2038</v>
      </c>
      <c r="C367" s="7" t="s">
        <v>64</v>
      </c>
      <c r="D367" s="7" t="s">
        <v>2039</v>
      </c>
      <c r="E367" s="7" t="s">
        <v>257</v>
      </c>
      <c r="F367" s="7" t="s">
        <v>2040</v>
      </c>
      <c r="G367" s="7">
        <v>1993</v>
      </c>
      <c r="H367" s="7" t="s">
        <v>67</v>
      </c>
      <c r="I367" s="7" t="s">
        <v>169</v>
      </c>
      <c r="J367" s="7" t="s">
        <v>70</v>
      </c>
      <c r="K367" s="7" t="s">
        <v>71</v>
      </c>
      <c r="L367" s="7" t="s">
        <v>72</v>
      </c>
      <c r="M367" s="7" t="s">
        <v>73</v>
      </c>
      <c r="N367" s="7" t="s">
        <v>74</v>
      </c>
      <c r="O367" s="7" t="s">
        <v>75</v>
      </c>
      <c r="P367" s="7" t="s">
        <v>105</v>
      </c>
      <c r="Q367" s="7" t="s">
        <v>106</v>
      </c>
      <c r="S367" s="7" t="s">
        <v>107</v>
      </c>
      <c r="T367" s="7" t="s">
        <v>79</v>
      </c>
      <c r="U367" s="7" t="s">
        <v>80</v>
      </c>
      <c r="Z367" s="7" t="s">
        <v>136</v>
      </c>
      <c r="AA367" s="7" t="s">
        <v>124</v>
      </c>
      <c r="AC367" s="7" t="s">
        <v>113</v>
      </c>
      <c r="AD367" s="7" t="s">
        <v>144</v>
      </c>
      <c r="AE367" s="7" t="s">
        <v>260</v>
      </c>
      <c r="AF367" s="7" t="s">
        <v>88</v>
      </c>
      <c r="AG367" s="7" t="s">
        <v>1919</v>
      </c>
      <c r="AH367" s="7" t="s">
        <v>2041</v>
      </c>
      <c r="AI367" s="7">
        <v>1957</v>
      </c>
      <c r="AJ367" s="7">
        <v>1991</v>
      </c>
      <c r="AK367" s="7" t="s">
        <v>89</v>
      </c>
      <c r="AL367" s="7">
        <v>11323529.4</v>
      </c>
      <c r="AO367" s="7" t="s">
        <v>2042</v>
      </c>
      <c r="AP367" s="7" t="s">
        <v>2042</v>
      </c>
      <c r="AQ367" s="7">
        <v>314285.71000000002</v>
      </c>
      <c r="AR367" s="10">
        <v>533285.84</v>
      </c>
      <c r="AS367" s="7" t="s">
        <v>2043</v>
      </c>
      <c r="AT367" s="7" t="s">
        <v>90</v>
      </c>
      <c r="AU367" s="7">
        <v>1993</v>
      </c>
      <c r="AV367" s="7" t="s">
        <v>91</v>
      </c>
      <c r="AW367" s="7" t="s">
        <v>92</v>
      </c>
      <c r="AX367" s="7" t="s">
        <v>93</v>
      </c>
      <c r="AY367" s="7" t="s">
        <v>94</v>
      </c>
      <c r="AZ367" s="7" t="s">
        <v>261</v>
      </c>
      <c r="BA367" s="7" t="s">
        <v>96</v>
      </c>
      <c r="BB367" s="7" t="s">
        <v>97</v>
      </c>
      <c r="BC367" s="7" t="s">
        <v>140</v>
      </c>
      <c r="BH367" s="7" t="s">
        <v>99</v>
      </c>
      <c r="BI367" s="7" t="s">
        <v>101</v>
      </c>
      <c r="BJ367" s="7" t="s">
        <v>70</v>
      </c>
      <c r="BK367" s="7" t="s">
        <v>1503</v>
      </c>
      <c r="BL367" s="7" t="s">
        <v>1490</v>
      </c>
      <c r="BM367" s="7" t="s">
        <v>1480</v>
      </c>
      <c r="BN367" s="7" t="s">
        <v>1500</v>
      </c>
      <c r="BO367">
        <f t="shared" si="5"/>
        <v>0.53328584000000001</v>
      </c>
      <c r="BP367" s="7" t="s">
        <v>97</v>
      </c>
      <c r="BQ367" s="7" t="s">
        <v>94</v>
      </c>
      <c r="BR367" s="7" t="s">
        <v>1907</v>
      </c>
      <c r="BS367" s="7" t="s">
        <v>1907</v>
      </c>
    </row>
    <row r="368" spans="1:71" ht="15.75" customHeight="1">
      <c r="A368" s="7">
        <v>1987</v>
      </c>
      <c r="B368" s="7" t="s">
        <v>2038</v>
      </c>
      <c r="C368" s="7" t="s">
        <v>64</v>
      </c>
      <c r="D368" s="7" t="s">
        <v>2039</v>
      </c>
      <c r="E368" s="7" t="s">
        <v>257</v>
      </c>
      <c r="F368" s="7" t="s">
        <v>2040</v>
      </c>
      <c r="G368" s="7">
        <v>1993</v>
      </c>
      <c r="H368" s="7" t="s">
        <v>67</v>
      </c>
      <c r="I368" s="7" t="s">
        <v>169</v>
      </c>
      <c r="J368" s="7" t="s">
        <v>70</v>
      </c>
      <c r="K368" s="7" t="s">
        <v>71</v>
      </c>
      <c r="L368" s="7" t="s">
        <v>72</v>
      </c>
      <c r="M368" s="7" t="s">
        <v>73</v>
      </c>
      <c r="N368" s="7" t="s">
        <v>74</v>
      </c>
      <c r="O368" s="7" t="s">
        <v>75</v>
      </c>
      <c r="P368" s="7" t="s">
        <v>105</v>
      </c>
      <c r="Q368" s="7" t="s">
        <v>106</v>
      </c>
      <c r="S368" s="7" t="s">
        <v>107</v>
      </c>
      <c r="T368" s="7" t="s">
        <v>79</v>
      </c>
      <c r="U368" s="7" t="s">
        <v>80</v>
      </c>
      <c r="Z368" s="7" t="s">
        <v>136</v>
      </c>
      <c r="AA368" s="7" t="s">
        <v>124</v>
      </c>
      <c r="AC368" s="7" t="s">
        <v>113</v>
      </c>
      <c r="AD368" s="7" t="s">
        <v>144</v>
      </c>
      <c r="AE368" s="7" t="s">
        <v>260</v>
      </c>
      <c r="AF368" s="7" t="s">
        <v>88</v>
      </c>
      <c r="AG368" s="7" t="s">
        <v>1919</v>
      </c>
      <c r="AH368" s="7" t="s">
        <v>2041</v>
      </c>
      <c r="AI368" s="7">
        <v>1957</v>
      </c>
      <c r="AJ368" s="7">
        <v>1991</v>
      </c>
      <c r="AK368" s="7" t="s">
        <v>89</v>
      </c>
      <c r="AL368" s="7">
        <v>11323529.4</v>
      </c>
      <c r="AO368" s="7" t="s">
        <v>2042</v>
      </c>
      <c r="AP368" s="7" t="s">
        <v>2042</v>
      </c>
      <c r="AQ368" s="7">
        <v>314285.71000000002</v>
      </c>
      <c r="AR368" s="10">
        <v>533285.84</v>
      </c>
      <c r="AS368" s="7" t="s">
        <v>2043</v>
      </c>
      <c r="AT368" s="7" t="s">
        <v>90</v>
      </c>
      <c r="AU368" s="7">
        <v>1993</v>
      </c>
      <c r="AV368" s="7" t="s">
        <v>91</v>
      </c>
      <c r="AW368" s="7" t="s">
        <v>92</v>
      </c>
      <c r="AX368" s="7" t="s">
        <v>93</v>
      </c>
      <c r="AY368" s="7" t="s">
        <v>94</v>
      </c>
      <c r="AZ368" s="7" t="s">
        <v>261</v>
      </c>
      <c r="BA368" s="7" t="s">
        <v>96</v>
      </c>
      <c r="BB368" s="7" t="s">
        <v>97</v>
      </c>
      <c r="BC368" s="7" t="s">
        <v>140</v>
      </c>
      <c r="BH368" s="7" t="s">
        <v>99</v>
      </c>
      <c r="BI368" s="7" t="s">
        <v>101</v>
      </c>
      <c r="BJ368" s="7" t="s">
        <v>70</v>
      </c>
      <c r="BK368" s="7" t="s">
        <v>1503</v>
      </c>
      <c r="BL368" s="7" t="s">
        <v>1490</v>
      </c>
      <c r="BM368" s="7" t="s">
        <v>1480</v>
      </c>
      <c r="BN368" s="7" t="s">
        <v>1500</v>
      </c>
      <c r="BO368">
        <f t="shared" si="5"/>
        <v>0.53328584000000001</v>
      </c>
      <c r="BP368" s="7" t="s">
        <v>97</v>
      </c>
      <c r="BQ368" s="7" t="s">
        <v>94</v>
      </c>
      <c r="BR368" s="7" t="s">
        <v>1907</v>
      </c>
      <c r="BS368" s="7" t="s">
        <v>1907</v>
      </c>
    </row>
    <row r="369" spans="1:71" ht="15.75" customHeight="1">
      <c r="A369" s="7">
        <v>1988</v>
      </c>
      <c r="B369" s="7" t="s">
        <v>2038</v>
      </c>
      <c r="C369" s="7" t="s">
        <v>64</v>
      </c>
      <c r="D369" s="7" t="s">
        <v>2039</v>
      </c>
      <c r="E369" s="7" t="s">
        <v>257</v>
      </c>
      <c r="F369" s="7" t="s">
        <v>2040</v>
      </c>
      <c r="G369" s="7">
        <v>1993</v>
      </c>
      <c r="H369" s="7" t="s">
        <v>67</v>
      </c>
      <c r="I369" s="7" t="s">
        <v>169</v>
      </c>
      <c r="J369" s="7" t="s">
        <v>70</v>
      </c>
      <c r="K369" s="7" t="s">
        <v>71</v>
      </c>
      <c r="L369" s="7" t="s">
        <v>72</v>
      </c>
      <c r="M369" s="7" t="s">
        <v>73</v>
      </c>
      <c r="N369" s="7" t="s">
        <v>74</v>
      </c>
      <c r="O369" s="7" t="s">
        <v>75</v>
      </c>
      <c r="P369" s="7" t="s">
        <v>105</v>
      </c>
      <c r="Q369" s="7" t="s">
        <v>106</v>
      </c>
      <c r="S369" s="7" t="s">
        <v>107</v>
      </c>
      <c r="T369" s="7" t="s">
        <v>79</v>
      </c>
      <c r="U369" s="7" t="s">
        <v>80</v>
      </c>
      <c r="Z369" s="7" t="s">
        <v>136</v>
      </c>
      <c r="AA369" s="7" t="s">
        <v>124</v>
      </c>
      <c r="AC369" s="7" t="s">
        <v>113</v>
      </c>
      <c r="AD369" s="7" t="s">
        <v>144</v>
      </c>
      <c r="AE369" s="7" t="s">
        <v>260</v>
      </c>
      <c r="AF369" s="7" t="s">
        <v>88</v>
      </c>
      <c r="AG369" s="7" t="s">
        <v>1919</v>
      </c>
      <c r="AH369" s="7" t="s">
        <v>2041</v>
      </c>
      <c r="AI369" s="7">
        <v>1957</v>
      </c>
      <c r="AJ369" s="7">
        <v>1991</v>
      </c>
      <c r="AK369" s="7" t="s">
        <v>89</v>
      </c>
      <c r="AL369" s="7">
        <v>11323529.4</v>
      </c>
      <c r="AO369" s="7" t="s">
        <v>2042</v>
      </c>
      <c r="AP369" s="7" t="s">
        <v>2042</v>
      </c>
      <c r="AQ369" s="7">
        <v>314285.71000000002</v>
      </c>
      <c r="AR369" s="10">
        <v>533285.84</v>
      </c>
      <c r="AS369" s="7" t="s">
        <v>2043</v>
      </c>
      <c r="AT369" s="7" t="s">
        <v>90</v>
      </c>
      <c r="AU369" s="7">
        <v>1993</v>
      </c>
      <c r="AV369" s="7" t="s">
        <v>91</v>
      </c>
      <c r="AW369" s="7" t="s">
        <v>92</v>
      </c>
      <c r="AX369" s="7" t="s">
        <v>93</v>
      </c>
      <c r="AY369" s="7" t="s">
        <v>94</v>
      </c>
      <c r="AZ369" s="7" t="s">
        <v>261</v>
      </c>
      <c r="BA369" s="7" t="s">
        <v>96</v>
      </c>
      <c r="BB369" s="7" t="s">
        <v>97</v>
      </c>
      <c r="BC369" s="7" t="s">
        <v>140</v>
      </c>
      <c r="BH369" s="7" t="s">
        <v>99</v>
      </c>
      <c r="BI369" s="7" t="s">
        <v>101</v>
      </c>
      <c r="BJ369" s="7" t="s">
        <v>70</v>
      </c>
      <c r="BK369" s="7" t="s">
        <v>1503</v>
      </c>
      <c r="BL369" s="7" t="s">
        <v>1490</v>
      </c>
      <c r="BM369" s="7" t="s">
        <v>1480</v>
      </c>
      <c r="BN369" s="7" t="s">
        <v>1500</v>
      </c>
      <c r="BO369">
        <f t="shared" si="5"/>
        <v>0.53328584000000001</v>
      </c>
      <c r="BP369" s="7" t="s">
        <v>97</v>
      </c>
      <c r="BQ369" s="7" t="s">
        <v>94</v>
      </c>
      <c r="BR369" s="7" t="s">
        <v>1907</v>
      </c>
      <c r="BS369" s="7" t="s">
        <v>1907</v>
      </c>
    </row>
    <row r="370" spans="1:71" ht="15.75" customHeight="1">
      <c r="A370" s="7">
        <v>1989</v>
      </c>
      <c r="B370" s="7" t="s">
        <v>2038</v>
      </c>
      <c r="C370" s="7" t="s">
        <v>64</v>
      </c>
      <c r="D370" s="7" t="s">
        <v>2039</v>
      </c>
      <c r="E370" s="7" t="s">
        <v>257</v>
      </c>
      <c r="F370" s="7" t="s">
        <v>2040</v>
      </c>
      <c r="G370" s="7">
        <v>1993</v>
      </c>
      <c r="H370" s="7" t="s">
        <v>67</v>
      </c>
      <c r="I370" s="7" t="s">
        <v>169</v>
      </c>
      <c r="J370" s="7" t="s">
        <v>70</v>
      </c>
      <c r="K370" s="7" t="s">
        <v>71</v>
      </c>
      <c r="L370" s="7" t="s">
        <v>72</v>
      </c>
      <c r="M370" s="7" t="s">
        <v>73</v>
      </c>
      <c r="N370" s="7" t="s">
        <v>74</v>
      </c>
      <c r="O370" s="7" t="s">
        <v>75</v>
      </c>
      <c r="P370" s="7" t="s">
        <v>105</v>
      </c>
      <c r="Q370" s="7" t="s">
        <v>106</v>
      </c>
      <c r="S370" s="7" t="s">
        <v>107</v>
      </c>
      <c r="T370" s="7" t="s">
        <v>79</v>
      </c>
      <c r="U370" s="7" t="s">
        <v>80</v>
      </c>
      <c r="Z370" s="7" t="s">
        <v>136</v>
      </c>
      <c r="AA370" s="7" t="s">
        <v>124</v>
      </c>
      <c r="AC370" s="7" t="s">
        <v>113</v>
      </c>
      <c r="AD370" s="7" t="s">
        <v>144</v>
      </c>
      <c r="AE370" s="7" t="s">
        <v>260</v>
      </c>
      <c r="AF370" s="7" t="s">
        <v>88</v>
      </c>
      <c r="AG370" s="7" t="s">
        <v>1919</v>
      </c>
      <c r="AH370" s="7" t="s">
        <v>2041</v>
      </c>
      <c r="AI370" s="7">
        <v>1957</v>
      </c>
      <c r="AJ370" s="7">
        <v>1991</v>
      </c>
      <c r="AK370" s="7" t="s">
        <v>89</v>
      </c>
      <c r="AL370" s="7">
        <v>11323529.4</v>
      </c>
      <c r="AO370" s="7" t="s">
        <v>2042</v>
      </c>
      <c r="AP370" s="7" t="s">
        <v>2042</v>
      </c>
      <c r="AQ370" s="7">
        <v>314285.71000000002</v>
      </c>
      <c r="AR370" s="10">
        <v>533285.84</v>
      </c>
      <c r="AS370" s="7" t="s">
        <v>2043</v>
      </c>
      <c r="AT370" s="7" t="s">
        <v>90</v>
      </c>
      <c r="AU370" s="7">
        <v>1993</v>
      </c>
      <c r="AV370" s="7" t="s">
        <v>91</v>
      </c>
      <c r="AW370" s="7" t="s">
        <v>92</v>
      </c>
      <c r="AX370" s="7" t="s">
        <v>93</v>
      </c>
      <c r="AY370" s="7" t="s">
        <v>94</v>
      </c>
      <c r="AZ370" s="7" t="s">
        <v>261</v>
      </c>
      <c r="BA370" s="7" t="s">
        <v>96</v>
      </c>
      <c r="BB370" s="7" t="s">
        <v>97</v>
      </c>
      <c r="BC370" s="7" t="s">
        <v>140</v>
      </c>
      <c r="BH370" s="7" t="s">
        <v>99</v>
      </c>
      <c r="BI370" s="7" t="s">
        <v>101</v>
      </c>
      <c r="BJ370" s="7" t="s">
        <v>70</v>
      </c>
      <c r="BK370" s="7" t="s">
        <v>1503</v>
      </c>
      <c r="BL370" s="7" t="s">
        <v>1490</v>
      </c>
      <c r="BM370" s="7" t="s">
        <v>1480</v>
      </c>
      <c r="BN370" s="7" t="s">
        <v>1500</v>
      </c>
      <c r="BO370">
        <f t="shared" si="5"/>
        <v>0.53328584000000001</v>
      </c>
      <c r="BP370" s="7" t="s">
        <v>97</v>
      </c>
      <c r="BQ370" s="7" t="s">
        <v>94</v>
      </c>
      <c r="BR370" s="7" t="s">
        <v>1907</v>
      </c>
      <c r="BS370" s="7" t="s">
        <v>1907</v>
      </c>
    </row>
    <row r="371" spans="1:71" ht="15.75" customHeight="1">
      <c r="A371" s="7">
        <v>1990</v>
      </c>
      <c r="B371" s="7" t="s">
        <v>2038</v>
      </c>
      <c r="C371" s="7" t="s">
        <v>64</v>
      </c>
      <c r="D371" s="7" t="s">
        <v>2039</v>
      </c>
      <c r="E371" s="7" t="s">
        <v>257</v>
      </c>
      <c r="F371" s="7" t="s">
        <v>2040</v>
      </c>
      <c r="G371" s="7">
        <v>1993</v>
      </c>
      <c r="H371" s="7" t="s">
        <v>67</v>
      </c>
      <c r="I371" s="7" t="s">
        <v>169</v>
      </c>
      <c r="J371" s="7" t="s">
        <v>70</v>
      </c>
      <c r="K371" s="7" t="s">
        <v>71</v>
      </c>
      <c r="L371" s="7" t="s">
        <v>72</v>
      </c>
      <c r="M371" s="7" t="s">
        <v>73</v>
      </c>
      <c r="N371" s="7" t="s">
        <v>74</v>
      </c>
      <c r="O371" s="7" t="s">
        <v>75</v>
      </c>
      <c r="P371" s="7" t="s">
        <v>105</v>
      </c>
      <c r="Q371" s="7" t="s">
        <v>106</v>
      </c>
      <c r="S371" s="7" t="s">
        <v>107</v>
      </c>
      <c r="T371" s="7" t="s">
        <v>79</v>
      </c>
      <c r="U371" s="7" t="s">
        <v>80</v>
      </c>
      <c r="Z371" s="7" t="s">
        <v>136</v>
      </c>
      <c r="AA371" s="7" t="s">
        <v>124</v>
      </c>
      <c r="AC371" s="7" t="s">
        <v>113</v>
      </c>
      <c r="AD371" s="7" t="s">
        <v>144</v>
      </c>
      <c r="AE371" s="7" t="s">
        <v>260</v>
      </c>
      <c r="AF371" s="7" t="s">
        <v>88</v>
      </c>
      <c r="AG371" s="7" t="s">
        <v>1919</v>
      </c>
      <c r="AH371" s="7" t="s">
        <v>2041</v>
      </c>
      <c r="AI371" s="7">
        <v>1957</v>
      </c>
      <c r="AJ371" s="7">
        <v>1991</v>
      </c>
      <c r="AK371" s="7" t="s">
        <v>89</v>
      </c>
      <c r="AL371" s="7">
        <v>11323529.4</v>
      </c>
      <c r="AO371" s="7" t="s">
        <v>2042</v>
      </c>
      <c r="AP371" s="7" t="s">
        <v>2042</v>
      </c>
      <c r="AQ371" s="7">
        <v>314285.71000000002</v>
      </c>
      <c r="AR371" s="10">
        <v>533285.84</v>
      </c>
      <c r="AS371" s="7" t="s">
        <v>2043</v>
      </c>
      <c r="AT371" s="7" t="s">
        <v>90</v>
      </c>
      <c r="AU371" s="7">
        <v>1993</v>
      </c>
      <c r="AV371" s="7" t="s">
        <v>91</v>
      </c>
      <c r="AW371" s="7" t="s">
        <v>92</v>
      </c>
      <c r="AX371" s="7" t="s">
        <v>93</v>
      </c>
      <c r="AY371" s="7" t="s">
        <v>94</v>
      </c>
      <c r="AZ371" s="7" t="s">
        <v>261</v>
      </c>
      <c r="BA371" s="7" t="s">
        <v>96</v>
      </c>
      <c r="BB371" s="7" t="s">
        <v>97</v>
      </c>
      <c r="BC371" s="7" t="s">
        <v>140</v>
      </c>
      <c r="BH371" s="7" t="s">
        <v>99</v>
      </c>
      <c r="BI371" s="7" t="s">
        <v>101</v>
      </c>
      <c r="BJ371" s="7" t="s">
        <v>70</v>
      </c>
      <c r="BK371" s="7" t="s">
        <v>1503</v>
      </c>
      <c r="BL371" s="7" t="s">
        <v>1490</v>
      </c>
      <c r="BM371" s="7" t="s">
        <v>1480</v>
      </c>
      <c r="BN371" s="7" t="s">
        <v>1500</v>
      </c>
      <c r="BO371">
        <f t="shared" si="5"/>
        <v>0.53328584000000001</v>
      </c>
      <c r="BP371" s="7" t="s">
        <v>97</v>
      </c>
      <c r="BQ371" s="7" t="s">
        <v>94</v>
      </c>
      <c r="BR371" s="7" t="s">
        <v>1907</v>
      </c>
      <c r="BS371" s="7" t="s">
        <v>1907</v>
      </c>
    </row>
    <row r="372" spans="1:71" ht="15.75" customHeight="1">
      <c r="A372" s="7">
        <v>1991</v>
      </c>
      <c r="B372" s="7" t="s">
        <v>2038</v>
      </c>
      <c r="C372" s="7" t="s">
        <v>64</v>
      </c>
      <c r="D372" s="7" t="s">
        <v>2039</v>
      </c>
      <c r="E372" s="7" t="s">
        <v>257</v>
      </c>
      <c r="F372" s="7" t="s">
        <v>2040</v>
      </c>
      <c r="G372" s="7">
        <v>1993</v>
      </c>
      <c r="H372" s="7" t="s">
        <v>67</v>
      </c>
      <c r="I372" s="7" t="s">
        <v>169</v>
      </c>
      <c r="J372" s="7" t="s">
        <v>70</v>
      </c>
      <c r="K372" s="7" t="s">
        <v>71</v>
      </c>
      <c r="L372" s="7" t="s">
        <v>72</v>
      </c>
      <c r="M372" s="7" t="s">
        <v>73</v>
      </c>
      <c r="N372" s="7" t="s">
        <v>74</v>
      </c>
      <c r="O372" s="7" t="s">
        <v>75</v>
      </c>
      <c r="P372" s="7" t="s">
        <v>105</v>
      </c>
      <c r="Q372" s="7" t="s">
        <v>106</v>
      </c>
      <c r="S372" s="7" t="s">
        <v>107</v>
      </c>
      <c r="T372" s="7" t="s">
        <v>79</v>
      </c>
      <c r="U372" s="7" t="s">
        <v>80</v>
      </c>
      <c r="Z372" s="7" t="s">
        <v>136</v>
      </c>
      <c r="AA372" s="7" t="s">
        <v>124</v>
      </c>
      <c r="AC372" s="7" t="s">
        <v>113</v>
      </c>
      <c r="AD372" s="7" t="s">
        <v>144</v>
      </c>
      <c r="AE372" s="7" t="s">
        <v>260</v>
      </c>
      <c r="AF372" s="7" t="s">
        <v>88</v>
      </c>
      <c r="AG372" s="7" t="s">
        <v>1919</v>
      </c>
      <c r="AH372" s="7" t="s">
        <v>2041</v>
      </c>
      <c r="AI372" s="7">
        <v>1957</v>
      </c>
      <c r="AJ372" s="7">
        <v>1991</v>
      </c>
      <c r="AK372" s="7" t="s">
        <v>89</v>
      </c>
      <c r="AL372" s="7">
        <v>11323529.4</v>
      </c>
      <c r="AO372" s="7" t="s">
        <v>2042</v>
      </c>
      <c r="AP372" s="7" t="s">
        <v>2042</v>
      </c>
      <c r="AQ372" s="7">
        <v>314285.71000000002</v>
      </c>
      <c r="AR372" s="10">
        <v>533285.84</v>
      </c>
      <c r="AS372" s="7" t="s">
        <v>2043</v>
      </c>
      <c r="AT372" s="7" t="s">
        <v>90</v>
      </c>
      <c r="AU372" s="7">
        <v>1993</v>
      </c>
      <c r="AV372" s="7" t="s">
        <v>91</v>
      </c>
      <c r="AW372" s="7" t="s">
        <v>92</v>
      </c>
      <c r="AX372" s="7" t="s">
        <v>93</v>
      </c>
      <c r="AY372" s="7" t="s">
        <v>94</v>
      </c>
      <c r="AZ372" s="7" t="s">
        <v>261</v>
      </c>
      <c r="BA372" s="7" t="s">
        <v>96</v>
      </c>
      <c r="BB372" s="7" t="s">
        <v>97</v>
      </c>
      <c r="BC372" s="7" t="s">
        <v>140</v>
      </c>
      <c r="BH372" s="7" t="s">
        <v>99</v>
      </c>
      <c r="BI372" s="7" t="s">
        <v>101</v>
      </c>
      <c r="BJ372" s="7" t="s">
        <v>70</v>
      </c>
      <c r="BK372" s="7" t="s">
        <v>1503</v>
      </c>
      <c r="BL372" s="7" t="s">
        <v>1490</v>
      </c>
      <c r="BM372" s="7" t="s">
        <v>1480</v>
      </c>
      <c r="BN372" s="7" t="s">
        <v>1500</v>
      </c>
      <c r="BO372">
        <f t="shared" si="5"/>
        <v>0.53328584000000001</v>
      </c>
      <c r="BP372" s="7" t="s">
        <v>97</v>
      </c>
      <c r="BQ372" s="7" t="s">
        <v>94</v>
      </c>
      <c r="BR372" s="7" t="s">
        <v>1907</v>
      </c>
      <c r="BS372" s="7" t="s">
        <v>1907</v>
      </c>
    </row>
    <row r="373" spans="1:71" ht="15.75" customHeight="1">
      <c r="A373" s="7">
        <v>2001</v>
      </c>
      <c r="B373" s="7" t="s">
        <v>2044</v>
      </c>
      <c r="C373" s="7" t="s">
        <v>248</v>
      </c>
      <c r="D373" s="7" t="s">
        <v>2045</v>
      </c>
      <c r="E373" s="7" t="s">
        <v>263</v>
      </c>
      <c r="F373" s="7" t="s">
        <v>264</v>
      </c>
      <c r="G373" s="7">
        <v>2007</v>
      </c>
      <c r="H373" s="7" t="s">
        <v>67</v>
      </c>
      <c r="I373" s="7" t="s">
        <v>169</v>
      </c>
      <c r="J373" s="7" t="s">
        <v>70</v>
      </c>
      <c r="K373" s="7" t="s">
        <v>71</v>
      </c>
      <c r="L373" s="7" t="s">
        <v>72</v>
      </c>
      <c r="M373" s="7" t="s">
        <v>73</v>
      </c>
      <c r="N373" s="7" t="s">
        <v>74</v>
      </c>
      <c r="O373" s="7" t="s">
        <v>75</v>
      </c>
      <c r="P373" s="7" t="s">
        <v>105</v>
      </c>
      <c r="Q373" s="7" t="s">
        <v>106</v>
      </c>
      <c r="S373" s="7" t="s">
        <v>107</v>
      </c>
      <c r="T373" s="7" t="s">
        <v>79</v>
      </c>
      <c r="U373" s="7" t="s">
        <v>80</v>
      </c>
      <c r="Z373" s="7" t="s">
        <v>108</v>
      </c>
      <c r="AA373" s="7" t="s">
        <v>109</v>
      </c>
      <c r="AC373" s="7" t="s">
        <v>265</v>
      </c>
      <c r="AD373" s="7" t="s">
        <v>111</v>
      </c>
      <c r="AE373" s="7" t="s">
        <v>266</v>
      </c>
      <c r="AF373" s="7" t="s">
        <v>88</v>
      </c>
      <c r="AG373" s="7" t="s">
        <v>1897</v>
      </c>
      <c r="AH373" s="7" t="s">
        <v>1942</v>
      </c>
      <c r="AI373" s="7">
        <v>2001</v>
      </c>
      <c r="AJ373" s="7">
        <v>2007</v>
      </c>
      <c r="AK373" s="7" t="s">
        <v>89</v>
      </c>
      <c r="AL373" s="7">
        <v>175000000</v>
      </c>
      <c r="AO373" s="7" t="s">
        <v>2046</v>
      </c>
      <c r="AP373" s="7" t="s">
        <v>2047</v>
      </c>
      <c r="AQ373" s="7">
        <v>29166666.670000002</v>
      </c>
      <c r="AR373" s="10">
        <v>20883184.989999998</v>
      </c>
      <c r="AS373" s="7" t="s">
        <v>2048</v>
      </c>
      <c r="AT373" s="7" t="s">
        <v>146</v>
      </c>
      <c r="AU373" s="7">
        <v>2001</v>
      </c>
      <c r="AV373" s="7" t="s">
        <v>172</v>
      </c>
      <c r="AW373" s="7" t="s">
        <v>92</v>
      </c>
      <c r="AX373" s="7" t="s">
        <v>93</v>
      </c>
      <c r="AY373" s="7" t="s">
        <v>94</v>
      </c>
      <c r="AZ373" s="7" t="s">
        <v>267</v>
      </c>
      <c r="BA373" s="7" t="s">
        <v>96</v>
      </c>
      <c r="BB373" s="7" t="s">
        <v>268</v>
      </c>
      <c r="BC373" s="7" t="s">
        <v>98</v>
      </c>
      <c r="BH373" s="7" t="s">
        <v>99</v>
      </c>
      <c r="BI373" s="7" t="s">
        <v>101</v>
      </c>
      <c r="BJ373" s="7" t="s">
        <v>70</v>
      </c>
      <c r="BK373" s="7" t="s">
        <v>1536</v>
      </c>
      <c r="BM373" s="7" t="s">
        <v>1480</v>
      </c>
      <c r="BN373" s="7" t="s">
        <v>563</v>
      </c>
      <c r="BO373">
        <f t="shared" si="5"/>
        <v>20.883184989999997</v>
      </c>
      <c r="BP373" s="7" t="s">
        <v>268</v>
      </c>
      <c r="BQ373" s="7" t="s">
        <v>94</v>
      </c>
      <c r="BR373" s="7" t="s">
        <v>1907</v>
      </c>
      <c r="BS373" s="7" t="s">
        <v>1907</v>
      </c>
    </row>
    <row r="374" spans="1:71" ht="15.75" customHeight="1">
      <c r="A374" s="7">
        <v>2002</v>
      </c>
      <c r="B374" s="7" t="s">
        <v>2044</v>
      </c>
      <c r="C374" s="7" t="s">
        <v>248</v>
      </c>
      <c r="D374" s="7" t="s">
        <v>2045</v>
      </c>
      <c r="E374" s="7" t="s">
        <v>263</v>
      </c>
      <c r="F374" s="7" t="s">
        <v>264</v>
      </c>
      <c r="G374" s="7">
        <v>2007</v>
      </c>
      <c r="H374" s="7" t="s">
        <v>67</v>
      </c>
      <c r="I374" s="7" t="s">
        <v>169</v>
      </c>
      <c r="J374" s="7" t="s">
        <v>70</v>
      </c>
      <c r="K374" s="7" t="s">
        <v>71</v>
      </c>
      <c r="L374" s="7" t="s">
        <v>72</v>
      </c>
      <c r="M374" s="7" t="s">
        <v>73</v>
      </c>
      <c r="N374" s="7" t="s">
        <v>74</v>
      </c>
      <c r="O374" s="7" t="s">
        <v>75</v>
      </c>
      <c r="P374" s="7" t="s">
        <v>105</v>
      </c>
      <c r="Q374" s="7" t="s">
        <v>106</v>
      </c>
      <c r="S374" s="7" t="s">
        <v>107</v>
      </c>
      <c r="T374" s="7" t="s">
        <v>79</v>
      </c>
      <c r="U374" s="7" t="s">
        <v>80</v>
      </c>
      <c r="Z374" s="7" t="s">
        <v>108</v>
      </c>
      <c r="AA374" s="7" t="s">
        <v>109</v>
      </c>
      <c r="AC374" s="7" t="s">
        <v>265</v>
      </c>
      <c r="AD374" s="7" t="s">
        <v>111</v>
      </c>
      <c r="AE374" s="7" t="s">
        <v>266</v>
      </c>
      <c r="AF374" s="7" t="s">
        <v>88</v>
      </c>
      <c r="AG374" s="7" t="s">
        <v>1897</v>
      </c>
      <c r="AH374" s="7" t="s">
        <v>1942</v>
      </c>
      <c r="AI374" s="7">
        <v>2001</v>
      </c>
      <c r="AJ374" s="7">
        <v>2007</v>
      </c>
      <c r="AK374" s="7" t="s">
        <v>89</v>
      </c>
      <c r="AL374" s="7">
        <v>175000000</v>
      </c>
      <c r="AO374" s="7" t="s">
        <v>2046</v>
      </c>
      <c r="AP374" s="7" t="s">
        <v>2047</v>
      </c>
      <c r="AQ374" s="7">
        <v>29166666.670000002</v>
      </c>
      <c r="AR374" s="10">
        <v>20883184.989999998</v>
      </c>
      <c r="AS374" s="7" t="s">
        <v>2048</v>
      </c>
      <c r="AT374" s="7" t="s">
        <v>146</v>
      </c>
      <c r="AU374" s="7">
        <v>2001</v>
      </c>
      <c r="AV374" s="7" t="s">
        <v>172</v>
      </c>
      <c r="AW374" s="7" t="s">
        <v>92</v>
      </c>
      <c r="AX374" s="7" t="s">
        <v>93</v>
      </c>
      <c r="AY374" s="7" t="s">
        <v>94</v>
      </c>
      <c r="AZ374" s="7" t="s">
        <v>267</v>
      </c>
      <c r="BA374" s="7" t="s">
        <v>96</v>
      </c>
      <c r="BB374" s="7" t="s">
        <v>268</v>
      </c>
      <c r="BC374" s="7" t="s">
        <v>98</v>
      </c>
      <c r="BH374" s="7" t="s">
        <v>99</v>
      </c>
      <c r="BI374" s="7" t="s">
        <v>101</v>
      </c>
      <c r="BJ374" s="7" t="s">
        <v>70</v>
      </c>
      <c r="BK374" s="7" t="s">
        <v>1536</v>
      </c>
      <c r="BM374" s="7" t="s">
        <v>1480</v>
      </c>
      <c r="BN374" s="7" t="s">
        <v>563</v>
      </c>
      <c r="BO374">
        <f t="shared" si="5"/>
        <v>20.883184989999997</v>
      </c>
      <c r="BP374" s="7" t="s">
        <v>268</v>
      </c>
      <c r="BQ374" s="7" t="s">
        <v>94</v>
      </c>
      <c r="BR374" s="7" t="s">
        <v>1907</v>
      </c>
      <c r="BS374" s="7" t="s">
        <v>1907</v>
      </c>
    </row>
    <row r="375" spans="1:71" ht="15.75" customHeight="1">
      <c r="A375" s="7">
        <v>2003</v>
      </c>
      <c r="B375" s="7" t="s">
        <v>2044</v>
      </c>
      <c r="C375" s="7" t="s">
        <v>248</v>
      </c>
      <c r="D375" s="7" t="s">
        <v>2045</v>
      </c>
      <c r="E375" s="7" t="s">
        <v>263</v>
      </c>
      <c r="F375" s="7" t="s">
        <v>264</v>
      </c>
      <c r="G375" s="7">
        <v>2007</v>
      </c>
      <c r="H375" s="7" t="s">
        <v>67</v>
      </c>
      <c r="I375" s="7" t="s">
        <v>169</v>
      </c>
      <c r="J375" s="7" t="s">
        <v>70</v>
      </c>
      <c r="K375" s="7" t="s">
        <v>71</v>
      </c>
      <c r="L375" s="7" t="s">
        <v>72</v>
      </c>
      <c r="M375" s="7" t="s">
        <v>73</v>
      </c>
      <c r="N375" s="7" t="s">
        <v>74</v>
      </c>
      <c r="O375" s="7" t="s">
        <v>75</v>
      </c>
      <c r="P375" s="7" t="s">
        <v>105</v>
      </c>
      <c r="Q375" s="7" t="s">
        <v>106</v>
      </c>
      <c r="S375" s="7" t="s">
        <v>107</v>
      </c>
      <c r="T375" s="7" t="s">
        <v>79</v>
      </c>
      <c r="U375" s="7" t="s">
        <v>80</v>
      </c>
      <c r="Z375" s="7" t="s">
        <v>108</v>
      </c>
      <c r="AA375" s="7" t="s">
        <v>109</v>
      </c>
      <c r="AC375" s="7" t="s">
        <v>265</v>
      </c>
      <c r="AD375" s="7" t="s">
        <v>111</v>
      </c>
      <c r="AE375" s="7" t="s">
        <v>266</v>
      </c>
      <c r="AF375" s="7" t="s">
        <v>88</v>
      </c>
      <c r="AG375" s="7" t="s">
        <v>1897</v>
      </c>
      <c r="AH375" s="7" t="s">
        <v>1942</v>
      </c>
      <c r="AI375" s="7">
        <v>2001</v>
      </c>
      <c r="AJ375" s="7">
        <v>2007</v>
      </c>
      <c r="AK375" s="7" t="s">
        <v>89</v>
      </c>
      <c r="AL375" s="7">
        <v>175000000</v>
      </c>
      <c r="AO375" s="7" t="s">
        <v>2046</v>
      </c>
      <c r="AP375" s="7" t="s">
        <v>2047</v>
      </c>
      <c r="AQ375" s="7">
        <v>29166666.670000002</v>
      </c>
      <c r="AR375" s="10">
        <v>20883184.989999998</v>
      </c>
      <c r="AS375" s="7" t="s">
        <v>2048</v>
      </c>
      <c r="AT375" s="7" t="s">
        <v>146</v>
      </c>
      <c r="AU375" s="7">
        <v>2001</v>
      </c>
      <c r="AV375" s="7" t="s">
        <v>172</v>
      </c>
      <c r="AW375" s="7" t="s">
        <v>92</v>
      </c>
      <c r="AX375" s="7" t="s">
        <v>93</v>
      </c>
      <c r="AY375" s="7" t="s">
        <v>94</v>
      </c>
      <c r="AZ375" s="7" t="s">
        <v>267</v>
      </c>
      <c r="BA375" s="7" t="s">
        <v>96</v>
      </c>
      <c r="BB375" s="7" t="s">
        <v>268</v>
      </c>
      <c r="BC375" s="7" t="s">
        <v>98</v>
      </c>
      <c r="BH375" s="7" t="s">
        <v>99</v>
      </c>
      <c r="BI375" s="7" t="s">
        <v>101</v>
      </c>
      <c r="BJ375" s="7" t="s">
        <v>70</v>
      </c>
      <c r="BK375" s="7" t="s">
        <v>1536</v>
      </c>
      <c r="BM375" s="7" t="s">
        <v>1480</v>
      </c>
      <c r="BN375" s="7" t="s">
        <v>563</v>
      </c>
      <c r="BO375">
        <f t="shared" si="5"/>
        <v>20.883184989999997</v>
      </c>
      <c r="BP375" s="7" t="s">
        <v>268</v>
      </c>
      <c r="BQ375" s="7" t="s">
        <v>94</v>
      </c>
      <c r="BR375" s="7" t="s">
        <v>1907</v>
      </c>
      <c r="BS375" s="7" t="s">
        <v>1907</v>
      </c>
    </row>
    <row r="376" spans="1:71" ht="15.75" customHeight="1">
      <c r="A376" s="7">
        <v>2004</v>
      </c>
      <c r="B376" s="7" t="s">
        <v>2044</v>
      </c>
      <c r="C376" s="7" t="s">
        <v>248</v>
      </c>
      <c r="D376" s="7" t="s">
        <v>2045</v>
      </c>
      <c r="E376" s="7" t="s">
        <v>263</v>
      </c>
      <c r="F376" s="7" t="s">
        <v>264</v>
      </c>
      <c r="G376" s="7">
        <v>2007</v>
      </c>
      <c r="H376" s="7" t="s">
        <v>67</v>
      </c>
      <c r="I376" s="7" t="s">
        <v>169</v>
      </c>
      <c r="J376" s="7" t="s">
        <v>70</v>
      </c>
      <c r="K376" s="7" t="s">
        <v>71</v>
      </c>
      <c r="L376" s="7" t="s">
        <v>72</v>
      </c>
      <c r="M376" s="7" t="s">
        <v>73</v>
      </c>
      <c r="N376" s="7" t="s">
        <v>74</v>
      </c>
      <c r="O376" s="7" t="s">
        <v>75</v>
      </c>
      <c r="P376" s="7" t="s">
        <v>105</v>
      </c>
      <c r="Q376" s="7" t="s">
        <v>106</v>
      </c>
      <c r="S376" s="7" t="s">
        <v>107</v>
      </c>
      <c r="T376" s="7" t="s">
        <v>79</v>
      </c>
      <c r="U376" s="7" t="s">
        <v>80</v>
      </c>
      <c r="Z376" s="7" t="s">
        <v>108</v>
      </c>
      <c r="AA376" s="7" t="s">
        <v>109</v>
      </c>
      <c r="AC376" s="7" t="s">
        <v>265</v>
      </c>
      <c r="AD376" s="7" t="s">
        <v>111</v>
      </c>
      <c r="AE376" s="7" t="s">
        <v>266</v>
      </c>
      <c r="AF376" s="7" t="s">
        <v>88</v>
      </c>
      <c r="AG376" s="7" t="s">
        <v>1897</v>
      </c>
      <c r="AH376" s="7" t="s">
        <v>1942</v>
      </c>
      <c r="AI376" s="7">
        <v>2001</v>
      </c>
      <c r="AJ376" s="7">
        <v>2007</v>
      </c>
      <c r="AK376" s="7" t="s">
        <v>89</v>
      </c>
      <c r="AL376" s="7">
        <v>175000000</v>
      </c>
      <c r="AO376" s="7" t="s">
        <v>2046</v>
      </c>
      <c r="AP376" s="7" t="s">
        <v>2047</v>
      </c>
      <c r="AQ376" s="7">
        <v>29166666.670000002</v>
      </c>
      <c r="AR376" s="10">
        <v>20883184.989999998</v>
      </c>
      <c r="AS376" s="7" t="s">
        <v>2048</v>
      </c>
      <c r="AT376" s="7" t="s">
        <v>146</v>
      </c>
      <c r="AU376" s="7">
        <v>2001</v>
      </c>
      <c r="AV376" s="7" t="s">
        <v>172</v>
      </c>
      <c r="AW376" s="7" t="s">
        <v>92</v>
      </c>
      <c r="AX376" s="7" t="s">
        <v>93</v>
      </c>
      <c r="AY376" s="7" t="s">
        <v>94</v>
      </c>
      <c r="AZ376" s="7" t="s">
        <v>267</v>
      </c>
      <c r="BA376" s="7" t="s">
        <v>96</v>
      </c>
      <c r="BB376" s="7" t="s">
        <v>268</v>
      </c>
      <c r="BC376" s="7" t="s">
        <v>98</v>
      </c>
      <c r="BH376" s="7" t="s">
        <v>99</v>
      </c>
      <c r="BI376" s="7" t="s">
        <v>101</v>
      </c>
      <c r="BJ376" s="7" t="s">
        <v>70</v>
      </c>
      <c r="BK376" s="7" t="s">
        <v>1536</v>
      </c>
      <c r="BM376" s="7" t="s">
        <v>1480</v>
      </c>
      <c r="BN376" s="7" t="s">
        <v>563</v>
      </c>
      <c r="BO376">
        <f t="shared" si="5"/>
        <v>20.883184989999997</v>
      </c>
      <c r="BP376" s="7" t="s">
        <v>268</v>
      </c>
      <c r="BQ376" s="7" t="s">
        <v>94</v>
      </c>
      <c r="BR376" s="7" t="s">
        <v>1907</v>
      </c>
      <c r="BS376" s="7" t="s">
        <v>1907</v>
      </c>
    </row>
    <row r="377" spans="1:71" ht="15.75" customHeight="1">
      <c r="A377" s="7">
        <v>2005</v>
      </c>
      <c r="B377" s="7" t="s">
        <v>2044</v>
      </c>
      <c r="C377" s="7" t="s">
        <v>248</v>
      </c>
      <c r="D377" s="7" t="s">
        <v>2045</v>
      </c>
      <c r="E377" s="7" t="s">
        <v>263</v>
      </c>
      <c r="F377" s="7" t="s">
        <v>264</v>
      </c>
      <c r="G377" s="7">
        <v>2007</v>
      </c>
      <c r="H377" s="7" t="s">
        <v>67</v>
      </c>
      <c r="I377" s="7" t="s">
        <v>169</v>
      </c>
      <c r="J377" s="7" t="s">
        <v>70</v>
      </c>
      <c r="K377" s="7" t="s">
        <v>71</v>
      </c>
      <c r="L377" s="7" t="s">
        <v>72</v>
      </c>
      <c r="M377" s="7" t="s">
        <v>73</v>
      </c>
      <c r="N377" s="7" t="s">
        <v>74</v>
      </c>
      <c r="O377" s="7" t="s">
        <v>75</v>
      </c>
      <c r="P377" s="7" t="s">
        <v>105</v>
      </c>
      <c r="Q377" s="7" t="s">
        <v>106</v>
      </c>
      <c r="S377" s="7" t="s">
        <v>107</v>
      </c>
      <c r="T377" s="7" t="s">
        <v>79</v>
      </c>
      <c r="U377" s="7" t="s">
        <v>80</v>
      </c>
      <c r="Z377" s="7" t="s">
        <v>108</v>
      </c>
      <c r="AA377" s="7" t="s">
        <v>109</v>
      </c>
      <c r="AC377" s="7" t="s">
        <v>265</v>
      </c>
      <c r="AD377" s="7" t="s">
        <v>111</v>
      </c>
      <c r="AE377" s="7" t="s">
        <v>266</v>
      </c>
      <c r="AF377" s="7" t="s">
        <v>88</v>
      </c>
      <c r="AG377" s="7" t="s">
        <v>1897</v>
      </c>
      <c r="AH377" s="7" t="s">
        <v>1942</v>
      </c>
      <c r="AI377" s="7">
        <v>2001</v>
      </c>
      <c r="AJ377" s="7">
        <v>2007</v>
      </c>
      <c r="AK377" s="7" t="s">
        <v>89</v>
      </c>
      <c r="AL377" s="7">
        <v>175000000</v>
      </c>
      <c r="AO377" s="7" t="s">
        <v>2046</v>
      </c>
      <c r="AP377" s="7" t="s">
        <v>2047</v>
      </c>
      <c r="AQ377" s="7">
        <v>29166666.670000002</v>
      </c>
      <c r="AR377" s="10">
        <v>20883184.989999998</v>
      </c>
      <c r="AS377" s="7" t="s">
        <v>2048</v>
      </c>
      <c r="AT377" s="7" t="s">
        <v>146</v>
      </c>
      <c r="AU377" s="7">
        <v>2001</v>
      </c>
      <c r="AV377" s="7" t="s">
        <v>172</v>
      </c>
      <c r="AW377" s="7" t="s">
        <v>92</v>
      </c>
      <c r="AX377" s="7" t="s">
        <v>93</v>
      </c>
      <c r="AY377" s="7" t="s">
        <v>94</v>
      </c>
      <c r="AZ377" s="7" t="s">
        <v>267</v>
      </c>
      <c r="BA377" s="7" t="s">
        <v>96</v>
      </c>
      <c r="BB377" s="7" t="s">
        <v>268</v>
      </c>
      <c r="BC377" s="7" t="s">
        <v>98</v>
      </c>
      <c r="BH377" s="7" t="s">
        <v>99</v>
      </c>
      <c r="BI377" s="7" t="s">
        <v>101</v>
      </c>
      <c r="BJ377" s="7" t="s">
        <v>70</v>
      </c>
      <c r="BK377" s="7" t="s">
        <v>1536</v>
      </c>
      <c r="BM377" s="7" t="s">
        <v>1480</v>
      </c>
      <c r="BN377" s="7" t="s">
        <v>563</v>
      </c>
      <c r="BO377">
        <f t="shared" si="5"/>
        <v>20.883184989999997</v>
      </c>
      <c r="BP377" s="7" t="s">
        <v>268</v>
      </c>
      <c r="BQ377" s="7" t="s">
        <v>94</v>
      </c>
      <c r="BR377" s="7" t="s">
        <v>1907</v>
      </c>
      <c r="BS377" s="7" t="s">
        <v>1907</v>
      </c>
    </row>
    <row r="378" spans="1:71" ht="15.75" customHeight="1">
      <c r="A378" s="7">
        <v>2006</v>
      </c>
      <c r="B378" s="7" t="s">
        <v>2044</v>
      </c>
      <c r="C378" s="7" t="s">
        <v>248</v>
      </c>
      <c r="D378" s="7" t="s">
        <v>2045</v>
      </c>
      <c r="E378" s="7" t="s">
        <v>263</v>
      </c>
      <c r="F378" s="7" t="s">
        <v>264</v>
      </c>
      <c r="G378" s="7">
        <v>2007</v>
      </c>
      <c r="H378" s="7" t="s">
        <v>67</v>
      </c>
      <c r="I378" s="7" t="s">
        <v>169</v>
      </c>
      <c r="J378" s="7" t="s">
        <v>70</v>
      </c>
      <c r="K378" s="7" t="s">
        <v>71</v>
      </c>
      <c r="L378" s="7" t="s">
        <v>72</v>
      </c>
      <c r="M378" s="7" t="s">
        <v>73</v>
      </c>
      <c r="N378" s="7" t="s">
        <v>74</v>
      </c>
      <c r="O378" s="7" t="s">
        <v>75</v>
      </c>
      <c r="P378" s="7" t="s">
        <v>105</v>
      </c>
      <c r="Q378" s="7" t="s">
        <v>106</v>
      </c>
      <c r="S378" s="7" t="s">
        <v>107</v>
      </c>
      <c r="T378" s="7" t="s">
        <v>79</v>
      </c>
      <c r="U378" s="7" t="s">
        <v>80</v>
      </c>
      <c r="Z378" s="7" t="s">
        <v>108</v>
      </c>
      <c r="AA378" s="7" t="s">
        <v>109</v>
      </c>
      <c r="AC378" s="7" t="s">
        <v>265</v>
      </c>
      <c r="AD378" s="7" t="s">
        <v>111</v>
      </c>
      <c r="AE378" s="7" t="s">
        <v>266</v>
      </c>
      <c r="AF378" s="7" t="s">
        <v>88</v>
      </c>
      <c r="AG378" s="7" t="s">
        <v>1897</v>
      </c>
      <c r="AH378" s="7" t="s">
        <v>1942</v>
      </c>
      <c r="AI378" s="7">
        <v>2001</v>
      </c>
      <c r="AJ378" s="7">
        <v>2007</v>
      </c>
      <c r="AK378" s="7" t="s">
        <v>89</v>
      </c>
      <c r="AL378" s="7">
        <v>175000000</v>
      </c>
      <c r="AO378" s="7" t="s">
        <v>2046</v>
      </c>
      <c r="AP378" s="7" t="s">
        <v>2047</v>
      </c>
      <c r="AQ378" s="7">
        <v>29166666.670000002</v>
      </c>
      <c r="AR378" s="10">
        <v>20883184.989999998</v>
      </c>
      <c r="AS378" s="7" t="s">
        <v>2048</v>
      </c>
      <c r="AT378" s="7" t="s">
        <v>146</v>
      </c>
      <c r="AU378" s="7">
        <v>2001</v>
      </c>
      <c r="AV378" s="7" t="s">
        <v>172</v>
      </c>
      <c r="AW378" s="7" t="s">
        <v>92</v>
      </c>
      <c r="AX378" s="7" t="s">
        <v>93</v>
      </c>
      <c r="AY378" s="7" t="s">
        <v>94</v>
      </c>
      <c r="AZ378" s="7" t="s">
        <v>267</v>
      </c>
      <c r="BA378" s="7" t="s">
        <v>96</v>
      </c>
      <c r="BB378" s="7" t="s">
        <v>268</v>
      </c>
      <c r="BC378" s="7" t="s">
        <v>98</v>
      </c>
      <c r="BH378" s="7" t="s">
        <v>99</v>
      </c>
      <c r="BI378" s="7" t="s">
        <v>101</v>
      </c>
      <c r="BJ378" s="7" t="s">
        <v>70</v>
      </c>
      <c r="BK378" s="7" t="s">
        <v>1536</v>
      </c>
      <c r="BM378" s="7" t="s">
        <v>1480</v>
      </c>
      <c r="BN378" s="7" t="s">
        <v>563</v>
      </c>
      <c r="BO378">
        <f t="shared" si="5"/>
        <v>20.883184989999997</v>
      </c>
      <c r="BP378" s="7" t="s">
        <v>268</v>
      </c>
      <c r="BQ378" s="7" t="s">
        <v>94</v>
      </c>
      <c r="BR378" s="7" t="s">
        <v>1907</v>
      </c>
      <c r="BS378" s="7" t="s">
        <v>1907</v>
      </c>
    </row>
    <row r="379" spans="1:71" ht="15.75" customHeight="1">
      <c r="A379" s="7">
        <v>2007</v>
      </c>
      <c r="B379" s="7" t="s">
        <v>2044</v>
      </c>
      <c r="C379" s="7" t="s">
        <v>248</v>
      </c>
      <c r="D379" s="7" t="s">
        <v>2045</v>
      </c>
      <c r="E379" s="7" t="s">
        <v>263</v>
      </c>
      <c r="F379" s="7" t="s">
        <v>264</v>
      </c>
      <c r="G379" s="7">
        <v>2007</v>
      </c>
      <c r="H379" s="7" t="s">
        <v>67</v>
      </c>
      <c r="I379" s="7" t="s">
        <v>169</v>
      </c>
      <c r="J379" s="7" t="s">
        <v>70</v>
      </c>
      <c r="K379" s="7" t="s">
        <v>71</v>
      </c>
      <c r="L379" s="7" t="s">
        <v>72</v>
      </c>
      <c r="M379" s="7" t="s">
        <v>73</v>
      </c>
      <c r="N379" s="7" t="s">
        <v>74</v>
      </c>
      <c r="O379" s="7" t="s">
        <v>75</v>
      </c>
      <c r="P379" s="7" t="s">
        <v>105</v>
      </c>
      <c r="Q379" s="7" t="s">
        <v>106</v>
      </c>
      <c r="S379" s="7" t="s">
        <v>107</v>
      </c>
      <c r="T379" s="7" t="s">
        <v>79</v>
      </c>
      <c r="U379" s="7" t="s">
        <v>80</v>
      </c>
      <c r="Z379" s="7" t="s">
        <v>108</v>
      </c>
      <c r="AA379" s="7" t="s">
        <v>109</v>
      </c>
      <c r="AC379" s="7" t="s">
        <v>265</v>
      </c>
      <c r="AD379" s="7" t="s">
        <v>111</v>
      </c>
      <c r="AE379" s="7" t="s">
        <v>266</v>
      </c>
      <c r="AF379" s="7" t="s">
        <v>88</v>
      </c>
      <c r="AG379" s="7" t="s">
        <v>1897</v>
      </c>
      <c r="AH379" s="7" t="s">
        <v>1942</v>
      </c>
      <c r="AI379" s="7">
        <v>2001</v>
      </c>
      <c r="AJ379" s="7">
        <v>2007</v>
      </c>
      <c r="AK379" s="7" t="s">
        <v>89</v>
      </c>
      <c r="AL379" s="7">
        <v>175000000</v>
      </c>
      <c r="AO379" s="7" t="s">
        <v>2046</v>
      </c>
      <c r="AP379" s="7" t="s">
        <v>2047</v>
      </c>
      <c r="AQ379" s="7">
        <v>29166666.670000002</v>
      </c>
      <c r="AR379" s="10">
        <v>20883184.989999998</v>
      </c>
      <c r="AS379" s="7" t="s">
        <v>2048</v>
      </c>
      <c r="AT379" s="7" t="s">
        <v>146</v>
      </c>
      <c r="AU379" s="7">
        <v>2001</v>
      </c>
      <c r="AV379" s="7" t="s">
        <v>172</v>
      </c>
      <c r="AW379" s="7" t="s">
        <v>92</v>
      </c>
      <c r="AX379" s="7" t="s">
        <v>93</v>
      </c>
      <c r="AY379" s="7" t="s">
        <v>94</v>
      </c>
      <c r="AZ379" s="7" t="s">
        <v>267</v>
      </c>
      <c r="BA379" s="7" t="s">
        <v>96</v>
      </c>
      <c r="BB379" s="7" t="s">
        <v>268</v>
      </c>
      <c r="BC379" s="7" t="s">
        <v>98</v>
      </c>
      <c r="BH379" s="7" t="s">
        <v>99</v>
      </c>
      <c r="BI379" s="7" t="s">
        <v>101</v>
      </c>
      <c r="BJ379" s="7" t="s">
        <v>70</v>
      </c>
      <c r="BK379" s="7" t="s">
        <v>1536</v>
      </c>
      <c r="BM379" s="7" t="s">
        <v>1480</v>
      </c>
      <c r="BN379" s="7" t="s">
        <v>563</v>
      </c>
      <c r="BO379">
        <f t="shared" si="5"/>
        <v>20.883184989999997</v>
      </c>
      <c r="BP379" s="7" t="s">
        <v>268</v>
      </c>
      <c r="BQ379" s="7" t="s">
        <v>94</v>
      </c>
      <c r="BR379" s="7" t="s">
        <v>1907</v>
      </c>
      <c r="BS379" s="7" t="s">
        <v>1907</v>
      </c>
    </row>
    <row r="380" spans="1:71" ht="15.75" customHeight="1">
      <c r="A380" s="7">
        <v>2005</v>
      </c>
      <c r="B380" s="7" t="s">
        <v>2049</v>
      </c>
      <c r="C380" s="7" t="s">
        <v>64</v>
      </c>
      <c r="D380" s="7" t="s">
        <v>2050</v>
      </c>
      <c r="E380" s="7" t="s">
        <v>2051</v>
      </c>
      <c r="F380" s="7" t="s">
        <v>271</v>
      </c>
      <c r="G380" s="7">
        <v>2005</v>
      </c>
      <c r="H380" s="7" t="s">
        <v>67</v>
      </c>
      <c r="I380" s="7" t="s">
        <v>169</v>
      </c>
      <c r="J380" s="7" t="s">
        <v>70</v>
      </c>
      <c r="K380" s="7" t="s">
        <v>71</v>
      </c>
      <c r="L380" s="7" t="s">
        <v>72</v>
      </c>
      <c r="M380" s="7" t="s">
        <v>73</v>
      </c>
      <c r="N380" s="7" t="s">
        <v>74</v>
      </c>
      <c r="O380" s="7" t="s">
        <v>75</v>
      </c>
      <c r="P380" s="7" t="s">
        <v>105</v>
      </c>
      <c r="Q380" s="7" t="s">
        <v>106</v>
      </c>
      <c r="S380" s="7" t="s">
        <v>107</v>
      </c>
      <c r="T380" s="7" t="s">
        <v>79</v>
      </c>
      <c r="U380" s="7" t="s">
        <v>80</v>
      </c>
      <c r="Z380" s="7" t="s">
        <v>108</v>
      </c>
      <c r="AA380" s="7" t="s">
        <v>165</v>
      </c>
      <c r="AC380" s="7" t="s">
        <v>113</v>
      </c>
      <c r="AD380" s="7" t="s">
        <v>144</v>
      </c>
      <c r="AE380" s="7" t="s">
        <v>1898</v>
      </c>
      <c r="AF380" s="7" t="s">
        <v>112</v>
      </c>
      <c r="AG380" s="7" t="s">
        <v>1898</v>
      </c>
      <c r="AH380" s="7" t="s">
        <v>1898</v>
      </c>
      <c r="AI380" s="7">
        <v>2005</v>
      </c>
      <c r="AJ380" s="7">
        <v>2005</v>
      </c>
      <c r="AK380" s="7" t="s">
        <v>89</v>
      </c>
      <c r="AL380" s="7">
        <v>1380000</v>
      </c>
      <c r="AO380" s="7" t="s">
        <v>2052</v>
      </c>
      <c r="AQ380" s="7">
        <v>1380000</v>
      </c>
      <c r="AR380" s="10">
        <v>1322746.82</v>
      </c>
      <c r="AT380" s="7" t="s">
        <v>146</v>
      </c>
      <c r="AU380" s="7">
        <v>2005</v>
      </c>
      <c r="AV380" s="7" t="s">
        <v>91</v>
      </c>
      <c r="AW380" s="7" t="s">
        <v>92</v>
      </c>
      <c r="AX380" s="7" t="s">
        <v>93</v>
      </c>
      <c r="AY380" s="7" t="s">
        <v>94</v>
      </c>
      <c r="AZ380" s="7" t="s">
        <v>95</v>
      </c>
      <c r="BA380" s="7" t="s">
        <v>96</v>
      </c>
      <c r="BB380" s="7" t="s">
        <v>97</v>
      </c>
      <c r="BC380" s="7" t="s">
        <v>98</v>
      </c>
      <c r="BH380" s="7" t="s">
        <v>99</v>
      </c>
      <c r="BI380" s="7" t="s">
        <v>101</v>
      </c>
      <c r="BJ380" s="7" t="s">
        <v>70</v>
      </c>
      <c r="BK380" s="7" t="s">
        <v>530</v>
      </c>
      <c r="BM380" s="7" t="s">
        <v>1480</v>
      </c>
      <c r="BO380">
        <f t="shared" si="5"/>
        <v>1.3227468200000001</v>
      </c>
      <c r="BP380" s="7" t="s">
        <v>97</v>
      </c>
      <c r="BQ380" s="7" t="s">
        <v>94</v>
      </c>
      <c r="BR380" s="7" t="s">
        <v>1907</v>
      </c>
      <c r="BS380" s="7" t="s">
        <v>1907</v>
      </c>
    </row>
    <row r="381" spans="1:71" ht="15.75" customHeight="1">
      <c r="A381" s="7">
        <v>1999</v>
      </c>
      <c r="B381" s="7" t="s">
        <v>2053</v>
      </c>
      <c r="C381" s="7" t="s">
        <v>64</v>
      </c>
      <c r="D381" s="7" t="s">
        <v>2050</v>
      </c>
      <c r="E381" s="7" t="s">
        <v>2051</v>
      </c>
      <c r="F381" s="7" t="s">
        <v>271</v>
      </c>
      <c r="G381" s="7">
        <v>2005</v>
      </c>
      <c r="H381" s="7" t="s">
        <v>67</v>
      </c>
      <c r="I381" s="7" t="s">
        <v>169</v>
      </c>
      <c r="J381" s="7" t="s">
        <v>70</v>
      </c>
      <c r="K381" s="7" t="s">
        <v>71</v>
      </c>
      <c r="L381" s="7" t="s">
        <v>72</v>
      </c>
      <c r="M381" s="7" t="s">
        <v>73</v>
      </c>
      <c r="N381" s="7" t="s">
        <v>74</v>
      </c>
      <c r="O381" s="7" t="s">
        <v>75</v>
      </c>
      <c r="P381" s="7" t="s">
        <v>105</v>
      </c>
      <c r="Q381" s="7" t="s">
        <v>106</v>
      </c>
      <c r="S381" s="7" t="s">
        <v>107</v>
      </c>
      <c r="T381" s="7" t="s">
        <v>79</v>
      </c>
      <c r="U381" s="7" t="s">
        <v>80</v>
      </c>
      <c r="Z381" s="7" t="s">
        <v>108</v>
      </c>
      <c r="AA381" s="7" t="s">
        <v>109</v>
      </c>
      <c r="AC381" s="7" t="s">
        <v>274</v>
      </c>
      <c r="AD381" s="7" t="s">
        <v>111</v>
      </c>
      <c r="AE381" s="7" t="s">
        <v>275</v>
      </c>
      <c r="AF381" s="7" t="s">
        <v>88</v>
      </c>
      <c r="AG381" s="7" t="s">
        <v>2007</v>
      </c>
      <c r="AH381" s="7" t="s">
        <v>1898</v>
      </c>
      <c r="AI381" s="7">
        <v>1999</v>
      </c>
      <c r="AJ381" s="7">
        <v>2005</v>
      </c>
      <c r="AK381" s="7" t="s">
        <v>89</v>
      </c>
      <c r="AL381" s="7">
        <v>175000000</v>
      </c>
      <c r="AO381" s="7" t="s">
        <v>2054</v>
      </c>
      <c r="AP381" s="7" t="s">
        <v>2055</v>
      </c>
      <c r="AQ381" s="7">
        <v>29166666.670000002</v>
      </c>
      <c r="AR381" s="10">
        <v>27956605.460000001</v>
      </c>
      <c r="AS381" s="7" t="s">
        <v>2056</v>
      </c>
      <c r="AT381" s="7" t="s">
        <v>146</v>
      </c>
      <c r="AU381" s="7">
        <v>2005</v>
      </c>
      <c r="AV381" s="7" t="s">
        <v>91</v>
      </c>
      <c r="AW381" s="7" t="s">
        <v>92</v>
      </c>
      <c r="AX381" s="7" t="s">
        <v>93</v>
      </c>
      <c r="AY381" s="7" t="s">
        <v>94</v>
      </c>
      <c r="AZ381" s="7" t="s">
        <v>95</v>
      </c>
      <c r="BA381" s="7" t="s">
        <v>96</v>
      </c>
      <c r="BB381" s="7" t="s">
        <v>97</v>
      </c>
      <c r="BC381" s="7" t="s">
        <v>98</v>
      </c>
      <c r="BH381" s="7" t="s">
        <v>99</v>
      </c>
      <c r="BI381" s="7" t="s">
        <v>101</v>
      </c>
      <c r="BJ381" s="7" t="s">
        <v>70</v>
      </c>
      <c r="BK381" s="7" t="s">
        <v>1536</v>
      </c>
      <c r="BL381" s="7" t="s">
        <v>532</v>
      </c>
      <c r="BM381" s="7" t="s">
        <v>1480</v>
      </c>
      <c r="BN381" s="7" t="s">
        <v>1517</v>
      </c>
      <c r="BO381">
        <f t="shared" si="5"/>
        <v>27.956605460000002</v>
      </c>
      <c r="BP381" s="7" t="s">
        <v>97</v>
      </c>
      <c r="BQ381" s="7" t="s">
        <v>94</v>
      </c>
      <c r="BR381" s="7" t="s">
        <v>1907</v>
      </c>
      <c r="BS381" s="7" t="s">
        <v>1907</v>
      </c>
    </row>
    <row r="382" spans="1:71" ht="15.75" customHeight="1">
      <c r="A382" s="7">
        <v>2000</v>
      </c>
      <c r="B382" s="7" t="s">
        <v>2053</v>
      </c>
      <c r="C382" s="7" t="s">
        <v>64</v>
      </c>
      <c r="D382" s="7" t="s">
        <v>2050</v>
      </c>
      <c r="E382" s="7" t="s">
        <v>2051</v>
      </c>
      <c r="F382" s="7" t="s">
        <v>271</v>
      </c>
      <c r="G382" s="7">
        <v>2005</v>
      </c>
      <c r="H382" s="7" t="s">
        <v>67</v>
      </c>
      <c r="I382" s="7" t="s">
        <v>169</v>
      </c>
      <c r="J382" s="7" t="s">
        <v>70</v>
      </c>
      <c r="K382" s="7" t="s">
        <v>71</v>
      </c>
      <c r="L382" s="7" t="s">
        <v>72</v>
      </c>
      <c r="M382" s="7" t="s">
        <v>73</v>
      </c>
      <c r="N382" s="7" t="s">
        <v>74</v>
      </c>
      <c r="O382" s="7" t="s">
        <v>75</v>
      </c>
      <c r="P382" s="7" t="s">
        <v>105</v>
      </c>
      <c r="Q382" s="7" t="s">
        <v>106</v>
      </c>
      <c r="S382" s="7" t="s">
        <v>107</v>
      </c>
      <c r="T382" s="7" t="s">
        <v>79</v>
      </c>
      <c r="U382" s="7" t="s">
        <v>80</v>
      </c>
      <c r="Z382" s="7" t="s">
        <v>108</v>
      </c>
      <c r="AA382" s="7" t="s">
        <v>109</v>
      </c>
      <c r="AC382" s="7" t="s">
        <v>274</v>
      </c>
      <c r="AD382" s="7" t="s">
        <v>111</v>
      </c>
      <c r="AE382" s="7" t="s">
        <v>275</v>
      </c>
      <c r="AF382" s="7" t="s">
        <v>88</v>
      </c>
      <c r="AG382" s="7" t="s">
        <v>2007</v>
      </c>
      <c r="AH382" s="7" t="s">
        <v>1898</v>
      </c>
      <c r="AI382" s="7">
        <v>1999</v>
      </c>
      <c r="AJ382" s="7">
        <v>2005</v>
      </c>
      <c r="AK382" s="7" t="s">
        <v>89</v>
      </c>
      <c r="AL382" s="7">
        <v>175000000</v>
      </c>
      <c r="AO382" s="7" t="s">
        <v>2054</v>
      </c>
      <c r="AP382" s="7" t="s">
        <v>2055</v>
      </c>
      <c r="AQ382" s="7">
        <v>29166666.670000002</v>
      </c>
      <c r="AR382" s="10">
        <v>27956605.460000001</v>
      </c>
      <c r="AS382" s="7" t="s">
        <v>2056</v>
      </c>
      <c r="AT382" s="7" t="s">
        <v>146</v>
      </c>
      <c r="AU382" s="7">
        <v>2005</v>
      </c>
      <c r="AV382" s="7" t="s">
        <v>91</v>
      </c>
      <c r="AW382" s="7" t="s">
        <v>92</v>
      </c>
      <c r="AX382" s="7" t="s">
        <v>93</v>
      </c>
      <c r="AY382" s="7" t="s">
        <v>94</v>
      </c>
      <c r="AZ382" s="7" t="s">
        <v>95</v>
      </c>
      <c r="BA382" s="7" t="s">
        <v>96</v>
      </c>
      <c r="BB382" s="7" t="s">
        <v>97</v>
      </c>
      <c r="BC382" s="7" t="s">
        <v>98</v>
      </c>
      <c r="BH382" s="7" t="s">
        <v>99</v>
      </c>
      <c r="BI382" s="7" t="s">
        <v>101</v>
      </c>
      <c r="BJ382" s="7" t="s">
        <v>70</v>
      </c>
      <c r="BK382" s="7" t="s">
        <v>1536</v>
      </c>
      <c r="BL382" s="7" t="s">
        <v>532</v>
      </c>
      <c r="BM382" s="7" t="s">
        <v>1480</v>
      </c>
      <c r="BN382" s="7" t="s">
        <v>1517</v>
      </c>
      <c r="BO382">
        <f t="shared" si="5"/>
        <v>27.956605460000002</v>
      </c>
      <c r="BP382" s="7" t="s">
        <v>97</v>
      </c>
      <c r="BQ382" s="7" t="s">
        <v>94</v>
      </c>
      <c r="BR382" s="7" t="s">
        <v>1907</v>
      </c>
      <c r="BS382" s="7" t="s">
        <v>1907</v>
      </c>
    </row>
    <row r="383" spans="1:71" ht="15.75" customHeight="1">
      <c r="A383" s="7">
        <v>2001</v>
      </c>
      <c r="B383" s="7" t="s">
        <v>2053</v>
      </c>
      <c r="C383" s="7" t="s">
        <v>64</v>
      </c>
      <c r="D383" s="7" t="s">
        <v>2050</v>
      </c>
      <c r="E383" s="7" t="s">
        <v>2051</v>
      </c>
      <c r="F383" s="7" t="s">
        <v>271</v>
      </c>
      <c r="G383" s="7">
        <v>2005</v>
      </c>
      <c r="H383" s="7" t="s">
        <v>67</v>
      </c>
      <c r="I383" s="7" t="s">
        <v>169</v>
      </c>
      <c r="J383" s="7" t="s">
        <v>70</v>
      </c>
      <c r="K383" s="7" t="s">
        <v>71</v>
      </c>
      <c r="L383" s="7" t="s">
        <v>72</v>
      </c>
      <c r="M383" s="7" t="s">
        <v>73</v>
      </c>
      <c r="N383" s="7" t="s">
        <v>74</v>
      </c>
      <c r="O383" s="7" t="s">
        <v>75</v>
      </c>
      <c r="P383" s="7" t="s">
        <v>105</v>
      </c>
      <c r="Q383" s="7" t="s">
        <v>106</v>
      </c>
      <c r="S383" s="7" t="s">
        <v>107</v>
      </c>
      <c r="T383" s="7" t="s">
        <v>79</v>
      </c>
      <c r="U383" s="7" t="s">
        <v>80</v>
      </c>
      <c r="Z383" s="7" t="s">
        <v>108</v>
      </c>
      <c r="AA383" s="7" t="s">
        <v>109</v>
      </c>
      <c r="AC383" s="7" t="s">
        <v>274</v>
      </c>
      <c r="AD383" s="7" t="s">
        <v>111</v>
      </c>
      <c r="AE383" s="7" t="s">
        <v>275</v>
      </c>
      <c r="AF383" s="7" t="s">
        <v>88</v>
      </c>
      <c r="AG383" s="7" t="s">
        <v>2007</v>
      </c>
      <c r="AH383" s="7" t="s">
        <v>1898</v>
      </c>
      <c r="AI383" s="7">
        <v>1999</v>
      </c>
      <c r="AJ383" s="7">
        <v>2005</v>
      </c>
      <c r="AK383" s="7" t="s">
        <v>89</v>
      </c>
      <c r="AL383" s="7">
        <v>175000000</v>
      </c>
      <c r="AO383" s="7" t="s">
        <v>2054</v>
      </c>
      <c r="AP383" s="7" t="s">
        <v>2055</v>
      </c>
      <c r="AQ383" s="7">
        <v>29166666.670000002</v>
      </c>
      <c r="AR383" s="10">
        <v>27956605.460000001</v>
      </c>
      <c r="AS383" s="7" t="s">
        <v>2056</v>
      </c>
      <c r="AT383" s="7" t="s">
        <v>146</v>
      </c>
      <c r="AU383" s="7">
        <v>2005</v>
      </c>
      <c r="AV383" s="7" t="s">
        <v>91</v>
      </c>
      <c r="AW383" s="7" t="s">
        <v>92</v>
      </c>
      <c r="AX383" s="7" t="s">
        <v>93</v>
      </c>
      <c r="AY383" s="7" t="s">
        <v>94</v>
      </c>
      <c r="AZ383" s="7" t="s">
        <v>95</v>
      </c>
      <c r="BA383" s="7" t="s">
        <v>96</v>
      </c>
      <c r="BB383" s="7" t="s">
        <v>97</v>
      </c>
      <c r="BC383" s="7" t="s">
        <v>98</v>
      </c>
      <c r="BH383" s="7" t="s">
        <v>99</v>
      </c>
      <c r="BI383" s="7" t="s">
        <v>101</v>
      </c>
      <c r="BJ383" s="7" t="s">
        <v>70</v>
      </c>
      <c r="BK383" s="7" t="s">
        <v>1536</v>
      </c>
      <c r="BL383" s="7" t="s">
        <v>532</v>
      </c>
      <c r="BM383" s="7" t="s">
        <v>1480</v>
      </c>
      <c r="BN383" s="7" t="s">
        <v>1517</v>
      </c>
      <c r="BO383">
        <f t="shared" si="5"/>
        <v>27.956605460000002</v>
      </c>
      <c r="BP383" s="7" t="s">
        <v>97</v>
      </c>
      <c r="BQ383" s="7" t="s">
        <v>94</v>
      </c>
      <c r="BR383" s="7" t="s">
        <v>1907</v>
      </c>
      <c r="BS383" s="7" t="s">
        <v>1907</v>
      </c>
    </row>
    <row r="384" spans="1:71" ht="15.75" customHeight="1">
      <c r="A384" s="7">
        <v>2002</v>
      </c>
      <c r="B384" s="7" t="s">
        <v>2053</v>
      </c>
      <c r="C384" s="7" t="s">
        <v>64</v>
      </c>
      <c r="D384" s="7" t="s">
        <v>2050</v>
      </c>
      <c r="E384" s="7" t="s">
        <v>2051</v>
      </c>
      <c r="F384" s="7" t="s">
        <v>271</v>
      </c>
      <c r="G384" s="7">
        <v>2005</v>
      </c>
      <c r="H384" s="7" t="s">
        <v>67</v>
      </c>
      <c r="I384" s="7" t="s">
        <v>169</v>
      </c>
      <c r="J384" s="7" t="s">
        <v>70</v>
      </c>
      <c r="K384" s="7" t="s">
        <v>71</v>
      </c>
      <c r="L384" s="7" t="s">
        <v>72</v>
      </c>
      <c r="M384" s="7" t="s">
        <v>73</v>
      </c>
      <c r="N384" s="7" t="s">
        <v>74</v>
      </c>
      <c r="O384" s="7" t="s">
        <v>75</v>
      </c>
      <c r="P384" s="7" t="s">
        <v>105</v>
      </c>
      <c r="Q384" s="7" t="s">
        <v>106</v>
      </c>
      <c r="S384" s="7" t="s">
        <v>107</v>
      </c>
      <c r="T384" s="7" t="s">
        <v>79</v>
      </c>
      <c r="U384" s="7" t="s">
        <v>80</v>
      </c>
      <c r="Z384" s="7" t="s">
        <v>108</v>
      </c>
      <c r="AA384" s="7" t="s">
        <v>109</v>
      </c>
      <c r="AC384" s="7" t="s">
        <v>274</v>
      </c>
      <c r="AD384" s="7" t="s">
        <v>111</v>
      </c>
      <c r="AE384" s="7" t="s">
        <v>275</v>
      </c>
      <c r="AF384" s="7" t="s">
        <v>88</v>
      </c>
      <c r="AG384" s="7" t="s">
        <v>2007</v>
      </c>
      <c r="AH384" s="7" t="s">
        <v>1898</v>
      </c>
      <c r="AI384" s="7">
        <v>1999</v>
      </c>
      <c r="AJ384" s="7">
        <v>2005</v>
      </c>
      <c r="AK384" s="7" t="s">
        <v>89</v>
      </c>
      <c r="AL384" s="7">
        <v>175000000</v>
      </c>
      <c r="AO384" s="7" t="s">
        <v>2054</v>
      </c>
      <c r="AP384" s="7" t="s">
        <v>2055</v>
      </c>
      <c r="AQ384" s="7">
        <v>29166666.670000002</v>
      </c>
      <c r="AR384" s="10">
        <v>27956605.460000001</v>
      </c>
      <c r="AS384" s="7" t="s">
        <v>2056</v>
      </c>
      <c r="AT384" s="7" t="s">
        <v>146</v>
      </c>
      <c r="AU384" s="7">
        <v>2005</v>
      </c>
      <c r="AV384" s="7" t="s">
        <v>91</v>
      </c>
      <c r="AW384" s="7" t="s">
        <v>92</v>
      </c>
      <c r="AX384" s="7" t="s">
        <v>93</v>
      </c>
      <c r="AY384" s="7" t="s">
        <v>94</v>
      </c>
      <c r="AZ384" s="7" t="s">
        <v>95</v>
      </c>
      <c r="BA384" s="7" t="s">
        <v>96</v>
      </c>
      <c r="BB384" s="7" t="s">
        <v>97</v>
      </c>
      <c r="BC384" s="7" t="s">
        <v>98</v>
      </c>
      <c r="BH384" s="7" t="s">
        <v>99</v>
      </c>
      <c r="BI384" s="7" t="s">
        <v>101</v>
      </c>
      <c r="BJ384" s="7" t="s">
        <v>70</v>
      </c>
      <c r="BK384" s="7" t="s">
        <v>1536</v>
      </c>
      <c r="BL384" s="7" t="s">
        <v>532</v>
      </c>
      <c r="BM384" s="7" t="s">
        <v>1480</v>
      </c>
      <c r="BN384" s="7" t="s">
        <v>1517</v>
      </c>
      <c r="BO384">
        <f t="shared" si="5"/>
        <v>27.956605460000002</v>
      </c>
      <c r="BP384" s="7" t="s">
        <v>97</v>
      </c>
      <c r="BQ384" s="7" t="s">
        <v>94</v>
      </c>
      <c r="BR384" s="7" t="s">
        <v>1907</v>
      </c>
      <c r="BS384" s="7" t="s">
        <v>1907</v>
      </c>
    </row>
    <row r="385" spans="1:71" ht="15.75" customHeight="1">
      <c r="A385" s="7">
        <v>2003</v>
      </c>
      <c r="B385" s="7" t="s">
        <v>2053</v>
      </c>
      <c r="C385" s="7" t="s">
        <v>64</v>
      </c>
      <c r="D385" s="7" t="s">
        <v>2050</v>
      </c>
      <c r="E385" s="7" t="s">
        <v>2051</v>
      </c>
      <c r="F385" s="7" t="s">
        <v>271</v>
      </c>
      <c r="G385" s="7">
        <v>2005</v>
      </c>
      <c r="H385" s="7" t="s">
        <v>67</v>
      </c>
      <c r="I385" s="7" t="s">
        <v>169</v>
      </c>
      <c r="J385" s="7" t="s">
        <v>70</v>
      </c>
      <c r="K385" s="7" t="s">
        <v>71</v>
      </c>
      <c r="L385" s="7" t="s">
        <v>72</v>
      </c>
      <c r="M385" s="7" t="s">
        <v>73</v>
      </c>
      <c r="N385" s="7" t="s">
        <v>74</v>
      </c>
      <c r="O385" s="7" t="s">
        <v>75</v>
      </c>
      <c r="P385" s="7" t="s">
        <v>105</v>
      </c>
      <c r="Q385" s="7" t="s">
        <v>106</v>
      </c>
      <c r="S385" s="7" t="s">
        <v>107</v>
      </c>
      <c r="T385" s="7" t="s">
        <v>79</v>
      </c>
      <c r="U385" s="7" t="s">
        <v>80</v>
      </c>
      <c r="Z385" s="7" t="s">
        <v>108</v>
      </c>
      <c r="AA385" s="7" t="s">
        <v>109</v>
      </c>
      <c r="AC385" s="7" t="s">
        <v>274</v>
      </c>
      <c r="AD385" s="7" t="s">
        <v>111</v>
      </c>
      <c r="AE385" s="7" t="s">
        <v>275</v>
      </c>
      <c r="AF385" s="7" t="s">
        <v>88</v>
      </c>
      <c r="AG385" s="7" t="s">
        <v>2007</v>
      </c>
      <c r="AH385" s="7" t="s">
        <v>1898</v>
      </c>
      <c r="AI385" s="7">
        <v>1999</v>
      </c>
      <c r="AJ385" s="7">
        <v>2005</v>
      </c>
      <c r="AK385" s="7" t="s">
        <v>89</v>
      </c>
      <c r="AL385" s="7">
        <v>175000000</v>
      </c>
      <c r="AO385" s="7" t="s">
        <v>2054</v>
      </c>
      <c r="AP385" s="7" t="s">
        <v>2055</v>
      </c>
      <c r="AQ385" s="7">
        <v>29166666.670000002</v>
      </c>
      <c r="AR385" s="10">
        <v>27956605.460000001</v>
      </c>
      <c r="AS385" s="7" t="s">
        <v>2056</v>
      </c>
      <c r="AT385" s="7" t="s">
        <v>146</v>
      </c>
      <c r="AU385" s="7">
        <v>2005</v>
      </c>
      <c r="AV385" s="7" t="s">
        <v>91</v>
      </c>
      <c r="AW385" s="7" t="s">
        <v>92</v>
      </c>
      <c r="AX385" s="7" t="s">
        <v>93</v>
      </c>
      <c r="AY385" s="7" t="s">
        <v>94</v>
      </c>
      <c r="AZ385" s="7" t="s">
        <v>95</v>
      </c>
      <c r="BA385" s="7" t="s">
        <v>96</v>
      </c>
      <c r="BB385" s="7" t="s">
        <v>97</v>
      </c>
      <c r="BC385" s="7" t="s">
        <v>98</v>
      </c>
      <c r="BH385" s="7" t="s">
        <v>99</v>
      </c>
      <c r="BI385" s="7" t="s">
        <v>101</v>
      </c>
      <c r="BJ385" s="7" t="s">
        <v>70</v>
      </c>
      <c r="BK385" s="7" t="s">
        <v>1536</v>
      </c>
      <c r="BL385" s="7" t="s">
        <v>532</v>
      </c>
      <c r="BM385" s="7" t="s">
        <v>1480</v>
      </c>
      <c r="BN385" s="7" t="s">
        <v>1517</v>
      </c>
      <c r="BO385">
        <f t="shared" si="5"/>
        <v>27.956605460000002</v>
      </c>
      <c r="BP385" s="7" t="s">
        <v>97</v>
      </c>
      <c r="BQ385" s="7" t="s">
        <v>94</v>
      </c>
      <c r="BR385" s="7" t="s">
        <v>1907</v>
      </c>
      <c r="BS385" s="7" t="s">
        <v>1907</v>
      </c>
    </row>
    <row r="386" spans="1:71" ht="15.75" customHeight="1">
      <c r="A386" s="7">
        <v>2004</v>
      </c>
      <c r="B386" s="7" t="s">
        <v>2053</v>
      </c>
      <c r="C386" s="7" t="s">
        <v>64</v>
      </c>
      <c r="D386" s="7" t="s">
        <v>2050</v>
      </c>
      <c r="E386" s="7" t="s">
        <v>2051</v>
      </c>
      <c r="F386" s="7" t="s">
        <v>271</v>
      </c>
      <c r="G386" s="7">
        <v>2005</v>
      </c>
      <c r="H386" s="7" t="s">
        <v>67</v>
      </c>
      <c r="I386" s="7" t="s">
        <v>169</v>
      </c>
      <c r="J386" s="7" t="s">
        <v>70</v>
      </c>
      <c r="K386" s="7" t="s">
        <v>71</v>
      </c>
      <c r="L386" s="7" t="s">
        <v>72</v>
      </c>
      <c r="M386" s="7" t="s">
        <v>73</v>
      </c>
      <c r="N386" s="7" t="s">
        <v>74</v>
      </c>
      <c r="O386" s="7" t="s">
        <v>75</v>
      </c>
      <c r="P386" s="7" t="s">
        <v>105</v>
      </c>
      <c r="Q386" s="7" t="s">
        <v>106</v>
      </c>
      <c r="S386" s="7" t="s">
        <v>107</v>
      </c>
      <c r="T386" s="7" t="s">
        <v>79</v>
      </c>
      <c r="U386" s="7" t="s">
        <v>80</v>
      </c>
      <c r="Z386" s="7" t="s">
        <v>108</v>
      </c>
      <c r="AA386" s="7" t="s">
        <v>109</v>
      </c>
      <c r="AC386" s="7" t="s">
        <v>274</v>
      </c>
      <c r="AD386" s="7" t="s">
        <v>111</v>
      </c>
      <c r="AE386" s="7" t="s">
        <v>275</v>
      </c>
      <c r="AF386" s="7" t="s">
        <v>88</v>
      </c>
      <c r="AG386" s="7" t="s">
        <v>2007</v>
      </c>
      <c r="AH386" s="7" t="s">
        <v>1898</v>
      </c>
      <c r="AI386" s="7">
        <v>1999</v>
      </c>
      <c r="AJ386" s="7">
        <v>2005</v>
      </c>
      <c r="AK386" s="7" t="s">
        <v>89</v>
      </c>
      <c r="AL386" s="7">
        <v>175000000</v>
      </c>
      <c r="AO386" s="7" t="s">
        <v>2054</v>
      </c>
      <c r="AP386" s="7" t="s">
        <v>2055</v>
      </c>
      <c r="AQ386" s="7">
        <v>29166666.670000002</v>
      </c>
      <c r="AR386" s="10">
        <v>27956605.460000001</v>
      </c>
      <c r="AS386" s="7" t="s">
        <v>2056</v>
      </c>
      <c r="AT386" s="7" t="s">
        <v>146</v>
      </c>
      <c r="AU386" s="7">
        <v>2005</v>
      </c>
      <c r="AV386" s="7" t="s">
        <v>91</v>
      </c>
      <c r="AW386" s="7" t="s">
        <v>92</v>
      </c>
      <c r="AX386" s="7" t="s">
        <v>93</v>
      </c>
      <c r="AY386" s="7" t="s">
        <v>94</v>
      </c>
      <c r="AZ386" s="7" t="s">
        <v>95</v>
      </c>
      <c r="BA386" s="7" t="s">
        <v>96</v>
      </c>
      <c r="BB386" s="7" t="s">
        <v>97</v>
      </c>
      <c r="BC386" s="7" t="s">
        <v>98</v>
      </c>
      <c r="BH386" s="7" t="s">
        <v>99</v>
      </c>
      <c r="BI386" s="7" t="s">
        <v>101</v>
      </c>
      <c r="BJ386" s="7" t="s">
        <v>70</v>
      </c>
      <c r="BK386" s="7" t="s">
        <v>1536</v>
      </c>
      <c r="BL386" s="7" t="s">
        <v>532</v>
      </c>
      <c r="BM386" s="7" t="s">
        <v>1480</v>
      </c>
      <c r="BN386" s="7" t="s">
        <v>1517</v>
      </c>
      <c r="BO386">
        <f t="shared" si="5"/>
        <v>27.956605460000002</v>
      </c>
      <c r="BP386" s="7" t="s">
        <v>97</v>
      </c>
      <c r="BQ386" s="7" t="s">
        <v>94</v>
      </c>
      <c r="BR386" s="7" t="s">
        <v>1907</v>
      </c>
      <c r="BS386" s="7" t="s">
        <v>1907</v>
      </c>
    </row>
    <row r="387" spans="1:71" ht="15.75" customHeight="1">
      <c r="A387" s="7">
        <v>2005</v>
      </c>
      <c r="B387" s="7" t="s">
        <v>2053</v>
      </c>
      <c r="C387" s="7" t="s">
        <v>64</v>
      </c>
      <c r="D387" s="7" t="s">
        <v>2050</v>
      </c>
      <c r="E387" s="7" t="s">
        <v>2051</v>
      </c>
      <c r="F387" s="7" t="s">
        <v>271</v>
      </c>
      <c r="G387" s="7">
        <v>2005</v>
      </c>
      <c r="H387" s="7" t="s">
        <v>67</v>
      </c>
      <c r="I387" s="7" t="s">
        <v>169</v>
      </c>
      <c r="J387" s="7" t="s">
        <v>70</v>
      </c>
      <c r="K387" s="7" t="s">
        <v>71</v>
      </c>
      <c r="L387" s="7" t="s">
        <v>72</v>
      </c>
      <c r="M387" s="7" t="s">
        <v>73</v>
      </c>
      <c r="N387" s="7" t="s">
        <v>74</v>
      </c>
      <c r="O387" s="7" t="s">
        <v>75</v>
      </c>
      <c r="P387" s="7" t="s">
        <v>105</v>
      </c>
      <c r="Q387" s="7" t="s">
        <v>106</v>
      </c>
      <c r="S387" s="7" t="s">
        <v>107</v>
      </c>
      <c r="T387" s="7" t="s">
        <v>79</v>
      </c>
      <c r="U387" s="7" t="s">
        <v>80</v>
      </c>
      <c r="Z387" s="7" t="s">
        <v>108</v>
      </c>
      <c r="AA387" s="7" t="s">
        <v>109</v>
      </c>
      <c r="AC387" s="7" t="s">
        <v>274</v>
      </c>
      <c r="AD387" s="7" t="s">
        <v>111</v>
      </c>
      <c r="AE387" s="7" t="s">
        <v>275</v>
      </c>
      <c r="AF387" s="7" t="s">
        <v>88</v>
      </c>
      <c r="AG387" s="7" t="s">
        <v>2007</v>
      </c>
      <c r="AH387" s="7" t="s">
        <v>1898</v>
      </c>
      <c r="AI387" s="7">
        <v>1999</v>
      </c>
      <c r="AJ387" s="7">
        <v>2005</v>
      </c>
      <c r="AK387" s="7" t="s">
        <v>89</v>
      </c>
      <c r="AL387" s="7">
        <v>175000000</v>
      </c>
      <c r="AO387" s="7" t="s">
        <v>2054</v>
      </c>
      <c r="AP387" s="7" t="s">
        <v>2055</v>
      </c>
      <c r="AQ387" s="7">
        <v>29166666.670000002</v>
      </c>
      <c r="AR387" s="10">
        <v>27956605.460000001</v>
      </c>
      <c r="AS387" s="7" t="s">
        <v>2056</v>
      </c>
      <c r="AT387" s="7" t="s">
        <v>146</v>
      </c>
      <c r="AU387" s="7">
        <v>2005</v>
      </c>
      <c r="AV387" s="7" t="s">
        <v>91</v>
      </c>
      <c r="AW387" s="7" t="s">
        <v>92</v>
      </c>
      <c r="AX387" s="7" t="s">
        <v>93</v>
      </c>
      <c r="AY387" s="7" t="s">
        <v>94</v>
      </c>
      <c r="AZ387" s="7" t="s">
        <v>95</v>
      </c>
      <c r="BA387" s="7" t="s">
        <v>96</v>
      </c>
      <c r="BB387" s="7" t="s">
        <v>97</v>
      </c>
      <c r="BC387" s="7" t="s">
        <v>98</v>
      </c>
      <c r="BH387" s="7" t="s">
        <v>99</v>
      </c>
      <c r="BI387" s="7" t="s">
        <v>101</v>
      </c>
      <c r="BJ387" s="7" t="s">
        <v>70</v>
      </c>
      <c r="BK387" s="7" t="s">
        <v>1536</v>
      </c>
      <c r="BL387" s="7" t="s">
        <v>532</v>
      </c>
      <c r="BM387" s="7" t="s">
        <v>1480</v>
      </c>
      <c r="BN387" s="7" t="s">
        <v>1517</v>
      </c>
      <c r="BO387">
        <f t="shared" ref="BO387:BO450" si="6">AR387/1000000</f>
        <v>27.956605460000002</v>
      </c>
      <c r="BP387" s="7" t="s">
        <v>97</v>
      </c>
      <c r="BQ387" s="7" t="s">
        <v>94</v>
      </c>
      <c r="BR387" s="7" t="s">
        <v>1907</v>
      </c>
      <c r="BS387" s="7" t="s">
        <v>1907</v>
      </c>
    </row>
    <row r="388" spans="1:71" ht="15.75" customHeight="1">
      <c r="A388" s="7">
        <v>2003</v>
      </c>
      <c r="B388" s="7" t="s">
        <v>2057</v>
      </c>
      <c r="C388" s="7" t="s">
        <v>248</v>
      </c>
      <c r="D388" s="7" t="s">
        <v>2058</v>
      </c>
      <c r="E388" s="7" t="s">
        <v>276</v>
      </c>
      <c r="F388" s="7" t="s">
        <v>277</v>
      </c>
      <c r="G388" s="7">
        <v>2007</v>
      </c>
      <c r="H388" s="7" t="s">
        <v>67</v>
      </c>
      <c r="I388" s="7" t="s">
        <v>68</v>
      </c>
      <c r="J388" s="7" t="s">
        <v>70</v>
      </c>
      <c r="K388" s="7" t="s">
        <v>71</v>
      </c>
      <c r="L388" s="7" t="s">
        <v>72</v>
      </c>
      <c r="M388" s="7" t="s">
        <v>73</v>
      </c>
      <c r="N388" s="7" t="s">
        <v>74</v>
      </c>
      <c r="O388" s="7" t="s">
        <v>75</v>
      </c>
      <c r="P388" s="7" t="s">
        <v>278</v>
      </c>
      <c r="Q388" s="7" t="s">
        <v>279</v>
      </c>
      <c r="S388" s="7" t="s">
        <v>280</v>
      </c>
      <c r="T388" s="7" t="s">
        <v>79</v>
      </c>
      <c r="U388" s="7" t="s">
        <v>80</v>
      </c>
      <c r="Y388" s="7" t="s">
        <v>81</v>
      </c>
      <c r="Z388" s="7" t="s">
        <v>108</v>
      </c>
      <c r="AA388" s="7" t="s">
        <v>109</v>
      </c>
      <c r="AC388" s="7" t="s">
        <v>281</v>
      </c>
      <c r="AD388" s="7" t="s">
        <v>229</v>
      </c>
      <c r="AE388" s="7" t="s">
        <v>282</v>
      </c>
      <c r="AF388" s="7" t="s">
        <v>112</v>
      </c>
      <c r="AG388" s="7" t="s">
        <v>2028</v>
      </c>
      <c r="AH388" s="7" t="s">
        <v>2018</v>
      </c>
      <c r="AI388" s="7">
        <v>2003</v>
      </c>
      <c r="AJ388" s="7">
        <v>2003</v>
      </c>
      <c r="AK388" s="7" t="s">
        <v>89</v>
      </c>
      <c r="AL388" s="7">
        <v>750000</v>
      </c>
      <c r="AO388" s="7" t="s">
        <v>2059</v>
      </c>
      <c r="AP388" s="7" t="s">
        <v>2060</v>
      </c>
      <c r="AQ388" s="7">
        <v>750000</v>
      </c>
      <c r="AR388" s="10">
        <v>648126.25</v>
      </c>
      <c r="AS388" s="7" t="s">
        <v>2060</v>
      </c>
      <c r="AT388" s="7" t="s">
        <v>146</v>
      </c>
      <c r="AU388" s="7">
        <v>2003</v>
      </c>
      <c r="AV388" s="7" t="s">
        <v>172</v>
      </c>
      <c r="AW388" s="7" t="s">
        <v>92</v>
      </c>
      <c r="AX388" s="7" t="s">
        <v>93</v>
      </c>
      <c r="AY388" s="7" t="s">
        <v>94</v>
      </c>
      <c r="AZ388" s="7" t="s">
        <v>95</v>
      </c>
      <c r="BA388" s="7" t="s">
        <v>96</v>
      </c>
      <c r="BB388" s="7" t="s">
        <v>97</v>
      </c>
      <c r="BC388" s="7" t="s">
        <v>98</v>
      </c>
      <c r="BH388" s="7" t="s">
        <v>99</v>
      </c>
      <c r="BI388" s="7" t="s">
        <v>101</v>
      </c>
      <c r="BJ388" s="7" t="s">
        <v>70</v>
      </c>
      <c r="BK388" s="7" t="s">
        <v>1483</v>
      </c>
      <c r="BM388" s="7" t="s">
        <v>1480</v>
      </c>
      <c r="BN388" s="7" t="s">
        <v>534</v>
      </c>
      <c r="BO388">
        <f t="shared" si="6"/>
        <v>0.64812625000000001</v>
      </c>
      <c r="BP388" s="7" t="s">
        <v>97</v>
      </c>
      <c r="BQ388" s="7" t="s">
        <v>94</v>
      </c>
      <c r="BR388" s="7" t="s">
        <v>279</v>
      </c>
      <c r="BS388" s="7" t="s">
        <v>279</v>
      </c>
    </row>
    <row r="389" spans="1:71" ht="15.75" customHeight="1">
      <c r="A389" s="7">
        <v>1930</v>
      </c>
      <c r="B389" s="7" t="s">
        <v>2061</v>
      </c>
      <c r="C389" s="7" t="s">
        <v>64</v>
      </c>
      <c r="D389" s="7" t="s">
        <v>2062</v>
      </c>
      <c r="E389" s="7" t="s">
        <v>2063</v>
      </c>
      <c r="F389" s="7" t="s">
        <v>285</v>
      </c>
      <c r="G389" s="7">
        <v>1989</v>
      </c>
      <c r="H389" s="7" t="s">
        <v>67</v>
      </c>
      <c r="I389" s="7" t="s">
        <v>133</v>
      </c>
      <c r="J389" s="7" t="s">
        <v>135</v>
      </c>
      <c r="K389" s="7" t="s">
        <v>71</v>
      </c>
      <c r="L389" s="7" t="s">
        <v>72</v>
      </c>
      <c r="M389" s="7" t="s">
        <v>73</v>
      </c>
      <c r="N389" s="7" t="s">
        <v>74</v>
      </c>
      <c r="O389" s="7" t="s">
        <v>75</v>
      </c>
      <c r="P389" s="7" t="s">
        <v>105</v>
      </c>
      <c r="Q389" s="7" t="s">
        <v>106</v>
      </c>
      <c r="S389" s="7" t="s">
        <v>107</v>
      </c>
      <c r="T389" s="7" t="s">
        <v>79</v>
      </c>
      <c r="U389" s="7" t="s">
        <v>80</v>
      </c>
      <c r="Z389" s="7" t="s">
        <v>136</v>
      </c>
      <c r="AA389" s="7" t="s">
        <v>124</v>
      </c>
      <c r="AC389" s="7" t="s">
        <v>113</v>
      </c>
      <c r="AD389" s="7" t="s">
        <v>144</v>
      </c>
      <c r="AE389" s="7" t="s">
        <v>287</v>
      </c>
      <c r="AF389" s="7" t="s">
        <v>88</v>
      </c>
      <c r="AG389" s="7" t="s">
        <v>2064</v>
      </c>
      <c r="AH389" s="7" t="s">
        <v>2065</v>
      </c>
      <c r="AI389" s="7">
        <v>1930</v>
      </c>
      <c r="AJ389" s="7">
        <v>1950</v>
      </c>
      <c r="AK389" s="7" t="s">
        <v>89</v>
      </c>
      <c r="AL389" s="7">
        <v>210000000</v>
      </c>
      <c r="AO389" s="7" t="s">
        <v>2066</v>
      </c>
      <c r="AP389" s="7" t="s">
        <v>2066</v>
      </c>
      <c r="AQ389" s="7">
        <v>10000000</v>
      </c>
      <c r="AR389" s="10">
        <v>19773023.66</v>
      </c>
      <c r="AS389" s="7" t="s">
        <v>2067</v>
      </c>
      <c r="AT389" s="7" t="s">
        <v>90</v>
      </c>
      <c r="AU389" s="7">
        <v>1989</v>
      </c>
      <c r="AV389" s="7" t="s">
        <v>91</v>
      </c>
      <c r="AW389" s="7" t="s">
        <v>92</v>
      </c>
      <c r="AX389" s="7" t="s">
        <v>93</v>
      </c>
      <c r="AY389" s="7" t="s">
        <v>94</v>
      </c>
      <c r="AZ389" s="7" t="s">
        <v>95</v>
      </c>
      <c r="BA389" s="7" t="s">
        <v>96</v>
      </c>
      <c r="BB389" s="7" t="s">
        <v>97</v>
      </c>
      <c r="BC389" s="7" t="s">
        <v>140</v>
      </c>
      <c r="BH389" s="7" t="s">
        <v>99</v>
      </c>
      <c r="BI389" s="7" t="s">
        <v>101</v>
      </c>
      <c r="BJ389" s="7" t="s">
        <v>70</v>
      </c>
      <c r="BM389" s="7" t="s">
        <v>1481</v>
      </c>
      <c r="BN389" s="7" t="s">
        <v>1516</v>
      </c>
      <c r="BO389">
        <f t="shared" si="6"/>
        <v>19.77302366</v>
      </c>
      <c r="BP389" s="7" t="s">
        <v>97</v>
      </c>
      <c r="BQ389" s="7" t="s">
        <v>94</v>
      </c>
      <c r="BR389" s="7" t="s">
        <v>1907</v>
      </c>
      <c r="BS389" s="7" t="s">
        <v>1907</v>
      </c>
    </row>
    <row r="390" spans="1:71" ht="15.75" customHeight="1">
      <c r="A390" s="7">
        <v>1931</v>
      </c>
      <c r="B390" s="7" t="s">
        <v>2061</v>
      </c>
      <c r="C390" s="7" t="s">
        <v>64</v>
      </c>
      <c r="D390" s="7" t="s">
        <v>2062</v>
      </c>
      <c r="E390" s="7" t="s">
        <v>2063</v>
      </c>
      <c r="F390" s="7" t="s">
        <v>285</v>
      </c>
      <c r="G390" s="7">
        <v>1989</v>
      </c>
      <c r="H390" s="7" t="s">
        <v>67</v>
      </c>
      <c r="I390" s="7" t="s">
        <v>133</v>
      </c>
      <c r="J390" s="7" t="s">
        <v>135</v>
      </c>
      <c r="K390" s="7" t="s">
        <v>71</v>
      </c>
      <c r="L390" s="7" t="s">
        <v>72</v>
      </c>
      <c r="M390" s="7" t="s">
        <v>73</v>
      </c>
      <c r="N390" s="7" t="s">
        <v>74</v>
      </c>
      <c r="O390" s="7" t="s">
        <v>75</v>
      </c>
      <c r="P390" s="7" t="s">
        <v>105</v>
      </c>
      <c r="Q390" s="7" t="s">
        <v>106</v>
      </c>
      <c r="S390" s="7" t="s">
        <v>107</v>
      </c>
      <c r="T390" s="7" t="s">
        <v>79</v>
      </c>
      <c r="U390" s="7" t="s">
        <v>80</v>
      </c>
      <c r="Z390" s="7" t="s">
        <v>136</v>
      </c>
      <c r="AA390" s="7" t="s">
        <v>124</v>
      </c>
      <c r="AC390" s="7" t="s">
        <v>113</v>
      </c>
      <c r="AD390" s="7" t="s">
        <v>144</v>
      </c>
      <c r="AE390" s="7" t="s">
        <v>287</v>
      </c>
      <c r="AF390" s="7" t="s">
        <v>88</v>
      </c>
      <c r="AG390" s="7" t="s">
        <v>2064</v>
      </c>
      <c r="AH390" s="7" t="s">
        <v>2065</v>
      </c>
      <c r="AI390" s="7">
        <v>1930</v>
      </c>
      <c r="AJ390" s="7">
        <v>1950</v>
      </c>
      <c r="AK390" s="7" t="s">
        <v>89</v>
      </c>
      <c r="AL390" s="7">
        <v>210000000</v>
      </c>
      <c r="AO390" s="7" t="s">
        <v>2066</v>
      </c>
      <c r="AP390" s="7" t="s">
        <v>2066</v>
      </c>
      <c r="AQ390" s="7">
        <v>10000000</v>
      </c>
      <c r="AR390" s="10">
        <v>19773023.66</v>
      </c>
      <c r="AS390" s="7" t="s">
        <v>2067</v>
      </c>
      <c r="AT390" s="7" t="s">
        <v>90</v>
      </c>
      <c r="AU390" s="7">
        <v>1989</v>
      </c>
      <c r="AV390" s="7" t="s">
        <v>91</v>
      </c>
      <c r="AW390" s="7" t="s">
        <v>92</v>
      </c>
      <c r="AX390" s="7" t="s">
        <v>93</v>
      </c>
      <c r="AY390" s="7" t="s">
        <v>94</v>
      </c>
      <c r="AZ390" s="7" t="s">
        <v>95</v>
      </c>
      <c r="BA390" s="7" t="s">
        <v>96</v>
      </c>
      <c r="BB390" s="7" t="s">
        <v>97</v>
      </c>
      <c r="BC390" s="7" t="s">
        <v>140</v>
      </c>
      <c r="BH390" s="7" t="s">
        <v>99</v>
      </c>
      <c r="BI390" s="7" t="s">
        <v>101</v>
      </c>
      <c r="BJ390" s="7" t="s">
        <v>70</v>
      </c>
      <c r="BM390" s="7" t="s">
        <v>1481</v>
      </c>
      <c r="BN390" s="7" t="s">
        <v>1516</v>
      </c>
      <c r="BO390">
        <f t="shared" si="6"/>
        <v>19.77302366</v>
      </c>
      <c r="BP390" s="7" t="s">
        <v>97</v>
      </c>
      <c r="BQ390" s="7" t="s">
        <v>94</v>
      </c>
      <c r="BR390" s="7" t="s">
        <v>1907</v>
      </c>
      <c r="BS390" s="7" t="s">
        <v>1907</v>
      </c>
    </row>
    <row r="391" spans="1:71" ht="15.75" customHeight="1">
      <c r="A391" s="7">
        <v>1932</v>
      </c>
      <c r="B391" s="7" t="s">
        <v>2061</v>
      </c>
      <c r="C391" s="7" t="s">
        <v>64</v>
      </c>
      <c r="D391" s="7" t="s">
        <v>2062</v>
      </c>
      <c r="E391" s="7" t="s">
        <v>2063</v>
      </c>
      <c r="F391" s="7" t="s">
        <v>285</v>
      </c>
      <c r="G391" s="7">
        <v>1989</v>
      </c>
      <c r="H391" s="7" t="s">
        <v>67</v>
      </c>
      <c r="I391" s="7" t="s">
        <v>133</v>
      </c>
      <c r="J391" s="7" t="s">
        <v>135</v>
      </c>
      <c r="K391" s="7" t="s">
        <v>71</v>
      </c>
      <c r="L391" s="7" t="s">
        <v>72</v>
      </c>
      <c r="M391" s="7" t="s">
        <v>73</v>
      </c>
      <c r="N391" s="7" t="s">
        <v>74</v>
      </c>
      <c r="O391" s="7" t="s">
        <v>75</v>
      </c>
      <c r="P391" s="7" t="s">
        <v>105</v>
      </c>
      <c r="Q391" s="7" t="s">
        <v>106</v>
      </c>
      <c r="S391" s="7" t="s">
        <v>107</v>
      </c>
      <c r="T391" s="7" t="s">
        <v>79</v>
      </c>
      <c r="U391" s="7" t="s">
        <v>80</v>
      </c>
      <c r="Z391" s="7" t="s">
        <v>136</v>
      </c>
      <c r="AA391" s="7" t="s">
        <v>124</v>
      </c>
      <c r="AC391" s="7" t="s">
        <v>113</v>
      </c>
      <c r="AD391" s="7" t="s">
        <v>144</v>
      </c>
      <c r="AE391" s="7" t="s">
        <v>287</v>
      </c>
      <c r="AF391" s="7" t="s">
        <v>88</v>
      </c>
      <c r="AG391" s="7" t="s">
        <v>2064</v>
      </c>
      <c r="AH391" s="7" t="s">
        <v>2065</v>
      </c>
      <c r="AI391" s="7">
        <v>1930</v>
      </c>
      <c r="AJ391" s="7">
        <v>1950</v>
      </c>
      <c r="AK391" s="7" t="s">
        <v>89</v>
      </c>
      <c r="AL391" s="7">
        <v>210000000</v>
      </c>
      <c r="AO391" s="7" t="s">
        <v>2066</v>
      </c>
      <c r="AP391" s="7" t="s">
        <v>2066</v>
      </c>
      <c r="AQ391" s="7">
        <v>10000000</v>
      </c>
      <c r="AR391" s="10">
        <v>19773023.66</v>
      </c>
      <c r="AS391" s="7" t="s">
        <v>2067</v>
      </c>
      <c r="AT391" s="7" t="s">
        <v>90</v>
      </c>
      <c r="AU391" s="7">
        <v>1989</v>
      </c>
      <c r="AV391" s="7" t="s">
        <v>91</v>
      </c>
      <c r="AW391" s="7" t="s">
        <v>92</v>
      </c>
      <c r="AX391" s="7" t="s">
        <v>93</v>
      </c>
      <c r="AY391" s="7" t="s">
        <v>94</v>
      </c>
      <c r="AZ391" s="7" t="s">
        <v>95</v>
      </c>
      <c r="BA391" s="7" t="s">
        <v>96</v>
      </c>
      <c r="BB391" s="7" t="s">
        <v>97</v>
      </c>
      <c r="BC391" s="7" t="s">
        <v>140</v>
      </c>
      <c r="BH391" s="7" t="s">
        <v>99</v>
      </c>
      <c r="BI391" s="7" t="s">
        <v>101</v>
      </c>
      <c r="BJ391" s="7" t="s">
        <v>70</v>
      </c>
      <c r="BM391" s="7" t="s">
        <v>1481</v>
      </c>
      <c r="BN391" s="7" t="s">
        <v>1516</v>
      </c>
      <c r="BO391">
        <f t="shared" si="6"/>
        <v>19.77302366</v>
      </c>
      <c r="BP391" s="7" t="s">
        <v>97</v>
      </c>
      <c r="BQ391" s="7" t="s">
        <v>94</v>
      </c>
      <c r="BR391" s="7" t="s">
        <v>1907</v>
      </c>
      <c r="BS391" s="7" t="s">
        <v>1907</v>
      </c>
    </row>
    <row r="392" spans="1:71" ht="15.75" customHeight="1">
      <c r="A392" s="7">
        <v>1933</v>
      </c>
      <c r="B392" s="7" t="s">
        <v>2061</v>
      </c>
      <c r="C392" s="7" t="s">
        <v>64</v>
      </c>
      <c r="D392" s="7" t="s">
        <v>2062</v>
      </c>
      <c r="E392" s="7" t="s">
        <v>2063</v>
      </c>
      <c r="F392" s="7" t="s">
        <v>285</v>
      </c>
      <c r="G392" s="7">
        <v>1989</v>
      </c>
      <c r="H392" s="7" t="s">
        <v>67</v>
      </c>
      <c r="I392" s="7" t="s">
        <v>133</v>
      </c>
      <c r="J392" s="7" t="s">
        <v>135</v>
      </c>
      <c r="K392" s="7" t="s">
        <v>71</v>
      </c>
      <c r="L392" s="7" t="s">
        <v>72</v>
      </c>
      <c r="M392" s="7" t="s">
        <v>73</v>
      </c>
      <c r="N392" s="7" t="s">
        <v>74</v>
      </c>
      <c r="O392" s="7" t="s">
        <v>75</v>
      </c>
      <c r="P392" s="7" t="s">
        <v>105</v>
      </c>
      <c r="Q392" s="7" t="s">
        <v>106</v>
      </c>
      <c r="S392" s="7" t="s">
        <v>107</v>
      </c>
      <c r="T392" s="7" t="s">
        <v>79</v>
      </c>
      <c r="U392" s="7" t="s">
        <v>80</v>
      </c>
      <c r="Z392" s="7" t="s">
        <v>136</v>
      </c>
      <c r="AA392" s="7" t="s">
        <v>124</v>
      </c>
      <c r="AC392" s="7" t="s">
        <v>113</v>
      </c>
      <c r="AD392" s="7" t="s">
        <v>144</v>
      </c>
      <c r="AE392" s="7" t="s">
        <v>287</v>
      </c>
      <c r="AF392" s="7" t="s">
        <v>88</v>
      </c>
      <c r="AG392" s="7" t="s">
        <v>2064</v>
      </c>
      <c r="AH392" s="7" t="s">
        <v>2065</v>
      </c>
      <c r="AI392" s="7">
        <v>1930</v>
      </c>
      <c r="AJ392" s="7">
        <v>1950</v>
      </c>
      <c r="AK392" s="7" t="s">
        <v>89</v>
      </c>
      <c r="AL392" s="7">
        <v>210000000</v>
      </c>
      <c r="AO392" s="7" t="s">
        <v>2066</v>
      </c>
      <c r="AP392" s="7" t="s">
        <v>2066</v>
      </c>
      <c r="AQ392" s="7">
        <v>10000000</v>
      </c>
      <c r="AR392" s="10">
        <v>19773023.66</v>
      </c>
      <c r="AS392" s="7" t="s">
        <v>2067</v>
      </c>
      <c r="AT392" s="7" t="s">
        <v>90</v>
      </c>
      <c r="AU392" s="7">
        <v>1989</v>
      </c>
      <c r="AV392" s="7" t="s">
        <v>91</v>
      </c>
      <c r="AW392" s="7" t="s">
        <v>92</v>
      </c>
      <c r="AX392" s="7" t="s">
        <v>93</v>
      </c>
      <c r="AY392" s="7" t="s">
        <v>94</v>
      </c>
      <c r="AZ392" s="7" t="s">
        <v>95</v>
      </c>
      <c r="BA392" s="7" t="s">
        <v>96</v>
      </c>
      <c r="BB392" s="7" t="s">
        <v>97</v>
      </c>
      <c r="BC392" s="7" t="s">
        <v>140</v>
      </c>
      <c r="BH392" s="7" t="s">
        <v>99</v>
      </c>
      <c r="BI392" s="7" t="s">
        <v>101</v>
      </c>
      <c r="BJ392" s="7" t="s">
        <v>70</v>
      </c>
      <c r="BM392" s="7" t="s">
        <v>1481</v>
      </c>
      <c r="BN392" s="7" t="s">
        <v>1516</v>
      </c>
      <c r="BO392">
        <f t="shared" si="6"/>
        <v>19.77302366</v>
      </c>
      <c r="BP392" s="7" t="s">
        <v>97</v>
      </c>
      <c r="BQ392" s="7" t="s">
        <v>94</v>
      </c>
      <c r="BR392" s="7" t="s">
        <v>1907</v>
      </c>
      <c r="BS392" s="7" t="s">
        <v>1907</v>
      </c>
    </row>
    <row r="393" spans="1:71" ht="15.75" customHeight="1">
      <c r="A393" s="7">
        <v>1934</v>
      </c>
      <c r="B393" s="7" t="s">
        <v>2061</v>
      </c>
      <c r="C393" s="7" t="s">
        <v>64</v>
      </c>
      <c r="D393" s="7" t="s">
        <v>2062</v>
      </c>
      <c r="E393" s="7" t="s">
        <v>2063</v>
      </c>
      <c r="F393" s="7" t="s">
        <v>285</v>
      </c>
      <c r="G393" s="7">
        <v>1989</v>
      </c>
      <c r="H393" s="7" t="s">
        <v>67</v>
      </c>
      <c r="I393" s="7" t="s">
        <v>133</v>
      </c>
      <c r="J393" s="7" t="s">
        <v>135</v>
      </c>
      <c r="K393" s="7" t="s">
        <v>71</v>
      </c>
      <c r="L393" s="7" t="s">
        <v>72</v>
      </c>
      <c r="M393" s="7" t="s">
        <v>73</v>
      </c>
      <c r="N393" s="7" t="s">
        <v>74</v>
      </c>
      <c r="O393" s="7" t="s">
        <v>75</v>
      </c>
      <c r="P393" s="7" t="s">
        <v>105</v>
      </c>
      <c r="Q393" s="7" t="s">
        <v>106</v>
      </c>
      <c r="S393" s="7" t="s">
        <v>107</v>
      </c>
      <c r="T393" s="7" t="s">
        <v>79</v>
      </c>
      <c r="U393" s="7" t="s">
        <v>80</v>
      </c>
      <c r="Z393" s="7" t="s">
        <v>136</v>
      </c>
      <c r="AA393" s="7" t="s">
        <v>124</v>
      </c>
      <c r="AC393" s="7" t="s">
        <v>113</v>
      </c>
      <c r="AD393" s="7" t="s">
        <v>144</v>
      </c>
      <c r="AE393" s="7" t="s">
        <v>287</v>
      </c>
      <c r="AF393" s="7" t="s">
        <v>88</v>
      </c>
      <c r="AG393" s="7" t="s">
        <v>2064</v>
      </c>
      <c r="AH393" s="7" t="s">
        <v>2065</v>
      </c>
      <c r="AI393" s="7">
        <v>1930</v>
      </c>
      <c r="AJ393" s="7">
        <v>1950</v>
      </c>
      <c r="AK393" s="7" t="s">
        <v>89</v>
      </c>
      <c r="AL393" s="7">
        <v>210000000</v>
      </c>
      <c r="AO393" s="7" t="s">
        <v>2066</v>
      </c>
      <c r="AP393" s="7" t="s">
        <v>2066</v>
      </c>
      <c r="AQ393" s="7">
        <v>10000000</v>
      </c>
      <c r="AR393" s="10">
        <v>19773023.66</v>
      </c>
      <c r="AS393" s="7" t="s">
        <v>2067</v>
      </c>
      <c r="AT393" s="7" t="s">
        <v>90</v>
      </c>
      <c r="AU393" s="7">
        <v>1989</v>
      </c>
      <c r="AV393" s="7" t="s">
        <v>91</v>
      </c>
      <c r="AW393" s="7" t="s">
        <v>92</v>
      </c>
      <c r="AX393" s="7" t="s">
        <v>93</v>
      </c>
      <c r="AY393" s="7" t="s">
        <v>94</v>
      </c>
      <c r="AZ393" s="7" t="s">
        <v>95</v>
      </c>
      <c r="BA393" s="7" t="s">
        <v>96</v>
      </c>
      <c r="BB393" s="7" t="s">
        <v>97</v>
      </c>
      <c r="BC393" s="7" t="s">
        <v>140</v>
      </c>
      <c r="BH393" s="7" t="s">
        <v>99</v>
      </c>
      <c r="BI393" s="7" t="s">
        <v>101</v>
      </c>
      <c r="BJ393" s="7" t="s">
        <v>70</v>
      </c>
      <c r="BM393" s="7" t="s">
        <v>1481</v>
      </c>
      <c r="BN393" s="7" t="s">
        <v>1516</v>
      </c>
      <c r="BO393">
        <f t="shared" si="6"/>
        <v>19.77302366</v>
      </c>
      <c r="BP393" s="7" t="s">
        <v>97</v>
      </c>
      <c r="BQ393" s="7" t="s">
        <v>94</v>
      </c>
      <c r="BR393" s="7" t="s">
        <v>1907</v>
      </c>
      <c r="BS393" s="7" t="s">
        <v>1907</v>
      </c>
    </row>
    <row r="394" spans="1:71" ht="15.75" customHeight="1">
      <c r="A394" s="7">
        <v>1935</v>
      </c>
      <c r="B394" s="7" t="s">
        <v>2061</v>
      </c>
      <c r="C394" s="7" t="s">
        <v>64</v>
      </c>
      <c r="D394" s="7" t="s">
        <v>2062</v>
      </c>
      <c r="E394" s="7" t="s">
        <v>2063</v>
      </c>
      <c r="F394" s="7" t="s">
        <v>285</v>
      </c>
      <c r="G394" s="7">
        <v>1989</v>
      </c>
      <c r="H394" s="7" t="s">
        <v>67</v>
      </c>
      <c r="I394" s="7" t="s">
        <v>133</v>
      </c>
      <c r="J394" s="7" t="s">
        <v>135</v>
      </c>
      <c r="K394" s="7" t="s">
        <v>71</v>
      </c>
      <c r="L394" s="7" t="s">
        <v>72</v>
      </c>
      <c r="M394" s="7" t="s">
        <v>73</v>
      </c>
      <c r="N394" s="7" t="s">
        <v>74</v>
      </c>
      <c r="O394" s="7" t="s">
        <v>75</v>
      </c>
      <c r="P394" s="7" t="s">
        <v>105</v>
      </c>
      <c r="Q394" s="7" t="s">
        <v>106</v>
      </c>
      <c r="S394" s="7" t="s">
        <v>107</v>
      </c>
      <c r="T394" s="7" t="s">
        <v>79</v>
      </c>
      <c r="U394" s="7" t="s">
        <v>80</v>
      </c>
      <c r="Z394" s="7" t="s">
        <v>136</v>
      </c>
      <c r="AA394" s="7" t="s">
        <v>124</v>
      </c>
      <c r="AC394" s="7" t="s">
        <v>113</v>
      </c>
      <c r="AD394" s="7" t="s">
        <v>144</v>
      </c>
      <c r="AE394" s="7" t="s">
        <v>287</v>
      </c>
      <c r="AF394" s="7" t="s">
        <v>88</v>
      </c>
      <c r="AG394" s="7" t="s">
        <v>2064</v>
      </c>
      <c r="AH394" s="7" t="s">
        <v>2065</v>
      </c>
      <c r="AI394" s="7">
        <v>1930</v>
      </c>
      <c r="AJ394" s="7">
        <v>1950</v>
      </c>
      <c r="AK394" s="7" t="s">
        <v>89</v>
      </c>
      <c r="AL394" s="7">
        <v>210000000</v>
      </c>
      <c r="AO394" s="7" t="s">
        <v>2066</v>
      </c>
      <c r="AP394" s="7" t="s">
        <v>2066</v>
      </c>
      <c r="AQ394" s="7">
        <v>10000000</v>
      </c>
      <c r="AR394" s="10">
        <v>19773023.66</v>
      </c>
      <c r="AS394" s="7" t="s">
        <v>2067</v>
      </c>
      <c r="AT394" s="7" t="s">
        <v>90</v>
      </c>
      <c r="AU394" s="7">
        <v>1989</v>
      </c>
      <c r="AV394" s="7" t="s">
        <v>91</v>
      </c>
      <c r="AW394" s="7" t="s">
        <v>92</v>
      </c>
      <c r="AX394" s="7" t="s">
        <v>93</v>
      </c>
      <c r="AY394" s="7" t="s">
        <v>94</v>
      </c>
      <c r="AZ394" s="7" t="s">
        <v>95</v>
      </c>
      <c r="BA394" s="7" t="s">
        <v>96</v>
      </c>
      <c r="BB394" s="7" t="s">
        <v>97</v>
      </c>
      <c r="BC394" s="7" t="s">
        <v>140</v>
      </c>
      <c r="BH394" s="7" t="s">
        <v>99</v>
      </c>
      <c r="BI394" s="7" t="s">
        <v>101</v>
      </c>
      <c r="BJ394" s="7" t="s">
        <v>70</v>
      </c>
      <c r="BM394" s="7" t="s">
        <v>1481</v>
      </c>
      <c r="BN394" s="7" t="s">
        <v>1516</v>
      </c>
      <c r="BO394">
        <f t="shared" si="6"/>
        <v>19.77302366</v>
      </c>
      <c r="BP394" s="7" t="s">
        <v>97</v>
      </c>
      <c r="BQ394" s="7" t="s">
        <v>94</v>
      </c>
      <c r="BR394" s="7" t="s">
        <v>1907</v>
      </c>
      <c r="BS394" s="7" t="s">
        <v>1907</v>
      </c>
    </row>
    <row r="395" spans="1:71" ht="15.75" customHeight="1">
      <c r="A395" s="7">
        <v>1936</v>
      </c>
      <c r="B395" s="7" t="s">
        <v>2061</v>
      </c>
      <c r="C395" s="7" t="s">
        <v>64</v>
      </c>
      <c r="D395" s="7" t="s">
        <v>2062</v>
      </c>
      <c r="E395" s="7" t="s">
        <v>2063</v>
      </c>
      <c r="F395" s="7" t="s">
        <v>285</v>
      </c>
      <c r="G395" s="7">
        <v>1989</v>
      </c>
      <c r="H395" s="7" t="s">
        <v>67</v>
      </c>
      <c r="I395" s="7" t="s">
        <v>133</v>
      </c>
      <c r="J395" s="7" t="s">
        <v>135</v>
      </c>
      <c r="K395" s="7" t="s">
        <v>71</v>
      </c>
      <c r="L395" s="7" t="s">
        <v>72</v>
      </c>
      <c r="M395" s="7" t="s">
        <v>73</v>
      </c>
      <c r="N395" s="7" t="s">
        <v>74</v>
      </c>
      <c r="O395" s="7" t="s">
        <v>75</v>
      </c>
      <c r="P395" s="7" t="s">
        <v>105</v>
      </c>
      <c r="Q395" s="7" t="s">
        <v>106</v>
      </c>
      <c r="S395" s="7" t="s">
        <v>107</v>
      </c>
      <c r="T395" s="7" t="s">
        <v>79</v>
      </c>
      <c r="U395" s="7" t="s">
        <v>80</v>
      </c>
      <c r="Z395" s="7" t="s">
        <v>136</v>
      </c>
      <c r="AA395" s="7" t="s">
        <v>124</v>
      </c>
      <c r="AC395" s="7" t="s">
        <v>113</v>
      </c>
      <c r="AD395" s="7" t="s">
        <v>144</v>
      </c>
      <c r="AE395" s="7" t="s">
        <v>287</v>
      </c>
      <c r="AF395" s="7" t="s">
        <v>88</v>
      </c>
      <c r="AG395" s="7" t="s">
        <v>2064</v>
      </c>
      <c r="AH395" s="7" t="s">
        <v>2065</v>
      </c>
      <c r="AI395" s="7">
        <v>1930</v>
      </c>
      <c r="AJ395" s="7">
        <v>1950</v>
      </c>
      <c r="AK395" s="7" t="s">
        <v>89</v>
      </c>
      <c r="AL395" s="7">
        <v>210000000</v>
      </c>
      <c r="AO395" s="7" t="s">
        <v>2066</v>
      </c>
      <c r="AP395" s="7" t="s">
        <v>2066</v>
      </c>
      <c r="AQ395" s="7">
        <v>10000000</v>
      </c>
      <c r="AR395" s="10">
        <v>19773023.66</v>
      </c>
      <c r="AS395" s="7" t="s">
        <v>2067</v>
      </c>
      <c r="AT395" s="7" t="s">
        <v>90</v>
      </c>
      <c r="AU395" s="7">
        <v>1989</v>
      </c>
      <c r="AV395" s="7" t="s">
        <v>91</v>
      </c>
      <c r="AW395" s="7" t="s">
        <v>92</v>
      </c>
      <c r="AX395" s="7" t="s">
        <v>93</v>
      </c>
      <c r="AY395" s="7" t="s">
        <v>94</v>
      </c>
      <c r="AZ395" s="7" t="s">
        <v>95</v>
      </c>
      <c r="BA395" s="7" t="s">
        <v>96</v>
      </c>
      <c r="BB395" s="7" t="s">
        <v>97</v>
      </c>
      <c r="BC395" s="7" t="s">
        <v>140</v>
      </c>
      <c r="BH395" s="7" t="s">
        <v>99</v>
      </c>
      <c r="BI395" s="7" t="s">
        <v>101</v>
      </c>
      <c r="BJ395" s="7" t="s">
        <v>70</v>
      </c>
      <c r="BM395" s="7" t="s">
        <v>1481</v>
      </c>
      <c r="BN395" s="7" t="s">
        <v>1516</v>
      </c>
      <c r="BO395">
        <f t="shared" si="6"/>
        <v>19.77302366</v>
      </c>
      <c r="BP395" s="7" t="s">
        <v>97</v>
      </c>
      <c r="BQ395" s="7" t="s">
        <v>94</v>
      </c>
      <c r="BR395" s="7" t="s">
        <v>1907</v>
      </c>
      <c r="BS395" s="7" t="s">
        <v>1907</v>
      </c>
    </row>
    <row r="396" spans="1:71" ht="15.75" customHeight="1">
      <c r="A396" s="7">
        <v>1937</v>
      </c>
      <c r="B396" s="7" t="s">
        <v>2061</v>
      </c>
      <c r="C396" s="7" t="s">
        <v>64</v>
      </c>
      <c r="D396" s="7" t="s">
        <v>2062</v>
      </c>
      <c r="E396" s="7" t="s">
        <v>2063</v>
      </c>
      <c r="F396" s="7" t="s">
        <v>285</v>
      </c>
      <c r="G396" s="7">
        <v>1989</v>
      </c>
      <c r="H396" s="7" t="s">
        <v>67</v>
      </c>
      <c r="I396" s="7" t="s">
        <v>133</v>
      </c>
      <c r="J396" s="7" t="s">
        <v>135</v>
      </c>
      <c r="K396" s="7" t="s">
        <v>71</v>
      </c>
      <c r="L396" s="7" t="s">
        <v>72</v>
      </c>
      <c r="M396" s="7" t="s">
        <v>73</v>
      </c>
      <c r="N396" s="7" t="s">
        <v>74</v>
      </c>
      <c r="O396" s="7" t="s">
        <v>75</v>
      </c>
      <c r="P396" s="7" t="s">
        <v>105</v>
      </c>
      <c r="Q396" s="7" t="s">
        <v>106</v>
      </c>
      <c r="S396" s="7" t="s">
        <v>107</v>
      </c>
      <c r="T396" s="7" t="s">
        <v>79</v>
      </c>
      <c r="U396" s="7" t="s">
        <v>80</v>
      </c>
      <c r="Z396" s="7" t="s">
        <v>136</v>
      </c>
      <c r="AA396" s="7" t="s">
        <v>124</v>
      </c>
      <c r="AC396" s="7" t="s">
        <v>113</v>
      </c>
      <c r="AD396" s="7" t="s">
        <v>144</v>
      </c>
      <c r="AE396" s="7" t="s">
        <v>287</v>
      </c>
      <c r="AF396" s="7" t="s">
        <v>88</v>
      </c>
      <c r="AG396" s="7" t="s">
        <v>2064</v>
      </c>
      <c r="AH396" s="7" t="s">
        <v>2065</v>
      </c>
      <c r="AI396" s="7">
        <v>1930</v>
      </c>
      <c r="AJ396" s="7">
        <v>1950</v>
      </c>
      <c r="AK396" s="7" t="s">
        <v>89</v>
      </c>
      <c r="AL396" s="7">
        <v>210000000</v>
      </c>
      <c r="AO396" s="7" t="s">
        <v>2066</v>
      </c>
      <c r="AP396" s="7" t="s">
        <v>2066</v>
      </c>
      <c r="AQ396" s="7">
        <v>10000000</v>
      </c>
      <c r="AR396" s="10">
        <v>19773023.66</v>
      </c>
      <c r="AS396" s="7" t="s">
        <v>2067</v>
      </c>
      <c r="AT396" s="7" t="s">
        <v>90</v>
      </c>
      <c r="AU396" s="7">
        <v>1989</v>
      </c>
      <c r="AV396" s="7" t="s">
        <v>91</v>
      </c>
      <c r="AW396" s="7" t="s">
        <v>92</v>
      </c>
      <c r="AX396" s="7" t="s">
        <v>93</v>
      </c>
      <c r="AY396" s="7" t="s">
        <v>94</v>
      </c>
      <c r="AZ396" s="7" t="s">
        <v>95</v>
      </c>
      <c r="BA396" s="7" t="s">
        <v>96</v>
      </c>
      <c r="BB396" s="7" t="s">
        <v>97</v>
      </c>
      <c r="BC396" s="7" t="s">
        <v>140</v>
      </c>
      <c r="BH396" s="7" t="s">
        <v>99</v>
      </c>
      <c r="BI396" s="7" t="s">
        <v>101</v>
      </c>
      <c r="BJ396" s="7" t="s">
        <v>70</v>
      </c>
      <c r="BM396" s="7" t="s">
        <v>1481</v>
      </c>
      <c r="BN396" s="7" t="s">
        <v>1516</v>
      </c>
      <c r="BO396">
        <f t="shared" si="6"/>
        <v>19.77302366</v>
      </c>
      <c r="BP396" s="7" t="s">
        <v>97</v>
      </c>
      <c r="BQ396" s="7" t="s">
        <v>94</v>
      </c>
      <c r="BR396" s="7" t="s">
        <v>1907</v>
      </c>
      <c r="BS396" s="7" t="s">
        <v>1907</v>
      </c>
    </row>
    <row r="397" spans="1:71" ht="15.75" customHeight="1">
      <c r="A397" s="7">
        <v>1938</v>
      </c>
      <c r="B397" s="7" t="s">
        <v>2061</v>
      </c>
      <c r="C397" s="7" t="s">
        <v>64</v>
      </c>
      <c r="D397" s="7" t="s">
        <v>2062</v>
      </c>
      <c r="E397" s="7" t="s">
        <v>2063</v>
      </c>
      <c r="F397" s="7" t="s">
        <v>285</v>
      </c>
      <c r="G397" s="7">
        <v>1989</v>
      </c>
      <c r="H397" s="7" t="s">
        <v>67</v>
      </c>
      <c r="I397" s="7" t="s">
        <v>133</v>
      </c>
      <c r="J397" s="7" t="s">
        <v>135</v>
      </c>
      <c r="K397" s="7" t="s">
        <v>71</v>
      </c>
      <c r="L397" s="7" t="s">
        <v>72</v>
      </c>
      <c r="M397" s="7" t="s">
        <v>73</v>
      </c>
      <c r="N397" s="7" t="s">
        <v>74</v>
      </c>
      <c r="O397" s="7" t="s">
        <v>75</v>
      </c>
      <c r="P397" s="7" t="s">
        <v>105</v>
      </c>
      <c r="Q397" s="7" t="s">
        <v>106</v>
      </c>
      <c r="S397" s="7" t="s">
        <v>107</v>
      </c>
      <c r="T397" s="7" t="s">
        <v>79</v>
      </c>
      <c r="U397" s="7" t="s">
        <v>80</v>
      </c>
      <c r="Z397" s="7" t="s">
        <v>136</v>
      </c>
      <c r="AA397" s="7" t="s">
        <v>124</v>
      </c>
      <c r="AC397" s="7" t="s">
        <v>113</v>
      </c>
      <c r="AD397" s="7" t="s">
        <v>144</v>
      </c>
      <c r="AE397" s="7" t="s">
        <v>287</v>
      </c>
      <c r="AF397" s="7" t="s">
        <v>88</v>
      </c>
      <c r="AG397" s="7" t="s">
        <v>2064</v>
      </c>
      <c r="AH397" s="7" t="s">
        <v>2065</v>
      </c>
      <c r="AI397" s="7">
        <v>1930</v>
      </c>
      <c r="AJ397" s="7">
        <v>1950</v>
      </c>
      <c r="AK397" s="7" t="s">
        <v>89</v>
      </c>
      <c r="AL397" s="7">
        <v>210000000</v>
      </c>
      <c r="AO397" s="7" t="s">
        <v>2066</v>
      </c>
      <c r="AP397" s="7" t="s">
        <v>2066</v>
      </c>
      <c r="AQ397" s="7">
        <v>10000000</v>
      </c>
      <c r="AR397" s="10">
        <v>19773023.66</v>
      </c>
      <c r="AS397" s="7" t="s">
        <v>2067</v>
      </c>
      <c r="AT397" s="7" t="s">
        <v>90</v>
      </c>
      <c r="AU397" s="7">
        <v>1989</v>
      </c>
      <c r="AV397" s="7" t="s">
        <v>91</v>
      </c>
      <c r="AW397" s="7" t="s">
        <v>92</v>
      </c>
      <c r="AX397" s="7" t="s">
        <v>93</v>
      </c>
      <c r="AY397" s="7" t="s">
        <v>94</v>
      </c>
      <c r="AZ397" s="7" t="s">
        <v>95</v>
      </c>
      <c r="BA397" s="7" t="s">
        <v>96</v>
      </c>
      <c r="BB397" s="7" t="s">
        <v>97</v>
      </c>
      <c r="BC397" s="7" t="s">
        <v>140</v>
      </c>
      <c r="BH397" s="7" t="s">
        <v>99</v>
      </c>
      <c r="BI397" s="7" t="s">
        <v>101</v>
      </c>
      <c r="BJ397" s="7" t="s">
        <v>70</v>
      </c>
      <c r="BM397" s="7" t="s">
        <v>1481</v>
      </c>
      <c r="BN397" s="7" t="s">
        <v>1516</v>
      </c>
      <c r="BO397">
        <f t="shared" si="6"/>
        <v>19.77302366</v>
      </c>
      <c r="BP397" s="7" t="s">
        <v>97</v>
      </c>
      <c r="BQ397" s="7" t="s">
        <v>94</v>
      </c>
      <c r="BR397" s="7" t="s">
        <v>1907</v>
      </c>
      <c r="BS397" s="7" t="s">
        <v>1907</v>
      </c>
    </row>
    <row r="398" spans="1:71" ht="15.75" customHeight="1">
      <c r="A398" s="7">
        <v>1939</v>
      </c>
      <c r="B398" s="7" t="s">
        <v>2061</v>
      </c>
      <c r="C398" s="7" t="s">
        <v>64</v>
      </c>
      <c r="D398" s="7" t="s">
        <v>2062</v>
      </c>
      <c r="E398" s="7" t="s">
        <v>2063</v>
      </c>
      <c r="F398" s="7" t="s">
        <v>285</v>
      </c>
      <c r="G398" s="7">
        <v>1989</v>
      </c>
      <c r="H398" s="7" t="s">
        <v>67</v>
      </c>
      <c r="I398" s="7" t="s">
        <v>133</v>
      </c>
      <c r="J398" s="7" t="s">
        <v>135</v>
      </c>
      <c r="K398" s="7" t="s">
        <v>71</v>
      </c>
      <c r="L398" s="7" t="s">
        <v>72</v>
      </c>
      <c r="M398" s="7" t="s">
        <v>73</v>
      </c>
      <c r="N398" s="7" t="s">
        <v>74</v>
      </c>
      <c r="O398" s="7" t="s">
        <v>75</v>
      </c>
      <c r="P398" s="7" t="s">
        <v>105</v>
      </c>
      <c r="Q398" s="7" t="s">
        <v>106</v>
      </c>
      <c r="S398" s="7" t="s">
        <v>107</v>
      </c>
      <c r="T398" s="7" t="s">
        <v>79</v>
      </c>
      <c r="U398" s="7" t="s">
        <v>80</v>
      </c>
      <c r="Z398" s="7" t="s">
        <v>136</v>
      </c>
      <c r="AA398" s="7" t="s">
        <v>124</v>
      </c>
      <c r="AC398" s="7" t="s">
        <v>113</v>
      </c>
      <c r="AD398" s="7" t="s">
        <v>144</v>
      </c>
      <c r="AE398" s="7" t="s">
        <v>287</v>
      </c>
      <c r="AF398" s="7" t="s">
        <v>88</v>
      </c>
      <c r="AG398" s="7" t="s">
        <v>2064</v>
      </c>
      <c r="AH398" s="7" t="s">
        <v>2065</v>
      </c>
      <c r="AI398" s="7">
        <v>1930</v>
      </c>
      <c r="AJ398" s="7">
        <v>1950</v>
      </c>
      <c r="AK398" s="7" t="s">
        <v>89</v>
      </c>
      <c r="AL398" s="7">
        <v>210000000</v>
      </c>
      <c r="AO398" s="7" t="s">
        <v>2066</v>
      </c>
      <c r="AP398" s="7" t="s">
        <v>2066</v>
      </c>
      <c r="AQ398" s="7">
        <v>10000000</v>
      </c>
      <c r="AR398" s="10">
        <v>19773023.66</v>
      </c>
      <c r="AS398" s="7" t="s">
        <v>2067</v>
      </c>
      <c r="AT398" s="7" t="s">
        <v>90</v>
      </c>
      <c r="AU398" s="7">
        <v>1989</v>
      </c>
      <c r="AV398" s="7" t="s">
        <v>91</v>
      </c>
      <c r="AW398" s="7" t="s">
        <v>92</v>
      </c>
      <c r="AX398" s="7" t="s">
        <v>93</v>
      </c>
      <c r="AY398" s="7" t="s">
        <v>94</v>
      </c>
      <c r="AZ398" s="7" t="s">
        <v>95</v>
      </c>
      <c r="BA398" s="7" t="s">
        <v>96</v>
      </c>
      <c r="BB398" s="7" t="s">
        <v>97</v>
      </c>
      <c r="BC398" s="7" t="s">
        <v>140</v>
      </c>
      <c r="BH398" s="7" t="s">
        <v>99</v>
      </c>
      <c r="BI398" s="7" t="s">
        <v>101</v>
      </c>
      <c r="BJ398" s="7" t="s">
        <v>70</v>
      </c>
      <c r="BM398" s="7" t="s">
        <v>1481</v>
      </c>
      <c r="BN398" s="7" t="s">
        <v>1516</v>
      </c>
      <c r="BO398">
        <f t="shared" si="6"/>
        <v>19.77302366</v>
      </c>
      <c r="BP398" s="7" t="s">
        <v>97</v>
      </c>
      <c r="BQ398" s="7" t="s">
        <v>94</v>
      </c>
      <c r="BR398" s="7" t="s">
        <v>1907</v>
      </c>
      <c r="BS398" s="7" t="s">
        <v>1907</v>
      </c>
    </row>
    <row r="399" spans="1:71" ht="15.75" customHeight="1">
      <c r="A399" s="7">
        <v>1940</v>
      </c>
      <c r="B399" s="7" t="s">
        <v>2061</v>
      </c>
      <c r="C399" s="7" t="s">
        <v>64</v>
      </c>
      <c r="D399" s="7" t="s">
        <v>2062</v>
      </c>
      <c r="E399" s="7" t="s">
        <v>2063</v>
      </c>
      <c r="F399" s="7" t="s">
        <v>285</v>
      </c>
      <c r="G399" s="7">
        <v>1989</v>
      </c>
      <c r="H399" s="7" t="s">
        <v>67</v>
      </c>
      <c r="I399" s="7" t="s">
        <v>133</v>
      </c>
      <c r="J399" s="7" t="s">
        <v>135</v>
      </c>
      <c r="K399" s="7" t="s">
        <v>71</v>
      </c>
      <c r="L399" s="7" t="s">
        <v>72</v>
      </c>
      <c r="M399" s="7" t="s">
        <v>73</v>
      </c>
      <c r="N399" s="7" t="s">
        <v>74</v>
      </c>
      <c r="O399" s="7" t="s">
        <v>75</v>
      </c>
      <c r="P399" s="7" t="s">
        <v>105</v>
      </c>
      <c r="Q399" s="7" t="s">
        <v>106</v>
      </c>
      <c r="S399" s="7" t="s">
        <v>107</v>
      </c>
      <c r="T399" s="7" t="s">
        <v>79</v>
      </c>
      <c r="U399" s="7" t="s">
        <v>80</v>
      </c>
      <c r="Z399" s="7" t="s">
        <v>136</v>
      </c>
      <c r="AA399" s="7" t="s">
        <v>124</v>
      </c>
      <c r="AC399" s="7" t="s">
        <v>113</v>
      </c>
      <c r="AD399" s="7" t="s">
        <v>144</v>
      </c>
      <c r="AE399" s="7" t="s">
        <v>287</v>
      </c>
      <c r="AF399" s="7" t="s">
        <v>88</v>
      </c>
      <c r="AG399" s="7" t="s">
        <v>2064</v>
      </c>
      <c r="AH399" s="7" t="s">
        <v>2065</v>
      </c>
      <c r="AI399" s="7">
        <v>1930</v>
      </c>
      <c r="AJ399" s="7">
        <v>1950</v>
      </c>
      <c r="AK399" s="7" t="s">
        <v>89</v>
      </c>
      <c r="AL399" s="7">
        <v>210000000</v>
      </c>
      <c r="AO399" s="7" t="s">
        <v>2066</v>
      </c>
      <c r="AP399" s="7" t="s">
        <v>2066</v>
      </c>
      <c r="AQ399" s="7">
        <v>10000000</v>
      </c>
      <c r="AR399" s="10">
        <v>19773023.66</v>
      </c>
      <c r="AS399" s="7" t="s">
        <v>2067</v>
      </c>
      <c r="AT399" s="7" t="s">
        <v>90</v>
      </c>
      <c r="AU399" s="7">
        <v>1989</v>
      </c>
      <c r="AV399" s="7" t="s">
        <v>91</v>
      </c>
      <c r="AW399" s="7" t="s">
        <v>92</v>
      </c>
      <c r="AX399" s="7" t="s">
        <v>93</v>
      </c>
      <c r="AY399" s="7" t="s">
        <v>94</v>
      </c>
      <c r="AZ399" s="7" t="s">
        <v>95</v>
      </c>
      <c r="BA399" s="7" t="s">
        <v>96</v>
      </c>
      <c r="BB399" s="7" t="s">
        <v>97</v>
      </c>
      <c r="BC399" s="7" t="s">
        <v>140</v>
      </c>
      <c r="BH399" s="7" t="s">
        <v>99</v>
      </c>
      <c r="BI399" s="7" t="s">
        <v>101</v>
      </c>
      <c r="BJ399" s="7" t="s">
        <v>70</v>
      </c>
      <c r="BM399" s="7" t="s">
        <v>1481</v>
      </c>
      <c r="BN399" s="7" t="s">
        <v>1516</v>
      </c>
      <c r="BO399">
        <f t="shared" si="6"/>
        <v>19.77302366</v>
      </c>
      <c r="BP399" s="7" t="s">
        <v>97</v>
      </c>
      <c r="BQ399" s="7" t="s">
        <v>94</v>
      </c>
      <c r="BR399" s="7" t="s">
        <v>1907</v>
      </c>
      <c r="BS399" s="7" t="s">
        <v>1907</v>
      </c>
    </row>
    <row r="400" spans="1:71" ht="15.75" customHeight="1">
      <c r="A400" s="7">
        <v>1941</v>
      </c>
      <c r="B400" s="7" t="s">
        <v>2061</v>
      </c>
      <c r="C400" s="7" t="s">
        <v>64</v>
      </c>
      <c r="D400" s="7" t="s">
        <v>2062</v>
      </c>
      <c r="E400" s="7" t="s">
        <v>2063</v>
      </c>
      <c r="F400" s="7" t="s">
        <v>285</v>
      </c>
      <c r="G400" s="7">
        <v>1989</v>
      </c>
      <c r="H400" s="7" t="s">
        <v>67</v>
      </c>
      <c r="I400" s="7" t="s">
        <v>133</v>
      </c>
      <c r="J400" s="7" t="s">
        <v>135</v>
      </c>
      <c r="K400" s="7" t="s">
        <v>71</v>
      </c>
      <c r="L400" s="7" t="s">
        <v>72</v>
      </c>
      <c r="M400" s="7" t="s">
        <v>73</v>
      </c>
      <c r="N400" s="7" t="s">
        <v>74</v>
      </c>
      <c r="O400" s="7" t="s">
        <v>75</v>
      </c>
      <c r="P400" s="7" t="s">
        <v>105</v>
      </c>
      <c r="Q400" s="7" t="s">
        <v>106</v>
      </c>
      <c r="S400" s="7" t="s">
        <v>107</v>
      </c>
      <c r="T400" s="7" t="s">
        <v>79</v>
      </c>
      <c r="U400" s="7" t="s">
        <v>80</v>
      </c>
      <c r="Z400" s="7" t="s">
        <v>136</v>
      </c>
      <c r="AA400" s="7" t="s">
        <v>124</v>
      </c>
      <c r="AC400" s="7" t="s">
        <v>113</v>
      </c>
      <c r="AD400" s="7" t="s">
        <v>144</v>
      </c>
      <c r="AE400" s="7" t="s">
        <v>287</v>
      </c>
      <c r="AF400" s="7" t="s">
        <v>88</v>
      </c>
      <c r="AG400" s="7" t="s">
        <v>2064</v>
      </c>
      <c r="AH400" s="7" t="s">
        <v>2065</v>
      </c>
      <c r="AI400" s="7">
        <v>1930</v>
      </c>
      <c r="AJ400" s="7">
        <v>1950</v>
      </c>
      <c r="AK400" s="7" t="s">
        <v>89</v>
      </c>
      <c r="AL400" s="7">
        <v>210000000</v>
      </c>
      <c r="AO400" s="7" t="s">
        <v>2066</v>
      </c>
      <c r="AP400" s="7" t="s">
        <v>2066</v>
      </c>
      <c r="AQ400" s="7">
        <v>10000000</v>
      </c>
      <c r="AR400" s="10">
        <v>19773023.66</v>
      </c>
      <c r="AS400" s="7" t="s">
        <v>2067</v>
      </c>
      <c r="AT400" s="7" t="s">
        <v>90</v>
      </c>
      <c r="AU400" s="7">
        <v>1989</v>
      </c>
      <c r="AV400" s="7" t="s">
        <v>91</v>
      </c>
      <c r="AW400" s="7" t="s">
        <v>92</v>
      </c>
      <c r="AX400" s="7" t="s">
        <v>93</v>
      </c>
      <c r="AY400" s="7" t="s">
        <v>94</v>
      </c>
      <c r="AZ400" s="7" t="s">
        <v>95</v>
      </c>
      <c r="BA400" s="7" t="s">
        <v>96</v>
      </c>
      <c r="BB400" s="7" t="s">
        <v>97</v>
      </c>
      <c r="BC400" s="7" t="s">
        <v>140</v>
      </c>
      <c r="BH400" s="7" t="s">
        <v>99</v>
      </c>
      <c r="BI400" s="7" t="s">
        <v>101</v>
      </c>
      <c r="BJ400" s="7" t="s">
        <v>70</v>
      </c>
      <c r="BM400" s="7" t="s">
        <v>1481</v>
      </c>
      <c r="BN400" s="7" t="s">
        <v>1516</v>
      </c>
      <c r="BO400">
        <f t="shared" si="6"/>
        <v>19.77302366</v>
      </c>
      <c r="BP400" s="7" t="s">
        <v>97</v>
      </c>
      <c r="BQ400" s="7" t="s">
        <v>94</v>
      </c>
      <c r="BR400" s="7" t="s">
        <v>1907</v>
      </c>
      <c r="BS400" s="7" t="s">
        <v>1907</v>
      </c>
    </row>
    <row r="401" spans="1:71" ht="15.75" customHeight="1">
      <c r="A401" s="7">
        <v>1942</v>
      </c>
      <c r="B401" s="7" t="s">
        <v>2061</v>
      </c>
      <c r="C401" s="7" t="s">
        <v>64</v>
      </c>
      <c r="D401" s="7" t="s">
        <v>2062</v>
      </c>
      <c r="E401" s="7" t="s">
        <v>2063</v>
      </c>
      <c r="F401" s="7" t="s">
        <v>285</v>
      </c>
      <c r="G401" s="7">
        <v>1989</v>
      </c>
      <c r="H401" s="7" t="s">
        <v>67</v>
      </c>
      <c r="I401" s="7" t="s">
        <v>133</v>
      </c>
      <c r="J401" s="7" t="s">
        <v>135</v>
      </c>
      <c r="K401" s="7" t="s">
        <v>71</v>
      </c>
      <c r="L401" s="7" t="s">
        <v>72</v>
      </c>
      <c r="M401" s="7" t="s">
        <v>73</v>
      </c>
      <c r="N401" s="7" t="s">
        <v>74</v>
      </c>
      <c r="O401" s="7" t="s">
        <v>75</v>
      </c>
      <c r="P401" s="7" t="s">
        <v>105</v>
      </c>
      <c r="Q401" s="7" t="s">
        <v>106</v>
      </c>
      <c r="S401" s="7" t="s">
        <v>107</v>
      </c>
      <c r="T401" s="7" t="s">
        <v>79</v>
      </c>
      <c r="U401" s="7" t="s">
        <v>80</v>
      </c>
      <c r="Z401" s="7" t="s">
        <v>136</v>
      </c>
      <c r="AA401" s="7" t="s">
        <v>124</v>
      </c>
      <c r="AC401" s="7" t="s">
        <v>113</v>
      </c>
      <c r="AD401" s="7" t="s">
        <v>144</v>
      </c>
      <c r="AE401" s="7" t="s">
        <v>287</v>
      </c>
      <c r="AF401" s="7" t="s">
        <v>88</v>
      </c>
      <c r="AG401" s="7" t="s">
        <v>2064</v>
      </c>
      <c r="AH401" s="7" t="s">
        <v>2065</v>
      </c>
      <c r="AI401" s="7">
        <v>1930</v>
      </c>
      <c r="AJ401" s="7">
        <v>1950</v>
      </c>
      <c r="AK401" s="7" t="s">
        <v>89</v>
      </c>
      <c r="AL401" s="7">
        <v>210000000</v>
      </c>
      <c r="AO401" s="7" t="s">
        <v>2066</v>
      </c>
      <c r="AP401" s="7" t="s">
        <v>2066</v>
      </c>
      <c r="AQ401" s="7">
        <v>10000000</v>
      </c>
      <c r="AR401" s="10">
        <v>19773023.66</v>
      </c>
      <c r="AS401" s="7" t="s">
        <v>2067</v>
      </c>
      <c r="AT401" s="7" t="s">
        <v>90</v>
      </c>
      <c r="AU401" s="7">
        <v>1989</v>
      </c>
      <c r="AV401" s="7" t="s">
        <v>91</v>
      </c>
      <c r="AW401" s="7" t="s">
        <v>92</v>
      </c>
      <c r="AX401" s="7" t="s">
        <v>93</v>
      </c>
      <c r="AY401" s="7" t="s">
        <v>94</v>
      </c>
      <c r="AZ401" s="7" t="s">
        <v>95</v>
      </c>
      <c r="BA401" s="7" t="s">
        <v>96</v>
      </c>
      <c r="BB401" s="7" t="s">
        <v>97</v>
      </c>
      <c r="BC401" s="7" t="s">
        <v>140</v>
      </c>
      <c r="BH401" s="7" t="s">
        <v>99</v>
      </c>
      <c r="BI401" s="7" t="s">
        <v>101</v>
      </c>
      <c r="BJ401" s="7" t="s">
        <v>70</v>
      </c>
      <c r="BM401" s="7" t="s">
        <v>1481</v>
      </c>
      <c r="BN401" s="7" t="s">
        <v>1516</v>
      </c>
      <c r="BO401">
        <f t="shared" si="6"/>
        <v>19.77302366</v>
      </c>
      <c r="BP401" s="7" t="s">
        <v>97</v>
      </c>
      <c r="BQ401" s="7" t="s">
        <v>94</v>
      </c>
      <c r="BR401" s="7" t="s">
        <v>1907</v>
      </c>
      <c r="BS401" s="7" t="s">
        <v>1907</v>
      </c>
    </row>
    <row r="402" spans="1:71" ht="15.75" customHeight="1">
      <c r="A402" s="7">
        <v>1943</v>
      </c>
      <c r="B402" s="7" t="s">
        <v>2061</v>
      </c>
      <c r="C402" s="7" t="s">
        <v>64</v>
      </c>
      <c r="D402" s="7" t="s">
        <v>2062</v>
      </c>
      <c r="E402" s="7" t="s">
        <v>2063</v>
      </c>
      <c r="F402" s="7" t="s">
        <v>285</v>
      </c>
      <c r="G402" s="7">
        <v>1989</v>
      </c>
      <c r="H402" s="7" t="s">
        <v>67</v>
      </c>
      <c r="I402" s="7" t="s">
        <v>133</v>
      </c>
      <c r="J402" s="7" t="s">
        <v>135</v>
      </c>
      <c r="K402" s="7" t="s">
        <v>71</v>
      </c>
      <c r="L402" s="7" t="s">
        <v>72</v>
      </c>
      <c r="M402" s="7" t="s">
        <v>73</v>
      </c>
      <c r="N402" s="7" t="s">
        <v>74</v>
      </c>
      <c r="O402" s="7" t="s">
        <v>75</v>
      </c>
      <c r="P402" s="7" t="s">
        <v>105</v>
      </c>
      <c r="Q402" s="7" t="s">
        <v>106</v>
      </c>
      <c r="S402" s="7" t="s">
        <v>107</v>
      </c>
      <c r="T402" s="7" t="s">
        <v>79</v>
      </c>
      <c r="U402" s="7" t="s">
        <v>80</v>
      </c>
      <c r="Z402" s="7" t="s">
        <v>136</v>
      </c>
      <c r="AA402" s="7" t="s">
        <v>124</v>
      </c>
      <c r="AC402" s="7" t="s">
        <v>113</v>
      </c>
      <c r="AD402" s="7" t="s">
        <v>144</v>
      </c>
      <c r="AE402" s="7" t="s">
        <v>287</v>
      </c>
      <c r="AF402" s="7" t="s">
        <v>88</v>
      </c>
      <c r="AG402" s="7" t="s">
        <v>2064</v>
      </c>
      <c r="AH402" s="7" t="s">
        <v>2065</v>
      </c>
      <c r="AI402" s="7">
        <v>1930</v>
      </c>
      <c r="AJ402" s="7">
        <v>1950</v>
      </c>
      <c r="AK402" s="7" t="s">
        <v>89</v>
      </c>
      <c r="AL402" s="7">
        <v>210000000</v>
      </c>
      <c r="AO402" s="7" t="s">
        <v>2066</v>
      </c>
      <c r="AP402" s="7" t="s">
        <v>2066</v>
      </c>
      <c r="AQ402" s="7">
        <v>10000000</v>
      </c>
      <c r="AR402" s="10">
        <v>19773023.66</v>
      </c>
      <c r="AS402" s="7" t="s">
        <v>2067</v>
      </c>
      <c r="AT402" s="7" t="s">
        <v>90</v>
      </c>
      <c r="AU402" s="7">
        <v>1989</v>
      </c>
      <c r="AV402" s="7" t="s">
        <v>91</v>
      </c>
      <c r="AW402" s="7" t="s">
        <v>92</v>
      </c>
      <c r="AX402" s="7" t="s">
        <v>93</v>
      </c>
      <c r="AY402" s="7" t="s">
        <v>94</v>
      </c>
      <c r="AZ402" s="7" t="s">
        <v>95</v>
      </c>
      <c r="BA402" s="7" t="s">
        <v>96</v>
      </c>
      <c r="BB402" s="7" t="s">
        <v>97</v>
      </c>
      <c r="BC402" s="7" t="s">
        <v>140</v>
      </c>
      <c r="BH402" s="7" t="s">
        <v>99</v>
      </c>
      <c r="BI402" s="7" t="s">
        <v>101</v>
      </c>
      <c r="BJ402" s="7" t="s">
        <v>70</v>
      </c>
      <c r="BM402" s="7" t="s">
        <v>1481</v>
      </c>
      <c r="BN402" s="7" t="s">
        <v>1516</v>
      </c>
      <c r="BO402">
        <f t="shared" si="6"/>
        <v>19.77302366</v>
      </c>
      <c r="BP402" s="7" t="s">
        <v>97</v>
      </c>
      <c r="BQ402" s="7" t="s">
        <v>94</v>
      </c>
      <c r="BR402" s="7" t="s">
        <v>1907</v>
      </c>
      <c r="BS402" s="7" t="s">
        <v>1907</v>
      </c>
    </row>
    <row r="403" spans="1:71" ht="15.75" customHeight="1">
      <c r="A403" s="7">
        <v>1944</v>
      </c>
      <c r="B403" s="7" t="s">
        <v>2061</v>
      </c>
      <c r="C403" s="7" t="s">
        <v>64</v>
      </c>
      <c r="D403" s="7" t="s">
        <v>2062</v>
      </c>
      <c r="E403" s="7" t="s">
        <v>2063</v>
      </c>
      <c r="F403" s="7" t="s">
        <v>285</v>
      </c>
      <c r="G403" s="7">
        <v>1989</v>
      </c>
      <c r="H403" s="7" t="s">
        <v>67</v>
      </c>
      <c r="I403" s="7" t="s">
        <v>133</v>
      </c>
      <c r="J403" s="7" t="s">
        <v>135</v>
      </c>
      <c r="K403" s="7" t="s">
        <v>71</v>
      </c>
      <c r="L403" s="7" t="s">
        <v>72</v>
      </c>
      <c r="M403" s="7" t="s">
        <v>73</v>
      </c>
      <c r="N403" s="7" t="s">
        <v>74</v>
      </c>
      <c r="O403" s="7" t="s">
        <v>75</v>
      </c>
      <c r="P403" s="7" t="s">
        <v>105</v>
      </c>
      <c r="Q403" s="7" t="s">
        <v>106</v>
      </c>
      <c r="S403" s="7" t="s">
        <v>107</v>
      </c>
      <c r="T403" s="7" t="s">
        <v>79</v>
      </c>
      <c r="U403" s="7" t="s">
        <v>80</v>
      </c>
      <c r="Z403" s="7" t="s">
        <v>136</v>
      </c>
      <c r="AA403" s="7" t="s">
        <v>124</v>
      </c>
      <c r="AC403" s="7" t="s">
        <v>113</v>
      </c>
      <c r="AD403" s="7" t="s">
        <v>144</v>
      </c>
      <c r="AE403" s="7" t="s">
        <v>287</v>
      </c>
      <c r="AF403" s="7" t="s">
        <v>88</v>
      </c>
      <c r="AG403" s="7" t="s">
        <v>2064</v>
      </c>
      <c r="AH403" s="7" t="s">
        <v>2065</v>
      </c>
      <c r="AI403" s="7">
        <v>1930</v>
      </c>
      <c r="AJ403" s="7">
        <v>1950</v>
      </c>
      <c r="AK403" s="7" t="s">
        <v>89</v>
      </c>
      <c r="AL403" s="7">
        <v>210000000</v>
      </c>
      <c r="AO403" s="7" t="s">
        <v>2066</v>
      </c>
      <c r="AP403" s="7" t="s">
        <v>2066</v>
      </c>
      <c r="AQ403" s="7">
        <v>10000000</v>
      </c>
      <c r="AR403" s="10">
        <v>19773023.66</v>
      </c>
      <c r="AS403" s="7" t="s">
        <v>2067</v>
      </c>
      <c r="AT403" s="7" t="s">
        <v>90</v>
      </c>
      <c r="AU403" s="7">
        <v>1989</v>
      </c>
      <c r="AV403" s="7" t="s">
        <v>91</v>
      </c>
      <c r="AW403" s="7" t="s">
        <v>92</v>
      </c>
      <c r="AX403" s="7" t="s">
        <v>93</v>
      </c>
      <c r="AY403" s="7" t="s">
        <v>94</v>
      </c>
      <c r="AZ403" s="7" t="s">
        <v>95</v>
      </c>
      <c r="BA403" s="7" t="s">
        <v>96</v>
      </c>
      <c r="BB403" s="7" t="s">
        <v>97</v>
      </c>
      <c r="BC403" s="7" t="s">
        <v>140</v>
      </c>
      <c r="BH403" s="7" t="s">
        <v>99</v>
      </c>
      <c r="BI403" s="7" t="s">
        <v>101</v>
      </c>
      <c r="BJ403" s="7" t="s">
        <v>70</v>
      </c>
      <c r="BM403" s="7" t="s">
        <v>1481</v>
      </c>
      <c r="BN403" s="7" t="s">
        <v>1516</v>
      </c>
      <c r="BO403">
        <f t="shared" si="6"/>
        <v>19.77302366</v>
      </c>
      <c r="BP403" s="7" t="s">
        <v>97</v>
      </c>
      <c r="BQ403" s="7" t="s">
        <v>94</v>
      </c>
      <c r="BR403" s="7" t="s">
        <v>1907</v>
      </c>
      <c r="BS403" s="7" t="s">
        <v>1907</v>
      </c>
    </row>
    <row r="404" spans="1:71" ht="15.75" customHeight="1">
      <c r="A404" s="7">
        <v>1945</v>
      </c>
      <c r="B404" s="7" t="s">
        <v>2061</v>
      </c>
      <c r="C404" s="7" t="s">
        <v>64</v>
      </c>
      <c r="D404" s="7" t="s">
        <v>2062</v>
      </c>
      <c r="E404" s="7" t="s">
        <v>2063</v>
      </c>
      <c r="F404" s="7" t="s">
        <v>285</v>
      </c>
      <c r="G404" s="7">
        <v>1989</v>
      </c>
      <c r="H404" s="7" t="s">
        <v>67</v>
      </c>
      <c r="I404" s="7" t="s">
        <v>133</v>
      </c>
      <c r="J404" s="7" t="s">
        <v>135</v>
      </c>
      <c r="K404" s="7" t="s">
        <v>71</v>
      </c>
      <c r="L404" s="7" t="s">
        <v>72</v>
      </c>
      <c r="M404" s="7" t="s">
        <v>73</v>
      </c>
      <c r="N404" s="7" t="s">
        <v>74</v>
      </c>
      <c r="O404" s="7" t="s">
        <v>75</v>
      </c>
      <c r="P404" s="7" t="s">
        <v>105</v>
      </c>
      <c r="Q404" s="7" t="s">
        <v>106</v>
      </c>
      <c r="S404" s="7" t="s">
        <v>107</v>
      </c>
      <c r="T404" s="7" t="s">
        <v>79</v>
      </c>
      <c r="U404" s="7" t="s">
        <v>80</v>
      </c>
      <c r="Z404" s="7" t="s">
        <v>136</v>
      </c>
      <c r="AA404" s="7" t="s">
        <v>124</v>
      </c>
      <c r="AC404" s="7" t="s">
        <v>113</v>
      </c>
      <c r="AD404" s="7" t="s">
        <v>144</v>
      </c>
      <c r="AE404" s="7" t="s">
        <v>287</v>
      </c>
      <c r="AF404" s="7" t="s">
        <v>88</v>
      </c>
      <c r="AG404" s="7" t="s">
        <v>2064</v>
      </c>
      <c r="AH404" s="7" t="s">
        <v>2065</v>
      </c>
      <c r="AI404" s="7">
        <v>1930</v>
      </c>
      <c r="AJ404" s="7">
        <v>1950</v>
      </c>
      <c r="AK404" s="7" t="s">
        <v>89</v>
      </c>
      <c r="AL404" s="7">
        <v>210000000</v>
      </c>
      <c r="AO404" s="7" t="s">
        <v>2066</v>
      </c>
      <c r="AP404" s="7" t="s">
        <v>2066</v>
      </c>
      <c r="AQ404" s="7">
        <v>10000000</v>
      </c>
      <c r="AR404" s="10">
        <v>19773023.66</v>
      </c>
      <c r="AS404" s="7" t="s">
        <v>2067</v>
      </c>
      <c r="AT404" s="7" t="s">
        <v>90</v>
      </c>
      <c r="AU404" s="7">
        <v>1989</v>
      </c>
      <c r="AV404" s="7" t="s">
        <v>91</v>
      </c>
      <c r="AW404" s="7" t="s">
        <v>92</v>
      </c>
      <c r="AX404" s="7" t="s">
        <v>93</v>
      </c>
      <c r="AY404" s="7" t="s">
        <v>94</v>
      </c>
      <c r="AZ404" s="7" t="s">
        <v>95</v>
      </c>
      <c r="BA404" s="7" t="s">
        <v>96</v>
      </c>
      <c r="BB404" s="7" t="s">
        <v>97</v>
      </c>
      <c r="BC404" s="7" t="s">
        <v>140</v>
      </c>
      <c r="BH404" s="7" t="s">
        <v>99</v>
      </c>
      <c r="BI404" s="7" t="s">
        <v>101</v>
      </c>
      <c r="BJ404" s="7" t="s">
        <v>70</v>
      </c>
      <c r="BM404" s="7" t="s">
        <v>1481</v>
      </c>
      <c r="BN404" s="7" t="s">
        <v>1516</v>
      </c>
      <c r="BO404">
        <f t="shared" si="6"/>
        <v>19.77302366</v>
      </c>
      <c r="BP404" s="7" t="s">
        <v>97</v>
      </c>
      <c r="BQ404" s="7" t="s">
        <v>94</v>
      </c>
      <c r="BR404" s="7" t="s">
        <v>1907</v>
      </c>
      <c r="BS404" s="7" t="s">
        <v>1907</v>
      </c>
    </row>
    <row r="405" spans="1:71" ht="15.75" customHeight="1">
      <c r="A405" s="7">
        <v>1946</v>
      </c>
      <c r="B405" s="7" t="s">
        <v>2061</v>
      </c>
      <c r="C405" s="7" t="s">
        <v>64</v>
      </c>
      <c r="D405" s="7" t="s">
        <v>2062</v>
      </c>
      <c r="E405" s="7" t="s">
        <v>2063</v>
      </c>
      <c r="F405" s="7" t="s">
        <v>285</v>
      </c>
      <c r="G405" s="7">
        <v>1989</v>
      </c>
      <c r="H405" s="7" t="s">
        <v>67</v>
      </c>
      <c r="I405" s="7" t="s">
        <v>133</v>
      </c>
      <c r="J405" s="7" t="s">
        <v>135</v>
      </c>
      <c r="K405" s="7" t="s">
        <v>71</v>
      </c>
      <c r="L405" s="7" t="s">
        <v>72</v>
      </c>
      <c r="M405" s="7" t="s">
        <v>73</v>
      </c>
      <c r="N405" s="7" t="s">
        <v>74</v>
      </c>
      <c r="O405" s="7" t="s">
        <v>75</v>
      </c>
      <c r="P405" s="7" t="s">
        <v>105</v>
      </c>
      <c r="Q405" s="7" t="s">
        <v>106</v>
      </c>
      <c r="S405" s="7" t="s">
        <v>107</v>
      </c>
      <c r="T405" s="7" t="s">
        <v>79</v>
      </c>
      <c r="U405" s="7" t="s">
        <v>80</v>
      </c>
      <c r="Z405" s="7" t="s">
        <v>136</v>
      </c>
      <c r="AA405" s="7" t="s">
        <v>124</v>
      </c>
      <c r="AC405" s="7" t="s">
        <v>113</v>
      </c>
      <c r="AD405" s="7" t="s">
        <v>144</v>
      </c>
      <c r="AE405" s="7" t="s">
        <v>287</v>
      </c>
      <c r="AF405" s="7" t="s">
        <v>88</v>
      </c>
      <c r="AG405" s="7" t="s">
        <v>2064</v>
      </c>
      <c r="AH405" s="7" t="s">
        <v>2065</v>
      </c>
      <c r="AI405" s="7">
        <v>1930</v>
      </c>
      <c r="AJ405" s="7">
        <v>1950</v>
      </c>
      <c r="AK405" s="7" t="s">
        <v>89</v>
      </c>
      <c r="AL405" s="7">
        <v>210000000</v>
      </c>
      <c r="AO405" s="7" t="s">
        <v>2066</v>
      </c>
      <c r="AP405" s="7" t="s">
        <v>2066</v>
      </c>
      <c r="AQ405" s="7">
        <v>10000000</v>
      </c>
      <c r="AR405" s="10">
        <v>19773023.66</v>
      </c>
      <c r="AS405" s="7" t="s">
        <v>2067</v>
      </c>
      <c r="AT405" s="7" t="s">
        <v>90</v>
      </c>
      <c r="AU405" s="7">
        <v>1989</v>
      </c>
      <c r="AV405" s="7" t="s">
        <v>91</v>
      </c>
      <c r="AW405" s="7" t="s">
        <v>92</v>
      </c>
      <c r="AX405" s="7" t="s">
        <v>93</v>
      </c>
      <c r="AY405" s="7" t="s">
        <v>94</v>
      </c>
      <c r="AZ405" s="7" t="s">
        <v>95</v>
      </c>
      <c r="BA405" s="7" t="s">
        <v>96</v>
      </c>
      <c r="BB405" s="7" t="s">
        <v>97</v>
      </c>
      <c r="BC405" s="7" t="s">
        <v>140</v>
      </c>
      <c r="BH405" s="7" t="s">
        <v>99</v>
      </c>
      <c r="BI405" s="7" t="s">
        <v>101</v>
      </c>
      <c r="BJ405" s="7" t="s">
        <v>70</v>
      </c>
      <c r="BM405" s="7" t="s">
        <v>1481</v>
      </c>
      <c r="BN405" s="7" t="s">
        <v>1516</v>
      </c>
      <c r="BO405">
        <f t="shared" si="6"/>
        <v>19.77302366</v>
      </c>
      <c r="BP405" s="7" t="s">
        <v>97</v>
      </c>
      <c r="BQ405" s="7" t="s">
        <v>94</v>
      </c>
      <c r="BR405" s="7" t="s">
        <v>1907</v>
      </c>
      <c r="BS405" s="7" t="s">
        <v>1907</v>
      </c>
    </row>
    <row r="406" spans="1:71" ht="15.75" customHeight="1">
      <c r="A406" s="7">
        <v>1947</v>
      </c>
      <c r="B406" s="7" t="s">
        <v>2061</v>
      </c>
      <c r="C406" s="7" t="s">
        <v>64</v>
      </c>
      <c r="D406" s="7" t="s">
        <v>2062</v>
      </c>
      <c r="E406" s="7" t="s">
        <v>2063</v>
      </c>
      <c r="F406" s="7" t="s">
        <v>285</v>
      </c>
      <c r="G406" s="7">
        <v>1989</v>
      </c>
      <c r="H406" s="7" t="s">
        <v>67</v>
      </c>
      <c r="I406" s="7" t="s">
        <v>133</v>
      </c>
      <c r="J406" s="7" t="s">
        <v>135</v>
      </c>
      <c r="K406" s="7" t="s">
        <v>71</v>
      </c>
      <c r="L406" s="7" t="s">
        <v>72</v>
      </c>
      <c r="M406" s="7" t="s">
        <v>73</v>
      </c>
      <c r="N406" s="7" t="s">
        <v>74</v>
      </c>
      <c r="O406" s="7" t="s">
        <v>75</v>
      </c>
      <c r="P406" s="7" t="s">
        <v>105</v>
      </c>
      <c r="Q406" s="7" t="s">
        <v>106</v>
      </c>
      <c r="S406" s="7" t="s">
        <v>107</v>
      </c>
      <c r="T406" s="7" t="s">
        <v>79</v>
      </c>
      <c r="U406" s="7" t="s">
        <v>80</v>
      </c>
      <c r="Z406" s="7" t="s">
        <v>136</v>
      </c>
      <c r="AA406" s="7" t="s">
        <v>124</v>
      </c>
      <c r="AC406" s="7" t="s">
        <v>113</v>
      </c>
      <c r="AD406" s="7" t="s">
        <v>144</v>
      </c>
      <c r="AE406" s="7" t="s">
        <v>287</v>
      </c>
      <c r="AF406" s="7" t="s">
        <v>88</v>
      </c>
      <c r="AG406" s="7" t="s">
        <v>2064</v>
      </c>
      <c r="AH406" s="7" t="s">
        <v>2065</v>
      </c>
      <c r="AI406" s="7">
        <v>1930</v>
      </c>
      <c r="AJ406" s="7">
        <v>1950</v>
      </c>
      <c r="AK406" s="7" t="s">
        <v>89</v>
      </c>
      <c r="AL406" s="7">
        <v>210000000</v>
      </c>
      <c r="AO406" s="7" t="s">
        <v>2066</v>
      </c>
      <c r="AP406" s="7" t="s">
        <v>2066</v>
      </c>
      <c r="AQ406" s="7">
        <v>10000000</v>
      </c>
      <c r="AR406" s="10">
        <v>19773023.66</v>
      </c>
      <c r="AS406" s="7" t="s">
        <v>2067</v>
      </c>
      <c r="AT406" s="7" t="s">
        <v>90</v>
      </c>
      <c r="AU406" s="7">
        <v>1989</v>
      </c>
      <c r="AV406" s="7" t="s">
        <v>91</v>
      </c>
      <c r="AW406" s="7" t="s">
        <v>92</v>
      </c>
      <c r="AX406" s="7" t="s">
        <v>93</v>
      </c>
      <c r="AY406" s="7" t="s">
        <v>94</v>
      </c>
      <c r="AZ406" s="7" t="s">
        <v>95</v>
      </c>
      <c r="BA406" s="7" t="s">
        <v>96</v>
      </c>
      <c r="BB406" s="7" t="s">
        <v>97</v>
      </c>
      <c r="BC406" s="7" t="s">
        <v>140</v>
      </c>
      <c r="BH406" s="7" t="s">
        <v>99</v>
      </c>
      <c r="BI406" s="7" t="s">
        <v>101</v>
      </c>
      <c r="BJ406" s="7" t="s">
        <v>70</v>
      </c>
      <c r="BM406" s="7" t="s">
        <v>1481</v>
      </c>
      <c r="BN406" s="7" t="s">
        <v>1516</v>
      </c>
      <c r="BO406">
        <f t="shared" si="6"/>
        <v>19.77302366</v>
      </c>
      <c r="BP406" s="7" t="s">
        <v>97</v>
      </c>
      <c r="BQ406" s="7" t="s">
        <v>94</v>
      </c>
      <c r="BR406" s="7" t="s">
        <v>1907</v>
      </c>
      <c r="BS406" s="7" t="s">
        <v>1907</v>
      </c>
    </row>
    <row r="407" spans="1:71" ht="15.75" customHeight="1">
      <c r="A407" s="7">
        <v>1948</v>
      </c>
      <c r="B407" s="7" t="s">
        <v>2061</v>
      </c>
      <c r="C407" s="7" t="s">
        <v>64</v>
      </c>
      <c r="D407" s="7" t="s">
        <v>2062</v>
      </c>
      <c r="E407" s="7" t="s">
        <v>2063</v>
      </c>
      <c r="F407" s="7" t="s">
        <v>285</v>
      </c>
      <c r="G407" s="7">
        <v>1989</v>
      </c>
      <c r="H407" s="7" t="s">
        <v>67</v>
      </c>
      <c r="I407" s="7" t="s">
        <v>133</v>
      </c>
      <c r="J407" s="7" t="s">
        <v>135</v>
      </c>
      <c r="K407" s="7" t="s">
        <v>71</v>
      </c>
      <c r="L407" s="7" t="s">
        <v>72</v>
      </c>
      <c r="M407" s="7" t="s">
        <v>73</v>
      </c>
      <c r="N407" s="7" t="s">
        <v>74</v>
      </c>
      <c r="O407" s="7" t="s">
        <v>75</v>
      </c>
      <c r="P407" s="7" t="s">
        <v>105</v>
      </c>
      <c r="Q407" s="7" t="s">
        <v>106</v>
      </c>
      <c r="S407" s="7" t="s">
        <v>107</v>
      </c>
      <c r="T407" s="7" t="s">
        <v>79</v>
      </c>
      <c r="U407" s="7" t="s">
        <v>80</v>
      </c>
      <c r="Z407" s="7" t="s">
        <v>136</v>
      </c>
      <c r="AA407" s="7" t="s">
        <v>124</v>
      </c>
      <c r="AC407" s="7" t="s">
        <v>113</v>
      </c>
      <c r="AD407" s="7" t="s">
        <v>144</v>
      </c>
      <c r="AE407" s="7" t="s">
        <v>287</v>
      </c>
      <c r="AF407" s="7" t="s">
        <v>88</v>
      </c>
      <c r="AG407" s="7" t="s">
        <v>2064</v>
      </c>
      <c r="AH407" s="7" t="s">
        <v>2065</v>
      </c>
      <c r="AI407" s="7">
        <v>1930</v>
      </c>
      <c r="AJ407" s="7">
        <v>1950</v>
      </c>
      <c r="AK407" s="7" t="s">
        <v>89</v>
      </c>
      <c r="AL407" s="7">
        <v>210000000</v>
      </c>
      <c r="AO407" s="7" t="s">
        <v>2066</v>
      </c>
      <c r="AP407" s="7" t="s">
        <v>2066</v>
      </c>
      <c r="AQ407" s="7">
        <v>10000000</v>
      </c>
      <c r="AR407" s="10">
        <v>19773023.66</v>
      </c>
      <c r="AS407" s="7" t="s">
        <v>2067</v>
      </c>
      <c r="AT407" s="7" t="s">
        <v>90</v>
      </c>
      <c r="AU407" s="7">
        <v>1989</v>
      </c>
      <c r="AV407" s="7" t="s">
        <v>91</v>
      </c>
      <c r="AW407" s="7" t="s">
        <v>92</v>
      </c>
      <c r="AX407" s="7" t="s">
        <v>93</v>
      </c>
      <c r="AY407" s="7" t="s">
        <v>94</v>
      </c>
      <c r="AZ407" s="7" t="s">
        <v>95</v>
      </c>
      <c r="BA407" s="7" t="s">
        <v>96</v>
      </c>
      <c r="BB407" s="7" t="s">
        <v>97</v>
      </c>
      <c r="BC407" s="7" t="s">
        <v>140</v>
      </c>
      <c r="BH407" s="7" t="s">
        <v>99</v>
      </c>
      <c r="BI407" s="7" t="s">
        <v>101</v>
      </c>
      <c r="BJ407" s="7" t="s">
        <v>70</v>
      </c>
      <c r="BM407" s="7" t="s">
        <v>1481</v>
      </c>
      <c r="BN407" s="7" t="s">
        <v>1516</v>
      </c>
      <c r="BO407">
        <f t="shared" si="6"/>
        <v>19.77302366</v>
      </c>
      <c r="BP407" s="7" t="s">
        <v>97</v>
      </c>
      <c r="BQ407" s="7" t="s">
        <v>94</v>
      </c>
      <c r="BR407" s="7" t="s">
        <v>1907</v>
      </c>
      <c r="BS407" s="7" t="s">
        <v>1907</v>
      </c>
    </row>
    <row r="408" spans="1:71" ht="15.75" customHeight="1">
      <c r="A408" s="7">
        <v>1949</v>
      </c>
      <c r="B408" s="7" t="s">
        <v>2061</v>
      </c>
      <c r="C408" s="7" t="s">
        <v>64</v>
      </c>
      <c r="D408" s="7" t="s">
        <v>2062</v>
      </c>
      <c r="E408" s="7" t="s">
        <v>2063</v>
      </c>
      <c r="F408" s="7" t="s">
        <v>285</v>
      </c>
      <c r="G408" s="7">
        <v>1989</v>
      </c>
      <c r="H408" s="7" t="s">
        <v>67</v>
      </c>
      <c r="I408" s="7" t="s">
        <v>133</v>
      </c>
      <c r="J408" s="7" t="s">
        <v>135</v>
      </c>
      <c r="K408" s="7" t="s">
        <v>71</v>
      </c>
      <c r="L408" s="7" t="s">
        <v>72</v>
      </c>
      <c r="M408" s="7" t="s">
        <v>73</v>
      </c>
      <c r="N408" s="7" t="s">
        <v>74</v>
      </c>
      <c r="O408" s="7" t="s">
        <v>75</v>
      </c>
      <c r="P408" s="7" t="s">
        <v>105</v>
      </c>
      <c r="Q408" s="7" t="s">
        <v>106</v>
      </c>
      <c r="S408" s="7" t="s">
        <v>107</v>
      </c>
      <c r="T408" s="7" t="s">
        <v>79</v>
      </c>
      <c r="U408" s="7" t="s">
        <v>80</v>
      </c>
      <c r="Z408" s="7" t="s">
        <v>136</v>
      </c>
      <c r="AA408" s="7" t="s">
        <v>124</v>
      </c>
      <c r="AC408" s="7" t="s">
        <v>113</v>
      </c>
      <c r="AD408" s="7" t="s">
        <v>144</v>
      </c>
      <c r="AE408" s="7" t="s">
        <v>287</v>
      </c>
      <c r="AF408" s="7" t="s">
        <v>88</v>
      </c>
      <c r="AG408" s="7" t="s">
        <v>2064</v>
      </c>
      <c r="AH408" s="7" t="s">
        <v>2065</v>
      </c>
      <c r="AI408" s="7">
        <v>1930</v>
      </c>
      <c r="AJ408" s="7">
        <v>1950</v>
      </c>
      <c r="AK408" s="7" t="s">
        <v>89</v>
      </c>
      <c r="AL408" s="7">
        <v>210000000</v>
      </c>
      <c r="AO408" s="7" t="s">
        <v>2066</v>
      </c>
      <c r="AP408" s="7" t="s">
        <v>2066</v>
      </c>
      <c r="AQ408" s="7">
        <v>10000000</v>
      </c>
      <c r="AR408" s="10">
        <v>19773023.66</v>
      </c>
      <c r="AS408" s="7" t="s">
        <v>2067</v>
      </c>
      <c r="AT408" s="7" t="s">
        <v>90</v>
      </c>
      <c r="AU408" s="7">
        <v>1989</v>
      </c>
      <c r="AV408" s="7" t="s">
        <v>91</v>
      </c>
      <c r="AW408" s="7" t="s">
        <v>92</v>
      </c>
      <c r="AX408" s="7" t="s">
        <v>93</v>
      </c>
      <c r="AY408" s="7" t="s">
        <v>94</v>
      </c>
      <c r="AZ408" s="7" t="s">
        <v>95</v>
      </c>
      <c r="BA408" s="7" t="s">
        <v>96</v>
      </c>
      <c r="BB408" s="7" t="s">
        <v>97</v>
      </c>
      <c r="BC408" s="7" t="s">
        <v>140</v>
      </c>
      <c r="BH408" s="7" t="s">
        <v>99</v>
      </c>
      <c r="BI408" s="7" t="s">
        <v>101</v>
      </c>
      <c r="BJ408" s="7" t="s">
        <v>70</v>
      </c>
      <c r="BM408" s="7" t="s">
        <v>1481</v>
      </c>
      <c r="BN408" s="7" t="s">
        <v>1516</v>
      </c>
      <c r="BO408">
        <f t="shared" si="6"/>
        <v>19.77302366</v>
      </c>
      <c r="BP408" s="7" t="s">
        <v>97</v>
      </c>
      <c r="BQ408" s="7" t="s">
        <v>94</v>
      </c>
      <c r="BR408" s="7" t="s">
        <v>1907</v>
      </c>
      <c r="BS408" s="7" t="s">
        <v>1907</v>
      </c>
    </row>
    <row r="409" spans="1:71" ht="15.75" customHeight="1">
      <c r="A409" s="7">
        <v>1950</v>
      </c>
      <c r="B409" s="7" t="s">
        <v>2061</v>
      </c>
      <c r="C409" s="7" t="s">
        <v>64</v>
      </c>
      <c r="D409" s="7" t="s">
        <v>2062</v>
      </c>
      <c r="E409" s="7" t="s">
        <v>2063</v>
      </c>
      <c r="F409" s="7" t="s">
        <v>285</v>
      </c>
      <c r="G409" s="7">
        <v>1989</v>
      </c>
      <c r="H409" s="7" t="s">
        <v>67</v>
      </c>
      <c r="I409" s="7" t="s">
        <v>133</v>
      </c>
      <c r="J409" s="7" t="s">
        <v>135</v>
      </c>
      <c r="K409" s="7" t="s">
        <v>71</v>
      </c>
      <c r="L409" s="7" t="s">
        <v>72</v>
      </c>
      <c r="M409" s="7" t="s">
        <v>73</v>
      </c>
      <c r="N409" s="7" t="s">
        <v>74</v>
      </c>
      <c r="O409" s="7" t="s">
        <v>75</v>
      </c>
      <c r="P409" s="7" t="s">
        <v>105</v>
      </c>
      <c r="Q409" s="7" t="s">
        <v>106</v>
      </c>
      <c r="S409" s="7" t="s">
        <v>107</v>
      </c>
      <c r="T409" s="7" t="s">
        <v>79</v>
      </c>
      <c r="U409" s="7" t="s">
        <v>80</v>
      </c>
      <c r="Z409" s="7" t="s">
        <v>136</v>
      </c>
      <c r="AA409" s="7" t="s">
        <v>124</v>
      </c>
      <c r="AC409" s="7" t="s">
        <v>113</v>
      </c>
      <c r="AD409" s="7" t="s">
        <v>144</v>
      </c>
      <c r="AE409" s="7" t="s">
        <v>287</v>
      </c>
      <c r="AF409" s="7" t="s">
        <v>88</v>
      </c>
      <c r="AG409" s="7" t="s">
        <v>2064</v>
      </c>
      <c r="AH409" s="7" t="s">
        <v>2065</v>
      </c>
      <c r="AI409" s="7">
        <v>1930</v>
      </c>
      <c r="AJ409" s="7">
        <v>1950</v>
      </c>
      <c r="AK409" s="7" t="s">
        <v>89</v>
      </c>
      <c r="AL409" s="7">
        <v>210000000</v>
      </c>
      <c r="AO409" s="7" t="s">
        <v>2066</v>
      </c>
      <c r="AP409" s="7" t="s">
        <v>2066</v>
      </c>
      <c r="AQ409" s="7">
        <v>10000000</v>
      </c>
      <c r="AR409" s="10">
        <v>19773023.66</v>
      </c>
      <c r="AS409" s="7" t="s">
        <v>2067</v>
      </c>
      <c r="AT409" s="7" t="s">
        <v>90</v>
      </c>
      <c r="AU409" s="7">
        <v>1989</v>
      </c>
      <c r="AV409" s="7" t="s">
        <v>91</v>
      </c>
      <c r="AW409" s="7" t="s">
        <v>92</v>
      </c>
      <c r="AX409" s="7" t="s">
        <v>93</v>
      </c>
      <c r="AY409" s="7" t="s">
        <v>94</v>
      </c>
      <c r="AZ409" s="7" t="s">
        <v>95</v>
      </c>
      <c r="BA409" s="7" t="s">
        <v>96</v>
      </c>
      <c r="BB409" s="7" t="s">
        <v>97</v>
      </c>
      <c r="BC409" s="7" t="s">
        <v>140</v>
      </c>
      <c r="BH409" s="7" t="s">
        <v>99</v>
      </c>
      <c r="BI409" s="7" t="s">
        <v>101</v>
      </c>
      <c r="BJ409" s="7" t="s">
        <v>70</v>
      </c>
      <c r="BM409" s="7" t="s">
        <v>1481</v>
      </c>
      <c r="BN409" s="7" t="s">
        <v>1516</v>
      </c>
      <c r="BO409">
        <f t="shared" si="6"/>
        <v>19.77302366</v>
      </c>
      <c r="BP409" s="7" t="s">
        <v>97</v>
      </c>
      <c r="BQ409" s="7" t="s">
        <v>94</v>
      </c>
      <c r="BR409" s="7" t="s">
        <v>1907</v>
      </c>
      <c r="BS409" s="7" t="s">
        <v>1907</v>
      </c>
    </row>
    <row r="410" spans="1:71" ht="15.75" customHeight="1">
      <c r="A410" s="7">
        <v>1996</v>
      </c>
      <c r="B410" s="7" t="s">
        <v>2068</v>
      </c>
      <c r="C410" s="7" t="s">
        <v>248</v>
      </c>
      <c r="D410" s="7" t="s">
        <v>2017</v>
      </c>
      <c r="E410" s="7" t="s">
        <v>289</v>
      </c>
      <c r="F410" s="7" t="s">
        <v>290</v>
      </c>
      <c r="G410" s="7">
        <v>1996</v>
      </c>
      <c r="H410" s="7" t="s">
        <v>67</v>
      </c>
      <c r="I410" s="7" t="s">
        <v>68</v>
      </c>
      <c r="J410" s="7" t="s">
        <v>70</v>
      </c>
      <c r="K410" s="7" t="s">
        <v>71</v>
      </c>
      <c r="L410" s="7" t="s">
        <v>72</v>
      </c>
      <c r="M410" s="7" t="s">
        <v>73</v>
      </c>
      <c r="N410" s="7" t="s">
        <v>74</v>
      </c>
      <c r="O410" s="7" t="s">
        <v>75</v>
      </c>
      <c r="P410" s="7" t="s">
        <v>105</v>
      </c>
      <c r="Q410" s="7" t="s">
        <v>106</v>
      </c>
      <c r="S410" s="7" t="s">
        <v>107</v>
      </c>
      <c r="T410" s="7" t="s">
        <v>79</v>
      </c>
      <c r="U410" s="7" t="s">
        <v>80</v>
      </c>
      <c r="Z410" s="7" t="s">
        <v>136</v>
      </c>
      <c r="AA410" s="7" t="s">
        <v>124</v>
      </c>
      <c r="AC410" s="7" t="s">
        <v>207</v>
      </c>
      <c r="AD410" s="7" t="s">
        <v>111</v>
      </c>
      <c r="AE410" s="7" t="s">
        <v>2069</v>
      </c>
      <c r="AF410" s="7" t="s">
        <v>112</v>
      </c>
      <c r="AG410" s="7" t="s">
        <v>2069</v>
      </c>
      <c r="AH410" s="7" t="s">
        <v>2069</v>
      </c>
      <c r="AI410" s="7">
        <v>1996</v>
      </c>
      <c r="AJ410" s="7">
        <v>1996</v>
      </c>
      <c r="AK410" s="7" t="s">
        <v>89</v>
      </c>
      <c r="AL410" s="7">
        <v>200000000</v>
      </c>
      <c r="AO410" s="7" t="s">
        <v>2070</v>
      </c>
      <c r="AP410" s="7" t="s">
        <v>2070</v>
      </c>
      <c r="AQ410" s="7">
        <v>200000000</v>
      </c>
      <c r="AR410" s="10">
        <v>312552863.69999999</v>
      </c>
      <c r="AS410" s="7" t="s">
        <v>2070</v>
      </c>
      <c r="AT410" s="7" t="s">
        <v>90</v>
      </c>
      <c r="AU410" s="7">
        <v>1996</v>
      </c>
      <c r="AV410" s="7" t="s">
        <v>91</v>
      </c>
      <c r="AW410" s="7" t="s">
        <v>92</v>
      </c>
      <c r="AX410" s="7" t="s">
        <v>93</v>
      </c>
      <c r="AY410" s="7" t="s">
        <v>94</v>
      </c>
      <c r="AZ410" s="7" t="s">
        <v>95</v>
      </c>
      <c r="BA410" s="7" t="s">
        <v>96</v>
      </c>
      <c r="BB410" s="7" t="s">
        <v>97</v>
      </c>
      <c r="BC410" s="7" t="s">
        <v>98</v>
      </c>
      <c r="BH410" s="7" t="s">
        <v>99</v>
      </c>
      <c r="BI410" s="7" t="s">
        <v>101</v>
      </c>
      <c r="BJ410" s="7" t="s">
        <v>70</v>
      </c>
      <c r="BO410">
        <f t="shared" si="6"/>
        <v>312.55286369999999</v>
      </c>
      <c r="BP410" s="7" t="s">
        <v>97</v>
      </c>
      <c r="BQ410" s="7" t="s">
        <v>94</v>
      </c>
      <c r="BR410" s="7" t="s">
        <v>1907</v>
      </c>
      <c r="BS410" s="7" t="s">
        <v>1907</v>
      </c>
    </row>
    <row r="411" spans="1:71" ht="15.75" customHeight="1">
      <c r="A411" s="7">
        <v>2005</v>
      </c>
      <c r="B411" s="7" t="s">
        <v>2071</v>
      </c>
      <c r="C411" s="7" t="s">
        <v>64</v>
      </c>
      <c r="D411" s="7" t="s">
        <v>2072</v>
      </c>
      <c r="E411" s="7" t="s">
        <v>2073</v>
      </c>
      <c r="F411" s="7" t="s">
        <v>293</v>
      </c>
      <c r="G411" s="7">
        <v>2005</v>
      </c>
      <c r="H411" s="7" t="s">
        <v>67</v>
      </c>
      <c r="I411" s="7" t="s">
        <v>169</v>
      </c>
      <c r="J411" s="7" t="s">
        <v>135</v>
      </c>
      <c r="K411" s="7" t="s">
        <v>71</v>
      </c>
      <c r="L411" s="7" t="s">
        <v>72</v>
      </c>
      <c r="M411" s="7" t="s">
        <v>73</v>
      </c>
      <c r="N411" s="7" t="s">
        <v>74</v>
      </c>
      <c r="O411" s="7" t="s">
        <v>75</v>
      </c>
      <c r="P411" s="7" t="s">
        <v>105</v>
      </c>
      <c r="Q411" s="7" t="s">
        <v>106</v>
      </c>
      <c r="S411" s="7" t="s">
        <v>107</v>
      </c>
      <c r="T411" s="7" t="s">
        <v>79</v>
      </c>
      <c r="U411" s="7" t="s">
        <v>80</v>
      </c>
      <c r="Z411" s="7" t="s">
        <v>136</v>
      </c>
      <c r="AA411" s="7" t="s">
        <v>124</v>
      </c>
      <c r="AC411" s="7" t="s">
        <v>113</v>
      </c>
      <c r="AD411" s="7" t="s">
        <v>144</v>
      </c>
      <c r="AE411" s="7" t="s">
        <v>1898</v>
      </c>
      <c r="AF411" s="7" t="s">
        <v>112</v>
      </c>
      <c r="AG411" s="7" t="s">
        <v>1898</v>
      </c>
      <c r="AH411" s="7" t="s">
        <v>113</v>
      </c>
      <c r="AI411" s="7">
        <v>2005</v>
      </c>
      <c r="AJ411" s="7">
        <v>2005</v>
      </c>
      <c r="AK411" s="7" t="s">
        <v>114</v>
      </c>
      <c r="AL411" s="7">
        <v>6000000000</v>
      </c>
      <c r="AO411" s="7" t="s">
        <v>2074</v>
      </c>
      <c r="AP411" s="7" t="s">
        <v>2074</v>
      </c>
      <c r="AQ411" s="7">
        <v>6000000000</v>
      </c>
      <c r="AR411" s="7">
        <v>7530876894</v>
      </c>
      <c r="AS411" s="7" t="s">
        <v>2074</v>
      </c>
      <c r="AT411" s="7" t="s">
        <v>90</v>
      </c>
      <c r="AU411" s="7">
        <v>2005</v>
      </c>
      <c r="AV411" s="7" t="s">
        <v>91</v>
      </c>
      <c r="AW411" s="7" t="s">
        <v>92</v>
      </c>
      <c r="AX411" s="7" t="s">
        <v>93</v>
      </c>
      <c r="AY411" s="7" t="s">
        <v>113</v>
      </c>
      <c r="AZ411" s="7" t="s">
        <v>128</v>
      </c>
      <c r="BA411" s="7" t="s">
        <v>129</v>
      </c>
      <c r="BB411" s="7" t="s">
        <v>69</v>
      </c>
      <c r="BC411" s="7" t="s">
        <v>140</v>
      </c>
      <c r="BH411" s="7" t="s">
        <v>99</v>
      </c>
      <c r="BI411" s="7" t="s">
        <v>101</v>
      </c>
      <c r="BJ411" s="7" t="s">
        <v>70</v>
      </c>
      <c r="BL411" s="7" t="s">
        <v>1512</v>
      </c>
      <c r="BM411" s="7" t="s">
        <v>1480</v>
      </c>
      <c r="BN411" s="7" t="s">
        <v>1514</v>
      </c>
      <c r="BO411">
        <f t="shared" si="6"/>
        <v>7530.876894</v>
      </c>
      <c r="BP411" s="7" t="s">
        <v>69</v>
      </c>
      <c r="BQ411" s="7" t="s">
        <v>137</v>
      </c>
      <c r="BR411" s="7" t="s">
        <v>1907</v>
      </c>
      <c r="BS411" s="7" t="s">
        <v>1907</v>
      </c>
    </row>
    <row r="412" spans="1:71" ht="15.75" customHeight="1">
      <c r="A412" s="7">
        <v>2001</v>
      </c>
      <c r="B412" s="7" t="s">
        <v>2075</v>
      </c>
      <c r="C412" s="7" t="s">
        <v>64</v>
      </c>
      <c r="D412" s="7" t="s">
        <v>2076</v>
      </c>
      <c r="E412" s="7" t="s">
        <v>296</v>
      </c>
      <c r="F412" s="7" t="s">
        <v>297</v>
      </c>
      <c r="G412" s="7">
        <v>2001</v>
      </c>
      <c r="H412" s="7" t="s">
        <v>67</v>
      </c>
      <c r="I412" s="7" t="s">
        <v>169</v>
      </c>
      <c r="J412" s="7" t="s">
        <v>135</v>
      </c>
      <c r="K412" s="7" t="s">
        <v>71</v>
      </c>
      <c r="L412" s="7" t="s">
        <v>72</v>
      </c>
      <c r="M412" s="7" t="s">
        <v>73</v>
      </c>
      <c r="N412" s="7" t="s">
        <v>74</v>
      </c>
      <c r="O412" s="7" t="s">
        <v>75</v>
      </c>
      <c r="P412" s="7" t="s">
        <v>105</v>
      </c>
      <c r="Q412" s="7" t="s">
        <v>106</v>
      </c>
      <c r="S412" s="7" t="s">
        <v>107</v>
      </c>
      <c r="T412" s="7" t="s">
        <v>79</v>
      </c>
      <c r="U412" s="7" t="s">
        <v>80</v>
      </c>
      <c r="Z412" s="7" t="s">
        <v>108</v>
      </c>
      <c r="AA412" s="7" t="s">
        <v>109</v>
      </c>
      <c r="AC412" s="7" t="s">
        <v>305</v>
      </c>
      <c r="AD412" s="7" t="s">
        <v>144</v>
      </c>
      <c r="AE412" s="7" t="s">
        <v>299</v>
      </c>
      <c r="AF412" s="7" t="s">
        <v>88</v>
      </c>
      <c r="AG412" s="7" t="s">
        <v>1897</v>
      </c>
      <c r="AH412" s="7" t="s">
        <v>2077</v>
      </c>
      <c r="AI412" s="7">
        <v>2001</v>
      </c>
      <c r="AJ412" s="7">
        <v>2031</v>
      </c>
      <c r="AK412" s="7" t="s">
        <v>114</v>
      </c>
      <c r="AL412" s="7">
        <v>8900000000</v>
      </c>
      <c r="AO412" s="7" t="s">
        <v>2078</v>
      </c>
      <c r="AP412" s="7" t="s">
        <v>2079</v>
      </c>
      <c r="AQ412" s="7">
        <v>296666666.69999999</v>
      </c>
      <c r="AR412" s="10">
        <v>212411824.40000001</v>
      </c>
      <c r="AS412" s="7" t="s">
        <v>2080</v>
      </c>
      <c r="AT412" s="7" t="s">
        <v>146</v>
      </c>
      <c r="AU412" s="7">
        <v>2001</v>
      </c>
      <c r="AV412" s="7" t="s">
        <v>91</v>
      </c>
      <c r="AW412" s="7" t="s">
        <v>115</v>
      </c>
      <c r="AX412" s="7" t="s">
        <v>116</v>
      </c>
      <c r="AY412" s="7" t="s">
        <v>508</v>
      </c>
      <c r="AZ412" s="7" t="s">
        <v>155</v>
      </c>
      <c r="BA412" s="7" t="s">
        <v>156</v>
      </c>
      <c r="BB412" s="7" t="s">
        <v>69</v>
      </c>
      <c r="BC412" s="7" t="s">
        <v>140</v>
      </c>
      <c r="BH412" s="7" t="s">
        <v>99</v>
      </c>
      <c r="BI412" s="7" t="s">
        <v>101</v>
      </c>
      <c r="BJ412" s="7" t="s">
        <v>70</v>
      </c>
      <c r="BM412" s="7" t="s">
        <v>1481</v>
      </c>
      <c r="BN412" s="7" t="s">
        <v>1532</v>
      </c>
      <c r="BO412">
        <f t="shared" si="6"/>
        <v>212.4118244</v>
      </c>
      <c r="BP412" s="7" t="s">
        <v>69</v>
      </c>
      <c r="BQ412" s="7" t="s">
        <v>137</v>
      </c>
      <c r="BR412" s="7" t="s">
        <v>1907</v>
      </c>
      <c r="BS412" s="7" t="s">
        <v>1907</v>
      </c>
    </row>
    <row r="413" spans="1:71" ht="15.75" customHeight="1">
      <c r="A413" s="7">
        <v>2002</v>
      </c>
      <c r="B413" s="7" t="s">
        <v>2075</v>
      </c>
      <c r="C413" s="7" t="s">
        <v>64</v>
      </c>
      <c r="D413" s="7" t="s">
        <v>2076</v>
      </c>
      <c r="E413" s="7" t="s">
        <v>296</v>
      </c>
      <c r="F413" s="7" t="s">
        <v>297</v>
      </c>
      <c r="G413" s="7">
        <v>2001</v>
      </c>
      <c r="H413" s="7" t="s">
        <v>67</v>
      </c>
      <c r="I413" s="7" t="s">
        <v>169</v>
      </c>
      <c r="J413" s="7" t="s">
        <v>135</v>
      </c>
      <c r="K413" s="7" t="s">
        <v>71</v>
      </c>
      <c r="L413" s="7" t="s">
        <v>72</v>
      </c>
      <c r="M413" s="7" t="s">
        <v>73</v>
      </c>
      <c r="N413" s="7" t="s">
        <v>74</v>
      </c>
      <c r="O413" s="7" t="s">
        <v>75</v>
      </c>
      <c r="P413" s="7" t="s">
        <v>105</v>
      </c>
      <c r="Q413" s="7" t="s">
        <v>106</v>
      </c>
      <c r="S413" s="7" t="s">
        <v>107</v>
      </c>
      <c r="T413" s="7" t="s">
        <v>79</v>
      </c>
      <c r="U413" s="7" t="s">
        <v>80</v>
      </c>
      <c r="Z413" s="7" t="s">
        <v>108</v>
      </c>
      <c r="AA413" s="7" t="s">
        <v>109</v>
      </c>
      <c r="AC413" s="7" t="s">
        <v>305</v>
      </c>
      <c r="AD413" s="7" t="s">
        <v>144</v>
      </c>
      <c r="AE413" s="7" t="s">
        <v>299</v>
      </c>
      <c r="AF413" s="7" t="s">
        <v>88</v>
      </c>
      <c r="AG413" s="7" t="s">
        <v>1897</v>
      </c>
      <c r="AH413" s="7" t="s">
        <v>2077</v>
      </c>
      <c r="AI413" s="7">
        <v>2001</v>
      </c>
      <c r="AJ413" s="7">
        <v>2031</v>
      </c>
      <c r="AK413" s="7" t="s">
        <v>114</v>
      </c>
      <c r="AL413" s="7">
        <v>8900000000</v>
      </c>
      <c r="AO413" s="7" t="s">
        <v>2078</v>
      </c>
      <c r="AP413" s="7" t="s">
        <v>2079</v>
      </c>
      <c r="AQ413" s="7">
        <v>296666666.69999999</v>
      </c>
      <c r="AR413" s="10">
        <v>212411824.40000001</v>
      </c>
      <c r="AS413" s="7" t="s">
        <v>2080</v>
      </c>
      <c r="AT413" s="7" t="s">
        <v>146</v>
      </c>
      <c r="AU413" s="7">
        <v>2001</v>
      </c>
      <c r="AV413" s="7" t="s">
        <v>91</v>
      </c>
      <c r="AW413" s="7" t="s">
        <v>115</v>
      </c>
      <c r="AX413" s="7" t="s">
        <v>116</v>
      </c>
      <c r="AY413" s="7" t="s">
        <v>508</v>
      </c>
      <c r="AZ413" s="7" t="s">
        <v>155</v>
      </c>
      <c r="BA413" s="7" t="s">
        <v>156</v>
      </c>
      <c r="BB413" s="7" t="s">
        <v>69</v>
      </c>
      <c r="BC413" s="7" t="s">
        <v>140</v>
      </c>
      <c r="BH413" s="7" t="s">
        <v>99</v>
      </c>
      <c r="BI413" s="7" t="s">
        <v>101</v>
      </c>
      <c r="BJ413" s="7" t="s">
        <v>70</v>
      </c>
      <c r="BM413" s="7" t="s">
        <v>1481</v>
      </c>
      <c r="BN413" s="7" t="s">
        <v>1532</v>
      </c>
      <c r="BO413">
        <f t="shared" si="6"/>
        <v>212.4118244</v>
      </c>
      <c r="BP413" s="7" t="s">
        <v>69</v>
      </c>
      <c r="BQ413" s="7" t="s">
        <v>137</v>
      </c>
      <c r="BR413" s="7" t="s">
        <v>1907</v>
      </c>
      <c r="BS413" s="7" t="s">
        <v>1907</v>
      </c>
    </row>
    <row r="414" spans="1:71" ht="15.75" customHeight="1">
      <c r="A414" s="7">
        <v>2003</v>
      </c>
      <c r="B414" s="7" t="s">
        <v>2075</v>
      </c>
      <c r="C414" s="7" t="s">
        <v>64</v>
      </c>
      <c r="D414" s="7" t="s">
        <v>2076</v>
      </c>
      <c r="E414" s="7" t="s">
        <v>296</v>
      </c>
      <c r="F414" s="7" t="s">
        <v>297</v>
      </c>
      <c r="G414" s="7">
        <v>2001</v>
      </c>
      <c r="H414" s="7" t="s">
        <v>67</v>
      </c>
      <c r="I414" s="7" t="s">
        <v>169</v>
      </c>
      <c r="J414" s="7" t="s">
        <v>135</v>
      </c>
      <c r="K414" s="7" t="s">
        <v>71</v>
      </c>
      <c r="L414" s="7" t="s">
        <v>72</v>
      </c>
      <c r="M414" s="7" t="s">
        <v>73</v>
      </c>
      <c r="N414" s="7" t="s">
        <v>74</v>
      </c>
      <c r="O414" s="7" t="s">
        <v>75</v>
      </c>
      <c r="P414" s="7" t="s">
        <v>105</v>
      </c>
      <c r="Q414" s="7" t="s">
        <v>106</v>
      </c>
      <c r="S414" s="7" t="s">
        <v>107</v>
      </c>
      <c r="T414" s="7" t="s">
        <v>79</v>
      </c>
      <c r="U414" s="7" t="s">
        <v>80</v>
      </c>
      <c r="Z414" s="7" t="s">
        <v>108</v>
      </c>
      <c r="AA414" s="7" t="s">
        <v>109</v>
      </c>
      <c r="AC414" s="7" t="s">
        <v>305</v>
      </c>
      <c r="AD414" s="7" t="s">
        <v>144</v>
      </c>
      <c r="AE414" s="7" t="s">
        <v>299</v>
      </c>
      <c r="AF414" s="7" t="s">
        <v>88</v>
      </c>
      <c r="AG414" s="7" t="s">
        <v>1897</v>
      </c>
      <c r="AH414" s="7" t="s">
        <v>2077</v>
      </c>
      <c r="AI414" s="7">
        <v>2001</v>
      </c>
      <c r="AJ414" s="7">
        <v>2031</v>
      </c>
      <c r="AK414" s="7" t="s">
        <v>114</v>
      </c>
      <c r="AL414" s="7">
        <v>8900000000</v>
      </c>
      <c r="AO414" s="7" t="s">
        <v>2078</v>
      </c>
      <c r="AP414" s="7" t="s">
        <v>2079</v>
      </c>
      <c r="AQ414" s="7">
        <v>296666666.69999999</v>
      </c>
      <c r="AR414" s="10">
        <v>212411824.40000001</v>
      </c>
      <c r="AS414" s="7" t="s">
        <v>2080</v>
      </c>
      <c r="AT414" s="7" t="s">
        <v>146</v>
      </c>
      <c r="AU414" s="7">
        <v>2001</v>
      </c>
      <c r="AV414" s="7" t="s">
        <v>91</v>
      </c>
      <c r="AW414" s="7" t="s">
        <v>115</v>
      </c>
      <c r="AX414" s="7" t="s">
        <v>116</v>
      </c>
      <c r="AY414" s="7" t="s">
        <v>508</v>
      </c>
      <c r="AZ414" s="7" t="s">
        <v>155</v>
      </c>
      <c r="BA414" s="7" t="s">
        <v>156</v>
      </c>
      <c r="BB414" s="7" t="s">
        <v>69</v>
      </c>
      <c r="BC414" s="7" t="s">
        <v>140</v>
      </c>
      <c r="BH414" s="7" t="s">
        <v>99</v>
      </c>
      <c r="BI414" s="7" t="s">
        <v>101</v>
      </c>
      <c r="BJ414" s="7" t="s">
        <v>70</v>
      </c>
      <c r="BM414" s="7" t="s">
        <v>1481</v>
      </c>
      <c r="BN414" s="7" t="s">
        <v>1532</v>
      </c>
      <c r="BO414">
        <f t="shared" si="6"/>
        <v>212.4118244</v>
      </c>
      <c r="BP414" s="7" t="s">
        <v>69</v>
      </c>
      <c r="BQ414" s="7" t="s">
        <v>137</v>
      </c>
      <c r="BR414" s="7" t="s">
        <v>1907</v>
      </c>
      <c r="BS414" s="7" t="s">
        <v>1907</v>
      </c>
    </row>
    <row r="415" spans="1:71" ht="15.75" customHeight="1">
      <c r="A415" s="7">
        <v>2004</v>
      </c>
      <c r="B415" s="7" t="s">
        <v>2075</v>
      </c>
      <c r="C415" s="7" t="s">
        <v>64</v>
      </c>
      <c r="D415" s="7" t="s">
        <v>2076</v>
      </c>
      <c r="E415" s="7" t="s">
        <v>296</v>
      </c>
      <c r="F415" s="7" t="s">
        <v>297</v>
      </c>
      <c r="G415" s="7">
        <v>2001</v>
      </c>
      <c r="H415" s="7" t="s">
        <v>67</v>
      </c>
      <c r="I415" s="7" t="s">
        <v>169</v>
      </c>
      <c r="J415" s="7" t="s">
        <v>135</v>
      </c>
      <c r="K415" s="7" t="s">
        <v>71</v>
      </c>
      <c r="L415" s="7" t="s">
        <v>72</v>
      </c>
      <c r="M415" s="7" t="s">
        <v>73</v>
      </c>
      <c r="N415" s="7" t="s">
        <v>74</v>
      </c>
      <c r="O415" s="7" t="s">
        <v>75</v>
      </c>
      <c r="P415" s="7" t="s">
        <v>105</v>
      </c>
      <c r="Q415" s="7" t="s">
        <v>106</v>
      </c>
      <c r="S415" s="7" t="s">
        <v>107</v>
      </c>
      <c r="T415" s="7" t="s">
        <v>79</v>
      </c>
      <c r="U415" s="7" t="s">
        <v>80</v>
      </c>
      <c r="Z415" s="7" t="s">
        <v>108</v>
      </c>
      <c r="AA415" s="7" t="s">
        <v>109</v>
      </c>
      <c r="AC415" s="7" t="s">
        <v>305</v>
      </c>
      <c r="AD415" s="7" t="s">
        <v>144</v>
      </c>
      <c r="AE415" s="7" t="s">
        <v>299</v>
      </c>
      <c r="AF415" s="7" t="s">
        <v>88</v>
      </c>
      <c r="AG415" s="7" t="s">
        <v>1897</v>
      </c>
      <c r="AH415" s="7" t="s">
        <v>2077</v>
      </c>
      <c r="AI415" s="7">
        <v>2001</v>
      </c>
      <c r="AJ415" s="7">
        <v>2031</v>
      </c>
      <c r="AK415" s="7" t="s">
        <v>114</v>
      </c>
      <c r="AL415" s="7">
        <v>8900000000</v>
      </c>
      <c r="AO415" s="7" t="s">
        <v>2078</v>
      </c>
      <c r="AP415" s="7" t="s">
        <v>2079</v>
      </c>
      <c r="AQ415" s="7">
        <v>296666666.69999999</v>
      </c>
      <c r="AR415" s="10">
        <v>212411824.40000001</v>
      </c>
      <c r="AS415" s="7" t="s">
        <v>2080</v>
      </c>
      <c r="AT415" s="7" t="s">
        <v>146</v>
      </c>
      <c r="AU415" s="7">
        <v>2001</v>
      </c>
      <c r="AV415" s="7" t="s">
        <v>91</v>
      </c>
      <c r="AW415" s="7" t="s">
        <v>115</v>
      </c>
      <c r="AX415" s="7" t="s">
        <v>116</v>
      </c>
      <c r="AY415" s="7" t="s">
        <v>508</v>
      </c>
      <c r="AZ415" s="7" t="s">
        <v>155</v>
      </c>
      <c r="BA415" s="7" t="s">
        <v>156</v>
      </c>
      <c r="BB415" s="7" t="s">
        <v>69</v>
      </c>
      <c r="BC415" s="7" t="s">
        <v>140</v>
      </c>
      <c r="BH415" s="7" t="s">
        <v>99</v>
      </c>
      <c r="BI415" s="7" t="s">
        <v>101</v>
      </c>
      <c r="BJ415" s="7" t="s">
        <v>70</v>
      </c>
      <c r="BM415" s="7" t="s">
        <v>1481</v>
      </c>
      <c r="BN415" s="7" t="s">
        <v>1532</v>
      </c>
      <c r="BO415">
        <f t="shared" si="6"/>
        <v>212.4118244</v>
      </c>
      <c r="BP415" s="7" t="s">
        <v>69</v>
      </c>
      <c r="BQ415" s="7" t="s">
        <v>137</v>
      </c>
      <c r="BR415" s="7" t="s">
        <v>1907</v>
      </c>
      <c r="BS415" s="7" t="s">
        <v>1907</v>
      </c>
    </row>
    <row r="416" spans="1:71" ht="15.75" customHeight="1">
      <c r="A416" s="7">
        <v>2005</v>
      </c>
      <c r="B416" s="7" t="s">
        <v>2075</v>
      </c>
      <c r="C416" s="7" t="s">
        <v>64</v>
      </c>
      <c r="D416" s="7" t="s">
        <v>2076</v>
      </c>
      <c r="E416" s="7" t="s">
        <v>296</v>
      </c>
      <c r="F416" s="7" t="s">
        <v>297</v>
      </c>
      <c r="G416" s="7">
        <v>2001</v>
      </c>
      <c r="H416" s="7" t="s">
        <v>67</v>
      </c>
      <c r="I416" s="7" t="s">
        <v>169</v>
      </c>
      <c r="J416" s="7" t="s">
        <v>135</v>
      </c>
      <c r="K416" s="7" t="s">
        <v>71</v>
      </c>
      <c r="L416" s="7" t="s">
        <v>72</v>
      </c>
      <c r="M416" s="7" t="s">
        <v>73</v>
      </c>
      <c r="N416" s="7" t="s">
        <v>74</v>
      </c>
      <c r="O416" s="7" t="s">
        <v>75</v>
      </c>
      <c r="P416" s="7" t="s">
        <v>105</v>
      </c>
      <c r="Q416" s="7" t="s">
        <v>106</v>
      </c>
      <c r="S416" s="7" t="s">
        <v>107</v>
      </c>
      <c r="T416" s="7" t="s">
        <v>79</v>
      </c>
      <c r="U416" s="7" t="s">
        <v>80</v>
      </c>
      <c r="Z416" s="7" t="s">
        <v>108</v>
      </c>
      <c r="AA416" s="7" t="s">
        <v>109</v>
      </c>
      <c r="AC416" s="7" t="s">
        <v>305</v>
      </c>
      <c r="AD416" s="7" t="s">
        <v>144</v>
      </c>
      <c r="AE416" s="7" t="s">
        <v>299</v>
      </c>
      <c r="AF416" s="7" t="s">
        <v>88</v>
      </c>
      <c r="AG416" s="7" t="s">
        <v>1897</v>
      </c>
      <c r="AH416" s="7" t="s">
        <v>2077</v>
      </c>
      <c r="AI416" s="7">
        <v>2001</v>
      </c>
      <c r="AJ416" s="7">
        <v>2031</v>
      </c>
      <c r="AK416" s="7" t="s">
        <v>114</v>
      </c>
      <c r="AL416" s="7">
        <v>8900000000</v>
      </c>
      <c r="AO416" s="7" t="s">
        <v>2078</v>
      </c>
      <c r="AP416" s="7" t="s">
        <v>2079</v>
      </c>
      <c r="AQ416" s="7">
        <v>296666666.69999999</v>
      </c>
      <c r="AR416" s="10">
        <v>212411824.40000001</v>
      </c>
      <c r="AS416" s="7" t="s">
        <v>2080</v>
      </c>
      <c r="AT416" s="7" t="s">
        <v>146</v>
      </c>
      <c r="AU416" s="7">
        <v>2001</v>
      </c>
      <c r="AV416" s="7" t="s">
        <v>91</v>
      </c>
      <c r="AW416" s="7" t="s">
        <v>115</v>
      </c>
      <c r="AX416" s="7" t="s">
        <v>116</v>
      </c>
      <c r="AY416" s="7" t="s">
        <v>508</v>
      </c>
      <c r="AZ416" s="7" t="s">
        <v>155</v>
      </c>
      <c r="BA416" s="7" t="s">
        <v>156</v>
      </c>
      <c r="BB416" s="7" t="s">
        <v>69</v>
      </c>
      <c r="BC416" s="7" t="s">
        <v>140</v>
      </c>
      <c r="BH416" s="7" t="s">
        <v>99</v>
      </c>
      <c r="BI416" s="7" t="s">
        <v>101</v>
      </c>
      <c r="BJ416" s="7" t="s">
        <v>70</v>
      </c>
      <c r="BM416" s="7" t="s">
        <v>1481</v>
      </c>
      <c r="BN416" s="7" t="s">
        <v>1532</v>
      </c>
      <c r="BO416">
        <f t="shared" si="6"/>
        <v>212.4118244</v>
      </c>
      <c r="BP416" s="7" t="s">
        <v>69</v>
      </c>
      <c r="BQ416" s="7" t="s">
        <v>137</v>
      </c>
      <c r="BR416" s="7" t="s">
        <v>1907</v>
      </c>
      <c r="BS416" s="7" t="s">
        <v>1907</v>
      </c>
    </row>
    <row r="417" spans="1:71" ht="15.75" customHeight="1">
      <c r="A417" s="7">
        <v>2006</v>
      </c>
      <c r="B417" s="7" t="s">
        <v>2075</v>
      </c>
      <c r="C417" s="7" t="s">
        <v>64</v>
      </c>
      <c r="D417" s="7" t="s">
        <v>2076</v>
      </c>
      <c r="E417" s="7" t="s">
        <v>296</v>
      </c>
      <c r="F417" s="7" t="s">
        <v>297</v>
      </c>
      <c r="G417" s="7">
        <v>2001</v>
      </c>
      <c r="H417" s="7" t="s">
        <v>67</v>
      </c>
      <c r="I417" s="7" t="s">
        <v>169</v>
      </c>
      <c r="J417" s="7" t="s">
        <v>135</v>
      </c>
      <c r="K417" s="7" t="s">
        <v>71</v>
      </c>
      <c r="L417" s="7" t="s">
        <v>72</v>
      </c>
      <c r="M417" s="7" t="s">
        <v>73</v>
      </c>
      <c r="N417" s="7" t="s">
        <v>74</v>
      </c>
      <c r="O417" s="7" t="s">
        <v>75</v>
      </c>
      <c r="P417" s="7" t="s">
        <v>105</v>
      </c>
      <c r="Q417" s="7" t="s">
        <v>106</v>
      </c>
      <c r="S417" s="7" t="s">
        <v>107</v>
      </c>
      <c r="T417" s="7" t="s">
        <v>79</v>
      </c>
      <c r="U417" s="7" t="s">
        <v>80</v>
      </c>
      <c r="Z417" s="7" t="s">
        <v>108</v>
      </c>
      <c r="AA417" s="7" t="s">
        <v>109</v>
      </c>
      <c r="AC417" s="7" t="s">
        <v>305</v>
      </c>
      <c r="AD417" s="7" t="s">
        <v>144</v>
      </c>
      <c r="AE417" s="7" t="s">
        <v>299</v>
      </c>
      <c r="AF417" s="7" t="s">
        <v>88</v>
      </c>
      <c r="AG417" s="7" t="s">
        <v>1897</v>
      </c>
      <c r="AH417" s="7" t="s">
        <v>2077</v>
      </c>
      <c r="AI417" s="7">
        <v>2001</v>
      </c>
      <c r="AJ417" s="7">
        <v>2031</v>
      </c>
      <c r="AK417" s="7" t="s">
        <v>114</v>
      </c>
      <c r="AL417" s="7">
        <v>8900000000</v>
      </c>
      <c r="AO417" s="7" t="s">
        <v>2078</v>
      </c>
      <c r="AP417" s="7" t="s">
        <v>2079</v>
      </c>
      <c r="AQ417" s="7">
        <v>296666666.69999999</v>
      </c>
      <c r="AR417" s="10">
        <v>212411824.40000001</v>
      </c>
      <c r="AS417" s="7" t="s">
        <v>2080</v>
      </c>
      <c r="AT417" s="7" t="s">
        <v>146</v>
      </c>
      <c r="AU417" s="7">
        <v>2001</v>
      </c>
      <c r="AV417" s="7" t="s">
        <v>91</v>
      </c>
      <c r="AW417" s="7" t="s">
        <v>115</v>
      </c>
      <c r="AX417" s="7" t="s">
        <v>116</v>
      </c>
      <c r="AY417" s="7" t="s">
        <v>508</v>
      </c>
      <c r="AZ417" s="7" t="s">
        <v>155</v>
      </c>
      <c r="BA417" s="7" t="s">
        <v>156</v>
      </c>
      <c r="BB417" s="7" t="s">
        <v>69</v>
      </c>
      <c r="BC417" s="7" t="s">
        <v>140</v>
      </c>
      <c r="BH417" s="7" t="s">
        <v>99</v>
      </c>
      <c r="BI417" s="7" t="s">
        <v>101</v>
      </c>
      <c r="BJ417" s="7" t="s">
        <v>70</v>
      </c>
      <c r="BM417" s="7" t="s">
        <v>1481</v>
      </c>
      <c r="BN417" s="7" t="s">
        <v>1532</v>
      </c>
      <c r="BO417">
        <f t="shared" si="6"/>
        <v>212.4118244</v>
      </c>
      <c r="BP417" s="7" t="s">
        <v>69</v>
      </c>
      <c r="BQ417" s="7" t="s">
        <v>137</v>
      </c>
      <c r="BR417" s="7" t="s">
        <v>1907</v>
      </c>
      <c r="BS417" s="7" t="s">
        <v>1907</v>
      </c>
    </row>
    <row r="418" spans="1:71" ht="15.75" customHeight="1">
      <c r="A418" s="7">
        <v>2007</v>
      </c>
      <c r="B418" s="7" t="s">
        <v>2075</v>
      </c>
      <c r="C418" s="7" t="s">
        <v>64</v>
      </c>
      <c r="D418" s="7" t="s">
        <v>2076</v>
      </c>
      <c r="E418" s="7" t="s">
        <v>296</v>
      </c>
      <c r="F418" s="7" t="s">
        <v>297</v>
      </c>
      <c r="G418" s="7">
        <v>2001</v>
      </c>
      <c r="H418" s="7" t="s">
        <v>67</v>
      </c>
      <c r="I418" s="7" t="s">
        <v>169</v>
      </c>
      <c r="J418" s="7" t="s">
        <v>135</v>
      </c>
      <c r="K418" s="7" t="s">
        <v>71</v>
      </c>
      <c r="L418" s="7" t="s">
        <v>72</v>
      </c>
      <c r="M418" s="7" t="s">
        <v>73</v>
      </c>
      <c r="N418" s="7" t="s">
        <v>74</v>
      </c>
      <c r="O418" s="7" t="s">
        <v>75</v>
      </c>
      <c r="P418" s="7" t="s">
        <v>105</v>
      </c>
      <c r="Q418" s="7" t="s">
        <v>106</v>
      </c>
      <c r="S418" s="7" t="s">
        <v>107</v>
      </c>
      <c r="T418" s="7" t="s">
        <v>79</v>
      </c>
      <c r="U418" s="7" t="s">
        <v>80</v>
      </c>
      <c r="Z418" s="7" t="s">
        <v>108</v>
      </c>
      <c r="AA418" s="7" t="s">
        <v>109</v>
      </c>
      <c r="AC418" s="7" t="s">
        <v>305</v>
      </c>
      <c r="AD418" s="7" t="s">
        <v>144</v>
      </c>
      <c r="AE418" s="7" t="s">
        <v>299</v>
      </c>
      <c r="AF418" s="7" t="s">
        <v>88</v>
      </c>
      <c r="AG418" s="7" t="s">
        <v>1897</v>
      </c>
      <c r="AH418" s="7" t="s">
        <v>2077</v>
      </c>
      <c r="AI418" s="7">
        <v>2001</v>
      </c>
      <c r="AJ418" s="7">
        <v>2031</v>
      </c>
      <c r="AK418" s="7" t="s">
        <v>114</v>
      </c>
      <c r="AL418" s="7">
        <v>8900000000</v>
      </c>
      <c r="AO418" s="7" t="s">
        <v>2078</v>
      </c>
      <c r="AP418" s="7" t="s">
        <v>2079</v>
      </c>
      <c r="AQ418" s="7">
        <v>296666666.69999999</v>
      </c>
      <c r="AR418" s="10">
        <v>212411824.40000001</v>
      </c>
      <c r="AS418" s="7" t="s">
        <v>2080</v>
      </c>
      <c r="AT418" s="7" t="s">
        <v>146</v>
      </c>
      <c r="AU418" s="7">
        <v>2001</v>
      </c>
      <c r="AV418" s="7" t="s">
        <v>91</v>
      </c>
      <c r="AW418" s="7" t="s">
        <v>115</v>
      </c>
      <c r="AX418" s="7" t="s">
        <v>116</v>
      </c>
      <c r="AY418" s="7" t="s">
        <v>508</v>
      </c>
      <c r="AZ418" s="7" t="s">
        <v>155</v>
      </c>
      <c r="BA418" s="7" t="s">
        <v>156</v>
      </c>
      <c r="BB418" s="7" t="s">
        <v>69</v>
      </c>
      <c r="BC418" s="7" t="s">
        <v>140</v>
      </c>
      <c r="BH418" s="7" t="s">
        <v>99</v>
      </c>
      <c r="BI418" s="7" t="s">
        <v>101</v>
      </c>
      <c r="BJ418" s="7" t="s">
        <v>70</v>
      </c>
      <c r="BM418" s="7" t="s">
        <v>1481</v>
      </c>
      <c r="BN418" s="7" t="s">
        <v>1532</v>
      </c>
      <c r="BO418">
        <f t="shared" si="6"/>
        <v>212.4118244</v>
      </c>
      <c r="BP418" s="7" t="s">
        <v>69</v>
      </c>
      <c r="BQ418" s="7" t="s">
        <v>137</v>
      </c>
      <c r="BR418" s="7" t="s">
        <v>1907</v>
      </c>
      <c r="BS418" s="7" t="s">
        <v>1907</v>
      </c>
    </row>
    <row r="419" spans="1:71" ht="15.75" customHeight="1">
      <c r="A419" s="7">
        <v>2008</v>
      </c>
      <c r="B419" s="7" t="s">
        <v>2075</v>
      </c>
      <c r="C419" s="7" t="s">
        <v>64</v>
      </c>
      <c r="D419" s="7" t="s">
        <v>2076</v>
      </c>
      <c r="E419" s="7" t="s">
        <v>296</v>
      </c>
      <c r="F419" s="7" t="s">
        <v>297</v>
      </c>
      <c r="G419" s="7">
        <v>2001</v>
      </c>
      <c r="H419" s="7" t="s">
        <v>67</v>
      </c>
      <c r="I419" s="7" t="s">
        <v>169</v>
      </c>
      <c r="J419" s="7" t="s">
        <v>135</v>
      </c>
      <c r="K419" s="7" t="s">
        <v>71</v>
      </c>
      <c r="L419" s="7" t="s">
        <v>72</v>
      </c>
      <c r="M419" s="7" t="s">
        <v>73</v>
      </c>
      <c r="N419" s="7" t="s">
        <v>74</v>
      </c>
      <c r="O419" s="7" t="s">
        <v>75</v>
      </c>
      <c r="P419" s="7" t="s">
        <v>105</v>
      </c>
      <c r="Q419" s="7" t="s">
        <v>106</v>
      </c>
      <c r="S419" s="7" t="s">
        <v>107</v>
      </c>
      <c r="T419" s="7" t="s">
        <v>79</v>
      </c>
      <c r="U419" s="7" t="s">
        <v>80</v>
      </c>
      <c r="Z419" s="7" t="s">
        <v>108</v>
      </c>
      <c r="AA419" s="7" t="s">
        <v>109</v>
      </c>
      <c r="AC419" s="7" t="s">
        <v>305</v>
      </c>
      <c r="AD419" s="7" t="s">
        <v>144</v>
      </c>
      <c r="AE419" s="7" t="s">
        <v>299</v>
      </c>
      <c r="AF419" s="7" t="s">
        <v>88</v>
      </c>
      <c r="AG419" s="7" t="s">
        <v>1897</v>
      </c>
      <c r="AH419" s="7" t="s">
        <v>2077</v>
      </c>
      <c r="AI419" s="7">
        <v>2001</v>
      </c>
      <c r="AJ419" s="7">
        <v>2031</v>
      </c>
      <c r="AK419" s="7" t="s">
        <v>114</v>
      </c>
      <c r="AL419" s="7">
        <v>8900000000</v>
      </c>
      <c r="AO419" s="7" t="s">
        <v>2078</v>
      </c>
      <c r="AP419" s="7" t="s">
        <v>2079</v>
      </c>
      <c r="AQ419" s="7">
        <v>296666666.69999999</v>
      </c>
      <c r="AR419" s="10">
        <v>212411824.40000001</v>
      </c>
      <c r="AS419" s="7" t="s">
        <v>2080</v>
      </c>
      <c r="AT419" s="7" t="s">
        <v>146</v>
      </c>
      <c r="AU419" s="7">
        <v>2001</v>
      </c>
      <c r="AV419" s="7" t="s">
        <v>91</v>
      </c>
      <c r="AW419" s="7" t="s">
        <v>115</v>
      </c>
      <c r="AX419" s="7" t="s">
        <v>116</v>
      </c>
      <c r="AY419" s="7" t="s">
        <v>508</v>
      </c>
      <c r="AZ419" s="7" t="s">
        <v>155</v>
      </c>
      <c r="BA419" s="7" t="s">
        <v>156</v>
      </c>
      <c r="BB419" s="7" t="s">
        <v>69</v>
      </c>
      <c r="BC419" s="7" t="s">
        <v>140</v>
      </c>
      <c r="BH419" s="7" t="s">
        <v>99</v>
      </c>
      <c r="BI419" s="7" t="s">
        <v>101</v>
      </c>
      <c r="BJ419" s="7" t="s">
        <v>70</v>
      </c>
      <c r="BM419" s="7" t="s">
        <v>1481</v>
      </c>
      <c r="BN419" s="7" t="s">
        <v>1532</v>
      </c>
      <c r="BO419">
        <f t="shared" si="6"/>
        <v>212.4118244</v>
      </c>
      <c r="BP419" s="7" t="s">
        <v>69</v>
      </c>
      <c r="BQ419" s="7" t="s">
        <v>137</v>
      </c>
      <c r="BR419" s="7" t="s">
        <v>1907</v>
      </c>
      <c r="BS419" s="7" t="s">
        <v>1907</v>
      </c>
    </row>
    <row r="420" spans="1:71" ht="15.75" customHeight="1">
      <c r="A420" s="7">
        <v>2009</v>
      </c>
      <c r="B420" s="7" t="s">
        <v>2075</v>
      </c>
      <c r="C420" s="7" t="s">
        <v>64</v>
      </c>
      <c r="D420" s="7" t="s">
        <v>2076</v>
      </c>
      <c r="E420" s="7" t="s">
        <v>296</v>
      </c>
      <c r="F420" s="7" t="s">
        <v>297</v>
      </c>
      <c r="G420" s="7">
        <v>2001</v>
      </c>
      <c r="H420" s="7" t="s">
        <v>67</v>
      </c>
      <c r="I420" s="7" t="s">
        <v>169</v>
      </c>
      <c r="J420" s="7" t="s">
        <v>135</v>
      </c>
      <c r="K420" s="7" t="s">
        <v>71</v>
      </c>
      <c r="L420" s="7" t="s">
        <v>72</v>
      </c>
      <c r="M420" s="7" t="s">
        <v>73</v>
      </c>
      <c r="N420" s="7" t="s">
        <v>74</v>
      </c>
      <c r="O420" s="7" t="s">
        <v>75</v>
      </c>
      <c r="P420" s="7" t="s">
        <v>105</v>
      </c>
      <c r="Q420" s="7" t="s">
        <v>106</v>
      </c>
      <c r="S420" s="7" t="s">
        <v>107</v>
      </c>
      <c r="T420" s="7" t="s">
        <v>79</v>
      </c>
      <c r="U420" s="7" t="s">
        <v>80</v>
      </c>
      <c r="Z420" s="7" t="s">
        <v>108</v>
      </c>
      <c r="AA420" s="7" t="s">
        <v>109</v>
      </c>
      <c r="AC420" s="7" t="s">
        <v>305</v>
      </c>
      <c r="AD420" s="7" t="s">
        <v>144</v>
      </c>
      <c r="AE420" s="7" t="s">
        <v>299</v>
      </c>
      <c r="AF420" s="7" t="s">
        <v>88</v>
      </c>
      <c r="AG420" s="7" t="s">
        <v>1897</v>
      </c>
      <c r="AH420" s="7" t="s">
        <v>2077</v>
      </c>
      <c r="AI420" s="7">
        <v>2001</v>
      </c>
      <c r="AJ420" s="7">
        <v>2031</v>
      </c>
      <c r="AK420" s="7" t="s">
        <v>114</v>
      </c>
      <c r="AL420" s="7">
        <v>8900000000</v>
      </c>
      <c r="AO420" s="7" t="s">
        <v>2078</v>
      </c>
      <c r="AP420" s="7" t="s">
        <v>2079</v>
      </c>
      <c r="AQ420" s="7">
        <v>296666666.69999999</v>
      </c>
      <c r="AR420" s="10">
        <v>212411824.40000001</v>
      </c>
      <c r="AS420" s="7" t="s">
        <v>2080</v>
      </c>
      <c r="AT420" s="7" t="s">
        <v>146</v>
      </c>
      <c r="AU420" s="7">
        <v>2001</v>
      </c>
      <c r="AV420" s="7" t="s">
        <v>91</v>
      </c>
      <c r="AW420" s="7" t="s">
        <v>115</v>
      </c>
      <c r="AX420" s="7" t="s">
        <v>116</v>
      </c>
      <c r="AY420" s="7" t="s">
        <v>508</v>
      </c>
      <c r="AZ420" s="7" t="s">
        <v>155</v>
      </c>
      <c r="BA420" s="7" t="s">
        <v>156</v>
      </c>
      <c r="BB420" s="7" t="s">
        <v>69</v>
      </c>
      <c r="BC420" s="7" t="s">
        <v>140</v>
      </c>
      <c r="BH420" s="7" t="s">
        <v>99</v>
      </c>
      <c r="BI420" s="7" t="s">
        <v>101</v>
      </c>
      <c r="BJ420" s="7" t="s">
        <v>70</v>
      </c>
      <c r="BM420" s="7" t="s">
        <v>1481</v>
      </c>
      <c r="BN420" s="7" t="s">
        <v>1532</v>
      </c>
      <c r="BO420">
        <f t="shared" si="6"/>
        <v>212.4118244</v>
      </c>
      <c r="BP420" s="7" t="s">
        <v>69</v>
      </c>
      <c r="BQ420" s="7" t="s">
        <v>137</v>
      </c>
      <c r="BR420" s="7" t="s">
        <v>1907</v>
      </c>
      <c r="BS420" s="7" t="s">
        <v>1907</v>
      </c>
    </row>
    <row r="421" spans="1:71" ht="15.75" customHeight="1">
      <c r="A421" s="7">
        <v>2010</v>
      </c>
      <c r="B421" s="7" t="s">
        <v>2075</v>
      </c>
      <c r="C421" s="7" t="s">
        <v>64</v>
      </c>
      <c r="D421" s="7" t="s">
        <v>2076</v>
      </c>
      <c r="E421" s="7" t="s">
        <v>296</v>
      </c>
      <c r="F421" s="7" t="s">
        <v>297</v>
      </c>
      <c r="G421" s="7">
        <v>2001</v>
      </c>
      <c r="H421" s="7" t="s">
        <v>67</v>
      </c>
      <c r="I421" s="7" t="s">
        <v>169</v>
      </c>
      <c r="J421" s="7" t="s">
        <v>135</v>
      </c>
      <c r="K421" s="7" t="s">
        <v>71</v>
      </c>
      <c r="L421" s="7" t="s">
        <v>72</v>
      </c>
      <c r="M421" s="7" t="s">
        <v>73</v>
      </c>
      <c r="N421" s="7" t="s">
        <v>74</v>
      </c>
      <c r="O421" s="7" t="s">
        <v>75</v>
      </c>
      <c r="P421" s="7" t="s">
        <v>105</v>
      </c>
      <c r="Q421" s="7" t="s">
        <v>106</v>
      </c>
      <c r="S421" s="7" t="s">
        <v>107</v>
      </c>
      <c r="T421" s="7" t="s">
        <v>79</v>
      </c>
      <c r="U421" s="7" t="s">
        <v>80</v>
      </c>
      <c r="Z421" s="7" t="s">
        <v>108</v>
      </c>
      <c r="AA421" s="7" t="s">
        <v>109</v>
      </c>
      <c r="AC421" s="7" t="s">
        <v>305</v>
      </c>
      <c r="AD421" s="7" t="s">
        <v>144</v>
      </c>
      <c r="AE421" s="7" t="s">
        <v>299</v>
      </c>
      <c r="AF421" s="7" t="s">
        <v>88</v>
      </c>
      <c r="AG421" s="7" t="s">
        <v>1897</v>
      </c>
      <c r="AH421" s="7" t="s">
        <v>2077</v>
      </c>
      <c r="AI421" s="7">
        <v>2001</v>
      </c>
      <c r="AJ421" s="7">
        <v>2031</v>
      </c>
      <c r="AK421" s="7" t="s">
        <v>114</v>
      </c>
      <c r="AL421" s="7">
        <v>8900000000</v>
      </c>
      <c r="AO421" s="7" t="s">
        <v>2078</v>
      </c>
      <c r="AP421" s="7" t="s">
        <v>2079</v>
      </c>
      <c r="AQ421" s="7">
        <v>296666666.69999999</v>
      </c>
      <c r="AR421" s="10">
        <v>212411824.40000001</v>
      </c>
      <c r="AS421" s="7" t="s">
        <v>2080</v>
      </c>
      <c r="AT421" s="7" t="s">
        <v>146</v>
      </c>
      <c r="AU421" s="7">
        <v>2001</v>
      </c>
      <c r="AV421" s="7" t="s">
        <v>91</v>
      </c>
      <c r="AW421" s="7" t="s">
        <v>115</v>
      </c>
      <c r="AX421" s="7" t="s">
        <v>116</v>
      </c>
      <c r="AY421" s="7" t="s">
        <v>508</v>
      </c>
      <c r="AZ421" s="7" t="s">
        <v>155</v>
      </c>
      <c r="BA421" s="7" t="s">
        <v>156</v>
      </c>
      <c r="BB421" s="7" t="s">
        <v>69</v>
      </c>
      <c r="BC421" s="7" t="s">
        <v>140</v>
      </c>
      <c r="BH421" s="7" t="s">
        <v>99</v>
      </c>
      <c r="BI421" s="7" t="s">
        <v>101</v>
      </c>
      <c r="BJ421" s="7" t="s">
        <v>70</v>
      </c>
      <c r="BM421" s="7" t="s">
        <v>1481</v>
      </c>
      <c r="BN421" s="7" t="s">
        <v>1532</v>
      </c>
      <c r="BO421">
        <f t="shared" si="6"/>
        <v>212.4118244</v>
      </c>
      <c r="BP421" s="7" t="s">
        <v>69</v>
      </c>
      <c r="BQ421" s="7" t="s">
        <v>137</v>
      </c>
      <c r="BR421" s="7" t="s">
        <v>1907</v>
      </c>
      <c r="BS421" s="7" t="s">
        <v>1907</v>
      </c>
    </row>
    <row r="422" spans="1:71" ht="15.75" customHeight="1">
      <c r="A422" s="7">
        <v>2011</v>
      </c>
      <c r="B422" s="7" t="s">
        <v>2075</v>
      </c>
      <c r="C422" s="7" t="s">
        <v>64</v>
      </c>
      <c r="D422" s="7" t="s">
        <v>2076</v>
      </c>
      <c r="E422" s="7" t="s">
        <v>296</v>
      </c>
      <c r="F422" s="7" t="s">
        <v>297</v>
      </c>
      <c r="G422" s="7">
        <v>2001</v>
      </c>
      <c r="H422" s="7" t="s">
        <v>67</v>
      </c>
      <c r="I422" s="7" t="s">
        <v>169</v>
      </c>
      <c r="J422" s="7" t="s">
        <v>135</v>
      </c>
      <c r="K422" s="7" t="s">
        <v>71</v>
      </c>
      <c r="L422" s="7" t="s">
        <v>72</v>
      </c>
      <c r="M422" s="7" t="s">
        <v>73</v>
      </c>
      <c r="N422" s="7" t="s">
        <v>74</v>
      </c>
      <c r="O422" s="7" t="s">
        <v>75</v>
      </c>
      <c r="P422" s="7" t="s">
        <v>105</v>
      </c>
      <c r="Q422" s="7" t="s">
        <v>106</v>
      </c>
      <c r="S422" s="7" t="s">
        <v>107</v>
      </c>
      <c r="T422" s="7" t="s">
        <v>79</v>
      </c>
      <c r="U422" s="7" t="s">
        <v>80</v>
      </c>
      <c r="Z422" s="7" t="s">
        <v>108</v>
      </c>
      <c r="AA422" s="7" t="s">
        <v>109</v>
      </c>
      <c r="AC422" s="7" t="s">
        <v>305</v>
      </c>
      <c r="AD422" s="7" t="s">
        <v>144</v>
      </c>
      <c r="AE422" s="7" t="s">
        <v>299</v>
      </c>
      <c r="AF422" s="7" t="s">
        <v>88</v>
      </c>
      <c r="AG422" s="7" t="s">
        <v>1897</v>
      </c>
      <c r="AH422" s="7" t="s">
        <v>2077</v>
      </c>
      <c r="AI422" s="7">
        <v>2001</v>
      </c>
      <c r="AJ422" s="7">
        <v>2031</v>
      </c>
      <c r="AK422" s="7" t="s">
        <v>114</v>
      </c>
      <c r="AL422" s="7">
        <v>8900000000</v>
      </c>
      <c r="AO422" s="7" t="s">
        <v>2078</v>
      </c>
      <c r="AP422" s="7" t="s">
        <v>2079</v>
      </c>
      <c r="AQ422" s="7">
        <v>296666666.69999999</v>
      </c>
      <c r="AR422" s="10">
        <v>212411824.40000001</v>
      </c>
      <c r="AS422" s="7" t="s">
        <v>2080</v>
      </c>
      <c r="AT422" s="7" t="s">
        <v>146</v>
      </c>
      <c r="AU422" s="7">
        <v>2001</v>
      </c>
      <c r="AV422" s="7" t="s">
        <v>91</v>
      </c>
      <c r="AW422" s="7" t="s">
        <v>115</v>
      </c>
      <c r="AX422" s="7" t="s">
        <v>116</v>
      </c>
      <c r="AY422" s="7" t="s">
        <v>508</v>
      </c>
      <c r="AZ422" s="7" t="s">
        <v>155</v>
      </c>
      <c r="BA422" s="7" t="s">
        <v>156</v>
      </c>
      <c r="BB422" s="7" t="s">
        <v>69</v>
      </c>
      <c r="BC422" s="7" t="s">
        <v>140</v>
      </c>
      <c r="BH422" s="7" t="s">
        <v>99</v>
      </c>
      <c r="BI422" s="7" t="s">
        <v>101</v>
      </c>
      <c r="BJ422" s="7" t="s">
        <v>70</v>
      </c>
      <c r="BM422" s="7" t="s">
        <v>1481</v>
      </c>
      <c r="BN422" s="7" t="s">
        <v>1532</v>
      </c>
      <c r="BO422">
        <f t="shared" si="6"/>
        <v>212.4118244</v>
      </c>
      <c r="BP422" s="7" t="s">
        <v>69</v>
      </c>
      <c r="BQ422" s="7" t="s">
        <v>137</v>
      </c>
      <c r="BR422" s="7" t="s">
        <v>1907</v>
      </c>
      <c r="BS422" s="7" t="s">
        <v>1907</v>
      </c>
    </row>
    <row r="423" spans="1:71" ht="15.75" customHeight="1">
      <c r="A423" s="7">
        <v>2012</v>
      </c>
      <c r="B423" s="7" t="s">
        <v>2075</v>
      </c>
      <c r="C423" s="7" t="s">
        <v>64</v>
      </c>
      <c r="D423" s="7" t="s">
        <v>2076</v>
      </c>
      <c r="E423" s="7" t="s">
        <v>296</v>
      </c>
      <c r="F423" s="7" t="s">
        <v>297</v>
      </c>
      <c r="G423" s="7">
        <v>2001</v>
      </c>
      <c r="H423" s="7" t="s">
        <v>67</v>
      </c>
      <c r="I423" s="7" t="s">
        <v>169</v>
      </c>
      <c r="J423" s="7" t="s">
        <v>135</v>
      </c>
      <c r="K423" s="7" t="s">
        <v>71</v>
      </c>
      <c r="L423" s="7" t="s">
        <v>72</v>
      </c>
      <c r="M423" s="7" t="s">
        <v>73</v>
      </c>
      <c r="N423" s="7" t="s">
        <v>74</v>
      </c>
      <c r="O423" s="7" t="s">
        <v>75</v>
      </c>
      <c r="P423" s="7" t="s">
        <v>105</v>
      </c>
      <c r="Q423" s="7" t="s">
        <v>106</v>
      </c>
      <c r="S423" s="7" t="s">
        <v>107</v>
      </c>
      <c r="T423" s="7" t="s">
        <v>79</v>
      </c>
      <c r="U423" s="7" t="s">
        <v>80</v>
      </c>
      <c r="Z423" s="7" t="s">
        <v>108</v>
      </c>
      <c r="AA423" s="7" t="s">
        <v>109</v>
      </c>
      <c r="AC423" s="7" t="s">
        <v>305</v>
      </c>
      <c r="AD423" s="7" t="s">
        <v>144</v>
      </c>
      <c r="AE423" s="7" t="s">
        <v>299</v>
      </c>
      <c r="AF423" s="7" t="s">
        <v>88</v>
      </c>
      <c r="AG423" s="7" t="s">
        <v>1897</v>
      </c>
      <c r="AH423" s="7" t="s">
        <v>2077</v>
      </c>
      <c r="AI423" s="7">
        <v>2001</v>
      </c>
      <c r="AJ423" s="7">
        <v>2031</v>
      </c>
      <c r="AK423" s="7" t="s">
        <v>114</v>
      </c>
      <c r="AL423" s="7">
        <v>8900000000</v>
      </c>
      <c r="AO423" s="7" t="s">
        <v>2078</v>
      </c>
      <c r="AP423" s="7" t="s">
        <v>2079</v>
      </c>
      <c r="AQ423" s="7">
        <v>296666666.69999999</v>
      </c>
      <c r="AR423" s="10">
        <v>212411824.40000001</v>
      </c>
      <c r="AS423" s="7" t="s">
        <v>2080</v>
      </c>
      <c r="AT423" s="7" t="s">
        <v>146</v>
      </c>
      <c r="AU423" s="7">
        <v>2001</v>
      </c>
      <c r="AV423" s="7" t="s">
        <v>91</v>
      </c>
      <c r="AW423" s="7" t="s">
        <v>115</v>
      </c>
      <c r="AX423" s="7" t="s">
        <v>116</v>
      </c>
      <c r="AY423" s="7" t="s">
        <v>508</v>
      </c>
      <c r="AZ423" s="7" t="s">
        <v>155</v>
      </c>
      <c r="BA423" s="7" t="s">
        <v>156</v>
      </c>
      <c r="BB423" s="7" t="s">
        <v>69</v>
      </c>
      <c r="BC423" s="7" t="s">
        <v>140</v>
      </c>
      <c r="BH423" s="7" t="s">
        <v>99</v>
      </c>
      <c r="BI423" s="7" t="s">
        <v>101</v>
      </c>
      <c r="BJ423" s="7" t="s">
        <v>70</v>
      </c>
      <c r="BM423" s="7" t="s">
        <v>1481</v>
      </c>
      <c r="BN423" s="7" t="s">
        <v>1532</v>
      </c>
      <c r="BO423">
        <f t="shared" si="6"/>
        <v>212.4118244</v>
      </c>
      <c r="BP423" s="7" t="s">
        <v>69</v>
      </c>
      <c r="BQ423" s="7" t="s">
        <v>137</v>
      </c>
      <c r="BR423" s="7" t="s">
        <v>1907</v>
      </c>
      <c r="BS423" s="7" t="s">
        <v>1907</v>
      </c>
    </row>
    <row r="424" spans="1:71" ht="15.75" customHeight="1">
      <c r="A424" s="7">
        <v>2013</v>
      </c>
      <c r="B424" s="7" t="s">
        <v>2075</v>
      </c>
      <c r="C424" s="7" t="s">
        <v>64</v>
      </c>
      <c r="D424" s="7" t="s">
        <v>2076</v>
      </c>
      <c r="E424" s="7" t="s">
        <v>296</v>
      </c>
      <c r="F424" s="7" t="s">
        <v>297</v>
      </c>
      <c r="G424" s="7">
        <v>2001</v>
      </c>
      <c r="H424" s="7" t="s">
        <v>67</v>
      </c>
      <c r="I424" s="7" t="s">
        <v>169</v>
      </c>
      <c r="J424" s="7" t="s">
        <v>135</v>
      </c>
      <c r="K424" s="7" t="s">
        <v>71</v>
      </c>
      <c r="L424" s="7" t="s">
        <v>72</v>
      </c>
      <c r="M424" s="7" t="s">
        <v>73</v>
      </c>
      <c r="N424" s="7" t="s">
        <v>74</v>
      </c>
      <c r="O424" s="7" t="s">
        <v>75</v>
      </c>
      <c r="P424" s="7" t="s">
        <v>105</v>
      </c>
      <c r="Q424" s="7" t="s">
        <v>106</v>
      </c>
      <c r="S424" s="7" t="s">
        <v>107</v>
      </c>
      <c r="T424" s="7" t="s">
        <v>79</v>
      </c>
      <c r="U424" s="7" t="s">
        <v>80</v>
      </c>
      <c r="Z424" s="7" t="s">
        <v>108</v>
      </c>
      <c r="AA424" s="7" t="s">
        <v>109</v>
      </c>
      <c r="AC424" s="7" t="s">
        <v>305</v>
      </c>
      <c r="AD424" s="7" t="s">
        <v>144</v>
      </c>
      <c r="AE424" s="7" t="s">
        <v>299</v>
      </c>
      <c r="AF424" s="7" t="s">
        <v>88</v>
      </c>
      <c r="AG424" s="7" t="s">
        <v>1897</v>
      </c>
      <c r="AH424" s="7" t="s">
        <v>2077</v>
      </c>
      <c r="AI424" s="7">
        <v>2001</v>
      </c>
      <c r="AJ424" s="7">
        <v>2031</v>
      </c>
      <c r="AK424" s="7" t="s">
        <v>114</v>
      </c>
      <c r="AL424" s="7">
        <v>8900000000</v>
      </c>
      <c r="AO424" s="7" t="s">
        <v>2078</v>
      </c>
      <c r="AP424" s="7" t="s">
        <v>2079</v>
      </c>
      <c r="AQ424" s="7">
        <v>296666666.69999999</v>
      </c>
      <c r="AR424" s="10">
        <v>212411824.40000001</v>
      </c>
      <c r="AS424" s="7" t="s">
        <v>2080</v>
      </c>
      <c r="AT424" s="7" t="s">
        <v>146</v>
      </c>
      <c r="AU424" s="7">
        <v>2001</v>
      </c>
      <c r="AV424" s="7" t="s">
        <v>91</v>
      </c>
      <c r="AW424" s="7" t="s">
        <v>115</v>
      </c>
      <c r="AX424" s="7" t="s">
        <v>116</v>
      </c>
      <c r="AY424" s="7" t="s">
        <v>508</v>
      </c>
      <c r="AZ424" s="7" t="s">
        <v>155</v>
      </c>
      <c r="BA424" s="7" t="s">
        <v>156</v>
      </c>
      <c r="BB424" s="7" t="s">
        <v>69</v>
      </c>
      <c r="BC424" s="7" t="s">
        <v>140</v>
      </c>
      <c r="BH424" s="7" t="s">
        <v>99</v>
      </c>
      <c r="BI424" s="7" t="s">
        <v>101</v>
      </c>
      <c r="BJ424" s="7" t="s">
        <v>70</v>
      </c>
      <c r="BM424" s="7" t="s">
        <v>1481</v>
      </c>
      <c r="BN424" s="7" t="s">
        <v>1532</v>
      </c>
      <c r="BO424">
        <f t="shared" si="6"/>
        <v>212.4118244</v>
      </c>
      <c r="BP424" s="7" t="s">
        <v>69</v>
      </c>
      <c r="BQ424" s="7" t="s">
        <v>137</v>
      </c>
      <c r="BR424" s="7" t="s">
        <v>1907</v>
      </c>
      <c r="BS424" s="7" t="s">
        <v>1907</v>
      </c>
    </row>
    <row r="425" spans="1:71" ht="15.75" customHeight="1">
      <c r="A425" s="7">
        <v>2014</v>
      </c>
      <c r="B425" s="7" t="s">
        <v>2075</v>
      </c>
      <c r="C425" s="7" t="s">
        <v>64</v>
      </c>
      <c r="D425" s="7" t="s">
        <v>2076</v>
      </c>
      <c r="E425" s="7" t="s">
        <v>296</v>
      </c>
      <c r="F425" s="7" t="s">
        <v>297</v>
      </c>
      <c r="G425" s="7">
        <v>2001</v>
      </c>
      <c r="H425" s="7" t="s">
        <v>67</v>
      </c>
      <c r="I425" s="7" t="s">
        <v>169</v>
      </c>
      <c r="J425" s="7" t="s">
        <v>135</v>
      </c>
      <c r="K425" s="7" t="s">
        <v>71</v>
      </c>
      <c r="L425" s="7" t="s">
        <v>72</v>
      </c>
      <c r="M425" s="7" t="s">
        <v>73</v>
      </c>
      <c r="N425" s="7" t="s">
        <v>74</v>
      </c>
      <c r="O425" s="7" t="s">
        <v>75</v>
      </c>
      <c r="P425" s="7" t="s">
        <v>105</v>
      </c>
      <c r="Q425" s="7" t="s">
        <v>106</v>
      </c>
      <c r="S425" s="7" t="s">
        <v>107</v>
      </c>
      <c r="T425" s="7" t="s">
        <v>79</v>
      </c>
      <c r="U425" s="7" t="s">
        <v>80</v>
      </c>
      <c r="Z425" s="7" t="s">
        <v>108</v>
      </c>
      <c r="AA425" s="7" t="s">
        <v>109</v>
      </c>
      <c r="AC425" s="7" t="s">
        <v>305</v>
      </c>
      <c r="AD425" s="7" t="s">
        <v>144</v>
      </c>
      <c r="AE425" s="7" t="s">
        <v>299</v>
      </c>
      <c r="AF425" s="7" t="s">
        <v>88</v>
      </c>
      <c r="AG425" s="7" t="s">
        <v>1897</v>
      </c>
      <c r="AH425" s="7" t="s">
        <v>2077</v>
      </c>
      <c r="AI425" s="7">
        <v>2001</v>
      </c>
      <c r="AJ425" s="7">
        <v>2031</v>
      </c>
      <c r="AK425" s="7" t="s">
        <v>114</v>
      </c>
      <c r="AL425" s="7">
        <v>8900000000</v>
      </c>
      <c r="AO425" s="7" t="s">
        <v>2078</v>
      </c>
      <c r="AP425" s="7" t="s">
        <v>2079</v>
      </c>
      <c r="AQ425" s="7">
        <v>296666666.69999999</v>
      </c>
      <c r="AR425" s="10">
        <v>212411824.40000001</v>
      </c>
      <c r="AS425" s="7" t="s">
        <v>2080</v>
      </c>
      <c r="AT425" s="7" t="s">
        <v>146</v>
      </c>
      <c r="AU425" s="7">
        <v>2001</v>
      </c>
      <c r="AV425" s="7" t="s">
        <v>91</v>
      </c>
      <c r="AW425" s="7" t="s">
        <v>115</v>
      </c>
      <c r="AX425" s="7" t="s">
        <v>116</v>
      </c>
      <c r="AY425" s="7" t="s">
        <v>508</v>
      </c>
      <c r="AZ425" s="7" t="s">
        <v>155</v>
      </c>
      <c r="BA425" s="7" t="s">
        <v>156</v>
      </c>
      <c r="BB425" s="7" t="s">
        <v>69</v>
      </c>
      <c r="BC425" s="7" t="s">
        <v>140</v>
      </c>
      <c r="BH425" s="7" t="s">
        <v>99</v>
      </c>
      <c r="BI425" s="7" t="s">
        <v>101</v>
      </c>
      <c r="BJ425" s="7" t="s">
        <v>70</v>
      </c>
      <c r="BM425" s="7" t="s">
        <v>1481</v>
      </c>
      <c r="BN425" s="7" t="s">
        <v>1532</v>
      </c>
      <c r="BO425">
        <f t="shared" si="6"/>
        <v>212.4118244</v>
      </c>
      <c r="BP425" s="7" t="s">
        <v>69</v>
      </c>
      <c r="BQ425" s="7" t="s">
        <v>137</v>
      </c>
      <c r="BR425" s="7" t="s">
        <v>1907</v>
      </c>
      <c r="BS425" s="7" t="s">
        <v>1907</v>
      </c>
    </row>
    <row r="426" spans="1:71" ht="15.75" customHeight="1">
      <c r="A426" s="7">
        <v>2015</v>
      </c>
      <c r="B426" s="7" t="s">
        <v>2075</v>
      </c>
      <c r="C426" s="7" t="s">
        <v>64</v>
      </c>
      <c r="D426" s="7" t="s">
        <v>2076</v>
      </c>
      <c r="E426" s="7" t="s">
        <v>296</v>
      </c>
      <c r="F426" s="7" t="s">
        <v>297</v>
      </c>
      <c r="G426" s="7">
        <v>2001</v>
      </c>
      <c r="H426" s="7" t="s">
        <v>67</v>
      </c>
      <c r="I426" s="7" t="s">
        <v>169</v>
      </c>
      <c r="J426" s="7" t="s">
        <v>135</v>
      </c>
      <c r="K426" s="7" t="s">
        <v>71</v>
      </c>
      <c r="L426" s="7" t="s">
        <v>72</v>
      </c>
      <c r="M426" s="7" t="s">
        <v>73</v>
      </c>
      <c r="N426" s="7" t="s">
        <v>74</v>
      </c>
      <c r="O426" s="7" t="s">
        <v>75</v>
      </c>
      <c r="P426" s="7" t="s">
        <v>105</v>
      </c>
      <c r="Q426" s="7" t="s">
        <v>106</v>
      </c>
      <c r="S426" s="7" t="s">
        <v>107</v>
      </c>
      <c r="T426" s="7" t="s">
        <v>79</v>
      </c>
      <c r="U426" s="7" t="s">
        <v>80</v>
      </c>
      <c r="Z426" s="7" t="s">
        <v>108</v>
      </c>
      <c r="AA426" s="7" t="s">
        <v>109</v>
      </c>
      <c r="AC426" s="7" t="s">
        <v>305</v>
      </c>
      <c r="AD426" s="7" t="s">
        <v>144</v>
      </c>
      <c r="AE426" s="7" t="s">
        <v>299</v>
      </c>
      <c r="AF426" s="7" t="s">
        <v>88</v>
      </c>
      <c r="AG426" s="7" t="s">
        <v>1897</v>
      </c>
      <c r="AH426" s="7" t="s">
        <v>2077</v>
      </c>
      <c r="AI426" s="7">
        <v>2001</v>
      </c>
      <c r="AJ426" s="7">
        <v>2031</v>
      </c>
      <c r="AK426" s="7" t="s">
        <v>114</v>
      </c>
      <c r="AL426" s="7">
        <v>8900000000</v>
      </c>
      <c r="AO426" s="7" t="s">
        <v>2078</v>
      </c>
      <c r="AP426" s="7" t="s">
        <v>2079</v>
      </c>
      <c r="AQ426" s="7">
        <v>296666666.69999999</v>
      </c>
      <c r="AR426" s="10">
        <v>212411824.40000001</v>
      </c>
      <c r="AS426" s="7" t="s">
        <v>2080</v>
      </c>
      <c r="AT426" s="7" t="s">
        <v>146</v>
      </c>
      <c r="AU426" s="7">
        <v>2001</v>
      </c>
      <c r="AV426" s="7" t="s">
        <v>91</v>
      </c>
      <c r="AW426" s="7" t="s">
        <v>115</v>
      </c>
      <c r="AX426" s="7" t="s">
        <v>116</v>
      </c>
      <c r="AY426" s="7" t="s">
        <v>508</v>
      </c>
      <c r="AZ426" s="7" t="s">
        <v>155</v>
      </c>
      <c r="BA426" s="7" t="s">
        <v>156</v>
      </c>
      <c r="BB426" s="7" t="s">
        <v>69</v>
      </c>
      <c r="BC426" s="7" t="s">
        <v>140</v>
      </c>
      <c r="BH426" s="7" t="s">
        <v>99</v>
      </c>
      <c r="BI426" s="7" t="s">
        <v>101</v>
      </c>
      <c r="BJ426" s="7" t="s">
        <v>70</v>
      </c>
      <c r="BM426" s="7" t="s">
        <v>1481</v>
      </c>
      <c r="BN426" s="7" t="s">
        <v>1532</v>
      </c>
      <c r="BO426">
        <f t="shared" si="6"/>
        <v>212.4118244</v>
      </c>
      <c r="BP426" s="7" t="s">
        <v>69</v>
      </c>
      <c r="BQ426" s="7" t="s">
        <v>137</v>
      </c>
      <c r="BR426" s="7" t="s">
        <v>1907</v>
      </c>
      <c r="BS426" s="7" t="s">
        <v>1907</v>
      </c>
    </row>
    <row r="427" spans="1:71" ht="15.75" customHeight="1">
      <c r="A427" s="7">
        <v>2016</v>
      </c>
      <c r="B427" s="7" t="s">
        <v>2075</v>
      </c>
      <c r="C427" s="7" t="s">
        <v>64</v>
      </c>
      <c r="D427" s="7" t="s">
        <v>2076</v>
      </c>
      <c r="E427" s="7" t="s">
        <v>296</v>
      </c>
      <c r="F427" s="7" t="s">
        <v>297</v>
      </c>
      <c r="G427" s="7">
        <v>2001</v>
      </c>
      <c r="H427" s="7" t="s">
        <v>67</v>
      </c>
      <c r="I427" s="7" t="s">
        <v>169</v>
      </c>
      <c r="J427" s="7" t="s">
        <v>135</v>
      </c>
      <c r="K427" s="7" t="s">
        <v>71</v>
      </c>
      <c r="L427" s="7" t="s">
        <v>72</v>
      </c>
      <c r="M427" s="7" t="s">
        <v>73</v>
      </c>
      <c r="N427" s="7" t="s">
        <v>74</v>
      </c>
      <c r="O427" s="7" t="s">
        <v>75</v>
      </c>
      <c r="P427" s="7" t="s">
        <v>105</v>
      </c>
      <c r="Q427" s="7" t="s">
        <v>106</v>
      </c>
      <c r="S427" s="7" t="s">
        <v>107</v>
      </c>
      <c r="T427" s="7" t="s">
        <v>79</v>
      </c>
      <c r="U427" s="7" t="s">
        <v>80</v>
      </c>
      <c r="Z427" s="7" t="s">
        <v>108</v>
      </c>
      <c r="AA427" s="7" t="s">
        <v>109</v>
      </c>
      <c r="AC427" s="7" t="s">
        <v>305</v>
      </c>
      <c r="AD427" s="7" t="s">
        <v>144</v>
      </c>
      <c r="AE427" s="7" t="s">
        <v>299</v>
      </c>
      <c r="AF427" s="7" t="s">
        <v>88</v>
      </c>
      <c r="AG427" s="7" t="s">
        <v>1897</v>
      </c>
      <c r="AH427" s="7" t="s">
        <v>2077</v>
      </c>
      <c r="AI427" s="7">
        <v>2001</v>
      </c>
      <c r="AJ427" s="7">
        <v>2031</v>
      </c>
      <c r="AK427" s="7" t="s">
        <v>114</v>
      </c>
      <c r="AL427" s="7">
        <v>8900000000</v>
      </c>
      <c r="AO427" s="7" t="s">
        <v>2078</v>
      </c>
      <c r="AP427" s="7" t="s">
        <v>2079</v>
      </c>
      <c r="AQ427" s="7">
        <v>296666666.69999999</v>
      </c>
      <c r="AR427" s="10">
        <v>212411824.40000001</v>
      </c>
      <c r="AS427" s="7" t="s">
        <v>2080</v>
      </c>
      <c r="AT427" s="7" t="s">
        <v>146</v>
      </c>
      <c r="AU427" s="7">
        <v>2001</v>
      </c>
      <c r="AV427" s="7" t="s">
        <v>91</v>
      </c>
      <c r="AW427" s="7" t="s">
        <v>115</v>
      </c>
      <c r="AX427" s="7" t="s">
        <v>116</v>
      </c>
      <c r="AY427" s="7" t="s">
        <v>508</v>
      </c>
      <c r="AZ427" s="7" t="s">
        <v>155</v>
      </c>
      <c r="BA427" s="7" t="s">
        <v>156</v>
      </c>
      <c r="BB427" s="7" t="s">
        <v>69</v>
      </c>
      <c r="BC427" s="7" t="s">
        <v>140</v>
      </c>
      <c r="BH427" s="7" t="s">
        <v>99</v>
      </c>
      <c r="BI427" s="7" t="s">
        <v>101</v>
      </c>
      <c r="BJ427" s="7" t="s">
        <v>70</v>
      </c>
      <c r="BM427" s="7" t="s">
        <v>1481</v>
      </c>
      <c r="BN427" s="7" t="s">
        <v>1532</v>
      </c>
      <c r="BO427">
        <f t="shared" si="6"/>
        <v>212.4118244</v>
      </c>
      <c r="BP427" s="7" t="s">
        <v>69</v>
      </c>
      <c r="BQ427" s="7" t="s">
        <v>137</v>
      </c>
      <c r="BR427" s="7" t="s">
        <v>1907</v>
      </c>
      <c r="BS427" s="7" t="s">
        <v>1907</v>
      </c>
    </row>
    <row r="428" spans="1:71" ht="15.75" customHeight="1">
      <c r="A428" s="7">
        <v>2017</v>
      </c>
      <c r="B428" s="7" t="s">
        <v>2075</v>
      </c>
      <c r="C428" s="7" t="s">
        <v>64</v>
      </c>
      <c r="D428" s="7" t="s">
        <v>2076</v>
      </c>
      <c r="E428" s="7" t="s">
        <v>296</v>
      </c>
      <c r="F428" s="7" t="s">
        <v>297</v>
      </c>
      <c r="G428" s="7">
        <v>2001</v>
      </c>
      <c r="H428" s="7" t="s">
        <v>67</v>
      </c>
      <c r="I428" s="7" t="s">
        <v>169</v>
      </c>
      <c r="J428" s="7" t="s">
        <v>135</v>
      </c>
      <c r="K428" s="7" t="s">
        <v>71</v>
      </c>
      <c r="L428" s="7" t="s">
        <v>72</v>
      </c>
      <c r="M428" s="7" t="s">
        <v>73</v>
      </c>
      <c r="N428" s="7" t="s">
        <v>74</v>
      </c>
      <c r="O428" s="7" t="s">
        <v>75</v>
      </c>
      <c r="P428" s="7" t="s">
        <v>105</v>
      </c>
      <c r="Q428" s="7" t="s">
        <v>106</v>
      </c>
      <c r="S428" s="7" t="s">
        <v>107</v>
      </c>
      <c r="T428" s="7" t="s">
        <v>79</v>
      </c>
      <c r="U428" s="7" t="s">
        <v>80</v>
      </c>
      <c r="Z428" s="7" t="s">
        <v>108</v>
      </c>
      <c r="AA428" s="7" t="s">
        <v>109</v>
      </c>
      <c r="AC428" s="7" t="s">
        <v>305</v>
      </c>
      <c r="AD428" s="7" t="s">
        <v>144</v>
      </c>
      <c r="AE428" s="7" t="s">
        <v>299</v>
      </c>
      <c r="AF428" s="7" t="s">
        <v>88</v>
      </c>
      <c r="AG428" s="7" t="s">
        <v>1897</v>
      </c>
      <c r="AH428" s="7" t="s">
        <v>2077</v>
      </c>
      <c r="AI428" s="7">
        <v>2001</v>
      </c>
      <c r="AJ428" s="7">
        <v>2031</v>
      </c>
      <c r="AK428" s="7" t="s">
        <v>114</v>
      </c>
      <c r="AL428" s="7">
        <v>8900000000</v>
      </c>
      <c r="AO428" s="7" t="s">
        <v>2078</v>
      </c>
      <c r="AP428" s="7" t="s">
        <v>2079</v>
      </c>
      <c r="AQ428" s="7">
        <v>296666666.69999999</v>
      </c>
      <c r="AR428" s="10">
        <v>212411824.40000001</v>
      </c>
      <c r="AS428" s="7" t="s">
        <v>2080</v>
      </c>
      <c r="AT428" s="7" t="s">
        <v>146</v>
      </c>
      <c r="AU428" s="7">
        <v>2001</v>
      </c>
      <c r="AV428" s="7" t="s">
        <v>91</v>
      </c>
      <c r="AW428" s="7" t="s">
        <v>115</v>
      </c>
      <c r="AX428" s="7" t="s">
        <v>116</v>
      </c>
      <c r="AY428" s="7" t="s">
        <v>508</v>
      </c>
      <c r="AZ428" s="7" t="s">
        <v>155</v>
      </c>
      <c r="BA428" s="7" t="s">
        <v>156</v>
      </c>
      <c r="BB428" s="7" t="s">
        <v>69</v>
      </c>
      <c r="BC428" s="7" t="s">
        <v>140</v>
      </c>
      <c r="BH428" s="7" t="s">
        <v>99</v>
      </c>
      <c r="BI428" s="7" t="s">
        <v>101</v>
      </c>
      <c r="BJ428" s="7" t="s">
        <v>70</v>
      </c>
      <c r="BM428" s="7" t="s">
        <v>1481</v>
      </c>
      <c r="BN428" s="7" t="s">
        <v>1532</v>
      </c>
      <c r="BO428">
        <f t="shared" si="6"/>
        <v>212.4118244</v>
      </c>
      <c r="BP428" s="7" t="s">
        <v>69</v>
      </c>
      <c r="BQ428" s="7" t="s">
        <v>137</v>
      </c>
      <c r="BR428" s="7" t="s">
        <v>1907</v>
      </c>
      <c r="BS428" s="7" t="s">
        <v>1907</v>
      </c>
    </row>
    <row r="429" spans="1:71" ht="15.75" customHeight="1">
      <c r="A429" s="7">
        <v>2018</v>
      </c>
      <c r="B429" s="7" t="s">
        <v>2075</v>
      </c>
      <c r="C429" s="7" t="s">
        <v>64</v>
      </c>
      <c r="D429" s="7" t="s">
        <v>2076</v>
      </c>
      <c r="E429" s="7" t="s">
        <v>296</v>
      </c>
      <c r="F429" s="7" t="s">
        <v>297</v>
      </c>
      <c r="G429" s="7">
        <v>2001</v>
      </c>
      <c r="H429" s="7" t="s">
        <v>67</v>
      </c>
      <c r="I429" s="7" t="s">
        <v>169</v>
      </c>
      <c r="J429" s="7" t="s">
        <v>135</v>
      </c>
      <c r="K429" s="7" t="s">
        <v>71</v>
      </c>
      <c r="L429" s="7" t="s">
        <v>72</v>
      </c>
      <c r="M429" s="7" t="s">
        <v>73</v>
      </c>
      <c r="N429" s="7" t="s">
        <v>74</v>
      </c>
      <c r="O429" s="7" t="s">
        <v>75</v>
      </c>
      <c r="P429" s="7" t="s">
        <v>105</v>
      </c>
      <c r="Q429" s="7" t="s">
        <v>106</v>
      </c>
      <c r="S429" s="7" t="s">
        <v>107</v>
      </c>
      <c r="T429" s="7" t="s">
        <v>79</v>
      </c>
      <c r="U429" s="7" t="s">
        <v>80</v>
      </c>
      <c r="Z429" s="7" t="s">
        <v>108</v>
      </c>
      <c r="AA429" s="7" t="s">
        <v>109</v>
      </c>
      <c r="AC429" s="7" t="s">
        <v>305</v>
      </c>
      <c r="AD429" s="7" t="s">
        <v>144</v>
      </c>
      <c r="AE429" s="7" t="s">
        <v>299</v>
      </c>
      <c r="AF429" s="7" t="s">
        <v>88</v>
      </c>
      <c r="AG429" s="7" t="s">
        <v>1897</v>
      </c>
      <c r="AH429" s="7" t="s">
        <v>2077</v>
      </c>
      <c r="AI429" s="7">
        <v>2001</v>
      </c>
      <c r="AJ429" s="7">
        <v>2031</v>
      </c>
      <c r="AK429" s="7" t="s">
        <v>114</v>
      </c>
      <c r="AL429" s="7">
        <v>8900000000</v>
      </c>
      <c r="AO429" s="7" t="s">
        <v>2078</v>
      </c>
      <c r="AP429" s="7" t="s">
        <v>2079</v>
      </c>
      <c r="AQ429" s="7">
        <v>296666666.69999999</v>
      </c>
      <c r="AR429" s="10">
        <v>212411824.40000001</v>
      </c>
      <c r="AS429" s="7" t="s">
        <v>2080</v>
      </c>
      <c r="AT429" s="7" t="s">
        <v>146</v>
      </c>
      <c r="AU429" s="7">
        <v>2001</v>
      </c>
      <c r="AV429" s="7" t="s">
        <v>91</v>
      </c>
      <c r="AW429" s="7" t="s">
        <v>115</v>
      </c>
      <c r="AX429" s="7" t="s">
        <v>116</v>
      </c>
      <c r="AY429" s="7" t="s">
        <v>508</v>
      </c>
      <c r="AZ429" s="7" t="s">
        <v>155</v>
      </c>
      <c r="BA429" s="7" t="s">
        <v>156</v>
      </c>
      <c r="BB429" s="7" t="s">
        <v>69</v>
      </c>
      <c r="BC429" s="7" t="s">
        <v>140</v>
      </c>
      <c r="BH429" s="7" t="s">
        <v>99</v>
      </c>
      <c r="BI429" s="7" t="s">
        <v>101</v>
      </c>
      <c r="BJ429" s="7" t="s">
        <v>70</v>
      </c>
      <c r="BM429" s="7" t="s">
        <v>1481</v>
      </c>
      <c r="BN429" s="7" t="s">
        <v>1532</v>
      </c>
      <c r="BO429">
        <f t="shared" si="6"/>
        <v>212.4118244</v>
      </c>
      <c r="BP429" s="7" t="s">
        <v>69</v>
      </c>
      <c r="BQ429" s="7" t="s">
        <v>137</v>
      </c>
      <c r="BR429" s="7" t="s">
        <v>1907</v>
      </c>
      <c r="BS429" s="7" t="s">
        <v>1907</v>
      </c>
    </row>
    <row r="430" spans="1:71" ht="15.75" customHeight="1">
      <c r="A430" s="7">
        <v>2019</v>
      </c>
      <c r="B430" s="7" t="s">
        <v>2075</v>
      </c>
      <c r="C430" s="7" t="s">
        <v>64</v>
      </c>
      <c r="D430" s="7" t="s">
        <v>2076</v>
      </c>
      <c r="E430" s="7" t="s">
        <v>296</v>
      </c>
      <c r="F430" s="7" t="s">
        <v>297</v>
      </c>
      <c r="G430" s="7">
        <v>2001</v>
      </c>
      <c r="H430" s="7" t="s">
        <v>67</v>
      </c>
      <c r="I430" s="7" t="s">
        <v>169</v>
      </c>
      <c r="J430" s="7" t="s">
        <v>135</v>
      </c>
      <c r="K430" s="7" t="s">
        <v>71</v>
      </c>
      <c r="L430" s="7" t="s">
        <v>72</v>
      </c>
      <c r="M430" s="7" t="s">
        <v>73</v>
      </c>
      <c r="N430" s="7" t="s">
        <v>74</v>
      </c>
      <c r="O430" s="7" t="s">
        <v>75</v>
      </c>
      <c r="P430" s="7" t="s">
        <v>105</v>
      </c>
      <c r="Q430" s="7" t="s">
        <v>106</v>
      </c>
      <c r="S430" s="7" t="s">
        <v>107</v>
      </c>
      <c r="T430" s="7" t="s">
        <v>79</v>
      </c>
      <c r="U430" s="7" t="s">
        <v>80</v>
      </c>
      <c r="Z430" s="7" t="s">
        <v>108</v>
      </c>
      <c r="AA430" s="7" t="s">
        <v>109</v>
      </c>
      <c r="AC430" s="7" t="s">
        <v>305</v>
      </c>
      <c r="AD430" s="7" t="s">
        <v>144</v>
      </c>
      <c r="AE430" s="7" t="s">
        <v>299</v>
      </c>
      <c r="AF430" s="7" t="s">
        <v>88</v>
      </c>
      <c r="AG430" s="7" t="s">
        <v>1897</v>
      </c>
      <c r="AH430" s="7" t="s">
        <v>2077</v>
      </c>
      <c r="AI430" s="7">
        <v>2001</v>
      </c>
      <c r="AJ430" s="7">
        <v>2031</v>
      </c>
      <c r="AK430" s="7" t="s">
        <v>114</v>
      </c>
      <c r="AL430" s="7">
        <v>8900000000</v>
      </c>
      <c r="AO430" s="7" t="s">
        <v>2078</v>
      </c>
      <c r="AP430" s="7" t="s">
        <v>2079</v>
      </c>
      <c r="AQ430" s="7">
        <v>296666666.69999999</v>
      </c>
      <c r="AR430" s="10">
        <v>212411824.40000001</v>
      </c>
      <c r="AS430" s="7" t="s">
        <v>2080</v>
      </c>
      <c r="AT430" s="7" t="s">
        <v>146</v>
      </c>
      <c r="AU430" s="7">
        <v>2001</v>
      </c>
      <c r="AV430" s="7" t="s">
        <v>91</v>
      </c>
      <c r="AW430" s="7" t="s">
        <v>115</v>
      </c>
      <c r="AX430" s="7" t="s">
        <v>116</v>
      </c>
      <c r="AY430" s="7" t="s">
        <v>508</v>
      </c>
      <c r="AZ430" s="7" t="s">
        <v>155</v>
      </c>
      <c r="BA430" s="7" t="s">
        <v>156</v>
      </c>
      <c r="BB430" s="7" t="s">
        <v>69</v>
      </c>
      <c r="BC430" s="7" t="s">
        <v>140</v>
      </c>
      <c r="BH430" s="7" t="s">
        <v>99</v>
      </c>
      <c r="BI430" s="7" t="s">
        <v>101</v>
      </c>
      <c r="BJ430" s="7" t="s">
        <v>70</v>
      </c>
      <c r="BM430" s="7" t="s">
        <v>1481</v>
      </c>
      <c r="BN430" s="7" t="s">
        <v>1532</v>
      </c>
      <c r="BO430">
        <f t="shared" si="6"/>
        <v>212.4118244</v>
      </c>
      <c r="BP430" s="7" t="s">
        <v>69</v>
      </c>
      <c r="BQ430" s="7" t="s">
        <v>137</v>
      </c>
      <c r="BR430" s="7" t="s">
        <v>1907</v>
      </c>
      <c r="BS430" s="7" t="s">
        <v>1907</v>
      </c>
    </row>
    <row r="431" spans="1:71" ht="15.75" customHeight="1">
      <c r="A431" s="7">
        <v>2020</v>
      </c>
      <c r="B431" s="7" t="s">
        <v>2075</v>
      </c>
      <c r="C431" s="7" t="s">
        <v>64</v>
      </c>
      <c r="D431" s="7" t="s">
        <v>2076</v>
      </c>
      <c r="E431" s="7" t="s">
        <v>296</v>
      </c>
      <c r="F431" s="7" t="s">
        <v>297</v>
      </c>
      <c r="G431" s="7">
        <v>2001</v>
      </c>
      <c r="H431" s="7" t="s">
        <v>67</v>
      </c>
      <c r="I431" s="7" t="s">
        <v>169</v>
      </c>
      <c r="J431" s="7" t="s">
        <v>135</v>
      </c>
      <c r="K431" s="7" t="s">
        <v>71</v>
      </c>
      <c r="L431" s="7" t="s">
        <v>72</v>
      </c>
      <c r="M431" s="7" t="s">
        <v>73</v>
      </c>
      <c r="N431" s="7" t="s">
        <v>74</v>
      </c>
      <c r="O431" s="7" t="s">
        <v>75</v>
      </c>
      <c r="P431" s="7" t="s">
        <v>105</v>
      </c>
      <c r="Q431" s="7" t="s">
        <v>106</v>
      </c>
      <c r="S431" s="7" t="s">
        <v>107</v>
      </c>
      <c r="T431" s="7" t="s">
        <v>79</v>
      </c>
      <c r="U431" s="7" t="s">
        <v>80</v>
      </c>
      <c r="Z431" s="7" t="s">
        <v>108</v>
      </c>
      <c r="AA431" s="7" t="s">
        <v>109</v>
      </c>
      <c r="AC431" s="7" t="s">
        <v>305</v>
      </c>
      <c r="AD431" s="7" t="s">
        <v>144</v>
      </c>
      <c r="AE431" s="7" t="s">
        <v>299</v>
      </c>
      <c r="AF431" s="7" t="s">
        <v>88</v>
      </c>
      <c r="AG431" s="7" t="s">
        <v>1897</v>
      </c>
      <c r="AH431" s="7" t="s">
        <v>2077</v>
      </c>
      <c r="AI431" s="7">
        <v>2001</v>
      </c>
      <c r="AJ431" s="7">
        <v>2031</v>
      </c>
      <c r="AK431" s="7" t="s">
        <v>114</v>
      </c>
      <c r="AL431" s="7">
        <v>8900000000</v>
      </c>
      <c r="AO431" s="7" t="s">
        <v>2078</v>
      </c>
      <c r="AP431" s="7" t="s">
        <v>2079</v>
      </c>
      <c r="AQ431" s="7">
        <v>296666666.69999999</v>
      </c>
      <c r="AR431" s="10">
        <v>212411824.40000001</v>
      </c>
      <c r="AS431" s="7" t="s">
        <v>2080</v>
      </c>
      <c r="AT431" s="7" t="s">
        <v>146</v>
      </c>
      <c r="AU431" s="7">
        <v>2001</v>
      </c>
      <c r="AV431" s="7" t="s">
        <v>91</v>
      </c>
      <c r="AW431" s="7" t="s">
        <v>115</v>
      </c>
      <c r="AX431" s="7" t="s">
        <v>116</v>
      </c>
      <c r="AY431" s="7" t="s">
        <v>508</v>
      </c>
      <c r="AZ431" s="7" t="s">
        <v>155</v>
      </c>
      <c r="BA431" s="7" t="s">
        <v>156</v>
      </c>
      <c r="BB431" s="7" t="s">
        <v>69</v>
      </c>
      <c r="BC431" s="7" t="s">
        <v>140</v>
      </c>
      <c r="BH431" s="7" t="s">
        <v>99</v>
      </c>
      <c r="BI431" s="7" t="s">
        <v>101</v>
      </c>
      <c r="BJ431" s="7" t="s">
        <v>70</v>
      </c>
      <c r="BM431" s="7" t="s">
        <v>1481</v>
      </c>
      <c r="BN431" s="7" t="s">
        <v>1532</v>
      </c>
      <c r="BO431">
        <f t="shared" si="6"/>
        <v>212.4118244</v>
      </c>
      <c r="BP431" s="7" t="s">
        <v>69</v>
      </c>
      <c r="BQ431" s="7" t="s">
        <v>137</v>
      </c>
      <c r="BR431" s="7" t="s">
        <v>1907</v>
      </c>
      <c r="BS431" s="7" t="s">
        <v>1907</v>
      </c>
    </row>
    <row r="432" spans="1:71" ht="15.75" customHeight="1">
      <c r="A432" s="7">
        <v>2021</v>
      </c>
      <c r="B432" s="7" t="s">
        <v>2075</v>
      </c>
      <c r="C432" s="7" t="s">
        <v>64</v>
      </c>
      <c r="D432" s="7" t="s">
        <v>2076</v>
      </c>
      <c r="E432" s="7" t="s">
        <v>296</v>
      </c>
      <c r="F432" s="7" t="s">
        <v>297</v>
      </c>
      <c r="G432" s="7">
        <v>2001</v>
      </c>
      <c r="H432" s="7" t="s">
        <v>67</v>
      </c>
      <c r="I432" s="7" t="s">
        <v>169</v>
      </c>
      <c r="J432" s="7" t="s">
        <v>135</v>
      </c>
      <c r="K432" s="7" t="s">
        <v>71</v>
      </c>
      <c r="L432" s="7" t="s">
        <v>72</v>
      </c>
      <c r="M432" s="7" t="s">
        <v>73</v>
      </c>
      <c r="N432" s="7" t="s">
        <v>74</v>
      </c>
      <c r="O432" s="7" t="s">
        <v>75</v>
      </c>
      <c r="P432" s="7" t="s">
        <v>105</v>
      </c>
      <c r="Q432" s="7" t="s">
        <v>106</v>
      </c>
      <c r="S432" s="7" t="s">
        <v>107</v>
      </c>
      <c r="T432" s="7" t="s">
        <v>79</v>
      </c>
      <c r="U432" s="7" t="s">
        <v>80</v>
      </c>
      <c r="Z432" s="7" t="s">
        <v>108</v>
      </c>
      <c r="AA432" s="7" t="s">
        <v>109</v>
      </c>
      <c r="AC432" s="7" t="s">
        <v>305</v>
      </c>
      <c r="AD432" s="7" t="s">
        <v>144</v>
      </c>
      <c r="AE432" s="7" t="s">
        <v>299</v>
      </c>
      <c r="AF432" s="7" t="s">
        <v>88</v>
      </c>
      <c r="AG432" s="7" t="s">
        <v>1897</v>
      </c>
      <c r="AH432" s="7" t="s">
        <v>2077</v>
      </c>
      <c r="AI432" s="7">
        <v>2001</v>
      </c>
      <c r="AJ432" s="7">
        <v>2031</v>
      </c>
      <c r="AK432" s="7" t="s">
        <v>114</v>
      </c>
      <c r="AL432" s="7">
        <v>8900000000</v>
      </c>
      <c r="AO432" s="7" t="s">
        <v>2078</v>
      </c>
      <c r="AP432" s="7" t="s">
        <v>2079</v>
      </c>
      <c r="AQ432" s="7">
        <v>296666666.69999999</v>
      </c>
      <c r="AR432" s="10">
        <v>212411824.40000001</v>
      </c>
      <c r="AS432" s="7" t="s">
        <v>2080</v>
      </c>
      <c r="AT432" s="7" t="s">
        <v>146</v>
      </c>
      <c r="AU432" s="7">
        <v>2001</v>
      </c>
      <c r="AV432" s="7" t="s">
        <v>91</v>
      </c>
      <c r="AW432" s="7" t="s">
        <v>115</v>
      </c>
      <c r="AX432" s="7" t="s">
        <v>116</v>
      </c>
      <c r="AY432" s="7" t="s">
        <v>508</v>
      </c>
      <c r="AZ432" s="7" t="s">
        <v>155</v>
      </c>
      <c r="BA432" s="7" t="s">
        <v>156</v>
      </c>
      <c r="BB432" s="7" t="s">
        <v>69</v>
      </c>
      <c r="BC432" s="7" t="s">
        <v>140</v>
      </c>
      <c r="BH432" s="7" t="s">
        <v>99</v>
      </c>
      <c r="BI432" s="7" t="s">
        <v>101</v>
      </c>
      <c r="BJ432" s="7" t="s">
        <v>70</v>
      </c>
      <c r="BM432" s="7" t="s">
        <v>1481</v>
      </c>
      <c r="BN432" s="7" t="s">
        <v>1532</v>
      </c>
      <c r="BO432">
        <f t="shared" si="6"/>
        <v>212.4118244</v>
      </c>
      <c r="BP432" s="7" t="s">
        <v>69</v>
      </c>
      <c r="BQ432" s="7" t="s">
        <v>137</v>
      </c>
      <c r="BR432" s="7" t="s">
        <v>1907</v>
      </c>
      <c r="BS432" s="7" t="s">
        <v>1907</v>
      </c>
    </row>
    <row r="433" spans="1:71" ht="15.75" customHeight="1">
      <c r="A433" s="7">
        <v>2022</v>
      </c>
      <c r="B433" s="7" t="s">
        <v>2075</v>
      </c>
      <c r="C433" s="7" t="s">
        <v>64</v>
      </c>
      <c r="D433" s="7" t="s">
        <v>2076</v>
      </c>
      <c r="E433" s="7" t="s">
        <v>296</v>
      </c>
      <c r="F433" s="7" t="s">
        <v>297</v>
      </c>
      <c r="G433" s="7">
        <v>2001</v>
      </c>
      <c r="H433" s="7" t="s">
        <v>67</v>
      </c>
      <c r="I433" s="7" t="s">
        <v>169</v>
      </c>
      <c r="J433" s="7" t="s">
        <v>135</v>
      </c>
      <c r="K433" s="7" t="s">
        <v>71</v>
      </c>
      <c r="L433" s="7" t="s">
        <v>72</v>
      </c>
      <c r="M433" s="7" t="s">
        <v>73</v>
      </c>
      <c r="N433" s="7" t="s">
        <v>74</v>
      </c>
      <c r="O433" s="7" t="s">
        <v>75</v>
      </c>
      <c r="P433" s="7" t="s">
        <v>105</v>
      </c>
      <c r="Q433" s="7" t="s">
        <v>106</v>
      </c>
      <c r="S433" s="7" t="s">
        <v>107</v>
      </c>
      <c r="T433" s="7" t="s">
        <v>79</v>
      </c>
      <c r="U433" s="7" t="s">
        <v>80</v>
      </c>
      <c r="Z433" s="7" t="s">
        <v>108</v>
      </c>
      <c r="AA433" s="7" t="s">
        <v>109</v>
      </c>
      <c r="AC433" s="7" t="s">
        <v>305</v>
      </c>
      <c r="AD433" s="7" t="s">
        <v>144</v>
      </c>
      <c r="AE433" s="7" t="s">
        <v>299</v>
      </c>
      <c r="AF433" s="7" t="s">
        <v>88</v>
      </c>
      <c r="AG433" s="7" t="s">
        <v>1897</v>
      </c>
      <c r="AH433" s="7" t="s">
        <v>2077</v>
      </c>
      <c r="AI433" s="7">
        <v>2001</v>
      </c>
      <c r="AJ433" s="7">
        <v>2031</v>
      </c>
      <c r="AK433" s="7" t="s">
        <v>114</v>
      </c>
      <c r="AL433" s="7">
        <v>8900000000</v>
      </c>
      <c r="AO433" s="7" t="s">
        <v>2078</v>
      </c>
      <c r="AP433" s="7" t="s">
        <v>2079</v>
      </c>
      <c r="AQ433" s="7">
        <v>296666666.69999999</v>
      </c>
      <c r="AR433" s="10">
        <v>212411824.40000001</v>
      </c>
      <c r="AS433" s="7" t="s">
        <v>2080</v>
      </c>
      <c r="AT433" s="7" t="s">
        <v>146</v>
      </c>
      <c r="AU433" s="7">
        <v>2001</v>
      </c>
      <c r="AV433" s="7" t="s">
        <v>91</v>
      </c>
      <c r="AW433" s="7" t="s">
        <v>115</v>
      </c>
      <c r="AX433" s="7" t="s">
        <v>116</v>
      </c>
      <c r="AY433" s="7" t="s">
        <v>508</v>
      </c>
      <c r="AZ433" s="7" t="s">
        <v>155</v>
      </c>
      <c r="BA433" s="7" t="s">
        <v>156</v>
      </c>
      <c r="BB433" s="7" t="s">
        <v>69</v>
      </c>
      <c r="BC433" s="7" t="s">
        <v>140</v>
      </c>
      <c r="BH433" s="7" t="s">
        <v>99</v>
      </c>
      <c r="BI433" s="7" t="s">
        <v>101</v>
      </c>
      <c r="BJ433" s="7" t="s">
        <v>70</v>
      </c>
      <c r="BM433" s="7" t="s">
        <v>1481</v>
      </c>
      <c r="BN433" s="7" t="s">
        <v>1532</v>
      </c>
      <c r="BO433">
        <f t="shared" si="6"/>
        <v>212.4118244</v>
      </c>
      <c r="BP433" s="7" t="s">
        <v>69</v>
      </c>
      <c r="BQ433" s="7" t="s">
        <v>137</v>
      </c>
      <c r="BR433" s="7" t="s">
        <v>1907</v>
      </c>
      <c r="BS433" s="7" t="s">
        <v>1907</v>
      </c>
    </row>
    <row r="434" spans="1:71" ht="15.75" customHeight="1">
      <c r="A434" s="7">
        <v>2023</v>
      </c>
      <c r="B434" s="7" t="s">
        <v>2075</v>
      </c>
      <c r="C434" s="7" t="s">
        <v>64</v>
      </c>
      <c r="D434" s="7" t="s">
        <v>2076</v>
      </c>
      <c r="E434" s="7" t="s">
        <v>296</v>
      </c>
      <c r="F434" s="7" t="s">
        <v>297</v>
      </c>
      <c r="G434" s="7">
        <v>2001</v>
      </c>
      <c r="H434" s="7" t="s">
        <v>67</v>
      </c>
      <c r="I434" s="7" t="s">
        <v>169</v>
      </c>
      <c r="J434" s="7" t="s">
        <v>135</v>
      </c>
      <c r="K434" s="7" t="s">
        <v>71</v>
      </c>
      <c r="L434" s="7" t="s">
        <v>72</v>
      </c>
      <c r="M434" s="7" t="s">
        <v>73</v>
      </c>
      <c r="N434" s="7" t="s">
        <v>74</v>
      </c>
      <c r="O434" s="7" t="s">
        <v>75</v>
      </c>
      <c r="P434" s="7" t="s">
        <v>105</v>
      </c>
      <c r="Q434" s="7" t="s">
        <v>106</v>
      </c>
      <c r="S434" s="7" t="s">
        <v>107</v>
      </c>
      <c r="T434" s="7" t="s">
        <v>79</v>
      </c>
      <c r="U434" s="7" t="s">
        <v>80</v>
      </c>
      <c r="Z434" s="7" t="s">
        <v>108</v>
      </c>
      <c r="AA434" s="7" t="s">
        <v>109</v>
      </c>
      <c r="AC434" s="7" t="s">
        <v>305</v>
      </c>
      <c r="AD434" s="7" t="s">
        <v>144</v>
      </c>
      <c r="AE434" s="7" t="s">
        <v>299</v>
      </c>
      <c r="AF434" s="7" t="s">
        <v>88</v>
      </c>
      <c r="AG434" s="7" t="s">
        <v>1897</v>
      </c>
      <c r="AH434" s="7" t="s">
        <v>2077</v>
      </c>
      <c r="AI434" s="7">
        <v>2001</v>
      </c>
      <c r="AJ434" s="7">
        <v>2031</v>
      </c>
      <c r="AK434" s="7" t="s">
        <v>114</v>
      </c>
      <c r="AL434" s="7">
        <v>8900000000</v>
      </c>
      <c r="AO434" s="7" t="s">
        <v>2078</v>
      </c>
      <c r="AP434" s="7" t="s">
        <v>2079</v>
      </c>
      <c r="AQ434" s="7">
        <v>296666666.69999999</v>
      </c>
      <c r="AR434" s="10">
        <v>212411824.40000001</v>
      </c>
      <c r="AS434" s="7" t="s">
        <v>2080</v>
      </c>
      <c r="AT434" s="7" t="s">
        <v>146</v>
      </c>
      <c r="AU434" s="7">
        <v>2001</v>
      </c>
      <c r="AV434" s="7" t="s">
        <v>91</v>
      </c>
      <c r="AW434" s="7" t="s">
        <v>115</v>
      </c>
      <c r="AX434" s="7" t="s">
        <v>116</v>
      </c>
      <c r="AY434" s="7" t="s">
        <v>508</v>
      </c>
      <c r="AZ434" s="7" t="s">
        <v>155</v>
      </c>
      <c r="BA434" s="7" t="s">
        <v>156</v>
      </c>
      <c r="BB434" s="7" t="s">
        <v>69</v>
      </c>
      <c r="BC434" s="7" t="s">
        <v>140</v>
      </c>
      <c r="BH434" s="7" t="s">
        <v>99</v>
      </c>
      <c r="BI434" s="7" t="s">
        <v>101</v>
      </c>
      <c r="BJ434" s="7" t="s">
        <v>70</v>
      </c>
      <c r="BM434" s="7" t="s">
        <v>1481</v>
      </c>
      <c r="BN434" s="7" t="s">
        <v>1532</v>
      </c>
      <c r="BO434">
        <f t="shared" si="6"/>
        <v>212.4118244</v>
      </c>
      <c r="BP434" s="7" t="s">
        <v>69</v>
      </c>
      <c r="BQ434" s="7" t="s">
        <v>137</v>
      </c>
      <c r="BR434" s="7" t="s">
        <v>1907</v>
      </c>
      <c r="BS434" s="7" t="s">
        <v>1907</v>
      </c>
    </row>
    <row r="435" spans="1:71" ht="15.75" customHeight="1">
      <c r="A435" s="7">
        <v>2024</v>
      </c>
      <c r="B435" s="7" t="s">
        <v>2075</v>
      </c>
      <c r="C435" s="7" t="s">
        <v>64</v>
      </c>
      <c r="D435" s="7" t="s">
        <v>2076</v>
      </c>
      <c r="E435" s="7" t="s">
        <v>296</v>
      </c>
      <c r="F435" s="7" t="s">
        <v>297</v>
      </c>
      <c r="G435" s="7">
        <v>2001</v>
      </c>
      <c r="H435" s="7" t="s">
        <v>67</v>
      </c>
      <c r="I435" s="7" t="s">
        <v>169</v>
      </c>
      <c r="J435" s="7" t="s">
        <v>135</v>
      </c>
      <c r="K435" s="7" t="s">
        <v>71</v>
      </c>
      <c r="L435" s="7" t="s">
        <v>72</v>
      </c>
      <c r="M435" s="7" t="s">
        <v>73</v>
      </c>
      <c r="N435" s="7" t="s">
        <v>74</v>
      </c>
      <c r="O435" s="7" t="s">
        <v>75</v>
      </c>
      <c r="P435" s="7" t="s">
        <v>105</v>
      </c>
      <c r="Q435" s="7" t="s">
        <v>106</v>
      </c>
      <c r="S435" s="7" t="s">
        <v>107</v>
      </c>
      <c r="T435" s="7" t="s">
        <v>79</v>
      </c>
      <c r="U435" s="7" t="s">
        <v>80</v>
      </c>
      <c r="Z435" s="7" t="s">
        <v>108</v>
      </c>
      <c r="AA435" s="7" t="s">
        <v>109</v>
      </c>
      <c r="AC435" s="7" t="s">
        <v>305</v>
      </c>
      <c r="AD435" s="7" t="s">
        <v>144</v>
      </c>
      <c r="AE435" s="7" t="s">
        <v>299</v>
      </c>
      <c r="AF435" s="7" t="s">
        <v>88</v>
      </c>
      <c r="AG435" s="7" t="s">
        <v>1897</v>
      </c>
      <c r="AH435" s="7" t="s">
        <v>2077</v>
      </c>
      <c r="AI435" s="7">
        <v>2001</v>
      </c>
      <c r="AJ435" s="7">
        <v>2031</v>
      </c>
      <c r="AK435" s="7" t="s">
        <v>114</v>
      </c>
      <c r="AL435" s="7">
        <v>8900000000</v>
      </c>
      <c r="AO435" s="7" t="s">
        <v>2078</v>
      </c>
      <c r="AP435" s="7" t="s">
        <v>2079</v>
      </c>
      <c r="AQ435" s="7">
        <v>296666666.69999999</v>
      </c>
      <c r="AR435" s="10">
        <v>212411824.40000001</v>
      </c>
      <c r="AS435" s="7" t="s">
        <v>2080</v>
      </c>
      <c r="AT435" s="7" t="s">
        <v>146</v>
      </c>
      <c r="AU435" s="7">
        <v>2001</v>
      </c>
      <c r="AV435" s="7" t="s">
        <v>91</v>
      </c>
      <c r="AW435" s="7" t="s">
        <v>115</v>
      </c>
      <c r="AX435" s="7" t="s">
        <v>116</v>
      </c>
      <c r="AY435" s="7" t="s">
        <v>508</v>
      </c>
      <c r="AZ435" s="7" t="s">
        <v>155</v>
      </c>
      <c r="BA435" s="7" t="s">
        <v>156</v>
      </c>
      <c r="BB435" s="7" t="s">
        <v>69</v>
      </c>
      <c r="BC435" s="7" t="s">
        <v>140</v>
      </c>
      <c r="BH435" s="7" t="s">
        <v>99</v>
      </c>
      <c r="BI435" s="7" t="s">
        <v>101</v>
      </c>
      <c r="BJ435" s="7" t="s">
        <v>70</v>
      </c>
      <c r="BM435" s="7" t="s">
        <v>1481</v>
      </c>
      <c r="BN435" s="7" t="s">
        <v>1532</v>
      </c>
      <c r="BO435">
        <f t="shared" si="6"/>
        <v>212.4118244</v>
      </c>
      <c r="BP435" s="7" t="s">
        <v>69</v>
      </c>
      <c r="BQ435" s="7" t="s">
        <v>137</v>
      </c>
      <c r="BR435" s="7" t="s">
        <v>1907</v>
      </c>
      <c r="BS435" s="7" t="s">
        <v>1907</v>
      </c>
    </row>
    <row r="436" spans="1:71" ht="15.75" customHeight="1">
      <c r="A436" s="7">
        <v>2025</v>
      </c>
      <c r="B436" s="7" t="s">
        <v>2075</v>
      </c>
      <c r="C436" s="7" t="s">
        <v>64</v>
      </c>
      <c r="D436" s="7" t="s">
        <v>2076</v>
      </c>
      <c r="E436" s="7" t="s">
        <v>296</v>
      </c>
      <c r="F436" s="7" t="s">
        <v>297</v>
      </c>
      <c r="G436" s="7">
        <v>2001</v>
      </c>
      <c r="H436" s="7" t="s">
        <v>67</v>
      </c>
      <c r="I436" s="7" t="s">
        <v>169</v>
      </c>
      <c r="J436" s="7" t="s">
        <v>135</v>
      </c>
      <c r="K436" s="7" t="s">
        <v>71</v>
      </c>
      <c r="L436" s="7" t="s">
        <v>72</v>
      </c>
      <c r="M436" s="7" t="s">
        <v>73</v>
      </c>
      <c r="N436" s="7" t="s">
        <v>74</v>
      </c>
      <c r="O436" s="7" t="s">
        <v>75</v>
      </c>
      <c r="P436" s="7" t="s">
        <v>105</v>
      </c>
      <c r="Q436" s="7" t="s">
        <v>106</v>
      </c>
      <c r="S436" s="7" t="s">
        <v>107</v>
      </c>
      <c r="T436" s="7" t="s">
        <v>79</v>
      </c>
      <c r="U436" s="7" t="s">
        <v>80</v>
      </c>
      <c r="Z436" s="7" t="s">
        <v>108</v>
      </c>
      <c r="AA436" s="7" t="s">
        <v>109</v>
      </c>
      <c r="AC436" s="7" t="s">
        <v>305</v>
      </c>
      <c r="AD436" s="7" t="s">
        <v>144</v>
      </c>
      <c r="AE436" s="7" t="s">
        <v>299</v>
      </c>
      <c r="AF436" s="7" t="s">
        <v>88</v>
      </c>
      <c r="AG436" s="7" t="s">
        <v>1897</v>
      </c>
      <c r="AH436" s="7" t="s">
        <v>2077</v>
      </c>
      <c r="AI436" s="7">
        <v>2001</v>
      </c>
      <c r="AJ436" s="7">
        <v>2031</v>
      </c>
      <c r="AK436" s="7" t="s">
        <v>114</v>
      </c>
      <c r="AL436" s="7">
        <v>8900000000</v>
      </c>
      <c r="AO436" s="7" t="s">
        <v>2078</v>
      </c>
      <c r="AP436" s="7" t="s">
        <v>2079</v>
      </c>
      <c r="AQ436" s="7">
        <v>296666666.69999999</v>
      </c>
      <c r="AR436" s="10">
        <v>212411824.40000001</v>
      </c>
      <c r="AS436" s="7" t="s">
        <v>2080</v>
      </c>
      <c r="AT436" s="7" t="s">
        <v>146</v>
      </c>
      <c r="AU436" s="7">
        <v>2001</v>
      </c>
      <c r="AV436" s="7" t="s">
        <v>91</v>
      </c>
      <c r="AW436" s="7" t="s">
        <v>115</v>
      </c>
      <c r="AX436" s="7" t="s">
        <v>116</v>
      </c>
      <c r="AY436" s="7" t="s">
        <v>508</v>
      </c>
      <c r="AZ436" s="7" t="s">
        <v>155</v>
      </c>
      <c r="BA436" s="7" t="s">
        <v>156</v>
      </c>
      <c r="BB436" s="7" t="s">
        <v>69</v>
      </c>
      <c r="BC436" s="7" t="s">
        <v>140</v>
      </c>
      <c r="BH436" s="7" t="s">
        <v>99</v>
      </c>
      <c r="BI436" s="7" t="s">
        <v>101</v>
      </c>
      <c r="BJ436" s="7" t="s">
        <v>70</v>
      </c>
      <c r="BM436" s="7" t="s">
        <v>1481</v>
      </c>
      <c r="BN436" s="7" t="s">
        <v>1532</v>
      </c>
      <c r="BO436">
        <f t="shared" si="6"/>
        <v>212.4118244</v>
      </c>
      <c r="BP436" s="7" t="s">
        <v>69</v>
      </c>
      <c r="BQ436" s="7" t="s">
        <v>137</v>
      </c>
      <c r="BR436" s="7" t="s">
        <v>1907</v>
      </c>
      <c r="BS436" s="7" t="s">
        <v>1907</v>
      </c>
    </row>
    <row r="437" spans="1:71" ht="15.75" customHeight="1">
      <c r="A437" s="7">
        <v>2026</v>
      </c>
      <c r="B437" s="7" t="s">
        <v>2075</v>
      </c>
      <c r="C437" s="7" t="s">
        <v>64</v>
      </c>
      <c r="D437" s="7" t="s">
        <v>2076</v>
      </c>
      <c r="E437" s="7" t="s">
        <v>296</v>
      </c>
      <c r="F437" s="7" t="s">
        <v>297</v>
      </c>
      <c r="G437" s="7">
        <v>2001</v>
      </c>
      <c r="H437" s="7" t="s">
        <v>67</v>
      </c>
      <c r="I437" s="7" t="s">
        <v>169</v>
      </c>
      <c r="J437" s="7" t="s">
        <v>135</v>
      </c>
      <c r="K437" s="7" t="s">
        <v>71</v>
      </c>
      <c r="L437" s="7" t="s">
        <v>72</v>
      </c>
      <c r="M437" s="7" t="s">
        <v>73</v>
      </c>
      <c r="N437" s="7" t="s">
        <v>74</v>
      </c>
      <c r="O437" s="7" t="s">
        <v>75</v>
      </c>
      <c r="P437" s="7" t="s">
        <v>105</v>
      </c>
      <c r="Q437" s="7" t="s">
        <v>106</v>
      </c>
      <c r="S437" s="7" t="s">
        <v>107</v>
      </c>
      <c r="T437" s="7" t="s">
        <v>79</v>
      </c>
      <c r="U437" s="7" t="s">
        <v>80</v>
      </c>
      <c r="Z437" s="7" t="s">
        <v>108</v>
      </c>
      <c r="AA437" s="7" t="s">
        <v>109</v>
      </c>
      <c r="AC437" s="7" t="s">
        <v>305</v>
      </c>
      <c r="AD437" s="7" t="s">
        <v>144</v>
      </c>
      <c r="AE437" s="7" t="s">
        <v>299</v>
      </c>
      <c r="AF437" s="7" t="s">
        <v>88</v>
      </c>
      <c r="AG437" s="7" t="s">
        <v>1897</v>
      </c>
      <c r="AH437" s="7" t="s">
        <v>2077</v>
      </c>
      <c r="AI437" s="7">
        <v>2001</v>
      </c>
      <c r="AJ437" s="7">
        <v>2031</v>
      </c>
      <c r="AK437" s="7" t="s">
        <v>114</v>
      </c>
      <c r="AL437" s="7">
        <v>8900000000</v>
      </c>
      <c r="AO437" s="7" t="s">
        <v>2078</v>
      </c>
      <c r="AP437" s="7" t="s">
        <v>2079</v>
      </c>
      <c r="AQ437" s="7">
        <v>296666666.69999999</v>
      </c>
      <c r="AR437" s="10">
        <v>212411824.40000001</v>
      </c>
      <c r="AS437" s="7" t="s">
        <v>2080</v>
      </c>
      <c r="AT437" s="7" t="s">
        <v>146</v>
      </c>
      <c r="AU437" s="7">
        <v>2001</v>
      </c>
      <c r="AV437" s="7" t="s">
        <v>91</v>
      </c>
      <c r="AW437" s="7" t="s">
        <v>115</v>
      </c>
      <c r="AX437" s="7" t="s">
        <v>116</v>
      </c>
      <c r="AY437" s="7" t="s">
        <v>508</v>
      </c>
      <c r="AZ437" s="7" t="s">
        <v>155</v>
      </c>
      <c r="BA437" s="7" t="s">
        <v>156</v>
      </c>
      <c r="BB437" s="7" t="s">
        <v>69</v>
      </c>
      <c r="BC437" s="7" t="s">
        <v>140</v>
      </c>
      <c r="BH437" s="7" t="s">
        <v>99</v>
      </c>
      <c r="BI437" s="7" t="s">
        <v>101</v>
      </c>
      <c r="BJ437" s="7" t="s">
        <v>70</v>
      </c>
      <c r="BM437" s="7" t="s">
        <v>1481</v>
      </c>
      <c r="BN437" s="7" t="s">
        <v>1532</v>
      </c>
      <c r="BO437">
        <f t="shared" si="6"/>
        <v>212.4118244</v>
      </c>
      <c r="BP437" s="7" t="s">
        <v>69</v>
      </c>
      <c r="BQ437" s="7" t="s">
        <v>137</v>
      </c>
      <c r="BR437" s="7" t="s">
        <v>1907</v>
      </c>
      <c r="BS437" s="7" t="s">
        <v>1907</v>
      </c>
    </row>
    <row r="438" spans="1:71" ht="15.75" customHeight="1">
      <c r="A438" s="7">
        <v>2027</v>
      </c>
      <c r="B438" s="7" t="s">
        <v>2075</v>
      </c>
      <c r="C438" s="7" t="s">
        <v>64</v>
      </c>
      <c r="D438" s="7" t="s">
        <v>2076</v>
      </c>
      <c r="E438" s="7" t="s">
        <v>296</v>
      </c>
      <c r="F438" s="7" t="s">
        <v>297</v>
      </c>
      <c r="G438" s="7">
        <v>2001</v>
      </c>
      <c r="H438" s="7" t="s">
        <v>67</v>
      </c>
      <c r="I438" s="7" t="s">
        <v>169</v>
      </c>
      <c r="J438" s="7" t="s">
        <v>135</v>
      </c>
      <c r="K438" s="7" t="s">
        <v>71</v>
      </c>
      <c r="L438" s="7" t="s">
        <v>72</v>
      </c>
      <c r="M438" s="7" t="s">
        <v>73</v>
      </c>
      <c r="N438" s="7" t="s">
        <v>74</v>
      </c>
      <c r="O438" s="7" t="s">
        <v>75</v>
      </c>
      <c r="P438" s="7" t="s">
        <v>105</v>
      </c>
      <c r="Q438" s="7" t="s">
        <v>106</v>
      </c>
      <c r="S438" s="7" t="s">
        <v>107</v>
      </c>
      <c r="T438" s="7" t="s">
        <v>79</v>
      </c>
      <c r="U438" s="7" t="s">
        <v>80</v>
      </c>
      <c r="Z438" s="7" t="s">
        <v>108</v>
      </c>
      <c r="AA438" s="7" t="s">
        <v>109</v>
      </c>
      <c r="AC438" s="7" t="s">
        <v>305</v>
      </c>
      <c r="AD438" s="7" t="s">
        <v>144</v>
      </c>
      <c r="AE438" s="7" t="s">
        <v>299</v>
      </c>
      <c r="AF438" s="7" t="s">
        <v>88</v>
      </c>
      <c r="AG438" s="7" t="s">
        <v>1897</v>
      </c>
      <c r="AH438" s="7" t="s">
        <v>2077</v>
      </c>
      <c r="AI438" s="7">
        <v>2001</v>
      </c>
      <c r="AJ438" s="7">
        <v>2031</v>
      </c>
      <c r="AK438" s="7" t="s">
        <v>114</v>
      </c>
      <c r="AL438" s="7">
        <v>8900000000</v>
      </c>
      <c r="AO438" s="7" t="s">
        <v>2078</v>
      </c>
      <c r="AP438" s="7" t="s">
        <v>2079</v>
      </c>
      <c r="AQ438" s="7">
        <v>296666666.69999999</v>
      </c>
      <c r="AR438" s="10">
        <v>212411824.40000001</v>
      </c>
      <c r="AS438" s="7" t="s">
        <v>2080</v>
      </c>
      <c r="AT438" s="7" t="s">
        <v>146</v>
      </c>
      <c r="AU438" s="7">
        <v>2001</v>
      </c>
      <c r="AV438" s="7" t="s">
        <v>91</v>
      </c>
      <c r="AW438" s="7" t="s">
        <v>115</v>
      </c>
      <c r="AX438" s="7" t="s">
        <v>116</v>
      </c>
      <c r="AY438" s="7" t="s">
        <v>508</v>
      </c>
      <c r="AZ438" s="7" t="s">
        <v>155</v>
      </c>
      <c r="BA438" s="7" t="s">
        <v>156</v>
      </c>
      <c r="BB438" s="7" t="s">
        <v>69</v>
      </c>
      <c r="BC438" s="7" t="s">
        <v>140</v>
      </c>
      <c r="BH438" s="7" t="s">
        <v>99</v>
      </c>
      <c r="BI438" s="7" t="s">
        <v>101</v>
      </c>
      <c r="BJ438" s="7" t="s">
        <v>70</v>
      </c>
      <c r="BM438" s="7" t="s">
        <v>1481</v>
      </c>
      <c r="BN438" s="7" t="s">
        <v>1532</v>
      </c>
      <c r="BO438">
        <f t="shared" si="6"/>
        <v>212.4118244</v>
      </c>
      <c r="BP438" s="7" t="s">
        <v>69</v>
      </c>
      <c r="BQ438" s="7" t="s">
        <v>137</v>
      </c>
      <c r="BR438" s="7" t="s">
        <v>1907</v>
      </c>
      <c r="BS438" s="7" t="s">
        <v>1907</v>
      </c>
    </row>
    <row r="439" spans="1:71" ht="15.75" customHeight="1">
      <c r="A439" s="7">
        <v>2028</v>
      </c>
      <c r="B439" s="7" t="s">
        <v>2075</v>
      </c>
      <c r="C439" s="7" t="s">
        <v>64</v>
      </c>
      <c r="D439" s="7" t="s">
        <v>2076</v>
      </c>
      <c r="E439" s="7" t="s">
        <v>296</v>
      </c>
      <c r="F439" s="7" t="s">
        <v>297</v>
      </c>
      <c r="G439" s="7">
        <v>2001</v>
      </c>
      <c r="H439" s="7" t="s">
        <v>67</v>
      </c>
      <c r="I439" s="7" t="s">
        <v>169</v>
      </c>
      <c r="J439" s="7" t="s">
        <v>135</v>
      </c>
      <c r="K439" s="7" t="s">
        <v>71</v>
      </c>
      <c r="L439" s="7" t="s">
        <v>72</v>
      </c>
      <c r="M439" s="7" t="s">
        <v>73</v>
      </c>
      <c r="N439" s="7" t="s">
        <v>74</v>
      </c>
      <c r="O439" s="7" t="s">
        <v>75</v>
      </c>
      <c r="P439" s="7" t="s">
        <v>105</v>
      </c>
      <c r="Q439" s="7" t="s">
        <v>106</v>
      </c>
      <c r="S439" s="7" t="s">
        <v>107</v>
      </c>
      <c r="T439" s="7" t="s">
        <v>79</v>
      </c>
      <c r="U439" s="7" t="s">
        <v>80</v>
      </c>
      <c r="Z439" s="7" t="s">
        <v>108</v>
      </c>
      <c r="AA439" s="7" t="s">
        <v>109</v>
      </c>
      <c r="AC439" s="7" t="s">
        <v>305</v>
      </c>
      <c r="AD439" s="7" t="s">
        <v>144</v>
      </c>
      <c r="AE439" s="7" t="s">
        <v>299</v>
      </c>
      <c r="AF439" s="7" t="s">
        <v>88</v>
      </c>
      <c r="AG439" s="7" t="s">
        <v>1897</v>
      </c>
      <c r="AH439" s="7" t="s">
        <v>2077</v>
      </c>
      <c r="AI439" s="7">
        <v>2001</v>
      </c>
      <c r="AJ439" s="7">
        <v>2031</v>
      </c>
      <c r="AK439" s="7" t="s">
        <v>114</v>
      </c>
      <c r="AL439" s="7">
        <v>8900000000</v>
      </c>
      <c r="AO439" s="7" t="s">
        <v>2078</v>
      </c>
      <c r="AP439" s="7" t="s">
        <v>2079</v>
      </c>
      <c r="AQ439" s="7">
        <v>296666666.69999999</v>
      </c>
      <c r="AR439" s="10">
        <v>212411824.40000001</v>
      </c>
      <c r="AS439" s="7" t="s">
        <v>2080</v>
      </c>
      <c r="AT439" s="7" t="s">
        <v>146</v>
      </c>
      <c r="AU439" s="7">
        <v>2001</v>
      </c>
      <c r="AV439" s="7" t="s">
        <v>91</v>
      </c>
      <c r="AW439" s="7" t="s">
        <v>115</v>
      </c>
      <c r="AX439" s="7" t="s">
        <v>116</v>
      </c>
      <c r="AY439" s="7" t="s">
        <v>508</v>
      </c>
      <c r="AZ439" s="7" t="s">
        <v>155</v>
      </c>
      <c r="BA439" s="7" t="s">
        <v>156</v>
      </c>
      <c r="BB439" s="7" t="s">
        <v>69</v>
      </c>
      <c r="BC439" s="7" t="s">
        <v>140</v>
      </c>
      <c r="BH439" s="7" t="s">
        <v>99</v>
      </c>
      <c r="BI439" s="7" t="s">
        <v>101</v>
      </c>
      <c r="BJ439" s="7" t="s">
        <v>70</v>
      </c>
      <c r="BM439" s="7" t="s">
        <v>1481</v>
      </c>
      <c r="BN439" s="7" t="s">
        <v>1532</v>
      </c>
      <c r="BO439">
        <f t="shared" si="6"/>
        <v>212.4118244</v>
      </c>
      <c r="BP439" s="7" t="s">
        <v>69</v>
      </c>
      <c r="BQ439" s="7" t="s">
        <v>137</v>
      </c>
      <c r="BR439" s="7" t="s">
        <v>1907</v>
      </c>
      <c r="BS439" s="7" t="s">
        <v>1907</v>
      </c>
    </row>
    <row r="440" spans="1:71" ht="15.75" customHeight="1">
      <c r="A440" s="7">
        <v>2029</v>
      </c>
      <c r="B440" s="7" t="s">
        <v>2075</v>
      </c>
      <c r="C440" s="7" t="s">
        <v>64</v>
      </c>
      <c r="D440" s="7" t="s">
        <v>2076</v>
      </c>
      <c r="E440" s="7" t="s">
        <v>296</v>
      </c>
      <c r="F440" s="7" t="s">
        <v>297</v>
      </c>
      <c r="G440" s="7">
        <v>2001</v>
      </c>
      <c r="H440" s="7" t="s">
        <v>67</v>
      </c>
      <c r="I440" s="7" t="s">
        <v>169</v>
      </c>
      <c r="J440" s="7" t="s">
        <v>135</v>
      </c>
      <c r="K440" s="7" t="s">
        <v>71</v>
      </c>
      <c r="L440" s="7" t="s">
        <v>72</v>
      </c>
      <c r="M440" s="7" t="s">
        <v>73</v>
      </c>
      <c r="N440" s="7" t="s">
        <v>74</v>
      </c>
      <c r="O440" s="7" t="s">
        <v>75</v>
      </c>
      <c r="P440" s="7" t="s">
        <v>105</v>
      </c>
      <c r="Q440" s="7" t="s">
        <v>106</v>
      </c>
      <c r="S440" s="7" t="s">
        <v>107</v>
      </c>
      <c r="T440" s="7" t="s">
        <v>79</v>
      </c>
      <c r="U440" s="7" t="s">
        <v>80</v>
      </c>
      <c r="Z440" s="7" t="s">
        <v>108</v>
      </c>
      <c r="AA440" s="7" t="s">
        <v>109</v>
      </c>
      <c r="AC440" s="7" t="s">
        <v>305</v>
      </c>
      <c r="AD440" s="7" t="s">
        <v>144</v>
      </c>
      <c r="AE440" s="7" t="s">
        <v>299</v>
      </c>
      <c r="AF440" s="7" t="s">
        <v>88</v>
      </c>
      <c r="AG440" s="7" t="s">
        <v>1897</v>
      </c>
      <c r="AH440" s="7" t="s">
        <v>2077</v>
      </c>
      <c r="AI440" s="7">
        <v>2001</v>
      </c>
      <c r="AJ440" s="7">
        <v>2031</v>
      </c>
      <c r="AK440" s="7" t="s">
        <v>114</v>
      </c>
      <c r="AL440" s="7">
        <v>8900000000</v>
      </c>
      <c r="AO440" s="7" t="s">
        <v>2078</v>
      </c>
      <c r="AP440" s="7" t="s">
        <v>2079</v>
      </c>
      <c r="AQ440" s="7">
        <v>296666666.69999999</v>
      </c>
      <c r="AR440" s="10">
        <v>212411824.40000001</v>
      </c>
      <c r="AS440" s="7" t="s">
        <v>2080</v>
      </c>
      <c r="AT440" s="7" t="s">
        <v>146</v>
      </c>
      <c r="AU440" s="7">
        <v>2001</v>
      </c>
      <c r="AV440" s="7" t="s">
        <v>91</v>
      </c>
      <c r="AW440" s="7" t="s">
        <v>115</v>
      </c>
      <c r="AX440" s="7" t="s">
        <v>116</v>
      </c>
      <c r="AY440" s="7" t="s">
        <v>508</v>
      </c>
      <c r="AZ440" s="7" t="s">
        <v>155</v>
      </c>
      <c r="BA440" s="7" t="s">
        <v>156</v>
      </c>
      <c r="BB440" s="7" t="s">
        <v>69</v>
      </c>
      <c r="BC440" s="7" t="s">
        <v>140</v>
      </c>
      <c r="BH440" s="7" t="s">
        <v>99</v>
      </c>
      <c r="BI440" s="7" t="s">
        <v>101</v>
      </c>
      <c r="BJ440" s="7" t="s">
        <v>70</v>
      </c>
      <c r="BM440" s="7" t="s">
        <v>1481</v>
      </c>
      <c r="BN440" s="7" t="s">
        <v>1532</v>
      </c>
      <c r="BO440">
        <f t="shared" si="6"/>
        <v>212.4118244</v>
      </c>
      <c r="BP440" s="7" t="s">
        <v>69</v>
      </c>
      <c r="BQ440" s="7" t="s">
        <v>137</v>
      </c>
      <c r="BR440" s="7" t="s">
        <v>1907</v>
      </c>
      <c r="BS440" s="7" t="s">
        <v>1907</v>
      </c>
    </row>
    <row r="441" spans="1:71" ht="15.75" customHeight="1">
      <c r="A441" s="7">
        <v>2030</v>
      </c>
      <c r="B441" s="7" t="s">
        <v>2075</v>
      </c>
      <c r="C441" s="7" t="s">
        <v>64</v>
      </c>
      <c r="D441" s="7" t="s">
        <v>2076</v>
      </c>
      <c r="E441" s="7" t="s">
        <v>296</v>
      </c>
      <c r="F441" s="7" t="s">
        <v>297</v>
      </c>
      <c r="G441" s="7">
        <v>2001</v>
      </c>
      <c r="H441" s="7" t="s">
        <v>67</v>
      </c>
      <c r="I441" s="7" t="s">
        <v>169</v>
      </c>
      <c r="J441" s="7" t="s">
        <v>135</v>
      </c>
      <c r="K441" s="7" t="s">
        <v>71</v>
      </c>
      <c r="L441" s="7" t="s">
        <v>72</v>
      </c>
      <c r="M441" s="7" t="s">
        <v>73</v>
      </c>
      <c r="N441" s="7" t="s">
        <v>74</v>
      </c>
      <c r="O441" s="7" t="s">
        <v>75</v>
      </c>
      <c r="P441" s="7" t="s">
        <v>105</v>
      </c>
      <c r="Q441" s="7" t="s">
        <v>106</v>
      </c>
      <c r="S441" s="7" t="s">
        <v>107</v>
      </c>
      <c r="T441" s="7" t="s">
        <v>79</v>
      </c>
      <c r="U441" s="7" t="s">
        <v>80</v>
      </c>
      <c r="Z441" s="7" t="s">
        <v>108</v>
      </c>
      <c r="AA441" s="7" t="s">
        <v>109</v>
      </c>
      <c r="AC441" s="7" t="s">
        <v>305</v>
      </c>
      <c r="AD441" s="7" t="s">
        <v>144</v>
      </c>
      <c r="AE441" s="7" t="s">
        <v>299</v>
      </c>
      <c r="AF441" s="7" t="s">
        <v>88</v>
      </c>
      <c r="AG441" s="7" t="s">
        <v>1897</v>
      </c>
      <c r="AH441" s="7" t="s">
        <v>2077</v>
      </c>
      <c r="AI441" s="7">
        <v>2001</v>
      </c>
      <c r="AJ441" s="7">
        <v>2031</v>
      </c>
      <c r="AK441" s="7" t="s">
        <v>114</v>
      </c>
      <c r="AL441" s="7">
        <v>8900000000</v>
      </c>
      <c r="AO441" s="7" t="s">
        <v>2078</v>
      </c>
      <c r="AP441" s="7" t="s">
        <v>2079</v>
      </c>
      <c r="AQ441" s="7">
        <v>296666666.69999999</v>
      </c>
      <c r="AR441" s="10">
        <v>212411824.40000001</v>
      </c>
      <c r="AS441" s="7" t="s">
        <v>2080</v>
      </c>
      <c r="AT441" s="7" t="s">
        <v>146</v>
      </c>
      <c r="AU441" s="7">
        <v>2001</v>
      </c>
      <c r="AV441" s="7" t="s">
        <v>91</v>
      </c>
      <c r="AW441" s="7" t="s">
        <v>115</v>
      </c>
      <c r="AX441" s="7" t="s">
        <v>116</v>
      </c>
      <c r="AY441" s="7" t="s">
        <v>508</v>
      </c>
      <c r="AZ441" s="7" t="s">
        <v>155</v>
      </c>
      <c r="BA441" s="7" t="s">
        <v>156</v>
      </c>
      <c r="BB441" s="7" t="s">
        <v>69</v>
      </c>
      <c r="BC441" s="7" t="s">
        <v>140</v>
      </c>
      <c r="BH441" s="7" t="s">
        <v>99</v>
      </c>
      <c r="BI441" s="7" t="s">
        <v>101</v>
      </c>
      <c r="BJ441" s="7" t="s">
        <v>70</v>
      </c>
      <c r="BM441" s="7" t="s">
        <v>1481</v>
      </c>
      <c r="BN441" s="7" t="s">
        <v>1532</v>
      </c>
      <c r="BO441">
        <f t="shared" si="6"/>
        <v>212.4118244</v>
      </c>
      <c r="BP441" s="7" t="s">
        <v>69</v>
      </c>
      <c r="BQ441" s="7" t="s">
        <v>137</v>
      </c>
      <c r="BR441" s="7" t="s">
        <v>1907</v>
      </c>
      <c r="BS441" s="7" t="s">
        <v>1907</v>
      </c>
    </row>
    <row r="442" spans="1:71" ht="15.75" customHeight="1">
      <c r="A442" s="7">
        <v>2031</v>
      </c>
      <c r="B442" s="7" t="s">
        <v>2075</v>
      </c>
      <c r="C442" s="7" t="s">
        <v>64</v>
      </c>
      <c r="D442" s="7" t="s">
        <v>2076</v>
      </c>
      <c r="E442" s="7" t="s">
        <v>296</v>
      </c>
      <c r="F442" s="7" t="s">
        <v>297</v>
      </c>
      <c r="G442" s="7">
        <v>2001</v>
      </c>
      <c r="H442" s="7" t="s">
        <v>67</v>
      </c>
      <c r="I442" s="7" t="s">
        <v>169</v>
      </c>
      <c r="J442" s="7" t="s">
        <v>135</v>
      </c>
      <c r="K442" s="7" t="s">
        <v>71</v>
      </c>
      <c r="L442" s="7" t="s">
        <v>72</v>
      </c>
      <c r="M442" s="7" t="s">
        <v>73</v>
      </c>
      <c r="N442" s="7" t="s">
        <v>74</v>
      </c>
      <c r="O442" s="7" t="s">
        <v>75</v>
      </c>
      <c r="P442" s="7" t="s">
        <v>105</v>
      </c>
      <c r="Q442" s="7" t="s">
        <v>106</v>
      </c>
      <c r="S442" s="7" t="s">
        <v>107</v>
      </c>
      <c r="T442" s="7" t="s">
        <v>79</v>
      </c>
      <c r="U442" s="7" t="s">
        <v>80</v>
      </c>
      <c r="Z442" s="7" t="s">
        <v>108</v>
      </c>
      <c r="AA442" s="7" t="s">
        <v>109</v>
      </c>
      <c r="AC442" s="7" t="s">
        <v>305</v>
      </c>
      <c r="AD442" s="7" t="s">
        <v>144</v>
      </c>
      <c r="AE442" s="7" t="s">
        <v>299</v>
      </c>
      <c r="AF442" s="7" t="s">
        <v>88</v>
      </c>
      <c r="AG442" s="7" t="s">
        <v>1897</v>
      </c>
      <c r="AH442" s="7" t="s">
        <v>2077</v>
      </c>
      <c r="AI442" s="7">
        <v>2001</v>
      </c>
      <c r="AJ442" s="7">
        <v>2031</v>
      </c>
      <c r="AK442" s="7" t="s">
        <v>114</v>
      </c>
      <c r="AL442" s="7">
        <v>8900000000</v>
      </c>
      <c r="AO442" s="7" t="s">
        <v>2078</v>
      </c>
      <c r="AP442" s="7" t="s">
        <v>2079</v>
      </c>
      <c r="AQ442" s="7">
        <v>296666666.69999999</v>
      </c>
      <c r="AR442" s="10">
        <v>212411824.40000001</v>
      </c>
      <c r="AS442" s="7" t="s">
        <v>2080</v>
      </c>
      <c r="AT442" s="7" t="s">
        <v>146</v>
      </c>
      <c r="AU442" s="7">
        <v>2001</v>
      </c>
      <c r="AV442" s="7" t="s">
        <v>91</v>
      </c>
      <c r="AW442" s="7" t="s">
        <v>115</v>
      </c>
      <c r="AX442" s="7" t="s">
        <v>116</v>
      </c>
      <c r="AY442" s="7" t="s">
        <v>508</v>
      </c>
      <c r="AZ442" s="7" t="s">
        <v>155</v>
      </c>
      <c r="BA442" s="7" t="s">
        <v>156</v>
      </c>
      <c r="BB442" s="7" t="s">
        <v>69</v>
      </c>
      <c r="BC442" s="7" t="s">
        <v>140</v>
      </c>
      <c r="BH442" s="7" t="s">
        <v>99</v>
      </c>
      <c r="BI442" s="7" t="s">
        <v>101</v>
      </c>
      <c r="BJ442" s="7" t="s">
        <v>70</v>
      </c>
      <c r="BM442" s="7" t="s">
        <v>1481</v>
      </c>
      <c r="BN442" s="7" t="s">
        <v>1532</v>
      </c>
      <c r="BO442">
        <f t="shared" si="6"/>
        <v>212.4118244</v>
      </c>
      <c r="BP442" s="7" t="s">
        <v>69</v>
      </c>
      <c r="BQ442" s="7" t="s">
        <v>137</v>
      </c>
      <c r="BR442" s="7" t="s">
        <v>1907</v>
      </c>
      <c r="BS442" s="7" t="s">
        <v>1907</v>
      </c>
    </row>
    <row r="443" spans="1:71" ht="15.75" customHeight="1">
      <c r="A443" s="7">
        <v>2001</v>
      </c>
      <c r="B443" s="7" t="s">
        <v>2081</v>
      </c>
      <c r="C443" s="7" t="s">
        <v>64</v>
      </c>
      <c r="D443" s="7" t="s">
        <v>2076</v>
      </c>
      <c r="E443" s="7" t="s">
        <v>296</v>
      </c>
      <c r="F443" s="7" t="s">
        <v>297</v>
      </c>
      <c r="G443" s="7">
        <v>2001</v>
      </c>
      <c r="H443" s="7" t="s">
        <v>67</v>
      </c>
      <c r="I443" s="7" t="s">
        <v>169</v>
      </c>
      <c r="J443" s="7" t="s">
        <v>135</v>
      </c>
      <c r="K443" s="7" t="s">
        <v>71</v>
      </c>
      <c r="L443" s="7" t="s">
        <v>72</v>
      </c>
      <c r="M443" s="7" t="s">
        <v>73</v>
      </c>
      <c r="N443" s="7" t="s">
        <v>74</v>
      </c>
      <c r="O443" s="7" t="s">
        <v>75</v>
      </c>
      <c r="P443" s="7" t="s">
        <v>105</v>
      </c>
      <c r="Q443" s="7" t="s">
        <v>106</v>
      </c>
      <c r="S443" s="7" t="s">
        <v>107</v>
      </c>
      <c r="T443" s="7" t="s">
        <v>79</v>
      </c>
      <c r="U443" s="7" t="s">
        <v>80</v>
      </c>
      <c r="Z443" s="7" t="s">
        <v>108</v>
      </c>
      <c r="AA443" s="7" t="s">
        <v>109</v>
      </c>
      <c r="AC443" s="7" t="s">
        <v>305</v>
      </c>
      <c r="AD443" s="7" t="s">
        <v>144</v>
      </c>
      <c r="AE443" s="7" t="s">
        <v>301</v>
      </c>
      <c r="AF443" s="7" t="s">
        <v>88</v>
      </c>
      <c r="AG443" s="7" t="s">
        <v>1897</v>
      </c>
      <c r="AH443" s="7" t="s">
        <v>1936</v>
      </c>
      <c r="AI443" s="7">
        <v>2001</v>
      </c>
      <c r="AJ443" s="7">
        <v>2006</v>
      </c>
      <c r="AK443" s="7" t="s">
        <v>114</v>
      </c>
      <c r="AL443" s="7">
        <v>124000000</v>
      </c>
      <c r="AO443" s="7" t="s">
        <v>2082</v>
      </c>
      <c r="AP443" s="7" t="s">
        <v>2083</v>
      </c>
      <c r="AQ443" s="7">
        <v>24800000</v>
      </c>
      <c r="AR443" s="10">
        <v>17756673.859999999</v>
      </c>
      <c r="AS443" s="7" t="s">
        <v>2084</v>
      </c>
      <c r="AT443" s="7" t="s">
        <v>146</v>
      </c>
      <c r="AU443" s="7">
        <v>2001</v>
      </c>
      <c r="AV443" s="7" t="s">
        <v>91</v>
      </c>
      <c r="AW443" s="7" t="s">
        <v>115</v>
      </c>
      <c r="AX443" s="7" t="s">
        <v>93</v>
      </c>
      <c r="AY443" s="7" t="s">
        <v>94</v>
      </c>
      <c r="AZ443" s="7" t="s">
        <v>95</v>
      </c>
      <c r="BA443" s="7" t="s">
        <v>96</v>
      </c>
      <c r="BB443" s="7" t="s">
        <v>97</v>
      </c>
      <c r="BC443" s="7" t="s">
        <v>140</v>
      </c>
      <c r="BH443" s="7" t="s">
        <v>99</v>
      </c>
      <c r="BI443" s="7" t="s">
        <v>101</v>
      </c>
      <c r="BJ443" s="7" t="s">
        <v>70</v>
      </c>
      <c r="BK443" s="7" t="s">
        <v>1536</v>
      </c>
      <c r="BL443" s="7" t="s">
        <v>1538</v>
      </c>
      <c r="BM443" s="7" t="s">
        <v>1480</v>
      </c>
      <c r="BN443" s="7" t="s">
        <v>1539</v>
      </c>
      <c r="BO443">
        <f t="shared" si="6"/>
        <v>17.756673859999999</v>
      </c>
      <c r="BP443" s="7" t="s">
        <v>97</v>
      </c>
      <c r="BQ443" s="7" t="s">
        <v>94</v>
      </c>
      <c r="BR443" s="7" t="s">
        <v>1907</v>
      </c>
      <c r="BS443" s="7" t="s">
        <v>1907</v>
      </c>
    </row>
    <row r="444" spans="1:71" ht="15.75" customHeight="1">
      <c r="A444" s="7">
        <v>2002</v>
      </c>
      <c r="B444" s="7" t="s">
        <v>2081</v>
      </c>
      <c r="C444" s="7" t="s">
        <v>64</v>
      </c>
      <c r="D444" s="7" t="s">
        <v>2076</v>
      </c>
      <c r="E444" s="7" t="s">
        <v>296</v>
      </c>
      <c r="F444" s="7" t="s">
        <v>297</v>
      </c>
      <c r="G444" s="7">
        <v>2001</v>
      </c>
      <c r="H444" s="7" t="s">
        <v>67</v>
      </c>
      <c r="I444" s="7" t="s">
        <v>169</v>
      </c>
      <c r="J444" s="7" t="s">
        <v>135</v>
      </c>
      <c r="K444" s="7" t="s">
        <v>71</v>
      </c>
      <c r="L444" s="7" t="s">
        <v>72</v>
      </c>
      <c r="M444" s="7" t="s">
        <v>73</v>
      </c>
      <c r="N444" s="7" t="s">
        <v>74</v>
      </c>
      <c r="O444" s="7" t="s">
        <v>75</v>
      </c>
      <c r="P444" s="7" t="s">
        <v>105</v>
      </c>
      <c r="Q444" s="7" t="s">
        <v>106</v>
      </c>
      <c r="S444" s="7" t="s">
        <v>107</v>
      </c>
      <c r="T444" s="7" t="s">
        <v>79</v>
      </c>
      <c r="U444" s="7" t="s">
        <v>80</v>
      </c>
      <c r="Z444" s="7" t="s">
        <v>108</v>
      </c>
      <c r="AA444" s="7" t="s">
        <v>109</v>
      </c>
      <c r="AC444" s="7" t="s">
        <v>305</v>
      </c>
      <c r="AD444" s="7" t="s">
        <v>144</v>
      </c>
      <c r="AE444" s="7" t="s">
        <v>301</v>
      </c>
      <c r="AF444" s="7" t="s">
        <v>88</v>
      </c>
      <c r="AG444" s="7" t="s">
        <v>1897</v>
      </c>
      <c r="AH444" s="7" t="s">
        <v>1936</v>
      </c>
      <c r="AI444" s="7">
        <v>2001</v>
      </c>
      <c r="AJ444" s="7">
        <v>2006</v>
      </c>
      <c r="AK444" s="7" t="s">
        <v>114</v>
      </c>
      <c r="AL444" s="7">
        <v>124000000</v>
      </c>
      <c r="AO444" s="7" t="s">
        <v>2082</v>
      </c>
      <c r="AP444" s="7" t="s">
        <v>2083</v>
      </c>
      <c r="AQ444" s="7">
        <v>24800000</v>
      </c>
      <c r="AR444" s="10">
        <v>17756673.859999999</v>
      </c>
      <c r="AS444" s="7" t="s">
        <v>2084</v>
      </c>
      <c r="AT444" s="7" t="s">
        <v>146</v>
      </c>
      <c r="AU444" s="7">
        <v>2001</v>
      </c>
      <c r="AV444" s="7" t="s">
        <v>91</v>
      </c>
      <c r="AW444" s="7" t="s">
        <v>115</v>
      </c>
      <c r="AX444" s="7" t="s">
        <v>93</v>
      </c>
      <c r="AY444" s="7" t="s">
        <v>94</v>
      </c>
      <c r="AZ444" s="7" t="s">
        <v>95</v>
      </c>
      <c r="BA444" s="7" t="s">
        <v>96</v>
      </c>
      <c r="BB444" s="7" t="s">
        <v>97</v>
      </c>
      <c r="BC444" s="7" t="s">
        <v>140</v>
      </c>
      <c r="BH444" s="7" t="s">
        <v>99</v>
      </c>
      <c r="BI444" s="7" t="s">
        <v>101</v>
      </c>
      <c r="BJ444" s="7" t="s">
        <v>70</v>
      </c>
      <c r="BK444" s="7" t="s">
        <v>1536</v>
      </c>
      <c r="BL444" s="7" t="s">
        <v>1538</v>
      </c>
      <c r="BM444" s="7" t="s">
        <v>1480</v>
      </c>
      <c r="BN444" s="7" t="s">
        <v>1539</v>
      </c>
      <c r="BO444">
        <f t="shared" si="6"/>
        <v>17.756673859999999</v>
      </c>
      <c r="BP444" s="7" t="s">
        <v>97</v>
      </c>
      <c r="BQ444" s="7" t="s">
        <v>94</v>
      </c>
      <c r="BR444" s="7" t="s">
        <v>1907</v>
      </c>
      <c r="BS444" s="7" t="s">
        <v>1907</v>
      </c>
    </row>
    <row r="445" spans="1:71" ht="15.75" customHeight="1">
      <c r="A445" s="7">
        <v>2003</v>
      </c>
      <c r="B445" s="7" t="s">
        <v>2081</v>
      </c>
      <c r="C445" s="7" t="s">
        <v>64</v>
      </c>
      <c r="D445" s="7" t="s">
        <v>2076</v>
      </c>
      <c r="E445" s="7" t="s">
        <v>296</v>
      </c>
      <c r="F445" s="7" t="s">
        <v>297</v>
      </c>
      <c r="G445" s="7">
        <v>2001</v>
      </c>
      <c r="H445" s="7" t="s">
        <v>67</v>
      </c>
      <c r="I445" s="7" t="s">
        <v>169</v>
      </c>
      <c r="J445" s="7" t="s">
        <v>135</v>
      </c>
      <c r="K445" s="7" t="s">
        <v>71</v>
      </c>
      <c r="L445" s="7" t="s">
        <v>72</v>
      </c>
      <c r="M445" s="7" t="s">
        <v>73</v>
      </c>
      <c r="N445" s="7" t="s">
        <v>74</v>
      </c>
      <c r="O445" s="7" t="s">
        <v>75</v>
      </c>
      <c r="P445" s="7" t="s">
        <v>105</v>
      </c>
      <c r="Q445" s="7" t="s">
        <v>106</v>
      </c>
      <c r="S445" s="7" t="s">
        <v>107</v>
      </c>
      <c r="T445" s="7" t="s">
        <v>79</v>
      </c>
      <c r="U445" s="7" t="s">
        <v>80</v>
      </c>
      <c r="Z445" s="7" t="s">
        <v>108</v>
      </c>
      <c r="AA445" s="7" t="s">
        <v>109</v>
      </c>
      <c r="AC445" s="7" t="s">
        <v>305</v>
      </c>
      <c r="AD445" s="7" t="s">
        <v>144</v>
      </c>
      <c r="AE445" s="7" t="s">
        <v>301</v>
      </c>
      <c r="AF445" s="7" t="s">
        <v>88</v>
      </c>
      <c r="AG445" s="7" t="s">
        <v>1897</v>
      </c>
      <c r="AH445" s="7" t="s">
        <v>1936</v>
      </c>
      <c r="AI445" s="7">
        <v>2001</v>
      </c>
      <c r="AJ445" s="7">
        <v>2006</v>
      </c>
      <c r="AK445" s="7" t="s">
        <v>114</v>
      </c>
      <c r="AL445" s="7">
        <v>124000000</v>
      </c>
      <c r="AO445" s="7" t="s">
        <v>2082</v>
      </c>
      <c r="AP445" s="7" t="s">
        <v>2083</v>
      </c>
      <c r="AQ445" s="7">
        <v>24800000</v>
      </c>
      <c r="AR445" s="10">
        <v>17756673.859999999</v>
      </c>
      <c r="AS445" s="7" t="s">
        <v>2084</v>
      </c>
      <c r="AT445" s="7" t="s">
        <v>146</v>
      </c>
      <c r="AU445" s="7">
        <v>2001</v>
      </c>
      <c r="AV445" s="7" t="s">
        <v>91</v>
      </c>
      <c r="AW445" s="7" t="s">
        <v>115</v>
      </c>
      <c r="AX445" s="7" t="s">
        <v>93</v>
      </c>
      <c r="AY445" s="7" t="s">
        <v>94</v>
      </c>
      <c r="AZ445" s="7" t="s">
        <v>95</v>
      </c>
      <c r="BA445" s="7" t="s">
        <v>96</v>
      </c>
      <c r="BB445" s="7" t="s">
        <v>97</v>
      </c>
      <c r="BC445" s="7" t="s">
        <v>140</v>
      </c>
      <c r="BH445" s="7" t="s">
        <v>99</v>
      </c>
      <c r="BI445" s="7" t="s">
        <v>101</v>
      </c>
      <c r="BJ445" s="7" t="s">
        <v>70</v>
      </c>
      <c r="BK445" s="7" t="s">
        <v>1536</v>
      </c>
      <c r="BL445" s="7" t="s">
        <v>1538</v>
      </c>
      <c r="BM445" s="7" t="s">
        <v>1480</v>
      </c>
      <c r="BN445" s="7" t="s">
        <v>1539</v>
      </c>
      <c r="BO445">
        <f t="shared" si="6"/>
        <v>17.756673859999999</v>
      </c>
      <c r="BP445" s="7" t="s">
        <v>97</v>
      </c>
      <c r="BQ445" s="7" t="s">
        <v>94</v>
      </c>
      <c r="BR445" s="7" t="s">
        <v>1907</v>
      </c>
      <c r="BS445" s="7" t="s">
        <v>1907</v>
      </c>
    </row>
    <row r="446" spans="1:71" ht="15.75" customHeight="1">
      <c r="A446" s="7">
        <v>2004</v>
      </c>
      <c r="B446" s="7" t="s">
        <v>2081</v>
      </c>
      <c r="C446" s="7" t="s">
        <v>64</v>
      </c>
      <c r="D446" s="7" t="s">
        <v>2076</v>
      </c>
      <c r="E446" s="7" t="s">
        <v>296</v>
      </c>
      <c r="F446" s="7" t="s">
        <v>297</v>
      </c>
      <c r="G446" s="7">
        <v>2001</v>
      </c>
      <c r="H446" s="7" t="s">
        <v>67</v>
      </c>
      <c r="I446" s="7" t="s">
        <v>169</v>
      </c>
      <c r="J446" s="7" t="s">
        <v>135</v>
      </c>
      <c r="K446" s="7" t="s">
        <v>71</v>
      </c>
      <c r="L446" s="7" t="s">
        <v>72</v>
      </c>
      <c r="M446" s="7" t="s">
        <v>73</v>
      </c>
      <c r="N446" s="7" t="s">
        <v>74</v>
      </c>
      <c r="O446" s="7" t="s">
        <v>75</v>
      </c>
      <c r="P446" s="7" t="s">
        <v>105</v>
      </c>
      <c r="Q446" s="7" t="s">
        <v>106</v>
      </c>
      <c r="S446" s="7" t="s">
        <v>107</v>
      </c>
      <c r="T446" s="7" t="s">
        <v>79</v>
      </c>
      <c r="U446" s="7" t="s">
        <v>80</v>
      </c>
      <c r="Z446" s="7" t="s">
        <v>108</v>
      </c>
      <c r="AA446" s="7" t="s">
        <v>109</v>
      </c>
      <c r="AC446" s="7" t="s">
        <v>305</v>
      </c>
      <c r="AD446" s="7" t="s">
        <v>144</v>
      </c>
      <c r="AE446" s="7" t="s">
        <v>301</v>
      </c>
      <c r="AF446" s="7" t="s">
        <v>88</v>
      </c>
      <c r="AG446" s="7" t="s">
        <v>1897</v>
      </c>
      <c r="AH446" s="7" t="s">
        <v>1936</v>
      </c>
      <c r="AI446" s="7">
        <v>2001</v>
      </c>
      <c r="AJ446" s="7">
        <v>2006</v>
      </c>
      <c r="AK446" s="7" t="s">
        <v>114</v>
      </c>
      <c r="AL446" s="7">
        <v>124000000</v>
      </c>
      <c r="AO446" s="7" t="s">
        <v>2082</v>
      </c>
      <c r="AP446" s="7" t="s">
        <v>2083</v>
      </c>
      <c r="AQ446" s="7">
        <v>24800000</v>
      </c>
      <c r="AR446" s="10">
        <v>17756673.859999999</v>
      </c>
      <c r="AS446" s="7" t="s">
        <v>2084</v>
      </c>
      <c r="AT446" s="7" t="s">
        <v>146</v>
      </c>
      <c r="AU446" s="7">
        <v>2001</v>
      </c>
      <c r="AV446" s="7" t="s">
        <v>91</v>
      </c>
      <c r="AW446" s="7" t="s">
        <v>115</v>
      </c>
      <c r="AX446" s="7" t="s">
        <v>93</v>
      </c>
      <c r="AY446" s="7" t="s">
        <v>94</v>
      </c>
      <c r="AZ446" s="7" t="s">
        <v>95</v>
      </c>
      <c r="BA446" s="7" t="s">
        <v>96</v>
      </c>
      <c r="BB446" s="7" t="s">
        <v>97</v>
      </c>
      <c r="BC446" s="7" t="s">
        <v>140</v>
      </c>
      <c r="BH446" s="7" t="s">
        <v>99</v>
      </c>
      <c r="BI446" s="7" t="s">
        <v>101</v>
      </c>
      <c r="BJ446" s="7" t="s">
        <v>70</v>
      </c>
      <c r="BK446" s="7" t="s">
        <v>1536</v>
      </c>
      <c r="BL446" s="7" t="s">
        <v>1538</v>
      </c>
      <c r="BM446" s="7" t="s">
        <v>1480</v>
      </c>
      <c r="BN446" s="7" t="s">
        <v>1539</v>
      </c>
      <c r="BO446">
        <f t="shared" si="6"/>
        <v>17.756673859999999</v>
      </c>
      <c r="BP446" s="7" t="s">
        <v>97</v>
      </c>
      <c r="BQ446" s="7" t="s">
        <v>94</v>
      </c>
      <c r="BR446" s="7" t="s">
        <v>1907</v>
      </c>
      <c r="BS446" s="7" t="s">
        <v>1907</v>
      </c>
    </row>
    <row r="447" spans="1:71" ht="15.75" customHeight="1">
      <c r="A447" s="7">
        <v>2005</v>
      </c>
      <c r="B447" s="7" t="s">
        <v>2081</v>
      </c>
      <c r="C447" s="7" t="s">
        <v>64</v>
      </c>
      <c r="D447" s="7" t="s">
        <v>2076</v>
      </c>
      <c r="E447" s="7" t="s">
        <v>296</v>
      </c>
      <c r="F447" s="7" t="s">
        <v>297</v>
      </c>
      <c r="G447" s="7">
        <v>2001</v>
      </c>
      <c r="H447" s="7" t="s">
        <v>67</v>
      </c>
      <c r="I447" s="7" t="s">
        <v>169</v>
      </c>
      <c r="J447" s="7" t="s">
        <v>135</v>
      </c>
      <c r="K447" s="7" t="s">
        <v>71</v>
      </c>
      <c r="L447" s="7" t="s">
        <v>72</v>
      </c>
      <c r="M447" s="7" t="s">
        <v>73</v>
      </c>
      <c r="N447" s="7" t="s">
        <v>74</v>
      </c>
      <c r="O447" s="7" t="s">
        <v>75</v>
      </c>
      <c r="P447" s="7" t="s">
        <v>105</v>
      </c>
      <c r="Q447" s="7" t="s">
        <v>106</v>
      </c>
      <c r="S447" s="7" t="s">
        <v>107</v>
      </c>
      <c r="T447" s="7" t="s">
        <v>79</v>
      </c>
      <c r="U447" s="7" t="s">
        <v>80</v>
      </c>
      <c r="Z447" s="7" t="s">
        <v>108</v>
      </c>
      <c r="AA447" s="7" t="s">
        <v>109</v>
      </c>
      <c r="AC447" s="7" t="s">
        <v>305</v>
      </c>
      <c r="AD447" s="7" t="s">
        <v>144</v>
      </c>
      <c r="AE447" s="7" t="s">
        <v>301</v>
      </c>
      <c r="AF447" s="7" t="s">
        <v>88</v>
      </c>
      <c r="AG447" s="7" t="s">
        <v>1897</v>
      </c>
      <c r="AH447" s="7" t="s">
        <v>1936</v>
      </c>
      <c r="AI447" s="7">
        <v>2001</v>
      </c>
      <c r="AJ447" s="7">
        <v>2006</v>
      </c>
      <c r="AK447" s="7" t="s">
        <v>114</v>
      </c>
      <c r="AL447" s="7">
        <v>124000000</v>
      </c>
      <c r="AO447" s="7" t="s">
        <v>2082</v>
      </c>
      <c r="AP447" s="7" t="s">
        <v>2083</v>
      </c>
      <c r="AQ447" s="7">
        <v>24800000</v>
      </c>
      <c r="AR447" s="10">
        <v>17756673.859999999</v>
      </c>
      <c r="AS447" s="7" t="s">
        <v>2084</v>
      </c>
      <c r="AT447" s="7" t="s">
        <v>146</v>
      </c>
      <c r="AU447" s="7">
        <v>2001</v>
      </c>
      <c r="AV447" s="7" t="s">
        <v>91</v>
      </c>
      <c r="AW447" s="7" t="s">
        <v>115</v>
      </c>
      <c r="AX447" s="7" t="s">
        <v>93</v>
      </c>
      <c r="AY447" s="7" t="s">
        <v>94</v>
      </c>
      <c r="AZ447" s="7" t="s">
        <v>95</v>
      </c>
      <c r="BA447" s="7" t="s">
        <v>96</v>
      </c>
      <c r="BB447" s="7" t="s">
        <v>97</v>
      </c>
      <c r="BC447" s="7" t="s">
        <v>140</v>
      </c>
      <c r="BH447" s="7" t="s">
        <v>99</v>
      </c>
      <c r="BI447" s="7" t="s">
        <v>101</v>
      </c>
      <c r="BJ447" s="7" t="s">
        <v>70</v>
      </c>
      <c r="BK447" s="7" t="s">
        <v>1536</v>
      </c>
      <c r="BL447" s="7" t="s">
        <v>1538</v>
      </c>
      <c r="BM447" s="7" t="s">
        <v>1480</v>
      </c>
      <c r="BN447" s="7" t="s">
        <v>1539</v>
      </c>
      <c r="BO447">
        <f t="shared" si="6"/>
        <v>17.756673859999999</v>
      </c>
      <c r="BP447" s="7" t="s">
        <v>97</v>
      </c>
      <c r="BQ447" s="7" t="s">
        <v>94</v>
      </c>
      <c r="BR447" s="7" t="s">
        <v>1907</v>
      </c>
      <c r="BS447" s="7" t="s">
        <v>1907</v>
      </c>
    </row>
    <row r="448" spans="1:71" ht="15.75" customHeight="1">
      <c r="A448" s="7">
        <v>2006</v>
      </c>
      <c r="B448" s="7" t="s">
        <v>2081</v>
      </c>
      <c r="C448" s="7" t="s">
        <v>64</v>
      </c>
      <c r="D448" s="7" t="s">
        <v>2076</v>
      </c>
      <c r="E448" s="7" t="s">
        <v>296</v>
      </c>
      <c r="F448" s="7" t="s">
        <v>297</v>
      </c>
      <c r="G448" s="7">
        <v>2001</v>
      </c>
      <c r="H448" s="7" t="s">
        <v>67</v>
      </c>
      <c r="I448" s="7" t="s">
        <v>169</v>
      </c>
      <c r="J448" s="7" t="s">
        <v>135</v>
      </c>
      <c r="K448" s="7" t="s">
        <v>71</v>
      </c>
      <c r="L448" s="7" t="s">
        <v>72</v>
      </c>
      <c r="M448" s="7" t="s">
        <v>73</v>
      </c>
      <c r="N448" s="7" t="s">
        <v>74</v>
      </c>
      <c r="O448" s="7" t="s">
        <v>75</v>
      </c>
      <c r="P448" s="7" t="s">
        <v>105</v>
      </c>
      <c r="Q448" s="7" t="s">
        <v>106</v>
      </c>
      <c r="S448" s="7" t="s">
        <v>107</v>
      </c>
      <c r="T448" s="7" t="s">
        <v>79</v>
      </c>
      <c r="U448" s="7" t="s">
        <v>80</v>
      </c>
      <c r="Z448" s="7" t="s">
        <v>108</v>
      </c>
      <c r="AA448" s="7" t="s">
        <v>109</v>
      </c>
      <c r="AC448" s="7" t="s">
        <v>305</v>
      </c>
      <c r="AD448" s="7" t="s">
        <v>144</v>
      </c>
      <c r="AE448" s="7" t="s">
        <v>301</v>
      </c>
      <c r="AF448" s="7" t="s">
        <v>88</v>
      </c>
      <c r="AG448" s="7" t="s">
        <v>1897</v>
      </c>
      <c r="AH448" s="7" t="s">
        <v>1936</v>
      </c>
      <c r="AI448" s="7">
        <v>2001</v>
      </c>
      <c r="AJ448" s="7">
        <v>2006</v>
      </c>
      <c r="AK448" s="7" t="s">
        <v>114</v>
      </c>
      <c r="AL448" s="7">
        <v>124000000</v>
      </c>
      <c r="AO448" s="7" t="s">
        <v>2082</v>
      </c>
      <c r="AP448" s="7" t="s">
        <v>2083</v>
      </c>
      <c r="AQ448" s="7">
        <v>24800000</v>
      </c>
      <c r="AR448" s="10">
        <v>17756673.859999999</v>
      </c>
      <c r="AS448" s="7" t="s">
        <v>2084</v>
      </c>
      <c r="AT448" s="7" t="s">
        <v>146</v>
      </c>
      <c r="AU448" s="7">
        <v>2001</v>
      </c>
      <c r="AV448" s="7" t="s">
        <v>91</v>
      </c>
      <c r="AW448" s="7" t="s">
        <v>115</v>
      </c>
      <c r="AX448" s="7" t="s">
        <v>93</v>
      </c>
      <c r="AY448" s="7" t="s">
        <v>94</v>
      </c>
      <c r="AZ448" s="7" t="s">
        <v>95</v>
      </c>
      <c r="BA448" s="7" t="s">
        <v>96</v>
      </c>
      <c r="BB448" s="7" t="s">
        <v>97</v>
      </c>
      <c r="BC448" s="7" t="s">
        <v>140</v>
      </c>
      <c r="BH448" s="7" t="s">
        <v>99</v>
      </c>
      <c r="BI448" s="7" t="s">
        <v>101</v>
      </c>
      <c r="BJ448" s="7" t="s">
        <v>70</v>
      </c>
      <c r="BK448" s="7" t="s">
        <v>1536</v>
      </c>
      <c r="BL448" s="7" t="s">
        <v>1538</v>
      </c>
      <c r="BM448" s="7" t="s">
        <v>1480</v>
      </c>
      <c r="BN448" s="7" t="s">
        <v>1539</v>
      </c>
      <c r="BO448">
        <f t="shared" si="6"/>
        <v>17.756673859999999</v>
      </c>
      <c r="BP448" s="7" t="s">
        <v>97</v>
      </c>
      <c r="BQ448" s="7" t="s">
        <v>94</v>
      </c>
      <c r="BR448" s="7" t="s">
        <v>1907</v>
      </c>
      <c r="BS448" s="7" t="s">
        <v>1907</v>
      </c>
    </row>
    <row r="449" spans="1:71" ht="15.75" customHeight="1">
      <c r="A449" s="7">
        <v>2003</v>
      </c>
      <c r="B449" s="7" t="s">
        <v>2085</v>
      </c>
      <c r="C449" s="7" t="s">
        <v>64</v>
      </c>
      <c r="D449" s="7" t="s">
        <v>2086</v>
      </c>
      <c r="E449" s="7" t="s">
        <v>2087</v>
      </c>
      <c r="F449" s="7" t="s">
        <v>304</v>
      </c>
      <c r="G449" s="7">
        <v>2003</v>
      </c>
      <c r="H449" s="7" t="s">
        <v>67</v>
      </c>
      <c r="I449" s="7" t="s">
        <v>169</v>
      </c>
      <c r="J449" s="7" t="s">
        <v>70</v>
      </c>
      <c r="K449" s="7" t="s">
        <v>71</v>
      </c>
      <c r="L449" s="7" t="s">
        <v>72</v>
      </c>
      <c r="M449" s="7" t="s">
        <v>73</v>
      </c>
      <c r="N449" s="7" t="s">
        <v>74</v>
      </c>
      <c r="O449" s="7" t="s">
        <v>75</v>
      </c>
      <c r="P449" s="7" t="s">
        <v>278</v>
      </c>
      <c r="Q449" s="7" t="s">
        <v>279</v>
      </c>
      <c r="S449" s="7" t="s">
        <v>280</v>
      </c>
      <c r="T449" s="7" t="s">
        <v>79</v>
      </c>
      <c r="U449" s="7" t="s">
        <v>80</v>
      </c>
      <c r="Z449" s="7" t="s">
        <v>108</v>
      </c>
      <c r="AA449" s="7" t="s">
        <v>109</v>
      </c>
      <c r="AC449" s="7" t="s">
        <v>305</v>
      </c>
      <c r="AD449" s="7" t="s">
        <v>111</v>
      </c>
      <c r="AE449" s="7" t="s">
        <v>2018</v>
      </c>
      <c r="AF449" s="7" t="s">
        <v>112</v>
      </c>
      <c r="AG449" s="7" t="s">
        <v>2018</v>
      </c>
      <c r="AH449" s="7" t="s">
        <v>113</v>
      </c>
      <c r="AI449" s="7">
        <v>2003</v>
      </c>
      <c r="AJ449" s="7">
        <v>2003</v>
      </c>
      <c r="AK449" s="7" t="s">
        <v>114</v>
      </c>
      <c r="AL449" s="7">
        <v>120000</v>
      </c>
      <c r="AO449" s="7" t="s">
        <v>2088</v>
      </c>
      <c r="AP449" s="7" t="s">
        <v>2089</v>
      </c>
      <c r="AQ449" s="7">
        <v>120000</v>
      </c>
      <c r="AR449" s="10">
        <v>103700.2</v>
      </c>
      <c r="AS449" s="7" t="s">
        <v>2089</v>
      </c>
      <c r="AT449" s="7" t="s">
        <v>146</v>
      </c>
      <c r="AU449" s="7">
        <v>2003</v>
      </c>
      <c r="AV449" s="7" t="s">
        <v>91</v>
      </c>
      <c r="AW449" s="7" t="s">
        <v>92</v>
      </c>
      <c r="AX449" s="7" t="s">
        <v>93</v>
      </c>
      <c r="AY449" s="7" t="s">
        <v>94</v>
      </c>
      <c r="AZ449" s="7" t="s">
        <v>267</v>
      </c>
      <c r="BA449" s="7" t="s">
        <v>96</v>
      </c>
      <c r="BB449" s="7" t="s">
        <v>268</v>
      </c>
      <c r="BC449" s="7" t="s">
        <v>98</v>
      </c>
      <c r="BH449" s="7" t="s">
        <v>99</v>
      </c>
      <c r="BI449" s="7" t="s">
        <v>101</v>
      </c>
      <c r="BJ449" s="7" t="s">
        <v>70</v>
      </c>
      <c r="BO449">
        <f t="shared" si="6"/>
        <v>0.10370019999999999</v>
      </c>
      <c r="BP449" s="7" t="s">
        <v>268</v>
      </c>
      <c r="BQ449" s="7" t="s">
        <v>94</v>
      </c>
      <c r="BR449" s="7" t="s">
        <v>279</v>
      </c>
      <c r="BS449" s="7" t="s">
        <v>279</v>
      </c>
    </row>
    <row r="450" spans="1:71" ht="15.75" customHeight="1">
      <c r="A450" s="7">
        <v>2001</v>
      </c>
      <c r="B450" s="7" t="s">
        <v>2090</v>
      </c>
      <c r="C450" s="7" t="s">
        <v>64</v>
      </c>
      <c r="D450" s="7" t="s">
        <v>2086</v>
      </c>
      <c r="E450" s="7" t="s">
        <v>2087</v>
      </c>
      <c r="F450" s="7" t="s">
        <v>304</v>
      </c>
      <c r="G450" s="7">
        <v>2003</v>
      </c>
      <c r="H450" s="7" t="s">
        <v>67</v>
      </c>
      <c r="I450" s="7" t="s">
        <v>169</v>
      </c>
      <c r="J450" s="7" t="s">
        <v>70</v>
      </c>
      <c r="K450" s="7" t="s">
        <v>71</v>
      </c>
      <c r="L450" s="7" t="s">
        <v>72</v>
      </c>
      <c r="M450" s="7" t="s">
        <v>73</v>
      </c>
      <c r="N450" s="7" t="s">
        <v>74</v>
      </c>
      <c r="O450" s="7" t="s">
        <v>75</v>
      </c>
      <c r="P450" s="7" t="s">
        <v>105</v>
      </c>
      <c r="Q450" s="7" t="s">
        <v>106</v>
      </c>
      <c r="S450" s="7" t="s">
        <v>107</v>
      </c>
      <c r="T450" s="7" t="s">
        <v>79</v>
      </c>
      <c r="U450" s="7" t="s">
        <v>80</v>
      </c>
      <c r="Z450" s="7" t="s">
        <v>108</v>
      </c>
      <c r="AA450" s="7" t="s">
        <v>109</v>
      </c>
      <c r="AC450" s="7" t="s">
        <v>305</v>
      </c>
      <c r="AD450" s="7" t="s">
        <v>111</v>
      </c>
      <c r="AE450" s="7" t="s">
        <v>307</v>
      </c>
      <c r="AF450" s="7" t="s">
        <v>88</v>
      </c>
      <c r="AG450" s="7" t="s">
        <v>1897</v>
      </c>
      <c r="AH450" s="7" t="s">
        <v>1936</v>
      </c>
      <c r="AI450" s="7">
        <v>2001</v>
      </c>
      <c r="AJ450" s="7">
        <v>2006</v>
      </c>
      <c r="AK450" s="7" t="s">
        <v>89</v>
      </c>
      <c r="AL450" s="7">
        <v>123400000</v>
      </c>
      <c r="AO450" s="7" t="s">
        <v>2091</v>
      </c>
      <c r="AP450" s="7" t="s">
        <v>2092</v>
      </c>
      <c r="AQ450" s="7">
        <v>24680000</v>
      </c>
      <c r="AR450" s="10">
        <v>21327674.32</v>
      </c>
      <c r="AS450" s="7" t="s">
        <v>2093</v>
      </c>
      <c r="AT450" s="7" t="s">
        <v>146</v>
      </c>
      <c r="AU450" s="7">
        <v>2003</v>
      </c>
      <c r="AV450" s="7" t="s">
        <v>91</v>
      </c>
      <c r="AW450" s="7" t="s">
        <v>92</v>
      </c>
      <c r="AX450" s="7" t="s">
        <v>93</v>
      </c>
      <c r="AY450" s="7" t="s">
        <v>94</v>
      </c>
      <c r="AZ450" s="7" t="s">
        <v>267</v>
      </c>
      <c r="BA450" s="7" t="s">
        <v>96</v>
      </c>
      <c r="BB450" s="7" t="s">
        <v>268</v>
      </c>
      <c r="BC450" s="7" t="s">
        <v>98</v>
      </c>
      <c r="BH450" s="7" t="s">
        <v>99</v>
      </c>
      <c r="BI450" s="7" t="s">
        <v>101</v>
      </c>
      <c r="BJ450" s="7" t="s">
        <v>70</v>
      </c>
      <c r="BK450" s="7" t="s">
        <v>1536</v>
      </c>
      <c r="BL450" s="7" t="s">
        <v>1538</v>
      </c>
      <c r="BM450" s="7" t="s">
        <v>1480</v>
      </c>
      <c r="BN450" s="7" t="s">
        <v>563</v>
      </c>
      <c r="BO450">
        <f t="shared" si="6"/>
        <v>21.32767432</v>
      </c>
      <c r="BP450" s="7" t="s">
        <v>268</v>
      </c>
      <c r="BQ450" s="7" t="s">
        <v>94</v>
      </c>
      <c r="BR450" s="7" t="s">
        <v>1907</v>
      </c>
      <c r="BS450" s="7" t="s">
        <v>1907</v>
      </c>
    </row>
    <row r="451" spans="1:71" ht="15.75" customHeight="1">
      <c r="A451" s="7">
        <v>2002</v>
      </c>
      <c r="B451" s="7" t="s">
        <v>2090</v>
      </c>
      <c r="C451" s="7" t="s">
        <v>64</v>
      </c>
      <c r="D451" s="7" t="s">
        <v>2086</v>
      </c>
      <c r="E451" s="7" t="s">
        <v>2087</v>
      </c>
      <c r="F451" s="7" t="s">
        <v>304</v>
      </c>
      <c r="G451" s="7">
        <v>2003</v>
      </c>
      <c r="H451" s="7" t="s">
        <v>67</v>
      </c>
      <c r="I451" s="7" t="s">
        <v>169</v>
      </c>
      <c r="J451" s="7" t="s">
        <v>70</v>
      </c>
      <c r="K451" s="7" t="s">
        <v>71</v>
      </c>
      <c r="L451" s="7" t="s">
        <v>72</v>
      </c>
      <c r="M451" s="7" t="s">
        <v>73</v>
      </c>
      <c r="N451" s="7" t="s">
        <v>74</v>
      </c>
      <c r="O451" s="7" t="s">
        <v>75</v>
      </c>
      <c r="P451" s="7" t="s">
        <v>105</v>
      </c>
      <c r="Q451" s="7" t="s">
        <v>106</v>
      </c>
      <c r="S451" s="7" t="s">
        <v>107</v>
      </c>
      <c r="T451" s="7" t="s">
        <v>79</v>
      </c>
      <c r="U451" s="7" t="s">
        <v>80</v>
      </c>
      <c r="Z451" s="7" t="s">
        <v>108</v>
      </c>
      <c r="AA451" s="7" t="s">
        <v>109</v>
      </c>
      <c r="AC451" s="7" t="s">
        <v>305</v>
      </c>
      <c r="AD451" s="7" t="s">
        <v>111</v>
      </c>
      <c r="AE451" s="7" t="s">
        <v>307</v>
      </c>
      <c r="AF451" s="7" t="s">
        <v>88</v>
      </c>
      <c r="AG451" s="7" t="s">
        <v>1897</v>
      </c>
      <c r="AH451" s="7" t="s">
        <v>1936</v>
      </c>
      <c r="AI451" s="7">
        <v>2001</v>
      </c>
      <c r="AJ451" s="7">
        <v>2006</v>
      </c>
      <c r="AK451" s="7" t="s">
        <v>89</v>
      </c>
      <c r="AL451" s="7">
        <v>123400000</v>
      </c>
      <c r="AO451" s="7" t="s">
        <v>2091</v>
      </c>
      <c r="AP451" s="7" t="s">
        <v>2092</v>
      </c>
      <c r="AQ451" s="7">
        <v>24680000</v>
      </c>
      <c r="AR451" s="10">
        <v>21327674.32</v>
      </c>
      <c r="AS451" s="7" t="s">
        <v>2093</v>
      </c>
      <c r="AT451" s="7" t="s">
        <v>146</v>
      </c>
      <c r="AU451" s="7">
        <v>2003</v>
      </c>
      <c r="AV451" s="7" t="s">
        <v>91</v>
      </c>
      <c r="AW451" s="7" t="s">
        <v>92</v>
      </c>
      <c r="AX451" s="7" t="s">
        <v>93</v>
      </c>
      <c r="AY451" s="7" t="s">
        <v>94</v>
      </c>
      <c r="AZ451" s="7" t="s">
        <v>267</v>
      </c>
      <c r="BA451" s="7" t="s">
        <v>96</v>
      </c>
      <c r="BB451" s="7" t="s">
        <v>268</v>
      </c>
      <c r="BC451" s="7" t="s">
        <v>98</v>
      </c>
      <c r="BH451" s="7" t="s">
        <v>99</v>
      </c>
      <c r="BI451" s="7" t="s">
        <v>101</v>
      </c>
      <c r="BJ451" s="7" t="s">
        <v>70</v>
      </c>
      <c r="BK451" s="7" t="s">
        <v>1536</v>
      </c>
      <c r="BL451" s="7" t="s">
        <v>1538</v>
      </c>
      <c r="BM451" s="7" t="s">
        <v>1480</v>
      </c>
      <c r="BN451" s="7" t="s">
        <v>563</v>
      </c>
      <c r="BO451">
        <f t="shared" ref="BO451:BO514" si="7">AR451/1000000</f>
        <v>21.32767432</v>
      </c>
      <c r="BP451" s="7" t="s">
        <v>268</v>
      </c>
      <c r="BQ451" s="7" t="s">
        <v>94</v>
      </c>
      <c r="BR451" s="7" t="s">
        <v>1907</v>
      </c>
      <c r="BS451" s="7" t="s">
        <v>1907</v>
      </c>
    </row>
    <row r="452" spans="1:71" ht="15.75" customHeight="1">
      <c r="A452" s="7">
        <v>2003</v>
      </c>
      <c r="B452" s="7" t="s">
        <v>2090</v>
      </c>
      <c r="C452" s="7" t="s">
        <v>64</v>
      </c>
      <c r="D452" s="7" t="s">
        <v>2086</v>
      </c>
      <c r="E452" s="7" t="s">
        <v>2087</v>
      </c>
      <c r="F452" s="7" t="s">
        <v>304</v>
      </c>
      <c r="G452" s="7">
        <v>2003</v>
      </c>
      <c r="H452" s="7" t="s">
        <v>67</v>
      </c>
      <c r="I452" s="7" t="s">
        <v>169</v>
      </c>
      <c r="J452" s="7" t="s">
        <v>70</v>
      </c>
      <c r="K452" s="7" t="s">
        <v>71</v>
      </c>
      <c r="L452" s="7" t="s">
        <v>72</v>
      </c>
      <c r="M452" s="7" t="s">
        <v>73</v>
      </c>
      <c r="N452" s="7" t="s">
        <v>74</v>
      </c>
      <c r="O452" s="7" t="s">
        <v>75</v>
      </c>
      <c r="P452" s="7" t="s">
        <v>105</v>
      </c>
      <c r="Q452" s="7" t="s">
        <v>106</v>
      </c>
      <c r="S452" s="7" t="s">
        <v>107</v>
      </c>
      <c r="T452" s="7" t="s">
        <v>79</v>
      </c>
      <c r="U452" s="7" t="s">
        <v>80</v>
      </c>
      <c r="Z452" s="7" t="s">
        <v>108</v>
      </c>
      <c r="AA452" s="7" t="s">
        <v>109</v>
      </c>
      <c r="AC452" s="7" t="s">
        <v>305</v>
      </c>
      <c r="AD452" s="7" t="s">
        <v>111</v>
      </c>
      <c r="AE452" s="7" t="s">
        <v>307</v>
      </c>
      <c r="AF452" s="7" t="s">
        <v>88</v>
      </c>
      <c r="AG452" s="7" t="s">
        <v>1897</v>
      </c>
      <c r="AH452" s="7" t="s">
        <v>1936</v>
      </c>
      <c r="AI452" s="7">
        <v>2001</v>
      </c>
      <c r="AJ452" s="7">
        <v>2006</v>
      </c>
      <c r="AK452" s="7" t="s">
        <v>89</v>
      </c>
      <c r="AL452" s="7">
        <v>123400000</v>
      </c>
      <c r="AO452" s="7" t="s">
        <v>2091</v>
      </c>
      <c r="AP452" s="7" t="s">
        <v>2092</v>
      </c>
      <c r="AQ452" s="7">
        <v>24680000</v>
      </c>
      <c r="AR452" s="10">
        <v>21327674.32</v>
      </c>
      <c r="AS452" s="7" t="s">
        <v>2093</v>
      </c>
      <c r="AT452" s="7" t="s">
        <v>146</v>
      </c>
      <c r="AU452" s="7">
        <v>2003</v>
      </c>
      <c r="AV452" s="7" t="s">
        <v>91</v>
      </c>
      <c r="AW452" s="7" t="s">
        <v>92</v>
      </c>
      <c r="AX452" s="7" t="s">
        <v>93</v>
      </c>
      <c r="AY452" s="7" t="s">
        <v>94</v>
      </c>
      <c r="AZ452" s="7" t="s">
        <v>267</v>
      </c>
      <c r="BA452" s="7" t="s">
        <v>96</v>
      </c>
      <c r="BB452" s="7" t="s">
        <v>268</v>
      </c>
      <c r="BC452" s="7" t="s">
        <v>98</v>
      </c>
      <c r="BH452" s="7" t="s">
        <v>99</v>
      </c>
      <c r="BI452" s="7" t="s">
        <v>101</v>
      </c>
      <c r="BJ452" s="7" t="s">
        <v>70</v>
      </c>
      <c r="BK452" s="7" t="s">
        <v>1536</v>
      </c>
      <c r="BL452" s="7" t="s">
        <v>1538</v>
      </c>
      <c r="BM452" s="7" t="s">
        <v>1480</v>
      </c>
      <c r="BN452" s="7" t="s">
        <v>563</v>
      </c>
      <c r="BO452">
        <f t="shared" si="7"/>
        <v>21.32767432</v>
      </c>
      <c r="BP452" s="7" t="s">
        <v>268</v>
      </c>
      <c r="BQ452" s="7" t="s">
        <v>94</v>
      </c>
      <c r="BR452" s="7" t="s">
        <v>1907</v>
      </c>
      <c r="BS452" s="7" t="s">
        <v>1907</v>
      </c>
    </row>
    <row r="453" spans="1:71" ht="15.75" customHeight="1">
      <c r="A453" s="7">
        <v>2004</v>
      </c>
      <c r="B453" s="7" t="s">
        <v>2090</v>
      </c>
      <c r="C453" s="7" t="s">
        <v>64</v>
      </c>
      <c r="D453" s="7" t="s">
        <v>2086</v>
      </c>
      <c r="E453" s="7" t="s">
        <v>2087</v>
      </c>
      <c r="F453" s="7" t="s">
        <v>304</v>
      </c>
      <c r="G453" s="7">
        <v>2003</v>
      </c>
      <c r="H453" s="7" t="s">
        <v>67</v>
      </c>
      <c r="I453" s="7" t="s">
        <v>169</v>
      </c>
      <c r="J453" s="7" t="s">
        <v>70</v>
      </c>
      <c r="K453" s="7" t="s">
        <v>71</v>
      </c>
      <c r="L453" s="7" t="s">
        <v>72</v>
      </c>
      <c r="M453" s="7" t="s">
        <v>73</v>
      </c>
      <c r="N453" s="7" t="s">
        <v>74</v>
      </c>
      <c r="O453" s="7" t="s">
        <v>75</v>
      </c>
      <c r="P453" s="7" t="s">
        <v>105</v>
      </c>
      <c r="Q453" s="7" t="s">
        <v>106</v>
      </c>
      <c r="S453" s="7" t="s">
        <v>107</v>
      </c>
      <c r="T453" s="7" t="s">
        <v>79</v>
      </c>
      <c r="U453" s="7" t="s">
        <v>80</v>
      </c>
      <c r="Z453" s="7" t="s">
        <v>108</v>
      </c>
      <c r="AA453" s="7" t="s">
        <v>109</v>
      </c>
      <c r="AC453" s="7" t="s">
        <v>305</v>
      </c>
      <c r="AD453" s="7" t="s">
        <v>111</v>
      </c>
      <c r="AE453" s="7" t="s">
        <v>307</v>
      </c>
      <c r="AF453" s="7" t="s">
        <v>88</v>
      </c>
      <c r="AG453" s="7" t="s">
        <v>1897</v>
      </c>
      <c r="AH453" s="7" t="s">
        <v>1936</v>
      </c>
      <c r="AI453" s="7">
        <v>2001</v>
      </c>
      <c r="AJ453" s="7">
        <v>2006</v>
      </c>
      <c r="AK453" s="7" t="s">
        <v>89</v>
      </c>
      <c r="AL453" s="7">
        <v>123400000</v>
      </c>
      <c r="AO453" s="7" t="s">
        <v>2091</v>
      </c>
      <c r="AP453" s="7" t="s">
        <v>2092</v>
      </c>
      <c r="AQ453" s="7">
        <v>24680000</v>
      </c>
      <c r="AR453" s="10">
        <v>21327674.32</v>
      </c>
      <c r="AS453" s="7" t="s">
        <v>2093</v>
      </c>
      <c r="AT453" s="7" t="s">
        <v>146</v>
      </c>
      <c r="AU453" s="7">
        <v>2003</v>
      </c>
      <c r="AV453" s="7" t="s">
        <v>91</v>
      </c>
      <c r="AW453" s="7" t="s">
        <v>92</v>
      </c>
      <c r="AX453" s="7" t="s">
        <v>93</v>
      </c>
      <c r="AY453" s="7" t="s">
        <v>94</v>
      </c>
      <c r="AZ453" s="7" t="s">
        <v>267</v>
      </c>
      <c r="BA453" s="7" t="s">
        <v>96</v>
      </c>
      <c r="BB453" s="7" t="s">
        <v>268</v>
      </c>
      <c r="BC453" s="7" t="s">
        <v>98</v>
      </c>
      <c r="BH453" s="7" t="s">
        <v>99</v>
      </c>
      <c r="BI453" s="7" t="s">
        <v>101</v>
      </c>
      <c r="BJ453" s="7" t="s">
        <v>70</v>
      </c>
      <c r="BK453" s="7" t="s">
        <v>1536</v>
      </c>
      <c r="BL453" s="7" t="s">
        <v>1538</v>
      </c>
      <c r="BM453" s="7" t="s">
        <v>1480</v>
      </c>
      <c r="BN453" s="7" t="s">
        <v>563</v>
      </c>
      <c r="BO453">
        <f t="shared" si="7"/>
        <v>21.32767432</v>
      </c>
      <c r="BP453" s="7" t="s">
        <v>268</v>
      </c>
      <c r="BQ453" s="7" t="s">
        <v>94</v>
      </c>
      <c r="BR453" s="7" t="s">
        <v>1907</v>
      </c>
      <c r="BS453" s="7" t="s">
        <v>1907</v>
      </c>
    </row>
    <row r="454" spans="1:71" ht="15.75" customHeight="1">
      <c r="A454" s="7">
        <v>2005</v>
      </c>
      <c r="B454" s="7" t="s">
        <v>2090</v>
      </c>
      <c r="C454" s="7" t="s">
        <v>64</v>
      </c>
      <c r="D454" s="7" t="s">
        <v>2086</v>
      </c>
      <c r="E454" s="7" t="s">
        <v>2087</v>
      </c>
      <c r="F454" s="7" t="s">
        <v>304</v>
      </c>
      <c r="G454" s="7">
        <v>2003</v>
      </c>
      <c r="H454" s="7" t="s">
        <v>67</v>
      </c>
      <c r="I454" s="7" t="s">
        <v>169</v>
      </c>
      <c r="J454" s="7" t="s">
        <v>70</v>
      </c>
      <c r="K454" s="7" t="s">
        <v>71</v>
      </c>
      <c r="L454" s="7" t="s">
        <v>72</v>
      </c>
      <c r="M454" s="7" t="s">
        <v>73</v>
      </c>
      <c r="N454" s="7" t="s">
        <v>74</v>
      </c>
      <c r="O454" s="7" t="s">
        <v>75</v>
      </c>
      <c r="P454" s="7" t="s">
        <v>105</v>
      </c>
      <c r="Q454" s="7" t="s">
        <v>106</v>
      </c>
      <c r="S454" s="7" t="s">
        <v>107</v>
      </c>
      <c r="T454" s="7" t="s">
        <v>79</v>
      </c>
      <c r="U454" s="7" t="s">
        <v>80</v>
      </c>
      <c r="Z454" s="7" t="s">
        <v>108</v>
      </c>
      <c r="AA454" s="7" t="s">
        <v>109</v>
      </c>
      <c r="AC454" s="7" t="s">
        <v>305</v>
      </c>
      <c r="AD454" s="7" t="s">
        <v>111</v>
      </c>
      <c r="AE454" s="7" t="s">
        <v>307</v>
      </c>
      <c r="AF454" s="7" t="s">
        <v>88</v>
      </c>
      <c r="AG454" s="7" t="s">
        <v>1897</v>
      </c>
      <c r="AH454" s="7" t="s">
        <v>1936</v>
      </c>
      <c r="AI454" s="7">
        <v>2001</v>
      </c>
      <c r="AJ454" s="7">
        <v>2006</v>
      </c>
      <c r="AK454" s="7" t="s">
        <v>89</v>
      </c>
      <c r="AL454" s="7">
        <v>123400000</v>
      </c>
      <c r="AO454" s="7" t="s">
        <v>2091</v>
      </c>
      <c r="AP454" s="7" t="s">
        <v>2092</v>
      </c>
      <c r="AQ454" s="7">
        <v>24680000</v>
      </c>
      <c r="AR454" s="10">
        <v>21327674.32</v>
      </c>
      <c r="AS454" s="7" t="s">
        <v>2093</v>
      </c>
      <c r="AT454" s="7" t="s">
        <v>146</v>
      </c>
      <c r="AU454" s="7">
        <v>2003</v>
      </c>
      <c r="AV454" s="7" t="s">
        <v>91</v>
      </c>
      <c r="AW454" s="7" t="s">
        <v>92</v>
      </c>
      <c r="AX454" s="7" t="s">
        <v>93</v>
      </c>
      <c r="AY454" s="7" t="s">
        <v>94</v>
      </c>
      <c r="AZ454" s="7" t="s">
        <v>267</v>
      </c>
      <c r="BA454" s="7" t="s">
        <v>96</v>
      </c>
      <c r="BB454" s="7" t="s">
        <v>268</v>
      </c>
      <c r="BC454" s="7" t="s">
        <v>98</v>
      </c>
      <c r="BH454" s="7" t="s">
        <v>99</v>
      </c>
      <c r="BI454" s="7" t="s">
        <v>101</v>
      </c>
      <c r="BJ454" s="7" t="s">
        <v>70</v>
      </c>
      <c r="BK454" s="7" t="s">
        <v>1536</v>
      </c>
      <c r="BL454" s="7" t="s">
        <v>1538</v>
      </c>
      <c r="BM454" s="7" t="s">
        <v>1480</v>
      </c>
      <c r="BN454" s="7" t="s">
        <v>563</v>
      </c>
      <c r="BO454">
        <f t="shared" si="7"/>
        <v>21.32767432</v>
      </c>
      <c r="BP454" s="7" t="s">
        <v>268</v>
      </c>
      <c r="BQ454" s="7" t="s">
        <v>94</v>
      </c>
      <c r="BR454" s="7" t="s">
        <v>1907</v>
      </c>
      <c r="BS454" s="7" t="s">
        <v>1907</v>
      </c>
    </row>
    <row r="455" spans="1:71" ht="15.75" customHeight="1">
      <c r="A455" s="7">
        <v>2006</v>
      </c>
      <c r="B455" s="7" t="s">
        <v>2090</v>
      </c>
      <c r="C455" s="7" t="s">
        <v>64</v>
      </c>
      <c r="D455" s="7" t="s">
        <v>2086</v>
      </c>
      <c r="E455" s="7" t="s">
        <v>2087</v>
      </c>
      <c r="F455" s="7" t="s">
        <v>304</v>
      </c>
      <c r="G455" s="7">
        <v>2003</v>
      </c>
      <c r="H455" s="7" t="s">
        <v>67</v>
      </c>
      <c r="I455" s="7" t="s">
        <v>169</v>
      </c>
      <c r="J455" s="7" t="s">
        <v>70</v>
      </c>
      <c r="K455" s="7" t="s">
        <v>71</v>
      </c>
      <c r="L455" s="7" t="s">
        <v>72</v>
      </c>
      <c r="M455" s="7" t="s">
        <v>73</v>
      </c>
      <c r="N455" s="7" t="s">
        <v>74</v>
      </c>
      <c r="O455" s="7" t="s">
        <v>75</v>
      </c>
      <c r="P455" s="7" t="s">
        <v>105</v>
      </c>
      <c r="Q455" s="7" t="s">
        <v>106</v>
      </c>
      <c r="S455" s="7" t="s">
        <v>107</v>
      </c>
      <c r="T455" s="7" t="s">
        <v>79</v>
      </c>
      <c r="U455" s="7" t="s">
        <v>80</v>
      </c>
      <c r="Z455" s="7" t="s">
        <v>108</v>
      </c>
      <c r="AA455" s="7" t="s">
        <v>109</v>
      </c>
      <c r="AC455" s="7" t="s">
        <v>305</v>
      </c>
      <c r="AD455" s="7" t="s">
        <v>111</v>
      </c>
      <c r="AE455" s="7" t="s">
        <v>307</v>
      </c>
      <c r="AF455" s="7" t="s">
        <v>88</v>
      </c>
      <c r="AG455" s="7" t="s">
        <v>1897</v>
      </c>
      <c r="AH455" s="7" t="s">
        <v>1936</v>
      </c>
      <c r="AI455" s="7">
        <v>2001</v>
      </c>
      <c r="AJ455" s="7">
        <v>2006</v>
      </c>
      <c r="AK455" s="7" t="s">
        <v>89</v>
      </c>
      <c r="AL455" s="7">
        <v>123400000</v>
      </c>
      <c r="AO455" s="7" t="s">
        <v>2091</v>
      </c>
      <c r="AP455" s="7" t="s">
        <v>2092</v>
      </c>
      <c r="AQ455" s="7">
        <v>24680000</v>
      </c>
      <c r="AR455" s="10">
        <v>21327674.32</v>
      </c>
      <c r="AS455" s="7" t="s">
        <v>2093</v>
      </c>
      <c r="AT455" s="7" t="s">
        <v>146</v>
      </c>
      <c r="AU455" s="7">
        <v>2003</v>
      </c>
      <c r="AV455" s="7" t="s">
        <v>91</v>
      </c>
      <c r="AW455" s="7" t="s">
        <v>92</v>
      </c>
      <c r="AX455" s="7" t="s">
        <v>93</v>
      </c>
      <c r="AY455" s="7" t="s">
        <v>94</v>
      </c>
      <c r="AZ455" s="7" t="s">
        <v>267</v>
      </c>
      <c r="BA455" s="7" t="s">
        <v>96</v>
      </c>
      <c r="BB455" s="7" t="s">
        <v>268</v>
      </c>
      <c r="BC455" s="7" t="s">
        <v>98</v>
      </c>
      <c r="BH455" s="7" t="s">
        <v>99</v>
      </c>
      <c r="BI455" s="7" t="s">
        <v>101</v>
      </c>
      <c r="BJ455" s="7" t="s">
        <v>70</v>
      </c>
      <c r="BK455" s="7" t="s">
        <v>1536</v>
      </c>
      <c r="BL455" s="7" t="s">
        <v>1538</v>
      </c>
      <c r="BM455" s="7" t="s">
        <v>1480</v>
      </c>
      <c r="BN455" s="7" t="s">
        <v>563</v>
      </c>
      <c r="BO455">
        <f t="shared" si="7"/>
        <v>21.32767432</v>
      </c>
      <c r="BP455" s="7" t="s">
        <v>268</v>
      </c>
      <c r="BQ455" s="7" t="s">
        <v>94</v>
      </c>
      <c r="BR455" s="7" t="s">
        <v>1907</v>
      </c>
      <c r="BS455" s="7" t="s">
        <v>1907</v>
      </c>
    </row>
    <row r="456" spans="1:71" ht="15.75" customHeight="1">
      <c r="A456" s="7">
        <v>2003</v>
      </c>
      <c r="B456" s="7" t="s">
        <v>2094</v>
      </c>
      <c r="C456" s="7" t="s">
        <v>64</v>
      </c>
      <c r="D456" s="7" t="s">
        <v>2095</v>
      </c>
      <c r="E456" s="7" t="s">
        <v>309</v>
      </c>
      <c r="F456" s="7" t="s">
        <v>310</v>
      </c>
      <c r="G456" s="7">
        <v>2003</v>
      </c>
      <c r="H456" s="7" t="s">
        <v>67</v>
      </c>
      <c r="I456" s="7" t="s">
        <v>169</v>
      </c>
      <c r="J456" s="7" t="s">
        <v>70</v>
      </c>
      <c r="K456" s="7" t="s">
        <v>71</v>
      </c>
      <c r="L456" s="7" t="s">
        <v>72</v>
      </c>
      <c r="M456" s="7" t="s">
        <v>73</v>
      </c>
      <c r="N456" s="7" t="s">
        <v>74</v>
      </c>
      <c r="O456" s="7" t="s">
        <v>75</v>
      </c>
      <c r="P456" s="7" t="s">
        <v>278</v>
      </c>
      <c r="Q456" s="7" t="s">
        <v>279</v>
      </c>
      <c r="S456" s="7" t="s">
        <v>280</v>
      </c>
      <c r="T456" s="7" t="s">
        <v>79</v>
      </c>
      <c r="U456" s="7" t="s">
        <v>80</v>
      </c>
      <c r="Z456" s="7" t="s">
        <v>108</v>
      </c>
      <c r="AA456" s="7" t="s">
        <v>109</v>
      </c>
      <c r="AC456" s="7" t="s">
        <v>311</v>
      </c>
      <c r="AD456" s="7" t="s">
        <v>111</v>
      </c>
      <c r="AE456" s="7" t="s">
        <v>113</v>
      </c>
      <c r="AF456" s="7" t="s">
        <v>112</v>
      </c>
      <c r="AG456" s="7" t="s">
        <v>113</v>
      </c>
      <c r="AH456" s="7" t="s">
        <v>113</v>
      </c>
      <c r="AI456" s="7">
        <v>2003</v>
      </c>
      <c r="AJ456" s="7">
        <v>2003</v>
      </c>
      <c r="AK456" s="7" t="s">
        <v>89</v>
      </c>
      <c r="AL456" s="7">
        <v>247000</v>
      </c>
      <c r="AO456" s="7" t="s">
        <v>2096</v>
      </c>
      <c r="AP456" s="7" t="s">
        <v>2097</v>
      </c>
      <c r="AQ456" s="7">
        <v>247000</v>
      </c>
      <c r="AR456" s="10">
        <v>213449.58</v>
      </c>
      <c r="AS456" s="7" t="s">
        <v>2097</v>
      </c>
      <c r="AT456" s="7" t="s">
        <v>146</v>
      </c>
      <c r="AU456" s="7">
        <v>2003</v>
      </c>
      <c r="AV456" s="7" t="s">
        <v>91</v>
      </c>
      <c r="AW456" s="7" t="s">
        <v>92</v>
      </c>
      <c r="AX456" s="7" t="s">
        <v>93</v>
      </c>
      <c r="AY456" s="7" t="s">
        <v>94</v>
      </c>
      <c r="AZ456" s="7" t="s">
        <v>95</v>
      </c>
      <c r="BA456" s="7" t="s">
        <v>96</v>
      </c>
      <c r="BB456" s="7" t="s">
        <v>97</v>
      </c>
      <c r="BC456" s="7" t="s">
        <v>98</v>
      </c>
      <c r="BH456" s="7" t="s">
        <v>99</v>
      </c>
      <c r="BI456" s="7" t="s">
        <v>101</v>
      </c>
      <c r="BJ456" s="7" t="s">
        <v>70</v>
      </c>
      <c r="BK456" s="7" t="s">
        <v>1483</v>
      </c>
      <c r="BL456" s="7" t="s">
        <v>1478</v>
      </c>
      <c r="BM456" s="7" t="s">
        <v>1480</v>
      </c>
      <c r="BN456" s="7" t="s">
        <v>535</v>
      </c>
      <c r="BO456">
        <f t="shared" si="7"/>
        <v>0.21344958</v>
      </c>
      <c r="BP456" s="7" t="s">
        <v>97</v>
      </c>
      <c r="BQ456" s="7" t="s">
        <v>94</v>
      </c>
      <c r="BR456" s="7" t="s">
        <v>279</v>
      </c>
      <c r="BS456" s="7" t="s">
        <v>279</v>
      </c>
    </row>
    <row r="457" spans="1:71" ht="15.75" customHeight="1">
      <c r="A457" s="7">
        <v>1957</v>
      </c>
      <c r="B457" s="7" t="s">
        <v>2098</v>
      </c>
      <c r="C457" s="7" t="s">
        <v>64</v>
      </c>
      <c r="D457" s="7" t="s">
        <v>2039</v>
      </c>
      <c r="E457" s="7" t="s">
        <v>257</v>
      </c>
      <c r="F457" s="7" t="s">
        <v>2099</v>
      </c>
      <c r="G457" s="7">
        <v>1993</v>
      </c>
      <c r="H457" s="7" t="s">
        <v>67</v>
      </c>
      <c r="I457" s="7" t="s">
        <v>169</v>
      </c>
      <c r="J457" s="7" t="s">
        <v>70</v>
      </c>
      <c r="K457" s="7" t="s">
        <v>71</v>
      </c>
      <c r="L457" s="7" t="s">
        <v>72</v>
      </c>
      <c r="M457" s="7" t="s">
        <v>73</v>
      </c>
      <c r="N457" s="7" t="s">
        <v>74</v>
      </c>
      <c r="O457" s="7" t="s">
        <v>75</v>
      </c>
      <c r="P457" s="7" t="s">
        <v>105</v>
      </c>
      <c r="Q457" s="7" t="s">
        <v>106</v>
      </c>
      <c r="S457" s="7" t="s">
        <v>107</v>
      </c>
      <c r="T457" s="7" t="s">
        <v>79</v>
      </c>
      <c r="U457" s="7" t="s">
        <v>80</v>
      </c>
      <c r="Z457" s="7" t="s">
        <v>136</v>
      </c>
      <c r="AA457" s="7" t="s">
        <v>124</v>
      </c>
      <c r="AB457" s="7" t="s">
        <v>315</v>
      </c>
      <c r="AC457" s="7" t="s">
        <v>315</v>
      </c>
      <c r="AD457" s="7" t="s">
        <v>111</v>
      </c>
      <c r="AE457" s="7" t="s">
        <v>316</v>
      </c>
      <c r="AF457" s="7" t="s">
        <v>88</v>
      </c>
      <c r="AG457" s="7" t="s">
        <v>1919</v>
      </c>
      <c r="AH457" s="7" t="s">
        <v>2041</v>
      </c>
      <c r="AI457" s="7">
        <v>1957</v>
      </c>
      <c r="AJ457" s="7">
        <v>1991</v>
      </c>
      <c r="AK457" s="7" t="s">
        <v>89</v>
      </c>
      <c r="AL457" s="7">
        <v>11000000</v>
      </c>
      <c r="AO457" s="7" t="s">
        <v>2042</v>
      </c>
      <c r="AP457" s="7" t="s">
        <v>2042</v>
      </c>
      <c r="AQ457" s="7">
        <v>314285.71000000002</v>
      </c>
      <c r="AR457" s="10">
        <v>533285.84</v>
      </c>
      <c r="AS457" s="7" t="s">
        <v>2043</v>
      </c>
      <c r="AT457" s="7" t="s">
        <v>90</v>
      </c>
      <c r="AU457" s="7">
        <v>1993</v>
      </c>
      <c r="AV457" s="7" t="s">
        <v>91</v>
      </c>
      <c r="AW457" s="7" t="s">
        <v>92</v>
      </c>
      <c r="AX457" s="7" t="s">
        <v>93</v>
      </c>
      <c r="AY457" s="7" t="s">
        <v>189</v>
      </c>
      <c r="AZ457" s="7" t="s">
        <v>119</v>
      </c>
      <c r="BA457" s="7" t="s">
        <v>96</v>
      </c>
      <c r="BB457" s="7" t="s">
        <v>97</v>
      </c>
      <c r="BC457" s="7" t="s">
        <v>140</v>
      </c>
      <c r="BH457" s="7" t="s">
        <v>135</v>
      </c>
      <c r="BI457" s="7" t="s">
        <v>318</v>
      </c>
      <c r="BJ457" s="7" t="s">
        <v>70</v>
      </c>
      <c r="BK457" s="7" t="s">
        <v>1503</v>
      </c>
      <c r="BL457" s="7" t="s">
        <v>1490</v>
      </c>
      <c r="BM457" s="7" t="s">
        <v>1481</v>
      </c>
      <c r="BN457" s="7" t="s">
        <v>1500</v>
      </c>
      <c r="BO457">
        <f t="shared" si="7"/>
        <v>0.53328584000000001</v>
      </c>
      <c r="BP457" s="7" t="s">
        <v>97</v>
      </c>
      <c r="BQ457" s="7" t="s">
        <v>189</v>
      </c>
      <c r="BR457" s="7" t="s">
        <v>1907</v>
      </c>
      <c r="BS457" s="7" t="s">
        <v>1907</v>
      </c>
    </row>
    <row r="458" spans="1:71" ht="15.75" customHeight="1">
      <c r="A458" s="7">
        <v>1958</v>
      </c>
      <c r="B458" s="7" t="s">
        <v>2098</v>
      </c>
      <c r="C458" s="7" t="s">
        <v>64</v>
      </c>
      <c r="D458" s="7" t="s">
        <v>2039</v>
      </c>
      <c r="E458" s="7" t="s">
        <v>257</v>
      </c>
      <c r="F458" s="7" t="s">
        <v>2099</v>
      </c>
      <c r="G458" s="7">
        <v>1993</v>
      </c>
      <c r="H458" s="7" t="s">
        <v>67</v>
      </c>
      <c r="I458" s="7" t="s">
        <v>169</v>
      </c>
      <c r="J458" s="7" t="s">
        <v>70</v>
      </c>
      <c r="K458" s="7" t="s">
        <v>71</v>
      </c>
      <c r="L458" s="7" t="s">
        <v>72</v>
      </c>
      <c r="M458" s="7" t="s">
        <v>73</v>
      </c>
      <c r="N458" s="7" t="s">
        <v>74</v>
      </c>
      <c r="O458" s="7" t="s">
        <v>75</v>
      </c>
      <c r="P458" s="7" t="s">
        <v>105</v>
      </c>
      <c r="Q458" s="7" t="s">
        <v>106</v>
      </c>
      <c r="S458" s="7" t="s">
        <v>107</v>
      </c>
      <c r="T458" s="7" t="s">
        <v>79</v>
      </c>
      <c r="U458" s="7" t="s">
        <v>80</v>
      </c>
      <c r="Z458" s="7" t="s">
        <v>136</v>
      </c>
      <c r="AA458" s="7" t="s">
        <v>124</v>
      </c>
      <c r="AB458" s="7" t="s">
        <v>315</v>
      </c>
      <c r="AC458" s="7" t="s">
        <v>315</v>
      </c>
      <c r="AD458" s="7" t="s">
        <v>111</v>
      </c>
      <c r="AE458" s="7" t="s">
        <v>316</v>
      </c>
      <c r="AF458" s="7" t="s">
        <v>88</v>
      </c>
      <c r="AG458" s="7" t="s">
        <v>1919</v>
      </c>
      <c r="AH458" s="7" t="s">
        <v>2041</v>
      </c>
      <c r="AI458" s="7">
        <v>1957</v>
      </c>
      <c r="AJ458" s="7">
        <v>1991</v>
      </c>
      <c r="AK458" s="7" t="s">
        <v>89</v>
      </c>
      <c r="AL458" s="7">
        <v>11000000</v>
      </c>
      <c r="AO458" s="7" t="s">
        <v>2042</v>
      </c>
      <c r="AP458" s="7" t="s">
        <v>2042</v>
      </c>
      <c r="AQ458" s="7">
        <v>314285.71000000002</v>
      </c>
      <c r="AR458" s="10">
        <v>533285.84</v>
      </c>
      <c r="AS458" s="7" t="s">
        <v>2043</v>
      </c>
      <c r="AT458" s="7" t="s">
        <v>90</v>
      </c>
      <c r="AU458" s="7">
        <v>1993</v>
      </c>
      <c r="AV458" s="7" t="s">
        <v>91</v>
      </c>
      <c r="AW458" s="7" t="s">
        <v>92</v>
      </c>
      <c r="AX458" s="7" t="s">
        <v>93</v>
      </c>
      <c r="AY458" s="7" t="s">
        <v>189</v>
      </c>
      <c r="AZ458" s="7" t="s">
        <v>119</v>
      </c>
      <c r="BA458" s="7" t="s">
        <v>96</v>
      </c>
      <c r="BB458" s="7" t="s">
        <v>97</v>
      </c>
      <c r="BC458" s="7" t="s">
        <v>140</v>
      </c>
      <c r="BH458" s="7" t="s">
        <v>135</v>
      </c>
      <c r="BI458" s="7" t="s">
        <v>318</v>
      </c>
      <c r="BJ458" s="7" t="s">
        <v>70</v>
      </c>
      <c r="BK458" s="7" t="s">
        <v>1503</v>
      </c>
      <c r="BL458" s="7" t="s">
        <v>1490</v>
      </c>
      <c r="BM458" s="7" t="s">
        <v>1481</v>
      </c>
      <c r="BN458" s="7" t="s">
        <v>1500</v>
      </c>
      <c r="BO458">
        <f t="shared" si="7"/>
        <v>0.53328584000000001</v>
      </c>
      <c r="BP458" s="7" t="s">
        <v>97</v>
      </c>
      <c r="BQ458" s="7" t="s">
        <v>189</v>
      </c>
      <c r="BR458" s="7" t="s">
        <v>1907</v>
      </c>
      <c r="BS458" s="7" t="s">
        <v>1907</v>
      </c>
    </row>
    <row r="459" spans="1:71" ht="15.75" customHeight="1">
      <c r="A459" s="7">
        <v>1959</v>
      </c>
      <c r="B459" s="7" t="s">
        <v>2098</v>
      </c>
      <c r="C459" s="7" t="s">
        <v>64</v>
      </c>
      <c r="D459" s="7" t="s">
        <v>2039</v>
      </c>
      <c r="E459" s="7" t="s">
        <v>257</v>
      </c>
      <c r="F459" s="7" t="s">
        <v>2099</v>
      </c>
      <c r="G459" s="7">
        <v>1993</v>
      </c>
      <c r="H459" s="7" t="s">
        <v>67</v>
      </c>
      <c r="I459" s="7" t="s">
        <v>169</v>
      </c>
      <c r="J459" s="7" t="s">
        <v>70</v>
      </c>
      <c r="K459" s="7" t="s">
        <v>71</v>
      </c>
      <c r="L459" s="7" t="s">
        <v>72</v>
      </c>
      <c r="M459" s="7" t="s">
        <v>73</v>
      </c>
      <c r="N459" s="7" t="s">
        <v>74</v>
      </c>
      <c r="O459" s="7" t="s">
        <v>75</v>
      </c>
      <c r="P459" s="7" t="s">
        <v>105</v>
      </c>
      <c r="Q459" s="7" t="s">
        <v>106</v>
      </c>
      <c r="S459" s="7" t="s">
        <v>107</v>
      </c>
      <c r="T459" s="7" t="s">
        <v>79</v>
      </c>
      <c r="U459" s="7" t="s">
        <v>80</v>
      </c>
      <c r="Z459" s="7" t="s">
        <v>136</v>
      </c>
      <c r="AA459" s="7" t="s">
        <v>124</v>
      </c>
      <c r="AB459" s="7" t="s">
        <v>315</v>
      </c>
      <c r="AC459" s="7" t="s">
        <v>315</v>
      </c>
      <c r="AD459" s="7" t="s">
        <v>111</v>
      </c>
      <c r="AE459" s="7" t="s">
        <v>316</v>
      </c>
      <c r="AF459" s="7" t="s">
        <v>88</v>
      </c>
      <c r="AG459" s="7" t="s">
        <v>1919</v>
      </c>
      <c r="AH459" s="7" t="s">
        <v>2041</v>
      </c>
      <c r="AI459" s="7">
        <v>1957</v>
      </c>
      <c r="AJ459" s="7">
        <v>1991</v>
      </c>
      <c r="AK459" s="7" t="s">
        <v>89</v>
      </c>
      <c r="AL459" s="7">
        <v>11000000</v>
      </c>
      <c r="AO459" s="7" t="s">
        <v>2042</v>
      </c>
      <c r="AP459" s="7" t="s">
        <v>2042</v>
      </c>
      <c r="AQ459" s="7">
        <v>314285.71000000002</v>
      </c>
      <c r="AR459" s="10">
        <v>533285.84</v>
      </c>
      <c r="AS459" s="7" t="s">
        <v>2043</v>
      </c>
      <c r="AT459" s="7" t="s">
        <v>90</v>
      </c>
      <c r="AU459" s="7">
        <v>1993</v>
      </c>
      <c r="AV459" s="7" t="s">
        <v>91</v>
      </c>
      <c r="AW459" s="7" t="s">
        <v>92</v>
      </c>
      <c r="AX459" s="7" t="s">
        <v>93</v>
      </c>
      <c r="AY459" s="7" t="s">
        <v>189</v>
      </c>
      <c r="AZ459" s="7" t="s">
        <v>119</v>
      </c>
      <c r="BA459" s="7" t="s">
        <v>96</v>
      </c>
      <c r="BB459" s="7" t="s">
        <v>97</v>
      </c>
      <c r="BC459" s="7" t="s">
        <v>140</v>
      </c>
      <c r="BH459" s="7" t="s">
        <v>135</v>
      </c>
      <c r="BI459" s="7" t="s">
        <v>318</v>
      </c>
      <c r="BJ459" s="7" t="s">
        <v>70</v>
      </c>
      <c r="BK459" s="7" t="s">
        <v>1503</v>
      </c>
      <c r="BL459" s="7" t="s">
        <v>1490</v>
      </c>
      <c r="BM459" s="7" t="s">
        <v>1481</v>
      </c>
      <c r="BN459" s="7" t="s">
        <v>1500</v>
      </c>
      <c r="BO459">
        <f t="shared" si="7"/>
        <v>0.53328584000000001</v>
      </c>
      <c r="BP459" s="7" t="s">
        <v>97</v>
      </c>
      <c r="BQ459" s="7" t="s">
        <v>189</v>
      </c>
      <c r="BR459" s="7" t="s">
        <v>1907</v>
      </c>
      <c r="BS459" s="7" t="s">
        <v>1907</v>
      </c>
    </row>
    <row r="460" spans="1:71" ht="15.75" customHeight="1">
      <c r="A460" s="7">
        <v>1960</v>
      </c>
      <c r="B460" s="7" t="s">
        <v>2098</v>
      </c>
      <c r="C460" s="7" t="s">
        <v>64</v>
      </c>
      <c r="D460" s="7" t="s">
        <v>2039</v>
      </c>
      <c r="E460" s="7" t="s">
        <v>257</v>
      </c>
      <c r="F460" s="7" t="s">
        <v>2099</v>
      </c>
      <c r="G460" s="7">
        <v>1993</v>
      </c>
      <c r="H460" s="7" t="s">
        <v>67</v>
      </c>
      <c r="I460" s="7" t="s">
        <v>169</v>
      </c>
      <c r="J460" s="7" t="s">
        <v>70</v>
      </c>
      <c r="K460" s="7" t="s">
        <v>71</v>
      </c>
      <c r="L460" s="7" t="s">
        <v>72</v>
      </c>
      <c r="M460" s="7" t="s">
        <v>73</v>
      </c>
      <c r="N460" s="7" t="s">
        <v>74</v>
      </c>
      <c r="O460" s="7" t="s">
        <v>75</v>
      </c>
      <c r="P460" s="7" t="s">
        <v>105</v>
      </c>
      <c r="Q460" s="7" t="s">
        <v>106</v>
      </c>
      <c r="S460" s="7" t="s">
        <v>107</v>
      </c>
      <c r="T460" s="7" t="s">
        <v>79</v>
      </c>
      <c r="U460" s="7" t="s">
        <v>80</v>
      </c>
      <c r="Z460" s="7" t="s">
        <v>136</v>
      </c>
      <c r="AA460" s="7" t="s">
        <v>124</v>
      </c>
      <c r="AB460" s="7" t="s">
        <v>315</v>
      </c>
      <c r="AC460" s="7" t="s">
        <v>315</v>
      </c>
      <c r="AD460" s="7" t="s">
        <v>111</v>
      </c>
      <c r="AE460" s="7" t="s">
        <v>316</v>
      </c>
      <c r="AF460" s="7" t="s">
        <v>88</v>
      </c>
      <c r="AG460" s="7" t="s">
        <v>1919</v>
      </c>
      <c r="AH460" s="7" t="s">
        <v>2041</v>
      </c>
      <c r="AI460" s="7">
        <v>1957</v>
      </c>
      <c r="AJ460" s="7">
        <v>1991</v>
      </c>
      <c r="AK460" s="7" t="s">
        <v>89</v>
      </c>
      <c r="AL460" s="7">
        <v>11000000</v>
      </c>
      <c r="AO460" s="7" t="s">
        <v>2042</v>
      </c>
      <c r="AP460" s="7" t="s">
        <v>2042</v>
      </c>
      <c r="AQ460" s="7">
        <v>314285.71000000002</v>
      </c>
      <c r="AR460" s="10">
        <v>533285.84</v>
      </c>
      <c r="AS460" s="7" t="s">
        <v>2043</v>
      </c>
      <c r="AT460" s="7" t="s">
        <v>90</v>
      </c>
      <c r="AU460" s="7">
        <v>1993</v>
      </c>
      <c r="AV460" s="7" t="s">
        <v>91</v>
      </c>
      <c r="AW460" s="7" t="s">
        <v>92</v>
      </c>
      <c r="AX460" s="7" t="s">
        <v>93</v>
      </c>
      <c r="AY460" s="7" t="s">
        <v>189</v>
      </c>
      <c r="AZ460" s="7" t="s">
        <v>119</v>
      </c>
      <c r="BA460" s="7" t="s">
        <v>96</v>
      </c>
      <c r="BB460" s="7" t="s">
        <v>97</v>
      </c>
      <c r="BC460" s="7" t="s">
        <v>140</v>
      </c>
      <c r="BH460" s="7" t="s">
        <v>135</v>
      </c>
      <c r="BI460" s="7" t="s">
        <v>318</v>
      </c>
      <c r="BJ460" s="7" t="s">
        <v>70</v>
      </c>
      <c r="BK460" s="7" t="s">
        <v>1503</v>
      </c>
      <c r="BL460" s="7" t="s">
        <v>1490</v>
      </c>
      <c r="BM460" s="7" t="s">
        <v>1481</v>
      </c>
      <c r="BN460" s="7" t="s">
        <v>1500</v>
      </c>
      <c r="BO460">
        <f t="shared" si="7"/>
        <v>0.53328584000000001</v>
      </c>
      <c r="BP460" s="7" t="s">
        <v>97</v>
      </c>
      <c r="BQ460" s="7" t="s">
        <v>189</v>
      </c>
      <c r="BR460" s="7" t="s">
        <v>1907</v>
      </c>
      <c r="BS460" s="7" t="s">
        <v>1907</v>
      </c>
    </row>
    <row r="461" spans="1:71" ht="15.75" customHeight="1">
      <c r="A461" s="7">
        <v>1961</v>
      </c>
      <c r="B461" s="7" t="s">
        <v>2098</v>
      </c>
      <c r="C461" s="7" t="s">
        <v>64</v>
      </c>
      <c r="D461" s="7" t="s">
        <v>2039</v>
      </c>
      <c r="E461" s="7" t="s">
        <v>257</v>
      </c>
      <c r="F461" s="7" t="s">
        <v>2099</v>
      </c>
      <c r="G461" s="7">
        <v>1993</v>
      </c>
      <c r="H461" s="7" t="s">
        <v>67</v>
      </c>
      <c r="I461" s="7" t="s">
        <v>169</v>
      </c>
      <c r="J461" s="7" t="s">
        <v>70</v>
      </c>
      <c r="K461" s="7" t="s">
        <v>71</v>
      </c>
      <c r="L461" s="7" t="s">
        <v>72</v>
      </c>
      <c r="M461" s="7" t="s">
        <v>73</v>
      </c>
      <c r="N461" s="7" t="s">
        <v>74</v>
      </c>
      <c r="O461" s="7" t="s">
        <v>75</v>
      </c>
      <c r="P461" s="7" t="s">
        <v>105</v>
      </c>
      <c r="Q461" s="7" t="s">
        <v>106</v>
      </c>
      <c r="S461" s="7" t="s">
        <v>107</v>
      </c>
      <c r="T461" s="7" t="s">
        <v>79</v>
      </c>
      <c r="U461" s="7" t="s">
        <v>80</v>
      </c>
      <c r="Z461" s="7" t="s">
        <v>136</v>
      </c>
      <c r="AA461" s="7" t="s">
        <v>124</v>
      </c>
      <c r="AB461" s="7" t="s">
        <v>315</v>
      </c>
      <c r="AC461" s="7" t="s">
        <v>315</v>
      </c>
      <c r="AD461" s="7" t="s">
        <v>111</v>
      </c>
      <c r="AE461" s="7" t="s">
        <v>316</v>
      </c>
      <c r="AF461" s="7" t="s">
        <v>88</v>
      </c>
      <c r="AG461" s="7" t="s">
        <v>1919</v>
      </c>
      <c r="AH461" s="7" t="s">
        <v>2041</v>
      </c>
      <c r="AI461" s="7">
        <v>1957</v>
      </c>
      <c r="AJ461" s="7">
        <v>1991</v>
      </c>
      <c r="AK461" s="7" t="s">
        <v>89</v>
      </c>
      <c r="AL461" s="7">
        <v>11000000</v>
      </c>
      <c r="AO461" s="7" t="s">
        <v>2042</v>
      </c>
      <c r="AP461" s="7" t="s">
        <v>2042</v>
      </c>
      <c r="AQ461" s="7">
        <v>314285.71000000002</v>
      </c>
      <c r="AR461" s="10">
        <v>533285.84</v>
      </c>
      <c r="AS461" s="7" t="s">
        <v>2043</v>
      </c>
      <c r="AT461" s="7" t="s">
        <v>90</v>
      </c>
      <c r="AU461" s="7">
        <v>1993</v>
      </c>
      <c r="AV461" s="7" t="s">
        <v>91</v>
      </c>
      <c r="AW461" s="7" t="s">
        <v>92</v>
      </c>
      <c r="AX461" s="7" t="s">
        <v>93</v>
      </c>
      <c r="AY461" s="7" t="s">
        <v>189</v>
      </c>
      <c r="AZ461" s="7" t="s">
        <v>119</v>
      </c>
      <c r="BA461" s="7" t="s">
        <v>96</v>
      </c>
      <c r="BB461" s="7" t="s">
        <v>97</v>
      </c>
      <c r="BC461" s="7" t="s">
        <v>140</v>
      </c>
      <c r="BH461" s="7" t="s">
        <v>135</v>
      </c>
      <c r="BI461" s="7" t="s">
        <v>318</v>
      </c>
      <c r="BJ461" s="7" t="s">
        <v>70</v>
      </c>
      <c r="BK461" s="7" t="s">
        <v>1503</v>
      </c>
      <c r="BL461" s="7" t="s">
        <v>1490</v>
      </c>
      <c r="BM461" s="7" t="s">
        <v>1481</v>
      </c>
      <c r="BN461" s="7" t="s">
        <v>1500</v>
      </c>
      <c r="BO461">
        <f t="shared" si="7"/>
        <v>0.53328584000000001</v>
      </c>
      <c r="BP461" s="7" t="s">
        <v>97</v>
      </c>
      <c r="BQ461" s="7" t="s">
        <v>189</v>
      </c>
      <c r="BR461" s="7" t="s">
        <v>1907</v>
      </c>
      <c r="BS461" s="7" t="s">
        <v>1907</v>
      </c>
    </row>
    <row r="462" spans="1:71" ht="15.75" customHeight="1">
      <c r="A462" s="7">
        <v>1962</v>
      </c>
      <c r="B462" s="7" t="s">
        <v>2098</v>
      </c>
      <c r="C462" s="7" t="s">
        <v>64</v>
      </c>
      <c r="D462" s="7" t="s">
        <v>2039</v>
      </c>
      <c r="E462" s="7" t="s">
        <v>257</v>
      </c>
      <c r="F462" s="7" t="s">
        <v>2099</v>
      </c>
      <c r="G462" s="7">
        <v>1993</v>
      </c>
      <c r="H462" s="7" t="s">
        <v>67</v>
      </c>
      <c r="I462" s="7" t="s">
        <v>169</v>
      </c>
      <c r="J462" s="7" t="s">
        <v>70</v>
      </c>
      <c r="K462" s="7" t="s">
        <v>71</v>
      </c>
      <c r="L462" s="7" t="s">
        <v>72</v>
      </c>
      <c r="M462" s="7" t="s">
        <v>73</v>
      </c>
      <c r="N462" s="7" t="s">
        <v>74</v>
      </c>
      <c r="O462" s="7" t="s">
        <v>75</v>
      </c>
      <c r="P462" s="7" t="s">
        <v>105</v>
      </c>
      <c r="Q462" s="7" t="s">
        <v>106</v>
      </c>
      <c r="S462" s="7" t="s">
        <v>107</v>
      </c>
      <c r="T462" s="7" t="s">
        <v>79</v>
      </c>
      <c r="U462" s="7" t="s">
        <v>80</v>
      </c>
      <c r="Z462" s="7" t="s">
        <v>136</v>
      </c>
      <c r="AA462" s="7" t="s">
        <v>124</v>
      </c>
      <c r="AB462" s="7" t="s">
        <v>315</v>
      </c>
      <c r="AC462" s="7" t="s">
        <v>315</v>
      </c>
      <c r="AD462" s="7" t="s">
        <v>111</v>
      </c>
      <c r="AE462" s="7" t="s">
        <v>316</v>
      </c>
      <c r="AF462" s="7" t="s">
        <v>88</v>
      </c>
      <c r="AG462" s="7" t="s">
        <v>1919</v>
      </c>
      <c r="AH462" s="7" t="s">
        <v>2041</v>
      </c>
      <c r="AI462" s="7">
        <v>1957</v>
      </c>
      <c r="AJ462" s="7">
        <v>1991</v>
      </c>
      <c r="AK462" s="7" t="s">
        <v>89</v>
      </c>
      <c r="AL462" s="7">
        <v>11000000</v>
      </c>
      <c r="AO462" s="7" t="s">
        <v>2042</v>
      </c>
      <c r="AP462" s="7" t="s">
        <v>2042</v>
      </c>
      <c r="AQ462" s="7">
        <v>314285.71000000002</v>
      </c>
      <c r="AR462" s="10">
        <v>533285.84</v>
      </c>
      <c r="AS462" s="7" t="s">
        <v>2043</v>
      </c>
      <c r="AT462" s="7" t="s">
        <v>90</v>
      </c>
      <c r="AU462" s="7">
        <v>1993</v>
      </c>
      <c r="AV462" s="7" t="s">
        <v>91</v>
      </c>
      <c r="AW462" s="7" t="s">
        <v>92</v>
      </c>
      <c r="AX462" s="7" t="s">
        <v>93</v>
      </c>
      <c r="AY462" s="7" t="s">
        <v>189</v>
      </c>
      <c r="AZ462" s="7" t="s">
        <v>119</v>
      </c>
      <c r="BA462" s="7" t="s">
        <v>96</v>
      </c>
      <c r="BB462" s="7" t="s">
        <v>97</v>
      </c>
      <c r="BC462" s="7" t="s">
        <v>140</v>
      </c>
      <c r="BH462" s="7" t="s">
        <v>135</v>
      </c>
      <c r="BI462" s="7" t="s">
        <v>318</v>
      </c>
      <c r="BJ462" s="7" t="s">
        <v>70</v>
      </c>
      <c r="BK462" s="7" t="s">
        <v>1503</v>
      </c>
      <c r="BL462" s="7" t="s">
        <v>1490</v>
      </c>
      <c r="BM462" s="7" t="s">
        <v>1481</v>
      </c>
      <c r="BN462" s="7" t="s">
        <v>1500</v>
      </c>
      <c r="BO462">
        <f t="shared" si="7"/>
        <v>0.53328584000000001</v>
      </c>
      <c r="BP462" s="7" t="s">
        <v>97</v>
      </c>
      <c r="BQ462" s="7" t="s">
        <v>189</v>
      </c>
      <c r="BR462" s="7" t="s">
        <v>1907</v>
      </c>
      <c r="BS462" s="7" t="s">
        <v>1907</v>
      </c>
    </row>
    <row r="463" spans="1:71" ht="15.75" customHeight="1">
      <c r="A463" s="7">
        <v>1963</v>
      </c>
      <c r="B463" s="7" t="s">
        <v>2098</v>
      </c>
      <c r="C463" s="7" t="s">
        <v>64</v>
      </c>
      <c r="D463" s="7" t="s">
        <v>2039</v>
      </c>
      <c r="E463" s="7" t="s">
        <v>257</v>
      </c>
      <c r="F463" s="7" t="s">
        <v>2099</v>
      </c>
      <c r="G463" s="7">
        <v>1993</v>
      </c>
      <c r="H463" s="7" t="s">
        <v>67</v>
      </c>
      <c r="I463" s="7" t="s">
        <v>169</v>
      </c>
      <c r="J463" s="7" t="s">
        <v>70</v>
      </c>
      <c r="K463" s="7" t="s">
        <v>71</v>
      </c>
      <c r="L463" s="7" t="s">
        <v>72</v>
      </c>
      <c r="M463" s="7" t="s">
        <v>73</v>
      </c>
      <c r="N463" s="7" t="s">
        <v>74</v>
      </c>
      <c r="O463" s="7" t="s">
        <v>75</v>
      </c>
      <c r="P463" s="7" t="s">
        <v>105</v>
      </c>
      <c r="Q463" s="7" t="s">
        <v>106</v>
      </c>
      <c r="S463" s="7" t="s">
        <v>107</v>
      </c>
      <c r="T463" s="7" t="s">
        <v>79</v>
      </c>
      <c r="U463" s="7" t="s">
        <v>80</v>
      </c>
      <c r="Z463" s="7" t="s">
        <v>136</v>
      </c>
      <c r="AA463" s="7" t="s">
        <v>124</v>
      </c>
      <c r="AB463" s="7" t="s">
        <v>315</v>
      </c>
      <c r="AC463" s="7" t="s">
        <v>315</v>
      </c>
      <c r="AD463" s="7" t="s">
        <v>111</v>
      </c>
      <c r="AE463" s="7" t="s">
        <v>316</v>
      </c>
      <c r="AF463" s="7" t="s">
        <v>88</v>
      </c>
      <c r="AG463" s="7" t="s">
        <v>1919</v>
      </c>
      <c r="AH463" s="7" t="s">
        <v>2041</v>
      </c>
      <c r="AI463" s="7">
        <v>1957</v>
      </c>
      <c r="AJ463" s="7">
        <v>1991</v>
      </c>
      <c r="AK463" s="7" t="s">
        <v>89</v>
      </c>
      <c r="AL463" s="7">
        <v>11000000</v>
      </c>
      <c r="AO463" s="7" t="s">
        <v>2042</v>
      </c>
      <c r="AP463" s="7" t="s">
        <v>2042</v>
      </c>
      <c r="AQ463" s="7">
        <v>314285.71000000002</v>
      </c>
      <c r="AR463" s="10">
        <v>533285.84</v>
      </c>
      <c r="AS463" s="7" t="s">
        <v>2043</v>
      </c>
      <c r="AT463" s="7" t="s">
        <v>90</v>
      </c>
      <c r="AU463" s="7">
        <v>1993</v>
      </c>
      <c r="AV463" s="7" t="s">
        <v>91</v>
      </c>
      <c r="AW463" s="7" t="s">
        <v>92</v>
      </c>
      <c r="AX463" s="7" t="s">
        <v>93</v>
      </c>
      <c r="AY463" s="7" t="s">
        <v>189</v>
      </c>
      <c r="AZ463" s="7" t="s">
        <v>119</v>
      </c>
      <c r="BA463" s="7" t="s">
        <v>96</v>
      </c>
      <c r="BB463" s="7" t="s">
        <v>97</v>
      </c>
      <c r="BC463" s="7" t="s">
        <v>140</v>
      </c>
      <c r="BH463" s="7" t="s">
        <v>135</v>
      </c>
      <c r="BI463" s="7" t="s">
        <v>318</v>
      </c>
      <c r="BJ463" s="7" t="s">
        <v>70</v>
      </c>
      <c r="BK463" s="7" t="s">
        <v>1503</v>
      </c>
      <c r="BL463" s="7" t="s">
        <v>1490</v>
      </c>
      <c r="BM463" s="7" t="s">
        <v>1481</v>
      </c>
      <c r="BN463" s="7" t="s">
        <v>1500</v>
      </c>
      <c r="BO463">
        <f t="shared" si="7"/>
        <v>0.53328584000000001</v>
      </c>
      <c r="BP463" s="7" t="s">
        <v>97</v>
      </c>
      <c r="BQ463" s="7" t="s">
        <v>189</v>
      </c>
      <c r="BR463" s="7" t="s">
        <v>1907</v>
      </c>
      <c r="BS463" s="7" t="s">
        <v>1907</v>
      </c>
    </row>
    <row r="464" spans="1:71" ht="15.75" customHeight="1">
      <c r="A464" s="7">
        <v>1964</v>
      </c>
      <c r="B464" s="7" t="s">
        <v>2098</v>
      </c>
      <c r="C464" s="7" t="s">
        <v>64</v>
      </c>
      <c r="D464" s="7" t="s">
        <v>2039</v>
      </c>
      <c r="E464" s="7" t="s">
        <v>257</v>
      </c>
      <c r="F464" s="7" t="s">
        <v>2099</v>
      </c>
      <c r="G464" s="7">
        <v>1993</v>
      </c>
      <c r="H464" s="7" t="s">
        <v>67</v>
      </c>
      <c r="I464" s="7" t="s">
        <v>169</v>
      </c>
      <c r="J464" s="7" t="s">
        <v>70</v>
      </c>
      <c r="K464" s="7" t="s">
        <v>71</v>
      </c>
      <c r="L464" s="7" t="s">
        <v>72</v>
      </c>
      <c r="M464" s="7" t="s">
        <v>73</v>
      </c>
      <c r="N464" s="7" t="s">
        <v>74</v>
      </c>
      <c r="O464" s="7" t="s">
        <v>75</v>
      </c>
      <c r="P464" s="7" t="s">
        <v>105</v>
      </c>
      <c r="Q464" s="7" t="s">
        <v>106</v>
      </c>
      <c r="S464" s="7" t="s">
        <v>107</v>
      </c>
      <c r="T464" s="7" t="s">
        <v>79</v>
      </c>
      <c r="U464" s="7" t="s">
        <v>80</v>
      </c>
      <c r="Z464" s="7" t="s">
        <v>136</v>
      </c>
      <c r="AA464" s="7" t="s">
        <v>124</v>
      </c>
      <c r="AB464" s="7" t="s">
        <v>315</v>
      </c>
      <c r="AC464" s="7" t="s">
        <v>315</v>
      </c>
      <c r="AD464" s="7" t="s">
        <v>111</v>
      </c>
      <c r="AE464" s="7" t="s">
        <v>316</v>
      </c>
      <c r="AF464" s="7" t="s">
        <v>88</v>
      </c>
      <c r="AG464" s="7" t="s">
        <v>1919</v>
      </c>
      <c r="AH464" s="7" t="s">
        <v>2041</v>
      </c>
      <c r="AI464" s="7">
        <v>1957</v>
      </c>
      <c r="AJ464" s="7">
        <v>1991</v>
      </c>
      <c r="AK464" s="7" t="s">
        <v>89</v>
      </c>
      <c r="AL464" s="7">
        <v>11000000</v>
      </c>
      <c r="AO464" s="7" t="s">
        <v>2042</v>
      </c>
      <c r="AP464" s="7" t="s">
        <v>2042</v>
      </c>
      <c r="AQ464" s="7">
        <v>314285.71000000002</v>
      </c>
      <c r="AR464" s="10">
        <v>533285.84</v>
      </c>
      <c r="AS464" s="7" t="s">
        <v>2043</v>
      </c>
      <c r="AT464" s="7" t="s">
        <v>90</v>
      </c>
      <c r="AU464" s="7">
        <v>1993</v>
      </c>
      <c r="AV464" s="7" t="s">
        <v>91</v>
      </c>
      <c r="AW464" s="7" t="s">
        <v>92</v>
      </c>
      <c r="AX464" s="7" t="s">
        <v>93</v>
      </c>
      <c r="AY464" s="7" t="s">
        <v>189</v>
      </c>
      <c r="AZ464" s="7" t="s">
        <v>119</v>
      </c>
      <c r="BA464" s="7" t="s">
        <v>96</v>
      </c>
      <c r="BB464" s="7" t="s">
        <v>97</v>
      </c>
      <c r="BC464" s="7" t="s">
        <v>140</v>
      </c>
      <c r="BH464" s="7" t="s">
        <v>135</v>
      </c>
      <c r="BI464" s="7" t="s">
        <v>318</v>
      </c>
      <c r="BJ464" s="7" t="s">
        <v>70</v>
      </c>
      <c r="BK464" s="7" t="s">
        <v>1503</v>
      </c>
      <c r="BL464" s="7" t="s">
        <v>1490</v>
      </c>
      <c r="BM464" s="7" t="s">
        <v>1481</v>
      </c>
      <c r="BN464" s="7" t="s">
        <v>1500</v>
      </c>
      <c r="BO464">
        <f t="shared" si="7"/>
        <v>0.53328584000000001</v>
      </c>
      <c r="BP464" s="7" t="s">
        <v>97</v>
      </c>
      <c r="BQ464" s="7" t="s">
        <v>189</v>
      </c>
      <c r="BR464" s="7" t="s">
        <v>1907</v>
      </c>
      <c r="BS464" s="7" t="s">
        <v>1907</v>
      </c>
    </row>
    <row r="465" spans="1:71" ht="15.75" customHeight="1">
      <c r="A465" s="7">
        <v>1965</v>
      </c>
      <c r="B465" s="7" t="s">
        <v>2098</v>
      </c>
      <c r="C465" s="7" t="s">
        <v>64</v>
      </c>
      <c r="D465" s="7" t="s">
        <v>2039</v>
      </c>
      <c r="E465" s="7" t="s">
        <v>257</v>
      </c>
      <c r="F465" s="7" t="s">
        <v>2099</v>
      </c>
      <c r="G465" s="7">
        <v>1993</v>
      </c>
      <c r="H465" s="7" t="s">
        <v>67</v>
      </c>
      <c r="I465" s="7" t="s">
        <v>169</v>
      </c>
      <c r="J465" s="7" t="s">
        <v>70</v>
      </c>
      <c r="K465" s="7" t="s">
        <v>71</v>
      </c>
      <c r="L465" s="7" t="s">
        <v>72</v>
      </c>
      <c r="M465" s="7" t="s">
        <v>73</v>
      </c>
      <c r="N465" s="7" t="s">
        <v>74</v>
      </c>
      <c r="O465" s="7" t="s">
        <v>75</v>
      </c>
      <c r="P465" s="7" t="s">
        <v>105</v>
      </c>
      <c r="Q465" s="7" t="s">
        <v>106</v>
      </c>
      <c r="S465" s="7" t="s">
        <v>107</v>
      </c>
      <c r="T465" s="7" t="s">
        <v>79</v>
      </c>
      <c r="U465" s="7" t="s">
        <v>80</v>
      </c>
      <c r="Z465" s="7" t="s">
        <v>136</v>
      </c>
      <c r="AA465" s="7" t="s">
        <v>124</v>
      </c>
      <c r="AB465" s="7" t="s">
        <v>315</v>
      </c>
      <c r="AC465" s="7" t="s">
        <v>315</v>
      </c>
      <c r="AD465" s="7" t="s">
        <v>111</v>
      </c>
      <c r="AE465" s="7" t="s">
        <v>316</v>
      </c>
      <c r="AF465" s="7" t="s">
        <v>88</v>
      </c>
      <c r="AG465" s="7" t="s">
        <v>1919</v>
      </c>
      <c r="AH465" s="7" t="s">
        <v>2041</v>
      </c>
      <c r="AI465" s="7">
        <v>1957</v>
      </c>
      <c r="AJ465" s="7">
        <v>1991</v>
      </c>
      <c r="AK465" s="7" t="s">
        <v>89</v>
      </c>
      <c r="AL465" s="7">
        <v>11000000</v>
      </c>
      <c r="AO465" s="7" t="s">
        <v>2042</v>
      </c>
      <c r="AP465" s="7" t="s">
        <v>2042</v>
      </c>
      <c r="AQ465" s="7">
        <v>314285.71000000002</v>
      </c>
      <c r="AR465" s="10">
        <v>533285.84</v>
      </c>
      <c r="AS465" s="7" t="s">
        <v>2043</v>
      </c>
      <c r="AT465" s="7" t="s">
        <v>90</v>
      </c>
      <c r="AU465" s="7">
        <v>1993</v>
      </c>
      <c r="AV465" s="7" t="s">
        <v>91</v>
      </c>
      <c r="AW465" s="7" t="s">
        <v>92</v>
      </c>
      <c r="AX465" s="7" t="s">
        <v>93</v>
      </c>
      <c r="AY465" s="7" t="s">
        <v>189</v>
      </c>
      <c r="AZ465" s="7" t="s">
        <v>119</v>
      </c>
      <c r="BA465" s="7" t="s">
        <v>96</v>
      </c>
      <c r="BB465" s="7" t="s">
        <v>97</v>
      </c>
      <c r="BC465" s="7" t="s">
        <v>140</v>
      </c>
      <c r="BH465" s="7" t="s">
        <v>135</v>
      </c>
      <c r="BI465" s="7" t="s">
        <v>318</v>
      </c>
      <c r="BJ465" s="7" t="s">
        <v>70</v>
      </c>
      <c r="BK465" s="7" t="s">
        <v>1503</v>
      </c>
      <c r="BL465" s="7" t="s">
        <v>1490</v>
      </c>
      <c r="BM465" s="7" t="s">
        <v>1481</v>
      </c>
      <c r="BN465" s="7" t="s">
        <v>1500</v>
      </c>
      <c r="BO465">
        <f t="shared" si="7"/>
        <v>0.53328584000000001</v>
      </c>
      <c r="BP465" s="7" t="s">
        <v>97</v>
      </c>
      <c r="BQ465" s="7" t="s">
        <v>189</v>
      </c>
      <c r="BR465" s="7" t="s">
        <v>1907</v>
      </c>
      <c r="BS465" s="7" t="s">
        <v>1907</v>
      </c>
    </row>
    <row r="466" spans="1:71" ht="15.75" customHeight="1">
      <c r="A466" s="7">
        <v>1966</v>
      </c>
      <c r="B466" s="7" t="s">
        <v>2098</v>
      </c>
      <c r="C466" s="7" t="s">
        <v>64</v>
      </c>
      <c r="D466" s="7" t="s">
        <v>2039</v>
      </c>
      <c r="E466" s="7" t="s">
        <v>257</v>
      </c>
      <c r="F466" s="7" t="s">
        <v>2099</v>
      </c>
      <c r="G466" s="7">
        <v>1993</v>
      </c>
      <c r="H466" s="7" t="s">
        <v>67</v>
      </c>
      <c r="I466" s="7" t="s">
        <v>169</v>
      </c>
      <c r="J466" s="7" t="s">
        <v>70</v>
      </c>
      <c r="K466" s="7" t="s">
        <v>71</v>
      </c>
      <c r="L466" s="7" t="s">
        <v>72</v>
      </c>
      <c r="M466" s="7" t="s">
        <v>73</v>
      </c>
      <c r="N466" s="7" t="s">
        <v>74</v>
      </c>
      <c r="O466" s="7" t="s">
        <v>75</v>
      </c>
      <c r="P466" s="7" t="s">
        <v>105</v>
      </c>
      <c r="Q466" s="7" t="s">
        <v>106</v>
      </c>
      <c r="S466" s="7" t="s">
        <v>107</v>
      </c>
      <c r="T466" s="7" t="s">
        <v>79</v>
      </c>
      <c r="U466" s="7" t="s">
        <v>80</v>
      </c>
      <c r="Z466" s="7" t="s">
        <v>136</v>
      </c>
      <c r="AA466" s="7" t="s">
        <v>124</v>
      </c>
      <c r="AB466" s="7" t="s">
        <v>315</v>
      </c>
      <c r="AC466" s="7" t="s">
        <v>315</v>
      </c>
      <c r="AD466" s="7" t="s">
        <v>111</v>
      </c>
      <c r="AE466" s="7" t="s">
        <v>316</v>
      </c>
      <c r="AF466" s="7" t="s">
        <v>88</v>
      </c>
      <c r="AG466" s="7" t="s">
        <v>1919</v>
      </c>
      <c r="AH466" s="7" t="s">
        <v>2041</v>
      </c>
      <c r="AI466" s="7">
        <v>1957</v>
      </c>
      <c r="AJ466" s="7">
        <v>1991</v>
      </c>
      <c r="AK466" s="7" t="s">
        <v>89</v>
      </c>
      <c r="AL466" s="7">
        <v>11000000</v>
      </c>
      <c r="AO466" s="7" t="s">
        <v>2042</v>
      </c>
      <c r="AP466" s="7" t="s">
        <v>2042</v>
      </c>
      <c r="AQ466" s="7">
        <v>314285.71000000002</v>
      </c>
      <c r="AR466" s="10">
        <v>533285.84</v>
      </c>
      <c r="AS466" s="7" t="s">
        <v>2043</v>
      </c>
      <c r="AT466" s="7" t="s">
        <v>90</v>
      </c>
      <c r="AU466" s="7">
        <v>1993</v>
      </c>
      <c r="AV466" s="7" t="s">
        <v>91</v>
      </c>
      <c r="AW466" s="7" t="s">
        <v>92</v>
      </c>
      <c r="AX466" s="7" t="s">
        <v>93</v>
      </c>
      <c r="AY466" s="7" t="s">
        <v>189</v>
      </c>
      <c r="AZ466" s="7" t="s">
        <v>119</v>
      </c>
      <c r="BA466" s="7" t="s">
        <v>96</v>
      </c>
      <c r="BB466" s="7" t="s">
        <v>97</v>
      </c>
      <c r="BC466" s="7" t="s">
        <v>140</v>
      </c>
      <c r="BH466" s="7" t="s">
        <v>135</v>
      </c>
      <c r="BI466" s="7" t="s">
        <v>318</v>
      </c>
      <c r="BJ466" s="7" t="s">
        <v>70</v>
      </c>
      <c r="BK466" s="7" t="s">
        <v>1503</v>
      </c>
      <c r="BL466" s="7" t="s">
        <v>1490</v>
      </c>
      <c r="BM466" s="7" t="s">
        <v>1481</v>
      </c>
      <c r="BN466" s="7" t="s">
        <v>1500</v>
      </c>
      <c r="BO466">
        <f t="shared" si="7"/>
        <v>0.53328584000000001</v>
      </c>
      <c r="BP466" s="7" t="s">
        <v>97</v>
      </c>
      <c r="BQ466" s="7" t="s">
        <v>189</v>
      </c>
      <c r="BR466" s="7" t="s">
        <v>1907</v>
      </c>
      <c r="BS466" s="7" t="s">
        <v>1907</v>
      </c>
    </row>
    <row r="467" spans="1:71" ht="15.75" customHeight="1">
      <c r="A467" s="7">
        <v>1967</v>
      </c>
      <c r="B467" s="7" t="s">
        <v>2098</v>
      </c>
      <c r="C467" s="7" t="s">
        <v>64</v>
      </c>
      <c r="D467" s="7" t="s">
        <v>2039</v>
      </c>
      <c r="E467" s="7" t="s">
        <v>257</v>
      </c>
      <c r="F467" s="7" t="s">
        <v>2099</v>
      </c>
      <c r="G467" s="7">
        <v>1993</v>
      </c>
      <c r="H467" s="7" t="s">
        <v>67</v>
      </c>
      <c r="I467" s="7" t="s">
        <v>169</v>
      </c>
      <c r="J467" s="7" t="s">
        <v>70</v>
      </c>
      <c r="K467" s="7" t="s">
        <v>71</v>
      </c>
      <c r="L467" s="7" t="s">
        <v>72</v>
      </c>
      <c r="M467" s="7" t="s">
        <v>73</v>
      </c>
      <c r="N467" s="7" t="s">
        <v>74</v>
      </c>
      <c r="O467" s="7" t="s">
        <v>75</v>
      </c>
      <c r="P467" s="7" t="s">
        <v>105</v>
      </c>
      <c r="Q467" s="7" t="s">
        <v>106</v>
      </c>
      <c r="S467" s="7" t="s">
        <v>107</v>
      </c>
      <c r="T467" s="7" t="s">
        <v>79</v>
      </c>
      <c r="U467" s="7" t="s">
        <v>80</v>
      </c>
      <c r="Z467" s="7" t="s">
        <v>136</v>
      </c>
      <c r="AA467" s="7" t="s">
        <v>124</v>
      </c>
      <c r="AB467" s="7" t="s">
        <v>315</v>
      </c>
      <c r="AC467" s="7" t="s">
        <v>315</v>
      </c>
      <c r="AD467" s="7" t="s">
        <v>111</v>
      </c>
      <c r="AE467" s="7" t="s">
        <v>316</v>
      </c>
      <c r="AF467" s="7" t="s">
        <v>88</v>
      </c>
      <c r="AG467" s="7" t="s">
        <v>1919</v>
      </c>
      <c r="AH467" s="7" t="s">
        <v>2041</v>
      </c>
      <c r="AI467" s="7">
        <v>1957</v>
      </c>
      <c r="AJ467" s="7">
        <v>1991</v>
      </c>
      <c r="AK467" s="7" t="s">
        <v>89</v>
      </c>
      <c r="AL467" s="7">
        <v>11000000</v>
      </c>
      <c r="AO467" s="7" t="s">
        <v>2042</v>
      </c>
      <c r="AP467" s="7" t="s">
        <v>2042</v>
      </c>
      <c r="AQ467" s="7">
        <v>314285.71000000002</v>
      </c>
      <c r="AR467" s="10">
        <v>533285.84</v>
      </c>
      <c r="AS467" s="7" t="s">
        <v>2043</v>
      </c>
      <c r="AT467" s="7" t="s">
        <v>90</v>
      </c>
      <c r="AU467" s="7">
        <v>1993</v>
      </c>
      <c r="AV467" s="7" t="s">
        <v>91</v>
      </c>
      <c r="AW467" s="7" t="s">
        <v>92</v>
      </c>
      <c r="AX467" s="7" t="s">
        <v>93</v>
      </c>
      <c r="AY467" s="7" t="s">
        <v>189</v>
      </c>
      <c r="AZ467" s="7" t="s">
        <v>119</v>
      </c>
      <c r="BA467" s="7" t="s">
        <v>96</v>
      </c>
      <c r="BB467" s="7" t="s">
        <v>97</v>
      </c>
      <c r="BC467" s="7" t="s">
        <v>140</v>
      </c>
      <c r="BH467" s="7" t="s">
        <v>135</v>
      </c>
      <c r="BI467" s="7" t="s">
        <v>318</v>
      </c>
      <c r="BJ467" s="7" t="s">
        <v>70</v>
      </c>
      <c r="BK467" s="7" t="s">
        <v>1503</v>
      </c>
      <c r="BL467" s="7" t="s">
        <v>1490</v>
      </c>
      <c r="BM467" s="7" t="s">
        <v>1481</v>
      </c>
      <c r="BN467" s="7" t="s">
        <v>1500</v>
      </c>
      <c r="BO467">
        <f t="shared" si="7"/>
        <v>0.53328584000000001</v>
      </c>
      <c r="BP467" s="7" t="s">
        <v>97</v>
      </c>
      <c r="BQ467" s="7" t="s">
        <v>189</v>
      </c>
      <c r="BR467" s="7" t="s">
        <v>1907</v>
      </c>
      <c r="BS467" s="7" t="s">
        <v>1907</v>
      </c>
    </row>
    <row r="468" spans="1:71" ht="15.75" customHeight="1">
      <c r="A468" s="7">
        <v>1968</v>
      </c>
      <c r="B468" s="7" t="s">
        <v>2098</v>
      </c>
      <c r="C468" s="7" t="s">
        <v>64</v>
      </c>
      <c r="D468" s="7" t="s">
        <v>2039</v>
      </c>
      <c r="E468" s="7" t="s">
        <v>257</v>
      </c>
      <c r="F468" s="7" t="s">
        <v>2099</v>
      </c>
      <c r="G468" s="7">
        <v>1993</v>
      </c>
      <c r="H468" s="7" t="s">
        <v>67</v>
      </c>
      <c r="I468" s="7" t="s">
        <v>169</v>
      </c>
      <c r="J468" s="7" t="s">
        <v>70</v>
      </c>
      <c r="K468" s="7" t="s">
        <v>71</v>
      </c>
      <c r="L468" s="7" t="s">
        <v>72</v>
      </c>
      <c r="M468" s="7" t="s">
        <v>73</v>
      </c>
      <c r="N468" s="7" t="s">
        <v>74</v>
      </c>
      <c r="O468" s="7" t="s">
        <v>75</v>
      </c>
      <c r="P468" s="7" t="s">
        <v>105</v>
      </c>
      <c r="Q468" s="7" t="s">
        <v>106</v>
      </c>
      <c r="S468" s="7" t="s">
        <v>107</v>
      </c>
      <c r="T468" s="7" t="s">
        <v>79</v>
      </c>
      <c r="U468" s="7" t="s">
        <v>80</v>
      </c>
      <c r="Z468" s="7" t="s">
        <v>136</v>
      </c>
      <c r="AA468" s="7" t="s">
        <v>124</v>
      </c>
      <c r="AB468" s="7" t="s">
        <v>315</v>
      </c>
      <c r="AC468" s="7" t="s">
        <v>315</v>
      </c>
      <c r="AD468" s="7" t="s">
        <v>111</v>
      </c>
      <c r="AE468" s="7" t="s">
        <v>316</v>
      </c>
      <c r="AF468" s="7" t="s">
        <v>88</v>
      </c>
      <c r="AG468" s="7" t="s">
        <v>1919</v>
      </c>
      <c r="AH468" s="7" t="s">
        <v>2041</v>
      </c>
      <c r="AI468" s="7">
        <v>1957</v>
      </c>
      <c r="AJ468" s="7">
        <v>1991</v>
      </c>
      <c r="AK468" s="7" t="s">
        <v>89</v>
      </c>
      <c r="AL468" s="7">
        <v>11000000</v>
      </c>
      <c r="AO468" s="7" t="s">
        <v>2042</v>
      </c>
      <c r="AP468" s="7" t="s">
        <v>2042</v>
      </c>
      <c r="AQ468" s="7">
        <v>314285.71000000002</v>
      </c>
      <c r="AR468" s="10">
        <v>533285.84</v>
      </c>
      <c r="AS468" s="7" t="s">
        <v>2043</v>
      </c>
      <c r="AT468" s="7" t="s">
        <v>90</v>
      </c>
      <c r="AU468" s="7">
        <v>1993</v>
      </c>
      <c r="AV468" s="7" t="s">
        <v>91</v>
      </c>
      <c r="AW468" s="7" t="s">
        <v>92</v>
      </c>
      <c r="AX468" s="7" t="s">
        <v>93</v>
      </c>
      <c r="AY468" s="7" t="s">
        <v>189</v>
      </c>
      <c r="AZ468" s="7" t="s">
        <v>119</v>
      </c>
      <c r="BA468" s="7" t="s">
        <v>96</v>
      </c>
      <c r="BB468" s="7" t="s">
        <v>97</v>
      </c>
      <c r="BC468" s="7" t="s">
        <v>140</v>
      </c>
      <c r="BH468" s="7" t="s">
        <v>135</v>
      </c>
      <c r="BI468" s="7" t="s">
        <v>318</v>
      </c>
      <c r="BJ468" s="7" t="s">
        <v>70</v>
      </c>
      <c r="BK468" s="7" t="s">
        <v>1503</v>
      </c>
      <c r="BL468" s="7" t="s">
        <v>1490</v>
      </c>
      <c r="BM468" s="7" t="s">
        <v>1481</v>
      </c>
      <c r="BN468" s="7" t="s">
        <v>1500</v>
      </c>
      <c r="BO468">
        <f t="shared" si="7"/>
        <v>0.53328584000000001</v>
      </c>
      <c r="BP468" s="7" t="s">
        <v>97</v>
      </c>
      <c r="BQ468" s="7" t="s">
        <v>189</v>
      </c>
      <c r="BR468" s="7" t="s">
        <v>1907</v>
      </c>
      <c r="BS468" s="7" t="s">
        <v>1907</v>
      </c>
    </row>
    <row r="469" spans="1:71" ht="15.75" customHeight="1">
      <c r="A469" s="7">
        <v>1969</v>
      </c>
      <c r="B469" s="7" t="s">
        <v>2098</v>
      </c>
      <c r="C469" s="7" t="s">
        <v>64</v>
      </c>
      <c r="D469" s="7" t="s">
        <v>2039</v>
      </c>
      <c r="E469" s="7" t="s">
        <v>257</v>
      </c>
      <c r="F469" s="7" t="s">
        <v>2099</v>
      </c>
      <c r="G469" s="7">
        <v>1993</v>
      </c>
      <c r="H469" s="7" t="s">
        <v>67</v>
      </c>
      <c r="I469" s="7" t="s">
        <v>169</v>
      </c>
      <c r="J469" s="7" t="s">
        <v>70</v>
      </c>
      <c r="K469" s="7" t="s">
        <v>71</v>
      </c>
      <c r="L469" s="7" t="s">
        <v>72</v>
      </c>
      <c r="M469" s="7" t="s">
        <v>73</v>
      </c>
      <c r="N469" s="7" t="s">
        <v>74</v>
      </c>
      <c r="O469" s="7" t="s">
        <v>75</v>
      </c>
      <c r="P469" s="7" t="s">
        <v>105</v>
      </c>
      <c r="Q469" s="7" t="s">
        <v>106</v>
      </c>
      <c r="S469" s="7" t="s">
        <v>107</v>
      </c>
      <c r="T469" s="7" t="s">
        <v>79</v>
      </c>
      <c r="U469" s="7" t="s">
        <v>80</v>
      </c>
      <c r="Z469" s="7" t="s">
        <v>136</v>
      </c>
      <c r="AA469" s="7" t="s">
        <v>124</v>
      </c>
      <c r="AB469" s="7" t="s">
        <v>315</v>
      </c>
      <c r="AC469" s="7" t="s">
        <v>315</v>
      </c>
      <c r="AD469" s="7" t="s">
        <v>111</v>
      </c>
      <c r="AE469" s="7" t="s">
        <v>316</v>
      </c>
      <c r="AF469" s="7" t="s">
        <v>88</v>
      </c>
      <c r="AG469" s="7" t="s">
        <v>1919</v>
      </c>
      <c r="AH469" s="7" t="s">
        <v>2041</v>
      </c>
      <c r="AI469" s="7">
        <v>1957</v>
      </c>
      <c r="AJ469" s="7">
        <v>1991</v>
      </c>
      <c r="AK469" s="7" t="s">
        <v>89</v>
      </c>
      <c r="AL469" s="7">
        <v>11000000</v>
      </c>
      <c r="AO469" s="7" t="s">
        <v>2042</v>
      </c>
      <c r="AP469" s="7" t="s">
        <v>2042</v>
      </c>
      <c r="AQ469" s="7">
        <v>314285.71000000002</v>
      </c>
      <c r="AR469" s="10">
        <v>533285.84</v>
      </c>
      <c r="AS469" s="7" t="s">
        <v>2043</v>
      </c>
      <c r="AT469" s="7" t="s">
        <v>90</v>
      </c>
      <c r="AU469" s="7">
        <v>1993</v>
      </c>
      <c r="AV469" s="7" t="s">
        <v>91</v>
      </c>
      <c r="AW469" s="7" t="s">
        <v>92</v>
      </c>
      <c r="AX469" s="7" t="s">
        <v>93</v>
      </c>
      <c r="AY469" s="7" t="s">
        <v>189</v>
      </c>
      <c r="AZ469" s="7" t="s">
        <v>119</v>
      </c>
      <c r="BA469" s="7" t="s">
        <v>96</v>
      </c>
      <c r="BB469" s="7" t="s">
        <v>97</v>
      </c>
      <c r="BC469" s="7" t="s">
        <v>140</v>
      </c>
      <c r="BH469" s="7" t="s">
        <v>135</v>
      </c>
      <c r="BI469" s="7" t="s">
        <v>318</v>
      </c>
      <c r="BJ469" s="7" t="s">
        <v>70</v>
      </c>
      <c r="BK469" s="7" t="s">
        <v>1503</v>
      </c>
      <c r="BL469" s="7" t="s">
        <v>1490</v>
      </c>
      <c r="BM469" s="7" t="s">
        <v>1481</v>
      </c>
      <c r="BN469" s="7" t="s">
        <v>1500</v>
      </c>
      <c r="BO469">
        <f t="shared" si="7"/>
        <v>0.53328584000000001</v>
      </c>
      <c r="BP469" s="7" t="s">
        <v>97</v>
      </c>
      <c r="BQ469" s="7" t="s">
        <v>189</v>
      </c>
      <c r="BR469" s="7" t="s">
        <v>1907</v>
      </c>
      <c r="BS469" s="7" t="s">
        <v>1907</v>
      </c>
    </row>
    <row r="470" spans="1:71" ht="15.75" customHeight="1">
      <c r="A470" s="7">
        <v>1970</v>
      </c>
      <c r="B470" s="7" t="s">
        <v>2098</v>
      </c>
      <c r="C470" s="7" t="s">
        <v>64</v>
      </c>
      <c r="D470" s="7" t="s">
        <v>2039</v>
      </c>
      <c r="E470" s="7" t="s">
        <v>257</v>
      </c>
      <c r="F470" s="7" t="s">
        <v>2099</v>
      </c>
      <c r="G470" s="7">
        <v>1993</v>
      </c>
      <c r="H470" s="7" t="s">
        <v>67</v>
      </c>
      <c r="I470" s="7" t="s">
        <v>169</v>
      </c>
      <c r="J470" s="7" t="s">
        <v>70</v>
      </c>
      <c r="K470" s="7" t="s">
        <v>71</v>
      </c>
      <c r="L470" s="7" t="s">
        <v>72</v>
      </c>
      <c r="M470" s="7" t="s">
        <v>73</v>
      </c>
      <c r="N470" s="7" t="s">
        <v>74</v>
      </c>
      <c r="O470" s="7" t="s">
        <v>75</v>
      </c>
      <c r="P470" s="7" t="s">
        <v>105</v>
      </c>
      <c r="Q470" s="7" t="s">
        <v>106</v>
      </c>
      <c r="S470" s="7" t="s">
        <v>107</v>
      </c>
      <c r="T470" s="7" t="s">
        <v>79</v>
      </c>
      <c r="U470" s="7" t="s">
        <v>80</v>
      </c>
      <c r="Z470" s="7" t="s">
        <v>136</v>
      </c>
      <c r="AA470" s="7" t="s">
        <v>124</v>
      </c>
      <c r="AB470" s="7" t="s">
        <v>315</v>
      </c>
      <c r="AC470" s="7" t="s">
        <v>315</v>
      </c>
      <c r="AD470" s="7" t="s">
        <v>111</v>
      </c>
      <c r="AE470" s="7" t="s">
        <v>316</v>
      </c>
      <c r="AF470" s="7" t="s">
        <v>88</v>
      </c>
      <c r="AG470" s="7" t="s">
        <v>1919</v>
      </c>
      <c r="AH470" s="7" t="s">
        <v>2041</v>
      </c>
      <c r="AI470" s="7">
        <v>1957</v>
      </c>
      <c r="AJ470" s="7">
        <v>1991</v>
      </c>
      <c r="AK470" s="7" t="s">
        <v>89</v>
      </c>
      <c r="AL470" s="7">
        <v>11000000</v>
      </c>
      <c r="AO470" s="7" t="s">
        <v>2042</v>
      </c>
      <c r="AP470" s="7" t="s">
        <v>2042</v>
      </c>
      <c r="AQ470" s="7">
        <v>314285.71000000002</v>
      </c>
      <c r="AR470" s="10">
        <v>533285.84</v>
      </c>
      <c r="AS470" s="7" t="s">
        <v>2043</v>
      </c>
      <c r="AT470" s="7" t="s">
        <v>90</v>
      </c>
      <c r="AU470" s="7">
        <v>1993</v>
      </c>
      <c r="AV470" s="7" t="s">
        <v>91</v>
      </c>
      <c r="AW470" s="7" t="s">
        <v>92</v>
      </c>
      <c r="AX470" s="7" t="s">
        <v>93</v>
      </c>
      <c r="AY470" s="7" t="s">
        <v>189</v>
      </c>
      <c r="AZ470" s="7" t="s">
        <v>119</v>
      </c>
      <c r="BA470" s="7" t="s">
        <v>96</v>
      </c>
      <c r="BB470" s="7" t="s">
        <v>97</v>
      </c>
      <c r="BC470" s="7" t="s">
        <v>140</v>
      </c>
      <c r="BH470" s="7" t="s">
        <v>135</v>
      </c>
      <c r="BI470" s="7" t="s">
        <v>318</v>
      </c>
      <c r="BJ470" s="7" t="s">
        <v>70</v>
      </c>
      <c r="BK470" s="7" t="s">
        <v>1503</v>
      </c>
      <c r="BL470" s="7" t="s">
        <v>1490</v>
      </c>
      <c r="BM470" s="7" t="s">
        <v>1481</v>
      </c>
      <c r="BN470" s="7" t="s">
        <v>1500</v>
      </c>
      <c r="BO470">
        <f t="shared" si="7"/>
        <v>0.53328584000000001</v>
      </c>
      <c r="BP470" s="7" t="s">
        <v>97</v>
      </c>
      <c r="BQ470" s="7" t="s">
        <v>189</v>
      </c>
      <c r="BR470" s="7" t="s">
        <v>1907</v>
      </c>
      <c r="BS470" s="7" t="s">
        <v>1907</v>
      </c>
    </row>
    <row r="471" spans="1:71" ht="15.75" customHeight="1">
      <c r="A471" s="7">
        <v>1971</v>
      </c>
      <c r="B471" s="7" t="s">
        <v>2098</v>
      </c>
      <c r="C471" s="7" t="s">
        <v>64</v>
      </c>
      <c r="D471" s="7" t="s">
        <v>2039</v>
      </c>
      <c r="E471" s="7" t="s">
        <v>257</v>
      </c>
      <c r="F471" s="7" t="s">
        <v>2099</v>
      </c>
      <c r="G471" s="7">
        <v>1993</v>
      </c>
      <c r="H471" s="7" t="s">
        <v>67</v>
      </c>
      <c r="I471" s="7" t="s">
        <v>169</v>
      </c>
      <c r="J471" s="7" t="s">
        <v>70</v>
      </c>
      <c r="K471" s="7" t="s">
        <v>71</v>
      </c>
      <c r="L471" s="7" t="s">
        <v>72</v>
      </c>
      <c r="M471" s="7" t="s">
        <v>73</v>
      </c>
      <c r="N471" s="7" t="s">
        <v>74</v>
      </c>
      <c r="O471" s="7" t="s">
        <v>75</v>
      </c>
      <c r="P471" s="7" t="s">
        <v>105</v>
      </c>
      <c r="Q471" s="7" t="s">
        <v>106</v>
      </c>
      <c r="S471" s="7" t="s">
        <v>107</v>
      </c>
      <c r="T471" s="7" t="s">
        <v>79</v>
      </c>
      <c r="U471" s="7" t="s">
        <v>80</v>
      </c>
      <c r="Z471" s="7" t="s">
        <v>136</v>
      </c>
      <c r="AA471" s="7" t="s">
        <v>124</v>
      </c>
      <c r="AB471" s="7" t="s">
        <v>315</v>
      </c>
      <c r="AC471" s="7" t="s">
        <v>315</v>
      </c>
      <c r="AD471" s="7" t="s">
        <v>111</v>
      </c>
      <c r="AE471" s="7" t="s">
        <v>316</v>
      </c>
      <c r="AF471" s="7" t="s">
        <v>88</v>
      </c>
      <c r="AG471" s="7" t="s">
        <v>1919</v>
      </c>
      <c r="AH471" s="7" t="s">
        <v>2041</v>
      </c>
      <c r="AI471" s="7">
        <v>1957</v>
      </c>
      <c r="AJ471" s="7">
        <v>1991</v>
      </c>
      <c r="AK471" s="7" t="s">
        <v>89</v>
      </c>
      <c r="AL471" s="7">
        <v>11000000</v>
      </c>
      <c r="AO471" s="7" t="s">
        <v>2042</v>
      </c>
      <c r="AP471" s="7" t="s">
        <v>2042</v>
      </c>
      <c r="AQ471" s="7">
        <v>314285.71000000002</v>
      </c>
      <c r="AR471" s="10">
        <v>533285.84</v>
      </c>
      <c r="AS471" s="7" t="s">
        <v>2043</v>
      </c>
      <c r="AT471" s="7" t="s">
        <v>90</v>
      </c>
      <c r="AU471" s="7">
        <v>1993</v>
      </c>
      <c r="AV471" s="7" t="s">
        <v>91</v>
      </c>
      <c r="AW471" s="7" t="s">
        <v>92</v>
      </c>
      <c r="AX471" s="7" t="s">
        <v>93</v>
      </c>
      <c r="AY471" s="7" t="s">
        <v>189</v>
      </c>
      <c r="AZ471" s="7" t="s">
        <v>119</v>
      </c>
      <c r="BA471" s="7" t="s">
        <v>96</v>
      </c>
      <c r="BB471" s="7" t="s">
        <v>97</v>
      </c>
      <c r="BC471" s="7" t="s">
        <v>140</v>
      </c>
      <c r="BH471" s="7" t="s">
        <v>135</v>
      </c>
      <c r="BI471" s="7" t="s">
        <v>318</v>
      </c>
      <c r="BJ471" s="7" t="s">
        <v>70</v>
      </c>
      <c r="BK471" s="7" t="s">
        <v>1503</v>
      </c>
      <c r="BL471" s="7" t="s">
        <v>1490</v>
      </c>
      <c r="BM471" s="7" t="s">
        <v>1481</v>
      </c>
      <c r="BN471" s="7" t="s">
        <v>1500</v>
      </c>
      <c r="BO471">
        <f t="shared" si="7"/>
        <v>0.53328584000000001</v>
      </c>
      <c r="BP471" s="7" t="s">
        <v>97</v>
      </c>
      <c r="BQ471" s="7" t="s">
        <v>189</v>
      </c>
      <c r="BR471" s="7" t="s">
        <v>1907</v>
      </c>
      <c r="BS471" s="7" t="s">
        <v>1907</v>
      </c>
    </row>
    <row r="472" spans="1:71" ht="15.75" customHeight="1">
      <c r="A472" s="7">
        <v>1972</v>
      </c>
      <c r="B472" s="7" t="s">
        <v>2098</v>
      </c>
      <c r="C472" s="7" t="s">
        <v>64</v>
      </c>
      <c r="D472" s="7" t="s">
        <v>2039</v>
      </c>
      <c r="E472" s="7" t="s">
        <v>257</v>
      </c>
      <c r="F472" s="7" t="s">
        <v>2099</v>
      </c>
      <c r="G472" s="7">
        <v>1993</v>
      </c>
      <c r="H472" s="7" t="s">
        <v>67</v>
      </c>
      <c r="I472" s="7" t="s">
        <v>169</v>
      </c>
      <c r="J472" s="7" t="s">
        <v>70</v>
      </c>
      <c r="K472" s="7" t="s">
        <v>71</v>
      </c>
      <c r="L472" s="7" t="s">
        <v>72</v>
      </c>
      <c r="M472" s="7" t="s">
        <v>73</v>
      </c>
      <c r="N472" s="7" t="s">
        <v>74</v>
      </c>
      <c r="O472" s="7" t="s">
        <v>75</v>
      </c>
      <c r="P472" s="7" t="s">
        <v>105</v>
      </c>
      <c r="Q472" s="7" t="s">
        <v>106</v>
      </c>
      <c r="S472" s="7" t="s">
        <v>107</v>
      </c>
      <c r="T472" s="7" t="s">
        <v>79</v>
      </c>
      <c r="U472" s="7" t="s">
        <v>80</v>
      </c>
      <c r="Z472" s="7" t="s">
        <v>136</v>
      </c>
      <c r="AA472" s="7" t="s">
        <v>124</v>
      </c>
      <c r="AB472" s="7" t="s">
        <v>315</v>
      </c>
      <c r="AC472" s="7" t="s">
        <v>315</v>
      </c>
      <c r="AD472" s="7" t="s">
        <v>111</v>
      </c>
      <c r="AE472" s="7" t="s">
        <v>316</v>
      </c>
      <c r="AF472" s="7" t="s">
        <v>88</v>
      </c>
      <c r="AG472" s="7" t="s">
        <v>1919</v>
      </c>
      <c r="AH472" s="7" t="s">
        <v>2041</v>
      </c>
      <c r="AI472" s="7">
        <v>1957</v>
      </c>
      <c r="AJ472" s="7">
        <v>1991</v>
      </c>
      <c r="AK472" s="7" t="s">
        <v>89</v>
      </c>
      <c r="AL472" s="7">
        <v>11000000</v>
      </c>
      <c r="AO472" s="7" t="s">
        <v>2042</v>
      </c>
      <c r="AP472" s="7" t="s">
        <v>2042</v>
      </c>
      <c r="AQ472" s="7">
        <v>314285.71000000002</v>
      </c>
      <c r="AR472" s="10">
        <v>533285.84</v>
      </c>
      <c r="AS472" s="7" t="s">
        <v>2043</v>
      </c>
      <c r="AT472" s="7" t="s">
        <v>90</v>
      </c>
      <c r="AU472" s="7">
        <v>1993</v>
      </c>
      <c r="AV472" s="7" t="s">
        <v>91</v>
      </c>
      <c r="AW472" s="7" t="s">
        <v>92</v>
      </c>
      <c r="AX472" s="7" t="s">
        <v>93</v>
      </c>
      <c r="AY472" s="7" t="s">
        <v>189</v>
      </c>
      <c r="AZ472" s="7" t="s">
        <v>119</v>
      </c>
      <c r="BA472" s="7" t="s">
        <v>96</v>
      </c>
      <c r="BB472" s="7" t="s">
        <v>97</v>
      </c>
      <c r="BC472" s="7" t="s">
        <v>140</v>
      </c>
      <c r="BH472" s="7" t="s">
        <v>135</v>
      </c>
      <c r="BI472" s="7" t="s">
        <v>318</v>
      </c>
      <c r="BJ472" s="7" t="s">
        <v>70</v>
      </c>
      <c r="BK472" s="7" t="s">
        <v>1503</v>
      </c>
      <c r="BL472" s="7" t="s">
        <v>1490</v>
      </c>
      <c r="BM472" s="7" t="s">
        <v>1481</v>
      </c>
      <c r="BN472" s="7" t="s">
        <v>1500</v>
      </c>
      <c r="BO472">
        <f t="shared" si="7"/>
        <v>0.53328584000000001</v>
      </c>
      <c r="BP472" s="7" t="s">
        <v>97</v>
      </c>
      <c r="BQ472" s="7" t="s">
        <v>189</v>
      </c>
      <c r="BR472" s="7" t="s">
        <v>1907</v>
      </c>
      <c r="BS472" s="7" t="s">
        <v>1907</v>
      </c>
    </row>
    <row r="473" spans="1:71" ht="15.75" customHeight="1">
      <c r="A473" s="7">
        <v>1973</v>
      </c>
      <c r="B473" s="7" t="s">
        <v>2098</v>
      </c>
      <c r="C473" s="7" t="s">
        <v>64</v>
      </c>
      <c r="D473" s="7" t="s">
        <v>2039</v>
      </c>
      <c r="E473" s="7" t="s">
        <v>257</v>
      </c>
      <c r="F473" s="7" t="s">
        <v>2099</v>
      </c>
      <c r="G473" s="7">
        <v>1993</v>
      </c>
      <c r="H473" s="7" t="s">
        <v>67</v>
      </c>
      <c r="I473" s="7" t="s">
        <v>169</v>
      </c>
      <c r="J473" s="7" t="s">
        <v>70</v>
      </c>
      <c r="K473" s="7" t="s">
        <v>71</v>
      </c>
      <c r="L473" s="7" t="s">
        <v>72</v>
      </c>
      <c r="M473" s="7" t="s">
        <v>73</v>
      </c>
      <c r="N473" s="7" t="s">
        <v>74</v>
      </c>
      <c r="O473" s="7" t="s">
        <v>75</v>
      </c>
      <c r="P473" s="7" t="s">
        <v>105</v>
      </c>
      <c r="Q473" s="7" t="s">
        <v>106</v>
      </c>
      <c r="S473" s="7" t="s">
        <v>107</v>
      </c>
      <c r="T473" s="7" t="s">
        <v>79</v>
      </c>
      <c r="U473" s="7" t="s">
        <v>80</v>
      </c>
      <c r="Z473" s="7" t="s">
        <v>136</v>
      </c>
      <c r="AA473" s="7" t="s">
        <v>124</v>
      </c>
      <c r="AB473" s="7" t="s">
        <v>315</v>
      </c>
      <c r="AC473" s="7" t="s">
        <v>315</v>
      </c>
      <c r="AD473" s="7" t="s">
        <v>111</v>
      </c>
      <c r="AE473" s="7" t="s">
        <v>316</v>
      </c>
      <c r="AF473" s="7" t="s">
        <v>88</v>
      </c>
      <c r="AG473" s="7" t="s">
        <v>1919</v>
      </c>
      <c r="AH473" s="7" t="s">
        <v>2041</v>
      </c>
      <c r="AI473" s="7">
        <v>1957</v>
      </c>
      <c r="AJ473" s="7">
        <v>1991</v>
      </c>
      <c r="AK473" s="7" t="s">
        <v>89</v>
      </c>
      <c r="AL473" s="7">
        <v>11000000</v>
      </c>
      <c r="AO473" s="7" t="s">
        <v>2042</v>
      </c>
      <c r="AP473" s="7" t="s">
        <v>2042</v>
      </c>
      <c r="AQ473" s="7">
        <v>314285.71000000002</v>
      </c>
      <c r="AR473" s="10">
        <v>533285.84</v>
      </c>
      <c r="AS473" s="7" t="s">
        <v>2043</v>
      </c>
      <c r="AT473" s="7" t="s">
        <v>90</v>
      </c>
      <c r="AU473" s="7">
        <v>1993</v>
      </c>
      <c r="AV473" s="7" t="s">
        <v>91</v>
      </c>
      <c r="AW473" s="7" t="s">
        <v>92</v>
      </c>
      <c r="AX473" s="7" t="s">
        <v>93</v>
      </c>
      <c r="AY473" s="7" t="s">
        <v>189</v>
      </c>
      <c r="AZ473" s="7" t="s">
        <v>119</v>
      </c>
      <c r="BA473" s="7" t="s">
        <v>96</v>
      </c>
      <c r="BB473" s="7" t="s">
        <v>97</v>
      </c>
      <c r="BC473" s="7" t="s">
        <v>140</v>
      </c>
      <c r="BH473" s="7" t="s">
        <v>135</v>
      </c>
      <c r="BI473" s="7" t="s">
        <v>318</v>
      </c>
      <c r="BJ473" s="7" t="s">
        <v>70</v>
      </c>
      <c r="BK473" s="7" t="s">
        <v>1503</v>
      </c>
      <c r="BL473" s="7" t="s">
        <v>1490</v>
      </c>
      <c r="BM473" s="7" t="s">
        <v>1481</v>
      </c>
      <c r="BN473" s="7" t="s">
        <v>1500</v>
      </c>
      <c r="BO473">
        <f t="shared" si="7"/>
        <v>0.53328584000000001</v>
      </c>
      <c r="BP473" s="7" t="s">
        <v>97</v>
      </c>
      <c r="BQ473" s="7" t="s">
        <v>189</v>
      </c>
      <c r="BR473" s="7" t="s">
        <v>1907</v>
      </c>
      <c r="BS473" s="7" t="s">
        <v>1907</v>
      </c>
    </row>
    <row r="474" spans="1:71" ht="15.75" customHeight="1">
      <c r="A474" s="7">
        <v>1974</v>
      </c>
      <c r="B474" s="7" t="s">
        <v>2098</v>
      </c>
      <c r="C474" s="7" t="s">
        <v>64</v>
      </c>
      <c r="D474" s="7" t="s">
        <v>2039</v>
      </c>
      <c r="E474" s="7" t="s">
        <v>257</v>
      </c>
      <c r="F474" s="7" t="s">
        <v>2099</v>
      </c>
      <c r="G474" s="7">
        <v>1993</v>
      </c>
      <c r="H474" s="7" t="s">
        <v>67</v>
      </c>
      <c r="I474" s="7" t="s">
        <v>169</v>
      </c>
      <c r="J474" s="7" t="s">
        <v>70</v>
      </c>
      <c r="K474" s="7" t="s">
        <v>71</v>
      </c>
      <c r="L474" s="7" t="s">
        <v>72</v>
      </c>
      <c r="M474" s="7" t="s">
        <v>73</v>
      </c>
      <c r="N474" s="7" t="s">
        <v>74</v>
      </c>
      <c r="O474" s="7" t="s">
        <v>75</v>
      </c>
      <c r="P474" s="7" t="s">
        <v>105</v>
      </c>
      <c r="Q474" s="7" t="s">
        <v>106</v>
      </c>
      <c r="S474" s="7" t="s">
        <v>107</v>
      </c>
      <c r="T474" s="7" t="s">
        <v>79</v>
      </c>
      <c r="U474" s="7" t="s">
        <v>80</v>
      </c>
      <c r="Z474" s="7" t="s">
        <v>136</v>
      </c>
      <c r="AA474" s="7" t="s">
        <v>124</v>
      </c>
      <c r="AB474" s="7" t="s">
        <v>315</v>
      </c>
      <c r="AC474" s="7" t="s">
        <v>315</v>
      </c>
      <c r="AD474" s="7" t="s">
        <v>111</v>
      </c>
      <c r="AE474" s="7" t="s">
        <v>316</v>
      </c>
      <c r="AF474" s="7" t="s">
        <v>88</v>
      </c>
      <c r="AG474" s="7" t="s">
        <v>1919</v>
      </c>
      <c r="AH474" s="7" t="s">
        <v>2041</v>
      </c>
      <c r="AI474" s="7">
        <v>1957</v>
      </c>
      <c r="AJ474" s="7">
        <v>1991</v>
      </c>
      <c r="AK474" s="7" t="s">
        <v>89</v>
      </c>
      <c r="AL474" s="7">
        <v>11000000</v>
      </c>
      <c r="AO474" s="7" t="s">
        <v>2042</v>
      </c>
      <c r="AP474" s="7" t="s">
        <v>2042</v>
      </c>
      <c r="AQ474" s="7">
        <v>314285.71000000002</v>
      </c>
      <c r="AR474" s="10">
        <v>533285.84</v>
      </c>
      <c r="AS474" s="7" t="s">
        <v>2043</v>
      </c>
      <c r="AT474" s="7" t="s">
        <v>90</v>
      </c>
      <c r="AU474" s="7">
        <v>1993</v>
      </c>
      <c r="AV474" s="7" t="s">
        <v>91</v>
      </c>
      <c r="AW474" s="7" t="s">
        <v>92</v>
      </c>
      <c r="AX474" s="7" t="s">
        <v>93</v>
      </c>
      <c r="AY474" s="7" t="s">
        <v>189</v>
      </c>
      <c r="AZ474" s="7" t="s">
        <v>119</v>
      </c>
      <c r="BA474" s="7" t="s">
        <v>96</v>
      </c>
      <c r="BB474" s="7" t="s">
        <v>97</v>
      </c>
      <c r="BC474" s="7" t="s">
        <v>140</v>
      </c>
      <c r="BH474" s="7" t="s">
        <v>135</v>
      </c>
      <c r="BI474" s="7" t="s">
        <v>318</v>
      </c>
      <c r="BJ474" s="7" t="s">
        <v>70</v>
      </c>
      <c r="BK474" s="7" t="s">
        <v>1503</v>
      </c>
      <c r="BL474" s="7" t="s">
        <v>1490</v>
      </c>
      <c r="BM474" s="7" t="s">
        <v>1481</v>
      </c>
      <c r="BN474" s="7" t="s">
        <v>1500</v>
      </c>
      <c r="BO474">
        <f t="shared" si="7"/>
        <v>0.53328584000000001</v>
      </c>
      <c r="BP474" s="7" t="s">
        <v>97</v>
      </c>
      <c r="BQ474" s="7" t="s">
        <v>189</v>
      </c>
      <c r="BR474" s="7" t="s">
        <v>1907</v>
      </c>
      <c r="BS474" s="7" t="s">
        <v>1907</v>
      </c>
    </row>
    <row r="475" spans="1:71" ht="15.75" customHeight="1">
      <c r="A475" s="7">
        <v>1975</v>
      </c>
      <c r="B475" s="7" t="s">
        <v>2098</v>
      </c>
      <c r="C475" s="7" t="s">
        <v>64</v>
      </c>
      <c r="D475" s="7" t="s">
        <v>2039</v>
      </c>
      <c r="E475" s="7" t="s">
        <v>257</v>
      </c>
      <c r="F475" s="7" t="s">
        <v>2099</v>
      </c>
      <c r="G475" s="7">
        <v>1993</v>
      </c>
      <c r="H475" s="7" t="s">
        <v>67</v>
      </c>
      <c r="I475" s="7" t="s">
        <v>169</v>
      </c>
      <c r="J475" s="7" t="s">
        <v>70</v>
      </c>
      <c r="K475" s="7" t="s">
        <v>71</v>
      </c>
      <c r="L475" s="7" t="s">
        <v>72</v>
      </c>
      <c r="M475" s="7" t="s">
        <v>73</v>
      </c>
      <c r="N475" s="7" t="s">
        <v>74</v>
      </c>
      <c r="O475" s="7" t="s">
        <v>75</v>
      </c>
      <c r="P475" s="7" t="s">
        <v>105</v>
      </c>
      <c r="Q475" s="7" t="s">
        <v>106</v>
      </c>
      <c r="S475" s="7" t="s">
        <v>107</v>
      </c>
      <c r="T475" s="7" t="s">
        <v>79</v>
      </c>
      <c r="U475" s="7" t="s">
        <v>80</v>
      </c>
      <c r="Z475" s="7" t="s">
        <v>136</v>
      </c>
      <c r="AA475" s="7" t="s">
        <v>124</v>
      </c>
      <c r="AB475" s="7" t="s">
        <v>315</v>
      </c>
      <c r="AC475" s="7" t="s">
        <v>315</v>
      </c>
      <c r="AD475" s="7" t="s">
        <v>111</v>
      </c>
      <c r="AE475" s="7" t="s">
        <v>316</v>
      </c>
      <c r="AF475" s="7" t="s">
        <v>88</v>
      </c>
      <c r="AG475" s="7" t="s">
        <v>1919</v>
      </c>
      <c r="AH475" s="7" t="s">
        <v>2041</v>
      </c>
      <c r="AI475" s="7">
        <v>1957</v>
      </c>
      <c r="AJ475" s="7">
        <v>1991</v>
      </c>
      <c r="AK475" s="7" t="s">
        <v>89</v>
      </c>
      <c r="AL475" s="7">
        <v>11000000</v>
      </c>
      <c r="AO475" s="7" t="s">
        <v>2042</v>
      </c>
      <c r="AP475" s="7" t="s">
        <v>2042</v>
      </c>
      <c r="AQ475" s="7">
        <v>314285.71000000002</v>
      </c>
      <c r="AR475" s="10">
        <v>533285.84</v>
      </c>
      <c r="AS475" s="7" t="s">
        <v>2043</v>
      </c>
      <c r="AT475" s="7" t="s">
        <v>90</v>
      </c>
      <c r="AU475" s="7">
        <v>1993</v>
      </c>
      <c r="AV475" s="7" t="s">
        <v>91</v>
      </c>
      <c r="AW475" s="7" t="s">
        <v>92</v>
      </c>
      <c r="AX475" s="7" t="s">
        <v>93</v>
      </c>
      <c r="AY475" s="7" t="s">
        <v>189</v>
      </c>
      <c r="AZ475" s="7" t="s">
        <v>119</v>
      </c>
      <c r="BA475" s="7" t="s">
        <v>96</v>
      </c>
      <c r="BB475" s="7" t="s">
        <v>97</v>
      </c>
      <c r="BC475" s="7" t="s">
        <v>140</v>
      </c>
      <c r="BH475" s="7" t="s">
        <v>135</v>
      </c>
      <c r="BI475" s="7" t="s">
        <v>318</v>
      </c>
      <c r="BJ475" s="7" t="s">
        <v>70</v>
      </c>
      <c r="BK475" s="7" t="s">
        <v>1503</v>
      </c>
      <c r="BL475" s="7" t="s">
        <v>1490</v>
      </c>
      <c r="BM475" s="7" t="s">
        <v>1481</v>
      </c>
      <c r="BN475" s="7" t="s">
        <v>1500</v>
      </c>
      <c r="BO475">
        <f t="shared" si="7"/>
        <v>0.53328584000000001</v>
      </c>
      <c r="BP475" s="7" t="s">
        <v>97</v>
      </c>
      <c r="BQ475" s="7" t="s">
        <v>189</v>
      </c>
      <c r="BR475" s="7" t="s">
        <v>1907</v>
      </c>
      <c r="BS475" s="7" t="s">
        <v>1907</v>
      </c>
    </row>
    <row r="476" spans="1:71" ht="15.75" customHeight="1">
      <c r="A476" s="7">
        <v>1976</v>
      </c>
      <c r="B476" s="7" t="s">
        <v>2098</v>
      </c>
      <c r="C476" s="7" t="s">
        <v>64</v>
      </c>
      <c r="D476" s="7" t="s">
        <v>2039</v>
      </c>
      <c r="E476" s="7" t="s">
        <v>257</v>
      </c>
      <c r="F476" s="7" t="s">
        <v>2099</v>
      </c>
      <c r="G476" s="7">
        <v>1993</v>
      </c>
      <c r="H476" s="7" t="s">
        <v>67</v>
      </c>
      <c r="I476" s="7" t="s">
        <v>169</v>
      </c>
      <c r="J476" s="7" t="s">
        <v>70</v>
      </c>
      <c r="K476" s="7" t="s">
        <v>71</v>
      </c>
      <c r="L476" s="7" t="s">
        <v>72</v>
      </c>
      <c r="M476" s="7" t="s">
        <v>73</v>
      </c>
      <c r="N476" s="7" t="s">
        <v>74</v>
      </c>
      <c r="O476" s="7" t="s">
        <v>75</v>
      </c>
      <c r="P476" s="7" t="s">
        <v>105</v>
      </c>
      <c r="Q476" s="7" t="s">
        <v>106</v>
      </c>
      <c r="S476" s="7" t="s">
        <v>107</v>
      </c>
      <c r="T476" s="7" t="s">
        <v>79</v>
      </c>
      <c r="U476" s="7" t="s">
        <v>80</v>
      </c>
      <c r="Z476" s="7" t="s">
        <v>136</v>
      </c>
      <c r="AA476" s="7" t="s">
        <v>124</v>
      </c>
      <c r="AB476" s="7" t="s">
        <v>315</v>
      </c>
      <c r="AC476" s="7" t="s">
        <v>315</v>
      </c>
      <c r="AD476" s="7" t="s">
        <v>111</v>
      </c>
      <c r="AE476" s="7" t="s">
        <v>316</v>
      </c>
      <c r="AF476" s="7" t="s">
        <v>88</v>
      </c>
      <c r="AG476" s="7" t="s">
        <v>1919</v>
      </c>
      <c r="AH476" s="7" t="s">
        <v>2041</v>
      </c>
      <c r="AI476" s="7">
        <v>1957</v>
      </c>
      <c r="AJ476" s="7">
        <v>1991</v>
      </c>
      <c r="AK476" s="7" t="s">
        <v>89</v>
      </c>
      <c r="AL476" s="7">
        <v>11000000</v>
      </c>
      <c r="AO476" s="7" t="s">
        <v>2042</v>
      </c>
      <c r="AP476" s="7" t="s">
        <v>2042</v>
      </c>
      <c r="AQ476" s="7">
        <v>314285.71000000002</v>
      </c>
      <c r="AR476" s="10">
        <v>533285.84</v>
      </c>
      <c r="AS476" s="7" t="s">
        <v>2043</v>
      </c>
      <c r="AT476" s="7" t="s">
        <v>90</v>
      </c>
      <c r="AU476" s="7">
        <v>1993</v>
      </c>
      <c r="AV476" s="7" t="s">
        <v>91</v>
      </c>
      <c r="AW476" s="7" t="s">
        <v>92</v>
      </c>
      <c r="AX476" s="7" t="s">
        <v>93</v>
      </c>
      <c r="AY476" s="7" t="s">
        <v>189</v>
      </c>
      <c r="AZ476" s="7" t="s">
        <v>119</v>
      </c>
      <c r="BA476" s="7" t="s">
        <v>96</v>
      </c>
      <c r="BB476" s="7" t="s">
        <v>97</v>
      </c>
      <c r="BC476" s="7" t="s">
        <v>140</v>
      </c>
      <c r="BH476" s="7" t="s">
        <v>135</v>
      </c>
      <c r="BI476" s="7" t="s">
        <v>318</v>
      </c>
      <c r="BJ476" s="7" t="s">
        <v>70</v>
      </c>
      <c r="BK476" s="7" t="s">
        <v>1503</v>
      </c>
      <c r="BL476" s="7" t="s">
        <v>1490</v>
      </c>
      <c r="BM476" s="7" t="s">
        <v>1481</v>
      </c>
      <c r="BN476" s="7" t="s">
        <v>1500</v>
      </c>
      <c r="BO476">
        <f t="shared" si="7"/>
        <v>0.53328584000000001</v>
      </c>
      <c r="BP476" s="7" t="s">
        <v>97</v>
      </c>
      <c r="BQ476" s="7" t="s">
        <v>189</v>
      </c>
      <c r="BR476" s="7" t="s">
        <v>1907</v>
      </c>
      <c r="BS476" s="7" t="s">
        <v>1907</v>
      </c>
    </row>
    <row r="477" spans="1:71" ht="15.75" customHeight="1">
      <c r="A477" s="7">
        <v>1977</v>
      </c>
      <c r="B477" s="7" t="s">
        <v>2098</v>
      </c>
      <c r="C477" s="7" t="s">
        <v>64</v>
      </c>
      <c r="D477" s="7" t="s">
        <v>2039</v>
      </c>
      <c r="E477" s="7" t="s">
        <v>257</v>
      </c>
      <c r="F477" s="7" t="s">
        <v>2099</v>
      </c>
      <c r="G477" s="7">
        <v>1993</v>
      </c>
      <c r="H477" s="7" t="s">
        <v>67</v>
      </c>
      <c r="I477" s="7" t="s">
        <v>169</v>
      </c>
      <c r="J477" s="7" t="s">
        <v>70</v>
      </c>
      <c r="K477" s="7" t="s">
        <v>71</v>
      </c>
      <c r="L477" s="7" t="s">
        <v>72</v>
      </c>
      <c r="M477" s="7" t="s">
        <v>73</v>
      </c>
      <c r="N477" s="7" t="s">
        <v>74</v>
      </c>
      <c r="O477" s="7" t="s">
        <v>75</v>
      </c>
      <c r="P477" s="7" t="s">
        <v>105</v>
      </c>
      <c r="Q477" s="7" t="s">
        <v>106</v>
      </c>
      <c r="S477" s="7" t="s">
        <v>107</v>
      </c>
      <c r="T477" s="7" t="s">
        <v>79</v>
      </c>
      <c r="U477" s="7" t="s">
        <v>80</v>
      </c>
      <c r="Z477" s="7" t="s">
        <v>136</v>
      </c>
      <c r="AA477" s="7" t="s">
        <v>124</v>
      </c>
      <c r="AB477" s="7" t="s">
        <v>315</v>
      </c>
      <c r="AC477" s="7" t="s">
        <v>315</v>
      </c>
      <c r="AD477" s="7" t="s">
        <v>111</v>
      </c>
      <c r="AE477" s="7" t="s">
        <v>316</v>
      </c>
      <c r="AF477" s="7" t="s">
        <v>88</v>
      </c>
      <c r="AG477" s="7" t="s">
        <v>1919</v>
      </c>
      <c r="AH477" s="7" t="s">
        <v>2041</v>
      </c>
      <c r="AI477" s="7">
        <v>1957</v>
      </c>
      <c r="AJ477" s="7">
        <v>1991</v>
      </c>
      <c r="AK477" s="7" t="s">
        <v>89</v>
      </c>
      <c r="AL477" s="7">
        <v>11000000</v>
      </c>
      <c r="AO477" s="7" t="s">
        <v>2042</v>
      </c>
      <c r="AP477" s="7" t="s">
        <v>2042</v>
      </c>
      <c r="AQ477" s="7">
        <v>314285.71000000002</v>
      </c>
      <c r="AR477" s="10">
        <v>533285.84</v>
      </c>
      <c r="AS477" s="7" t="s">
        <v>2043</v>
      </c>
      <c r="AT477" s="7" t="s">
        <v>90</v>
      </c>
      <c r="AU477" s="7">
        <v>1993</v>
      </c>
      <c r="AV477" s="7" t="s">
        <v>91</v>
      </c>
      <c r="AW477" s="7" t="s">
        <v>92</v>
      </c>
      <c r="AX477" s="7" t="s">
        <v>93</v>
      </c>
      <c r="AY477" s="7" t="s">
        <v>189</v>
      </c>
      <c r="AZ477" s="7" t="s">
        <v>119</v>
      </c>
      <c r="BA477" s="7" t="s">
        <v>96</v>
      </c>
      <c r="BB477" s="7" t="s">
        <v>97</v>
      </c>
      <c r="BC477" s="7" t="s">
        <v>140</v>
      </c>
      <c r="BH477" s="7" t="s">
        <v>135</v>
      </c>
      <c r="BI477" s="7" t="s">
        <v>318</v>
      </c>
      <c r="BJ477" s="7" t="s">
        <v>70</v>
      </c>
      <c r="BK477" s="7" t="s">
        <v>1503</v>
      </c>
      <c r="BL477" s="7" t="s">
        <v>1490</v>
      </c>
      <c r="BM477" s="7" t="s">
        <v>1481</v>
      </c>
      <c r="BN477" s="7" t="s">
        <v>1500</v>
      </c>
      <c r="BO477">
        <f t="shared" si="7"/>
        <v>0.53328584000000001</v>
      </c>
      <c r="BP477" s="7" t="s">
        <v>97</v>
      </c>
      <c r="BQ477" s="7" t="s">
        <v>189</v>
      </c>
      <c r="BR477" s="7" t="s">
        <v>1907</v>
      </c>
      <c r="BS477" s="7" t="s">
        <v>1907</v>
      </c>
    </row>
    <row r="478" spans="1:71" ht="15.75" customHeight="1">
      <c r="A478" s="7">
        <v>1978</v>
      </c>
      <c r="B478" s="7" t="s">
        <v>2098</v>
      </c>
      <c r="C478" s="7" t="s">
        <v>64</v>
      </c>
      <c r="D478" s="7" t="s">
        <v>2039</v>
      </c>
      <c r="E478" s="7" t="s">
        <v>257</v>
      </c>
      <c r="F478" s="7" t="s">
        <v>2099</v>
      </c>
      <c r="G478" s="7">
        <v>1993</v>
      </c>
      <c r="H478" s="7" t="s">
        <v>67</v>
      </c>
      <c r="I478" s="7" t="s">
        <v>169</v>
      </c>
      <c r="J478" s="7" t="s">
        <v>70</v>
      </c>
      <c r="K478" s="7" t="s">
        <v>71</v>
      </c>
      <c r="L478" s="7" t="s">
        <v>72</v>
      </c>
      <c r="M478" s="7" t="s">
        <v>73</v>
      </c>
      <c r="N478" s="7" t="s">
        <v>74</v>
      </c>
      <c r="O478" s="7" t="s">
        <v>75</v>
      </c>
      <c r="P478" s="7" t="s">
        <v>105</v>
      </c>
      <c r="Q478" s="7" t="s">
        <v>106</v>
      </c>
      <c r="S478" s="7" t="s">
        <v>107</v>
      </c>
      <c r="T478" s="7" t="s">
        <v>79</v>
      </c>
      <c r="U478" s="7" t="s">
        <v>80</v>
      </c>
      <c r="Z478" s="7" t="s">
        <v>136</v>
      </c>
      <c r="AA478" s="7" t="s">
        <v>124</v>
      </c>
      <c r="AB478" s="7" t="s">
        <v>315</v>
      </c>
      <c r="AC478" s="7" t="s">
        <v>315</v>
      </c>
      <c r="AD478" s="7" t="s">
        <v>111</v>
      </c>
      <c r="AE478" s="7" t="s">
        <v>316</v>
      </c>
      <c r="AF478" s="7" t="s">
        <v>88</v>
      </c>
      <c r="AG478" s="7" t="s">
        <v>1919</v>
      </c>
      <c r="AH478" s="7" t="s">
        <v>2041</v>
      </c>
      <c r="AI478" s="7">
        <v>1957</v>
      </c>
      <c r="AJ478" s="7">
        <v>1991</v>
      </c>
      <c r="AK478" s="7" t="s">
        <v>89</v>
      </c>
      <c r="AL478" s="7">
        <v>11000000</v>
      </c>
      <c r="AO478" s="7" t="s">
        <v>2042</v>
      </c>
      <c r="AP478" s="7" t="s">
        <v>2042</v>
      </c>
      <c r="AQ478" s="7">
        <v>314285.71000000002</v>
      </c>
      <c r="AR478" s="10">
        <v>533285.84</v>
      </c>
      <c r="AS478" s="7" t="s">
        <v>2043</v>
      </c>
      <c r="AT478" s="7" t="s">
        <v>90</v>
      </c>
      <c r="AU478" s="7">
        <v>1993</v>
      </c>
      <c r="AV478" s="7" t="s">
        <v>91</v>
      </c>
      <c r="AW478" s="7" t="s">
        <v>92</v>
      </c>
      <c r="AX478" s="7" t="s">
        <v>93</v>
      </c>
      <c r="AY478" s="7" t="s">
        <v>189</v>
      </c>
      <c r="AZ478" s="7" t="s">
        <v>119</v>
      </c>
      <c r="BA478" s="7" t="s">
        <v>96</v>
      </c>
      <c r="BB478" s="7" t="s">
        <v>97</v>
      </c>
      <c r="BC478" s="7" t="s">
        <v>140</v>
      </c>
      <c r="BH478" s="7" t="s">
        <v>135</v>
      </c>
      <c r="BI478" s="7" t="s">
        <v>318</v>
      </c>
      <c r="BJ478" s="7" t="s">
        <v>70</v>
      </c>
      <c r="BK478" s="7" t="s">
        <v>1503</v>
      </c>
      <c r="BL478" s="7" t="s">
        <v>1490</v>
      </c>
      <c r="BM478" s="7" t="s">
        <v>1481</v>
      </c>
      <c r="BN478" s="7" t="s">
        <v>1500</v>
      </c>
      <c r="BO478">
        <f t="shared" si="7"/>
        <v>0.53328584000000001</v>
      </c>
      <c r="BP478" s="7" t="s">
        <v>97</v>
      </c>
      <c r="BQ478" s="7" t="s">
        <v>189</v>
      </c>
      <c r="BR478" s="7" t="s">
        <v>1907</v>
      </c>
      <c r="BS478" s="7" t="s">
        <v>1907</v>
      </c>
    </row>
    <row r="479" spans="1:71" ht="15.75" customHeight="1">
      <c r="A479" s="7">
        <v>1979</v>
      </c>
      <c r="B479" s="7" t="s">
        <v>2098</v>
      </c>
      <c r="C479" s="7" t="s">
        <v>64</v>
      </c>
      <c r="D479" s="7" t="s">
        <v>2039</v>
      </c>
      <c r="E479" s="7" t="s">
        <v>257</v>
      </c>
      <c r="F479" s="7" t="s">
        <v>2099</v>
      </c>
      <c r="G479" s="7">
        <v>1993</v>
      </c>
      <c r="H479" s="7" t="s">
        <v>67</v>
      </c>
      <c r="I479" s="7" t="s">
        <v>169</v>
      </c>
      <c r="J479" s="7" t="s">
        <v>70</v>
      </c>
      <c r="K479" s="7" t="s">
        <v>71</v>
      </c>
      <c r="L479" s="7" t="s">
        <v>72</v>
      </c>
      <c r="M479" s="7" t="s">
        <v>73</v>
      </c>
      <c r="N479" s="7" t="s">
        <v>74</v>
      </c>
      <c r="O479" s="7" t="s">
        <v>75</v>
      </c>
      <c r="P479" s="7" t="s">
        <v>105</v>
      </c>
      <c r="Q479" s="7" t="s">
        <v>106</v>
      </c>
      <c r="S479" s="7" t="s">
        <v>107</v>
      </c>
      <c r="T479" s="7" t="s">
        <v>79</v>
      </c>
      <c r="U479" s="7" t="s">
        <v>80</v>
      </c>
      <c r="Z479" s="7" t="s">
        <v>136</v>
      </c>
      <c r="AA479" s="7" t="s">
        <v>124</v>
      </c>
      <c r="AB479" s="7" t="s">
        <v>315</v>
      </c>
      <c r="AC479" s="7" t="s">
        <v>315</v>
      </c>
      <c r="AD479" s="7" t="s">
        <v>111</v>
      </c>
      <c r="AE479" s="7" t="s">
        <v>316</v>
      </c>
      <c r="AF479" s="7" t="s">
        <v>88</v>
      </c>
      <c r="AG479" s="7" t="s">
        <v>1919</v>
      </c>
      <c r="AH479" s="7" t="s">
        <v>2041</v>
      </c>
      <c r="AI479" s="7">
        <v>1957</v>
      </c>
      <c r="AJ479" s="7">
        <v>1991</v>
      </c>
      <c r="AK479" s="7" t="s">
        <v>89</v>
      </c>
      <c r="AL479" s="7">
        <v>11000000</v>
      </c>
      <c r="AO479" s="7" t="s">
        <v>2042</v>
      </c>
      <c r="AP479" s="7" t="s">
        <v>2042</v>
      </c>
      <c r="AQ479" s="7">
        <v>314285.71000000002</v>
      </c>
      <c r="AR479" s="10">
        <v>533285.84</v>
      </c>
      <c r="AS479" s="7" t="s">
        <v>2043</v>
      </c>
      <c r="AT479" s="7" t="s">
        <v>90</v>
      </c>
      <c r="AU479" s="7">
        <v>1993</v>
      </c>
      <c r="AV479" s="7" t="s">
        <v>91</v>
      </c>
      <c r="AW479" s="7" t="s">
        <v>92</v>
      </c>
      <c r="AX479" s="7" t="s">
        <v>93</v>
      </c>
      <c r="AY479" s="7" t="s">
        <v>189</v>
      </c>
      <c r="AZ479" s="7" t="s">
        <v>119</v>
      </c>
      <c r="BA479" s="7" t="s">
        <v>96</v>
      </c>
      <c r="BB479" s="7" t="s">
        <v>97</v>
      </c>
      <c r="BC479" s="7" t="s">
        <v>140</v>
      </c>
      <c r="BH479" s="7" t="s">
        <v>135</v>
      </c>
      <c r="BI479" s="7" t="s">
        <v>318</v>
      </c>
      <c r="BJ479" s="7" t="s">
        <v>70</v>
      </c>
      <c r="BK479" s="7" t="s">
        <v>1503</v>
      </c>
      <c r="BL479" s="7" t="s">
        <v>1490</v>
      </c>
      <c r="BM479" s="7" t="s">
        <v>1481</v>
      </c>
      <c r="BN479" s="7" t="s">
        <v>1500</v>
      </c>
      <c r="BO479">
        <f t="shared" si="7"/>
        <v>0.53328584000000001</v>
      </c>
      <c r="BP479" s="7" t="s">
        <v>97</v>
      </c>
      <c r="BQ479" s="7" t="s">
        <v>189</v>
      </c>
      <c r="BR479" s="7" t="s">
        <v>1907</v>
      </c>
      <c r="BS479" s="7" t="s">
        <v>1907</v>
      </c>
    </row>
    <row r="480" spans="1:71" ht="15.75" customHeight="1">
      <c r="A480" s="7">
        <v>1980</v>
      </c>
      <c r="B480" s="7" t="s">
        <v>2098</v>
      </c>
      <c r="C480" s="7" t="s">
        <v>64</v>
      </c>
      <c r="D480" s="7" t="s">
        <v>2039</v>
      </c>
      <c r="E480" s="7" t="s">
        <v>257</v>
      </c>
      <c r="F480" s="7" t="s">
        <v>2099</v>
      </c>
      <c r="G480" s="7">
        <v>1993</v>
      </c>
      <c r="H480" s="7" t="s">
        <v>67</v>
      </c>
      <c r="I480" s="7" t="s">
        <v>169</v>
      </c>
      <c r="J480" s="7" t="s">
        <v>70</v>
      </c>
      <c r="K480" s="7" t="s">
        <v>71</v>
      </c>
      <c r="L480" s="7" t="s">
        <v>72</v>
      </c>
      <c r="M480" s="7" t="s">
        <v>73</v>
      </c>
      <c r="N480" s="7" t="s">
        <v>74</v>
      </c>
      <c r="O480" s="7" t="s">
        <v>75</v>
      </c>
      <c r="P480" s="7" t="s">
        <v>105</v>
      </c>
      <c r="Q480" s="7" t="s">
        <v>106</v>
      </c>
      <c r="S480" s="7" t="s">
        <v>107</v>
      </c>
      <c r="T480" s="7" t="s">
        <v>79</v>
      </c>
      <c r="U480" s="7" t="s">
        <v>80</v>
      </c>
      <c r="Z480" s="7" t="s">
        <v>136</v>
      </c>
      <c r="AA480" s="7" t="s">
        <v>124</v>
      </c>
      <c r="AB480" s="7" t="s">
        <v>315</v>
      </c>
      <c r="AC480" s="7" t="s">
        <v>315</v>
      </c>
      <c r="AD480" s="7" t="s">
        <v>111</v>
      </c>
      <c r="AE480" s="7" t="s">
        <v>316</v>
      </c>
      <c r="AF480" s="7" t="s">
        <v>88</v>
      </c>
      <c r="AG480" s="7" t="s">
        <v>1919</v>
      </c>
      <c r="AH480" s="7" t="s">
        <v>2041</v>
      </c>
      <c r="AI480" s="7">
        <v>1957</v>
      </c>
      <c r="AJ480" s="7">
        <v>1991</v>
      </c>
      <c r="AK480" s="7" t="s">
        <v>89</v>
      </c>
      <c r="AL480" s="7">
        <v>11000000</v>
      </c>
      <c r="AO480" s="7" t="s">
        <v>2042</v>
      </c>
      <c r="AP480" s="7" t="s">
        <v>2042</v>
      </c>
      <c r="AQ480" s="7">
        <v>314285.71000000002</v>
      </c>
      <c r="AR480" s="10">
        <v>533285.84</v>
      </c>
      <c r="AS480" s="7" t="s">
        <v>2043</v>
      </c>
      <c r="AT480" s="7" t="s">
        <v>90</v>
      </c>
      <c r="AU480" s="7">
        <v>1993</v>
      </c>
      <c r="AV480" s="7" t="s">
        <v>91</v>
      </c>
      <c r="AW480" s="7" t="s">
        <v>92</v>
      </c>
      <c r="AX480" s="7" t="s">
        <v>93</v>
      </c>
      <c r="AY480" s="7" t="s">
        <v>189</v>
      </c>
      <c r="AZ480" s="7" t="s">
        <v>119</v>
      </c>
      <c r="BA480" s="7" t="s">
        <v>96</v>
      </c>
      <c r="BB480" s="7" t="s">
        <v>97</v>
      </c>
      <c r="BC480" s="7" t="s">
        <v>140</v>
      </c>
      <c r="BH480" s="7" t="s">
        <v>135</v>
      </c>
      <c r="BI480" s="7" t="s">
        <v>318</v>
      </c>
      <c r="BJ480" s="7" t="s">
        <v>70</v>
      </c>
      <c r="BK480" s="7" t="s">
        <v>1503</v>
      </c>
      <c r="BL480" s="7" t="s">
        <v>1490</v>
      </c>
      <c r="BM480" s="7" t="s">
        <v>1481</v>
      </c>
      <c r="BN480" s="7" t="s">
        <v>1500</v>
      </c>
      <c r="BO480">
        <f t="shared" si="7"/>
        <v>0.53328584000000001</v>
      </c>
      <c r="BP480" s="7" t="s">
        <v>97</v>
      </c>
      <c r="BQ480" s="7" t="s">
        <v>189</v>
      </c>
      <c r="BR480" s="7" t="s">
        <v>1907</v>
      </c>
      <c r="BS480" s="7" t="s">
        <v>1907</v>
      </c>
    </row>
    <row r="481" spans="1:71" ht="15.75" customHeight="1">
      <c r="A481" s="7">
        <v>1981</v>
      </c>
      <c r="B481" s="7" t="s">
        <v>2098</v>
      </c>
      <c r="C481" s="7" t="s">
        <v>64</v>
      </c>
      <c r="D481" s="7" t="s">
        <v>2039</v>
      </c>
      <c r="E481" s="7" t="s">
        <v>257</v>
      </c>
      <c r="F481" s="7" t="s">
        <v>2099</v>
      </c>
      <c r="G481" s="7">
        <v>1993</v>
      </c>
      <c r="H481" s="7" t="s">
        <v>67</v>
      </c>
      <c r="I481" s="7" t="s">
        <v>169</v>
      </c>
      <c r="J481" s="7" t="s">
        <v>70</v>
      </c>
      <c r="K481" s="7" t="s">
        <v>71</v>
      </c>
      <c r="L481" s="7" t="s">
        <v>72</v>
      </c>
      <c r="M481" s="7" t="s">
        <v>73</v>
      </c>
      <c r="N481" s="7" t="s">
        <v>74</v>
      </c>
      <c r="O481" s="7" t="s">
        <v>75</v>
      </c>
      <c r="P481" s="7" t="s">
        <v>105</v>
      </c>
      <c r="Q481" s="7" t="s">
        <v>106</v>
      </c>
      <c r="S481" s="7" t="s">
        <v>107</v>
      </c>
      <c r="T481" s="7" t="s">
        <v>79</v>
      </c>
      <c r="U481" s="7" t="s">
        <v>80</v>
      </c>
      <c r="Z481" s="7" t="s">
        <v>136</v>
      </c>
      <c r="AA481" s="7" t="s">
        <v>124</v>
      </c>
      <c r="AB481" s="7" t="s">
        <v>315</v>
      </c>
      <c r="AC481" s="7" t="s">
        <v>315</v>
      </c>
      <c r="AD481" s="7" t="s">
        <v>111</v>
      </c>
      <c r="AE481" s="7" t="s">
        <v>316</v>
      </c>
      <c r="AF481" s="7" t="s">
        <v>88</v>
      </c>
      <c r="AG481" s="7" t="s">
        <v>1919</v>
      </c>
      <c r="AH481" s="7" t="s">
        <v>2041</v>
      </c>
      <c r="AI481" s="7">
        <v>1957</v>
      </c>
      <c r="AJ481" s="7">
        <v>1991</v>
      </c>
      <c r="AK481" s="7" t="s">
        <v>89</v>
      </c>
      <c r="AL481" s="7">
        <v>11000000</v>
      </c>
      <c r="AO481" s="7" t="s">
        <v>2042</v>
      </c>
      <c r="AP481" s="7" t="s">
        <v>2042</v>
      </c>
      <c r="AQ481" s="7">
        <v>314285.71000000002</v>
      </c>
      <c r="AR481" s="10">
        <v>533285.84</v>
      </c>
      <c r="AS481" s="7" t="s">
        <v>2043</v>
      </c>
      <c r="AT481" s="7" t="s">
        <v>90</v>
      </c>
      <c r="AU481" s="7">
        <v>1993</v>
      </c>
      <c r="AV481" s="7" t="s">
        <v>91</v>
      </c>
      <c r="AW481" s="7" t="s">
        <v>92</v>
      </c>
      <c r="AX481" s="7" t="s">
        <v>93</v>
      </c>
      <c r="AY481" s="7" t="s">
        <v>189</v>
      </c>
      <c r="AZ481" s="7" t="s">
        <v>119</v>
      </c>
      <c r="BA481" s="7" t="s">
        <v>96</v>
      </c>
      <c r="BB481" s="7" t="s">
        <v>97</v>
      </c>
      <c r="BC481" s="7" t="s">
        <v>140</v>
      </c>
      <c r="BH481" s="7" t="s">
        <v>135</v>
      </c>
      <c r="BI481" s="7" t="s">
        <v>318</v>
      </c>
      <c r="BJ481" s="7" t="s">
        <v>70</v>
      </c>
      <c r="BK481" s="7" t="s">
        <v>1503</v>
      </c>
      <c r="BL481" s="7" t="s">
        <v>1490</v>
      </c>
      <c r="BM481" s="7" t="s">
        <v>1481</v>
      </c>
      <c r="BN481" s="7" t="s">
        <v>1500</v>
      </c>
      <c r="BO481">
        <f t="shared" si="7"/>
        <v>0.53328584000000001</v>
      </c>
      <c r="BP481" s="7" t="s">
        <v>97</v>
      </c>
      <c r="BQ481" s="7" t="s">
        <v>189</v>
      </c>
      <c r="BR481" s="7" t="s">
        <v>1907</v>
      </c>
      <c r="BS481" s="7" t="s">
        <v>1907</v>
      </c>
    </row>
    <row r="482" spans="1:71" ht="15.75" customHeight="1">
      <c r="A482" s="7">
        <v>1982</v>
      </c>
      <c r="B482" s="7" t="s">
        <v>2098</v>
      </c>
      <c r="C482" s="7" t="s">
        <v>64</v>
      </c>
      <c r="D482" s="7" t="s">
        <v>2039</v>
      </c>
      <c r="E482" s="7" t="s">
        <v>257</v>
      </c>
      <c r="F482" s="7" t="s">
        <v>2099</v>
      </c>
      <c r="G482" s="7">
        <v>1993</v>
      </c>
      <c r="H482" s="7" t="s">
        <v>67</v>
      </c>
      <c r="I482" s="7" t="s">
        <v>169</v>
      </c>
      <c r="J482" s="7" t="s">
        <v>70</v>
      </c>
      <c r="K482" s="7" t="s">
        <v>71</v>
      </c>
      <c r="L482" s="7" t="s">
        <v>72</v>
      </c>
      <c r="M482" s="7" t="s">
        <v>73</v>
      </c>
      <c r="N482" s="7" t="s">
        <v>74</v>
      </c>
      <c r="O482" s="7" t="s">
        <v>75</v>
      </c>
      <c r="P482" s="7" t="s">
        <v>105</v>
      </c>
      <c r="Q482" s="7" t="s">
        <v>106</v>
      </c>
      <c r="S482" s="7" t="s">
        <v>107</v>
      </c>
      <c r="T482" s="7" t="s">
        <v>79</v>
      </c>
      <c r="U482" s="7" t="s">
        <v>80</v>
      </c>
      <c r="Z482" s="7" t="s">
        <v>136</v>
      </c>
      <c r="AA482" s="7" t="s">
        <v>124</v>
      </c>
      <c r="AB482" s="7" t="s">
        <v>315</v>
      </c>
      <c r="AC482" s="7" t="s">
        <v>315</v>
      </c>
      <c r="AD482" s="7" t="s">
        <v>111</v>
      </c>
      <c r="AE482" s="7" t="s">
        <v>316</v>
      </c>
      <c r="AF482" s="7" t="s">
        <v>88</v>
      </c>
      <c r="AG482" s="7" t="s">
        <v>1919</v>
      </c>
      <c r="AH482" s="7" t="s">
        <v>2041</v>
      </c>
      <c r="AI482" s="7">
        <v>1957</v>
      </c>
      <c r="AJ482" s="7">
        <v>1991</v>
      </c>
      <c r="AK482" s="7" t="s">
        <v>89</v>
      </c>
      <c r="AL482" s="7">
        <v>11000000</v>
      </c>
      <c r="AO482" s="7" t="s">
        <v>2042</v>
      </c>
      <c r="AP482" s="7" t="s">
        <v>2042</v>
      </c>
      <c r="AQ482" s="7">
        <v>314285.71000000002</v>
      </c>
      <c r="AR482" s="10">
        <v>533285.84</v>
      </c>
      <c r="AS482" s="7" t="s">
        <v>2043</v>
      </c>
      <c r="AT482" s="7" t="s">
        <v>90</v>
      </c>
      <c r="AU482" s="7">
        <v>1993</v>
      </c>
      <c r="AV482" s="7" t="s">
        <v>91</v>
      </c>
      <c r="AW482" s="7" t="s">
        <v>92</v>
      </c>
      <c r="AX482" s="7" t="s">
        <v>93</v>
      </c>
      <c r="AY482" s="7" t="s">
        <v>189</v>
      </c>
      <c r="AZ482" s="7" t="s">
        <v>119</v>
      </c>
      <c r="BA482" s="7" t="s">
        <v>96</v>
      </c>
      <c r="BB482" s="7" t="s">
        <v>97</v>
      </c>
      <c r="BC482" s="7" t="s">
        <v>140</v>
      </c>
      <c r="BH482" s="7" t="s">
        <v>135</v>
      </c>
      <c r="BI482" s="7" t="s">
        <v>318</v>
      </c>
      <c r="BJ482" s="7" t="s">
        <v>70</v>
      </c>
      <c r="BK482" s="7" t="s">
        <v>1503</v>
      </c>
      <c r="BL482" s="7" t="s">
        <v>1490</v>
      </c>
      <c r="BM482" s="7" t="s">
        <v>1481</v>
      </c>
      <c r="BN482" s="7" t="s">
        <v>1500</v>
      </c>
      <c r="BO482">
        <f t="shared" si="7"/>
        <v>0.53328584000000001</v>
      </c>
      <c r="BP482" s="7" t="s">
        <v>97</v>
      </c>
      <c r="BQ482" s="7" t="s">
        <v>189</v>
      </c>
      <c r="BR482" s="7" t="s">
        <v>1907</v>
      </c>
      <c r="BS482" s="7" t="s">
        <v>1907</v>
      </c>
    </row>
    <row r="483" spans="1:71" ht="15.75" customHeight="1">
      <c r="A483" s="7">
        <v>1983</v>
      </c>
      <c r="B483" s="7" t="s">
        <v>2098</v>
      </c>
      <c r="C483" s="7" t="s">
        <v>64</v>
      </c>
      <c r="D483" s="7" t="s">
        <v>2039</v>
      </c>
      <c r="E483" s="7" t="s">
        <v>257</v>
      </c>
      <c r="F483" s="7" t="s">
        <v>2099</v>
      </c>
      <c r="G483" s="7">
        <v>1993</v>
      </c>
      <c r="H483" s="7" t="s">
        <v>67</v>
      </c>
      <c r="I483" s="7" t="s">
        <v>169</v>
      </c>
      <c r="J483" s="7" t="s">
        <v>70</v>
      </c>
      <c r="K483" s="7" t="s">
        <v>71</v>
      </c>
      <c r="L483" s="7" t="s">
        <v>72</v>
      </c>
      <c r="M483" s="7" t="s">
        <v>73</v>
      </c>
      <c r="N483" s="7" t="s">
        <v>74</v>
      </c>
      <c r="O483" s="7" t="s">
        <v>75</v>
      </c>
      <c r="P483" s="7" t="s">
        <v>105</v>
      </c>
      <c r="Q483" s="7" t="s">
        <v>106</v>
      </c>
      <c r="S483" s="7" t="s">
        <v>107</v>
      </c>
      <c r="T483" s="7" t="s">
        <v>79</v>
      </c>
      <c r="U483" s="7" t="s">
        <v>80</v>
      </c>
      <c r="Z483" s="7" t="s">
        <v>136</v>
      </c>
      <c r="AA483" s="7" t="s">
        <v>124</v>
      </c>
      <c r="AB483" s="7" t="s">
        <v>315</v>
      </c>
      <c r="AC483" s="7" t="s">
        <v>315</v>
      </c>
      <c r="AD483" s="7" t="s">
        <v>111</v>
      </c>
      <c r="AE483" s="7" t="s">
        <v>316</v>
      </c>
      <c r="AF483" s="7" t="s">
        <v>88</v>
      </c>
      <c r="AG483" s="7" t="s">
        <v>1919</v>
      </c>
      <c r="AH483" s="7" t="s">
        <v>2041</v>
      </c>
      <c r="AI483" s="7">
        <v>1957</v>
      </c>
      <c r="AJ483" s="7">
        <v>1991</v>
      </c>
      <c r="AK483" s="7" t="s">
        <v>89</v>
      </c>
      <c r="AL483" s="7">
        <v>11000000</v>
      </c>
      <c r="AO483" s="7" t="s">
        <v>2042</v>
      </c>
      <c r="AP483" s="7" t="s">
        <v>2042</v>
      </c>
      <c r="AQ483" s="7">
        <v>314285.71000000002</v>
      </c>
      <c r="AR483" s="10">
        <v>533285.84</v>
      </c>
      <c r="AS483" s="7" t="s">
        <v>2043</v>
      </c>
      <c r="AT483" s="7" t="s">
        <v>90</v>
      </c>
      <c r="AU483" s="7">
        <v>1993</v>
      </c>
      <c r="AV483" s="7" t="s">
        <v>91</v>
      </c>
      <c r="AW483" s="7" t="s">
        <v>92</v>
      </c>
      <c r="AX483" s="7" t="s">
        <v>93</v>
      </c>
      <c r="AY483" s="7" t="s">
        <v>189</v>
      </c>
      <c r="AZ483" s="7" t="s">
        <v>119</v>
      </c>
      <c r="BA483" s="7" t="s">
        <v>96</v>
      </c>
      <c r="BB483" s="7" t="s">
        <v>97</v>
      </c>
      <c r="BC483" s="7" t="s">
        <v>140</v>
      </c>
      <c r="BH483" s="7" t="s">
        <v>135</v>
      </c>
      <c r="BI483" s="7" t="s">
        <v>318</v>
      </c>
      <c r="BJ483" s="7" t="s">
        <v>70</v>
      </c>
      <c r="BK483" s="7" t="s">
        <v>1503</v>
      </c>
      <c r="BL483" s="7" t="s">
        <v>1490</v>
      </c>
      <c r="BM483" s="7" t="s">
        <v>1481</v>
      </c>
      <c r="BN483" s="7" t="s">
        <v>1500</v>
      </c>
      <c r="BO483">
        <f t="shared" si="7"/>
        <v>0.53328584000000001</v>
      </c>
      <c r="BP483" s="7" t="s">
        <v>97</v>
      </c>
      <c r="BQ483" s="7" t="s">
        <v>189</v>
      </c>
      <c r="BR483" s="7" t="s">
        <v>1907</v>
      </c>
      <c r="BS483" s="7" t="s">
        <v>1907</v>
      </c>
    </row>
    <row r="484" spans="1:71" ht="15.75" customHeight="1">
      <c r="A484" s="7">
        <v>1984</v>
      </c>
      <c r="B484" s="7" t="s">
        <v>2098</v>
      </c>
      <c r="C484" s="7" t="s">
        <v>64</v>
      </c>
      <c r="D484" s="7" t="s">
        <v>2039</v>
      </c>
      <c r="E484" s="7" t="s">
        <v>257</v>
      </c>
      <c r="F484" s="7" t="s">
        <v>2099</v>
      </c>
      <c r="G484" s="7">
        <v>1993</v>
      </c>
      <c r="H484" s="7" t="s">
        <v>67</v>
      </c>
      <c r="I484" s="7" t="s">
        <v>169</v>
      </c>
      <c r="J484" s="7" t="s">
        <v>70</v>
      </c>
      <c r="K484" s="7" t="s">
        <v>71</v>
      </c>
      <c r="L484" s="7" t="s">
        <v>72</v>
      </c>
      <c r="M484" s="7" t="s">
        <v>73</v>
      </c>
      <c r="N484" s="7" t="s">
        <v>74</v>
      </c>
      <c r="O484" s="7" t="s">
        <v>75</v>
      </c>
      <c r="P484" s="7" t="s">
        <v>105</v>
      </c>
      <c r="Q484" s="7" t="s">
        <v>106</v>
      </c>
      <c r="S484" s="7" t="s">
        <v>107</v>
      </c>
      <c r="T484" s="7" t="s">
        <v>79</v>
      </c>
      <c r="U484" s="7" t="s">
        <v>80</v>
      </c>
      <c r="Z484" s="7" t="s">
        <v>136</v>
      </c>
      <c r="AA484" s="7" t="s">
        <v>124</v>
      </c>
      <c r="AB484" s="7" t="s">
        <v>315</v>
      </c>
      <c r="AC484" s="7" t="s">
        <v>315</v>
      </c>
      <c r="AD484" s="7" t="s">
        <v>111</v>
      </c>
      <c r="AE484" s="7" t="s">
        <v>316</v>
      </c>
      <c r="AF484" s="7" t="s">
        <v>88</v>
      </c>
      <c r="AG484" s="7" t="s">
        <v>1919</v>
      </c>
      <c r="AH484" s="7" t="s">
        <v>2041</v>
      </c>
      <c r="AI484" s="7">
        <v>1957</v>
      </c>
      <c r="AJ484" s="7">
        <v>1991</v>
      </c>
      <c r="AK484" s="7" t="s">
        <v>89</v>
      </c>
      <c r="AL484" s="7">
        <v>11000000</v>
      </c>
      <c r="AO484" s="7" t="s">
        <v>2042</v>
      </c>
      <c r="AP484" s="7" t="s">
        <v>2042</v>
      </c>
      <c r="AQ484" s="7">
        <v>314285.71000000002</v>
      </c>
      <c r="AR484" s="10">
        <v>533285.84</v>
      </c>
      <c r="AS484" s="7" t="s">
        <v>2043</v>
      </c>
      <c r="AT484" s="7" t="s">
        <v>90</v>
      </c>
      <c r="AU484" s="7">
        <v>1993</v>
      </c>
      <c r="AV484" s="7" t="s">
        <v>91</v>
      </c>
      <c r="AW484" s="7" t="s">
        <v>92</v>
      </c>
      <c r="AX484" s="7" t="s">
        <v>93</v>
      </c>
      <c r="AY484" s="7" t="s">
        <v>189</v>
      </c>
      <c r="AZ484" s="7" t="s">
        <v>119</v>
      </c>
      <c r="BA484" s="7" t="s">
        <v>96</v>
      </c>
      <c r="BB484" s="7" t="s">
        <v>97</v>
      </c>
      <c r="BC484" s="7" t="s">
        <v>140</v>
      </c>
      <c r="BH484" s="7" t="s">
        <v>135</v>
      </c>
      <c r="BI484" s="7" t="s">
        <v>318</v>
      </c>
      <c r="BJ484" s="7" t="s">
        <v>70</v>
      </c>
      <c r="BK484" s="7" t="s">
        <v>1503</v>
      </c>
      <c r="BL484" s="7" t="s">
        <v>1490</v>
      </c>
      <c r="BM484" s="7" t="s">
        <v>1481</v>
      </c>
      <c r="BN484" s="7" t="s">
        <v>1500</v>
      </c>
      <c r="BO484">
        <f t="shared" si="7"/>
        <v>0.53328584000000001</v>
      </c>
      <c r="BP484" s="7" t="s">
        <v>97</v>
      </c>
      <c r="BQ484" s="7" t="s">
        <v>189</v>
      </c>
      <c r="BR484" s="7" t="s">
        <v>1907</v>
      </c>
      <c r="BS484" s="7" t="s">
        <v>1907</v>
      </c>
    </row>
    <row r="485" spans="1:71" ht="15.75" customHeight="1">
      <c r="A485" s="7">
        <v>1985</v>
      </c>
      <c r="B485" s="7" t="s">
        <v>2098</v>
      </c>
      <c r="C485" s="7" t="s">
        <v>64</v>
      </c>
      <c r="D485" s="7" t="s">
        <v>2039</v>
      </c>
      <c r="E485" s="7" t="s">
        <v>257</v>
      </c>
      <c r="F485" s="7" t="s">
        <v>2099</v>
      </c>
      <c r="G485" s="7">
        <v>1993</v>
      </c>
      <c r="H485" s="7" t="s">
        <v>67</v>
      </c>
      <c r="I485" s="7" t="s">
        <v>169</v>
      </c>
      <c r="J485" s="7" t="s">
        <v>70</v>
      </c>
      <c r="K485" s="7" t="s">
        <v>71</v>
      </c>
      <c r="L485" s="7" t="s">
        <v>72</v>
      </c>
      <c r="M485" s="7" t="s">
        <v>73</v>
      </c>
      <c r="N485" s="7" t="s">
        <v>74</v>
      </c>
      <c r="O485" s="7" t="s">
        <v>75</v>
      </c>
      <c r="P485" s="7" t="s">
        <v>105</v>
      </c>
      <c r="Q485" s="7" t="s">
        <v>106</v>
      </c>
      <c r="S485" s="7" t="s">
        <v>107</v>
      </c>
      <c r="T485" s="7" t="s">
        <v>79</v>
      </c>
      <c r="U485" s="7" t="s">
        <v>80</v>
      </c>
      <c r="Z485" s="7" t="s">
        <v>136</v>
      </c>
      <c r="AA485" s="7" t="s">
        <v>124</v>
      </c>
      <c r="AB485" s="7" t="s">
        <v>315</v>
      </c>
      <c r="AC485" s="7" t="s">
        <v>315</v>
      </c>
      <c r="AD485" s="7" t="s">
        <v>111</v>
      </c>
      <c r="AE485" s="7" t="s">
        <v>316</v>
      </c>
      <c r="AF485" s="7" t="s">
        <v>88</v>
      </c>
      <c r="AG485" s="7" t="s">
        <v>1919</v>
      </c>
      <c r="AH485" s="7" t="s">
        <v>2041</v>
      </c>
      <c r="AI485" s="7">
        <v>1957</v>
      </c>
      <c r="AJ485" s="7">
        <v>1991</v>
      </c>
      <c r="AK485" s="7" t="s">
        <v>89</v>
      </c>
      <c r="AL485" s="7">
        <v>11000000</v>
      </c>
      <c r="AO485" s="7" t="s">
        <v>2042</v>
      </c>
      <c r="AP485" s="7" t="s">
        <v>2042</v>
      </c>
      <c r="AQ485" s="7">
        <v>314285.71000000002</v>
      </c>
      <c r="AR485" s="10">
        <v>533285.84</v>
      </c>
      <c r="AS485" s="7" t="s">
        <v>2043</v>
      </c>
      <c r="AT485" s="7" t="s">
        <v>90</v>
      </c>
      <c r="AU485" s="7">
        <v>1993</v>
      </c>
      <c r="AV485" s="7" t="s">
        <v>91</v>
      </c>
      <c r="AW485" s="7" t="s">
        <v>92</v>
      </c>
      <c r="AX485" s="7" t="s">
        <v>93</v>
      </c>
      <c r="AY485" s="7" t="s">
        <v>189</v>
      </c>
      <c r="AZ485" s="7" t="s">
        <v>119</v>
      </c>
      <c r="BA485" s="7" t="s">
        <v>96</v>
      </c>
      <c r="BB485" s="7" t="s">
        <v>97</v>
      </c>
      <c r="BC485" s="7" t="s">
        <v>140</v>
      </c>
      <c r="BH485" s="7" t="s">
        <v>135</v>
      </c>
      <c r="BI485" s="7" t="s">
        <v>318</v>
      </c>
      <c r="BJ485" s="7" t="s">
        <v>70</v>
      </c>
      <c r="BK485" s="7" t="s">
        <v>1503</v>
      </c>
      <c r="BL485" s="7" t="s">
        <v>1490</v>
      </c>
      <c r="BM485" s="7" t="s">
        <v>1481</v>
      </c>
      <c r="BN485" s="7" t="s">
        <v>1500</v>
      </c>
      <c r="BO485">
        <f t="shared" si="7"/>
        <v>0.53328584000000001</v>
      </c>
      <c r="BP485" s="7" t="s">
        <v>97</v>
      </c>
      <c r="BQ485" s="7" t="s">
        <v>189</v>
      </c>
      <c r="BR485" s="7" t="s">
        <v>1907</v>
      </c>
      <c r="BS485" s="7" t="s">
        <v>1907</v>
      </c>
    </row>
    <row r="486" spans="1:71" ht="15.75" customHeight="1">
      <c r="A486" s="7">
        <v>1986</v>
      </c>
      <c r="B486" s="7" t="s">
        <v>2098</v>
      </c>
      <c r="C486" s="7" t="s">
        <v>64</v>
      </c>
      <c r="D486" s="7" t="s">
        <v>2039</v>
      </c>
      <c r="E486" s="7" t="s">
        <v>257</v>
      </c>
      <c r="F486" s="7" t="s">
        <v>2099</v>
      </c>
      <c r="G486" s="7">
        <v>1993</v>
      </c>
      <c r="H486" s="7" t="s">
        <v>67</v>
      </c>
      <c r="I486" s="7" t="s">
        <v>169</v>
      </c>
      <c r="J486" s="7" t="s">
        <v>70</v>
      </c>
      <c r="K486" s="7" t="s">
        <v>71</v>
      </c>
      <c r="L486" s="7" t="s">
        <v>72</v>
      </c>
      <c r="M486" s="7" t="s">
        <v>73</v>
      </c>
      <c r="N486" s="7" t="s">
        <v>74</v>
      </c>
      <c r="O486" s="7" t="s">
        <v>75</v>
      </c>
      <c r="P486" s="7" t="s">
        <v>105</v>
      </c>
      <c r="Q486" s="7" t="s">
        <v>106</v>
      </c>
      <c r="S486" s="7" t="s">
        <v>107</v>
      </c>
      <c r="T486" s="7" t="s">
        <v>79</v>
      </c>
      <c r="U486" s="7" t="s">
        <v>80</v>
      </c>
      <c r="Z486" s="7" t="s">
        <v>136</v>
      </c>
      <c r="AA486" s="7" t="s">
        <v>124</v>
      </c>
      <c r="AB486" s="7" t="s">
        <v>315</v>
      </c>
      <c r="AC486" s="7" t="s">
        <v>315</v>
      </c>
      <c r="AD486" s="7" t="s">
        <v>111</v>
      </c>
      <c r="AE486" s="7" t="s">
        <v>316</v>
      </c>
      <c r="AF486" s="7" t="s">
        <v>88</v>
      </c>
      <c r="AG486" s="7" t="s">
        <v>1919</v>
      </c>
      <c r="AH486" s="7" t="s">
        <v>2041</v>
      </c>
      <c r="AI486" s="7">
        <v>1957</v>
      </c>
      <c r="AJ486" s="7">
        <v>1991</v>
      </c>
      <c r="AK486" s="7" t="s">
        <v>89</v>
      </c>
      <c r="AL486" s="7">
        <v>11000000</v>
      </c>
      <c r="AO486" s="7" t="s">
        <v>2042</v>
      </c>
      <c r="AP486" s="7" t="s">
        <v>2042</v>
      </c>
      <c r="AQ486" s="7">
        <v>314285.71000000002</v>
      </c>
      <c r="AR486" s="10">
        <v>533285.84</v>
      </c>
      <c r="AS486" s="7" t="s">
        <v>2043</v>
      </c>
      <c r="AT486" s="7" t="s">
        <v>90</v>
      </c>
      <c r="AU486" s="7">
        <v>1993</v>
      </c>
      <c r="AV486" s="7" t="s">
        <v>91</v>
      </c>
      <c r="AW486" s="7" t="s">
        <v>92</v>
      </c>
      <c r="AX486" s="7" t="s">
        <v>93</v>
      </c>
      <c r="AY486" s="7" t="s">
        <v>189</v>
      </c>
      <c r="AZ486" s="7" t="s">
        <v>119</v>
      </c>
      <c r="BA486" s="7" t="s">
        <v>96</v>
      </c>
      <c r="BB486" s="7" t="s">
        <v>97</v>
      </c>
      <c r="BC486" s="7" t="s">
        <v>140</v>
      </c>
      <c r="BH486" s="7" t="s">
        <v>135</v>
      </c>
      <c r="BI486" s="7" t="s">
        <v>318</v>
      </c>
      <c r="BJ486" s="7" t="s">
        <v>70</v>
      </c>
      <c r="BK486" s="7" t="s">
        <v>1503</v>
      </c>
      <c r="BL486" s="7" t="s">
        <v>1490</v>
      </c>
      <c r="BM486" s="7" t="s">
        <v>1481</v>
      </c>
      <c r="BN486" s="7" t="s">
        <v>1500</v>
      </c>
      <c r="BO486">
        <f t="shared" si="7"/>
        <v>0.53328584000000001</v>
      </c>
      <c r="BP486" s="7" t="s">
        <v>97</v>
      </c>
      <c r="BQ486" s="7" t="s">
        <v>189</v>
      </c>
      <c r="BR486" s="7" t="s">
        <v>1907</v>
      </c>
      <c r="BS486" s="7" t="s">
        <v>1907</v>
      </c>
    </row>
    <row r="487" spans="1:71" ht="15.75" customHeight="1">
      <c r="A487" s="7">
        <v>1987</v>
      </c>
      <c r="B487" s="7" t="s">
        <v>2098</v>
      </c>
      <c r="C487" s="7" t="s">
        <v>64</v>
      </c>
      <c r="D487" s="7" t="s">
        <v>2039</v>
      </c>
      <c r="E487" s="7" t="s">
        <v>257</v>
      </c>
      <c r="F487" s="7" t="s">
        <v>2099</v>
      </c>
      <c r="G487" s="7">
        <v>1993</v>
      </c>
      <c r="H487" s="7" t="s">
        <v>67</v>
      </c>
      <c r="I487" s="7" t="s">
        <v>169</v>
      </c>
      <c r="J487" s="7" t="s">
        <v>70</v>
      </c>
      <c r="K487" s="7" t="s">
        <v>71</v>
      </c>
      <c r="L487" s="7" t="s">
        <v>72</v>
      </c>
      <c r="M487" s="7" t="s">
        <v>73</v>
      </c>
      <c r="N487" s="7" t="s">
        <v>74</v>
      </c>
      <c r="O487" s="7" t="s">
        <v>75</v>
      </c>
      <c r="P487" s="7" t="s">
        <v>105</v>
      </c>
      <c r="Q487" s="7" t="s">
        <v>106</v>
      </c>
      <c r="S487" s="7" t="s">
        <v>107</v>
      </c>
      <c r="T487" s="7" t="s">
        <v>79</v>
      </c>
      <c r="U487" s="7" t="s">
        <v>80</v>
      </c>
      <c r="Z487" s="7" t="s">
        <v>136</v>
      </c>
      <c r="AA487" s="7" t="s">
        <v>124</v>
      </c>
      <c r="AB487" s="7" t="s">
        <v>315</v>
      </c>
      <c r="AC487" s="7" t="s">
        <v>315</v>
      </c>
      <c r="AD487" s="7" t="s">
        <v>111</v>
      </c>
      <c r="AE487" s="7" t="s">
        <v>316</v>
      </c>
      <c r="AF487" s="7" t="s">
        <v>88</v>
      </c>
      <c r="AG487" s="7" t="s">
        <v>1919</v>
      </c>
      <c r="AH487" s="7" t="s">
        <v>2041</v>
      </c>
      <c r="AI487" s="7">
        <v>1957</v>
      </c>
      <c r="AJ487" s="7">
        <v>1991</v>
      </c>
      <c r="AK487" s="7" t="s">
        <v>89</v>
      </c>
      <c r="AL487" s="7">
        <v>11000000</v>
      </c>
      <c r="AO487" s="7" t="s">
        <v>2042</v>
      </c>
      <c r="AP487" s="7" t="s">
        <v>2042</v>
      </c>
      <c r="AQ487" s="7">
        <v>314285.71000000002</v>
      </c>
      <c r="AR487" s="10">
        <v>533285.84</v>
      </c>
      <c r="AS487" s="7" t="s">
        <v>2043</v>
      </c>
      <c r="AT487" s="7" t="s">
        <v>90</v>
      </c>
      <c r="AU487" s="7">
        <v>1993</v>
      </c>
      <c r="AV487" s="7" t="s">
        <v>91</v>
      </c>
      <c r="AW487" s="7" t="s">
        <v>92</v>
      </c>
      <c r="AX487" s="7" t="s">
        <v>93</v>
      </c>
      <c r="AY487" s="7" t="s">
        <v>189</v>
      </c>
      <c r="AZ487" s="7" t="s">
        <v>119</v>
      </c>
      <c r="BA487" s="7" t="s">
        <v>96</v>
      </c>
      <c r="BB487" s="7" t="s">
        <v>97</v>
      </c>
      <c r="BC487" s="7" t="s">
        <v>140</v>
      </c>
      <c r="BH487" s="7" t="s">
        <v>135</v>
      </c>
      <c r="BI487" s="7" t="s">
        <v>318</v>
      </c>
      <c r="BJ487" s="7" t="s">
        <v>70</v>
      </c>
      <c r="BK487" s="7" t="s">
        <v>1503</v>
      </c>
      <c r="BL487" s="7" t="s">
        <v>1490</v>
      </c>
      <c r="BM487" s="7" t="s">
        <v>1481</v>
      </c>
      <c r="BN487" s="7" t="s">
        <v>1500</v>
      </c>
      <c r="BO487">
        <f t="shared" si="7"/>
        <v>0.53328584000000001</v>
      </c>
      <c r="BP487" s="7" t="s">
        <v>97</v>
      </c>
      <c r="BQ487" s="7" t="s">
        <v>189</v>
      </c>
      <c r="BR487" s="7" t="s">
        <v>1907</v>
      </c>
      <c r="BS487" s="7" t="s">
        <v>1907</v>
      </c>
    </row>
    <row r="488" spans="1:71" ht="15.75" customHeight="1">
      <c r="A488" s="7">
        <v>1988</v>
      </c>
      <c r="B488" s="7" t="s">
        <v>2098</v>
      </c>
      <c r="C488" s="7" t="s">
        <v>64</v>
      </c>
      <c r="D488" s="7" t="s">
        <v>2039</v>
      </c>
      <c r="E488" s="7" t="s">
        <v>257</v>
      </c>
      <c r="F488" s="7" t="s">
        <v>2099</v>
      </c>
      <c r="G488" s="7">
        <v>1993</v>
      </c>
      <c r="H488" s="7" t="s">
        <v>67</v>
      </c>
      <c r="I488" s="7" t="s">
        <v>169</v>
      </c>
      <c r="J488" s="7" t="s">
        <v>70</v>
      </c>
      <c r="K488" s="7" t="s">
        <v>71</v>
      </c>
      <c r="L488" s="7" t="s">
        <v>72</v>
      </c>
      <c r="M488" s="7" t="s">
        <v>73</v>
      </c>
      <c r="N488" s="7" t="s">
        <v>74</v>
      </c>
      <c r="O488" s="7" t="s">
        <v>75</v>
      </c>
      <c r="P488" s="7" t="s">
        <v>105</v>
      </c>
      <c r="Q488" s="7" t="s">
        <v>106</v>
      </c>
      <c r="S488" s="7" t="s">
        <v>107</v>
      </c>
      <c r="T488" s="7" t="s">
        <v>79</v>
      </c>
      <c r="U488" s="7" t="s">
        <v>80</v>
      </c>
      <c r="Z488" s="7" t="s">
        <v>136</v>
      </c>
      <c r="AA488" s="7" t="s">
        <v>124</v>
      </c>
      <c r="AB488" s="7" t="s">
        <v>315</v>
      </c>
      <c r="AC488" s="7" t="s">
        <v>315</v>
      </c>
      <c r="AD488" s="7" t="s">
        <v>111</v>
      </c>
      <c r="AE488" s="7" t="s">
        <v>316</v>
      </c>
      <c r="AF488" s="7" t="s">
        <v>88</v>
      </c>
      <c r="AG488" s="7" t="s">
        <v>1919</v>
      </c>
      <c r="AH488" s="7" t="s">
        <v>2041</v>
      </c>
      <c r="AI488" s="7">
        <v>1957</v>
      </c>
      <c r="AJ488" s="7">
        <v>1991</v>
      </c>
      <c r="AK488" s="7" t="s">
        <v>89</v>
      </c>
      <c r="AL488" s="7">
        <v>11000000</v>
      </c>
      <c r="AO488" s="7" t="s">
        <v>2042</v>
      </c>
      <c r="AP488" s="7" t="s">
        <v>2042</v>
      </c>
      <c r="AQ488" s="7">
        <v>314285.71000000002</v>
      </c>
      <c r="AR488" s="10">
        <v>533285.84</v>
      </c>
      <c r="AS488" s="7" t="s">
        <v>2043</v>
      </c>
      <c r="AT488" s="7" t="s">
        <v>90</v>
      </c>
      <c r="AU488" s="7">
        <v>1993</v>
      </c>
      <c r="AV488" s="7" t="s">
        <v>91</v>
      </c>
      <c r="AW488" s="7" t="s">
        <v>92</v>
      </c>
      <c r="AX488" s="7" t="s">
        <v>93</v>
      </c>
      <c r="AY488" s="7" t="s">
        <v>189</v>
      </c>
      <c r="AZ488" s="7" t="s">
        <v>119</v>
      </c>
      <c r="BA488" s="7" t="s">
        <v>96</v>
      </c>
      <c r="BB488" s="7" t="s">
        <v>97</v>
      </c>
      <c r="BC488" s="7" t="s">
        <v>140</v>
      </c>
      <c r="BH488" s="7" t="s">
        <v>135</v>
      </c>
      <c r="BI488" s="7" t="s">
        <v>318</v>
      </c>
      <c r="BJ488" s="7" t="s">
        <v>70</v>
      </c>
      <c r="BK488" s="7" t="s">
        <v>1503</v>
      </c>
      <c r="BL488" s="7" t="s">
        <v>1490</v>
      </c>
      <c r="BM488" s="7" t="s">
        <v>1481</v>
      </c>
      <c r="BN488" s="7" t="s">
        <v>1500</v>
      </c>
      <c r="BO488">
        <f t="shared" si="7"/>
        <v>0.53328584000000001</v>
      </c>
      <c r="BP488" s="7" t="s">
        <v>97</v>
      </c>
      <c r="BQ488" s="7" t="s">
        <v>189</v>
      </c>
      <c r="BR488" s="7" t="s">
        <v>1907</v>
      </c>
      <c r="BS488" s="7" t="s">
        <v>1907</v>
      </c>
    </row>
    <row r="489" spans="1:71" ht="15.75" customHeight="1">
      <c r="A489" s="7">
        <v>1989</v>
      </c>
      <c r="B489" s="7" t="s">
        <v>2098</v>
      </c>
      <c r="C489" s="7" t="s">
        <v>64</v>
      </c>
      <c r="D489" s="7" t="s">
        <v>2039</v>
      </c>
      <c r="E489" s="7" t="s">
        <v>257</v>
      </c>
      <c r="F489" s="7" t="s">
        <v>2099</v>
      </c>
      <c r="G489" s="7">
        <v>1993</v>
      </c>
      <c r="H489" s="7" t="s">
        <v>67</v>
      </c>
      <c r="I489" s="7" t="s">
        <v>169</v>
      </c>
      <c r="J489" s="7" t="s">
        <v>70</v>
      </c>
      <c r="K489" s="7" t="s">
        <v>71</v>
      </c>
      <c r="L489" s="7" t="s">
        <v>72</v>
      </c>
      <c r="M489" s="7" t="s">
        <v>73</v>
      </c>
      <c r="N489" s="7" t="s">
        <v>74</v>
      </c>
      <c r="O489" s="7" t="s">
        <v>75</v>
      </c>
      <c r="P489" s="7" t="s">
        <v>105</v>
      </c>
      <c r="Q489" s="7" t="s">
        <v>106</v>
      </c>
      <c r="S489" s="7" t="s">
        <v>107</v>
      </c>
      <c r="T489" s="7" t="s">
        <v>79</v>
      </c>
      <c r="U489" s="7" t="s">
        <v>80</v>
      </c>
      <c r="Z489" s="7" t="s">
        <v>136</v>
      </c>
      <c r="AA489" s="7" t="s">
        <v>124</v>
      </c>
      <c r="AB489" s="7" t="s">
        <v>315</v>
      </c>
      <c r="AC489" s="7" t="s">
        <v>315</v>
      </c>
      <c r="AD489" s="7" t="s">
        <v>111</v>
      </c>
      <c r="AE489" s="7" t="s">
        <v>316</v>
      </c>
      <c r="AF489" s="7" t="s">
        <v>88</v>
      </c>
      <c r="AG489" s="7" t="s">
        <v>1919</v>
      </c>
      <c r="AH489" s="7" t="s">
        <v>2041</v>
      </c>
      <c r="AI489" s="7">
        <v>1957</v>
      </c>
      <c r="AJ489" s="7">
        <v>1991</v>
      </c>
      <c r="AK489" s="7" t="s">
        <v>89</v>
      </c>
      <c r="AL489" s="7">
        <v>11000000</v>
      </c>
      <c r="AO489" s="7" t="s">
        <v>2042</v>
      </c>
      <c r="AP489" s="7" t="s">
        <v>2042</v>
      </c>
      <c r="AQ489" s="7">
        <v>314285.71000000002</v>
      </c>
      <c r="AR489" s="10">
        <v>533285.84</v>
      </c>
      <c r="AS489" s="7" t="s">
        <v>2043</v>
      </c>
      <c r="AT489" s="7" t="s">
        <v>90</v>
      </c>
      <c r="AU489" s="7">
        <v>1993</v>
      </c>
      <c r="AV489" s="7" t="s">
        <v>91</v>
      </c>
      <c r="AW489" s="7" t="s">
        <v>92</v>
      </c>
      <c r="AX489" s="7" t="s">
        <v>93</v>
      </c>
      <c r="AY489" s="7" t="s">
        <v>189</v>
      </c>
      <c r="AZ489" s="7" t="s">
        <v>119</v>
      </c>
      <c r="BA489" s="7" t="s">
        <v>96</v>
      </c>
      <c r="BB489" s="7" t="s">
        <v>97</v>
      </c>
      <c r="BC489" s="7" t="s">
        <v>140</v>
      </c>
      <c r="BH489" s="7" t="s">
        <v>135</v>
      </c>
      <c r="BI489" s="7" t="s">
        <v>318</v>
      </c>
      <c r="BJ489" s="7" t="s">
        <v>70</v>
      </c>
      <c r="BK489" s="7" t="s">
        <v>1503</v>
      </c>
      <c r="BL489" s="7" t="s">
        <v>1490</v>
      </c>
      <c r="BM489" s="7" t="s">
        <v>1481</v>
      </c>
      <c r="BN489" s="7" t="s">
        <v>1500</v>
      </c>
      <c r="BO489">
        <f t="shared" si="7"/>
        <v>0.53328584000000001</v>
      </c>
      <c r="BP489" s="7" t="s">
        <v>97</v>
      </c>
      <c r="BQ489" s="7" t="s">
        <v>189</v>
      </c>
      <c r="BR489" s="7" t="s">
        <v>1907</v>
      </c>
      <c r="BS489" s="7" t="s">
        <v>1907</v>
      </c>
    </row>
    <row r="490" spans="1:71" ht="15.75" customHeight="1">
      <c r="A490" s="7">
        <v>1990</v>
      </c>
      <c r="B490" s="7" t="s">
        <v>2098</v>
      </c>
      <c r="C490" s="7" t="s">
        <v>64</v>
      </c>
      <c r="D490" s="7" t="s">
        <v>2039</v>
      </c>
      <c r="E490" s="7" t="s">
        <v>257</v>
      </c>
      <c r="F490" s="7" t="s">
        <v>2099</v>
      </c>
      <c r="G490" s="7">
        <v>1993</v>
      </c>
      <c r="H490" s="7" t="s">
        <v>67</v>
      </c>
      <c r="I490" s="7" t="s">
        <v>169</v>
      </c>
      <c r="J490" s="7" t="s">
        <v>70</v>
      </c>
      <c r="K490" s="7" t="s">
        <v>71</v>
      </c>
      <c r="L490" s="7" t="s">
        <v>72</v>
      </c>
      <c r="M490" s="7" t="s">
        <v>73</v>
      </c>
      <c r="N490" s="7" t="s">
        <v>74</v>
      </c>
      <c r="O490" s="7" t="s">
        <v>75</v>
      </c>
      <c r="P490" s="7" t="s">
        <v>105</v>
      </c>
      <c r="Q490" s="7" t="s">
        <v>106</v>
      </c>
      <c r="S490" s="7" t="s">
        <v>107</v>
      </c>
      <c r="T490" s="7" t="s">
        <v>79</v>
      </c>
      <c r="U490" s="7" t="s">
        <v>80</v>
      </c>
      <c r="Z490" s="7" t="s">
        <v>136</v>
      </c>
      <c r="AA490" s="7" t="s">
        <v>124</v>
      </c>
      <c r="AB490" s="7" t="s">
        <v>315</v>
      </c>
      <c r="AC490" s="7" t="s">
        <v>315</v>
      </c>
      <c r="AD490" s="7" t="s">
        <v>111</v>
      </c>
      <c r="AE490" s="7" t="s">
        <v>316</v>
      </c>
      <c r="AF490" s="7" t="s">
        <v>88</v>
      </c>
      <c r="AG490" s="7" t="s">
        <v>1919</v>
      </c>
      <c r="AH490" s="7" t="s">
        <v>2041</v>
      </c>
      <c r="AI490" s="7">
        <v>1957</v>
      </c>
      <c r="AJ490" s="7">
        <v>1991</v>
      </c>
      <c r="AK490" s="7" t="s">
        <v>89</v>
      </c>
      <c r="AL490" s="7">
        <v>11000000</v>
      </c>
      <c r="AO490" s="7" t="s">
        <v>2042</v>
      </c>
      <c r="AP490" s="7" t="s">
        <v>2042</v>
      </c>
      <c r="AQ490" s="7">
        <v>314285.71000000002</v>
      </c>
      <c r="AR490" s="10">
        <v>533285.84</v>
      </c>
      <c r="AS490" s="7" t="s">
        <v>2043</v>
      </c>
      <c r="AT490" s="7" t="s">
        <v>90</v>
      </c>
      <c r="AU490" s="7">
        <v>1993</v>
      </c>
      <c r="AV490" s="7" t="s">
        <v>91</v>
      </c>
      <c r="AW490" s="7" t="s">
        <v>92</v>
      </c>
      <c r="AX490" s="7" t="s">
        <v>93</v>
      </c>
      <c r="AY490" s="7" t="s">
        <v>189</v>
      </c>
      <c r="AZ490" s="7" t="s">
        <v>119</v>
      </c>
      <c r="BA490" s="7" t="s">
        <v>96</v>
      </c>
      <c r="BB490" s="7" t="s">
        <v>97</v>
      </c>
      <c r="BC490" s="7" t="s">
        <v>140</v>
      </c>
      <c r="BH490" s="7" t="s">
        <v>135</v>
      </c>
      <c r="BI490" s="7" t="s">
        <v>318</v>
      </c>
      <c r="BJ490" s="7" t="s">
        <v>70</v>
      </c>
      <c r="BK490" s="7" t="s">
        <v>1503</v>
      </c>
      <c r="BL490" s="7" t="s">
        <v>1490</v>
      </c>
      <c r="BM490" s="7" t="s">
        <v>1481</v>
      </c>
      <c r="BN490" s="7" t="s">
        <v>1500</v>
      </c>
      <c r="BO490">
        <f t="shared" si="7"/>
        <v>0.53328584000000001</v>
      </c>
      <c r="BP490" s="7" t="s">
        <v>97</v>
      </c>
      <c r="BQ490" s="7" t="s">
        <v>189</v>
      </c>
      <c r="BR490" s="7" t="s">
        <v>1907</v>
      </c>
      <c r="BS490" s="7" t="s">
        <v>1907</v>
      </c>
    </row>
    <row r="491" spans="1:71" ht="15.75" customHeight="1">
      <c r="A491" s="7">
        <v>1991</v>
      </c>
      <c r="B491" s="7" t="s">
        <v>2098</v>
      </c>
      <c r="C491" s="7" t="s">
        <v>64</v>
      </c>
      <c r="D491" s="7" t="s">
        <v>2039</v>
      </c>
      <c r="E491" s="7" t="s">
        <v>257</v>
      </c>
      <c r="F491" s="7" t="s">
        <v>2099</v>
      </c>
      <c r="G491" s="7">
        <v>1993</v>
      </c>
      <c r="H491" s="7" t="s">
        <v>67</v>
      </c>
      <c r="I491" s="7" t="s">
        <v>169</v>
      </c>
      <c r="J491" s="7" t="s">
        <v>70</v>
      </c>
      <c r="K491" s="7" t="s">
        <v>71</v>
      </c>
      <c r="L491" s="7" t="s">
        <v>72</v>
      </c>
      <c r="M491" s="7" t="s">
        <v>73</v>
      </c>
      <c r="N491" s="7" t="s">
        <v>74</v>
      </c>
      <c r="O491" s="7" t="s">
        <v>75</v>
      </c>
      <c r="P491" s="7" t="s">
        <v>105</v>
      </c>
      <c r="Q491" s="7" t="s">
        <v>106</v>
      </c>
      <c r="S491" s="7" t="s">
        <v>107</v>
      </c>
      <c r="T491" s="7" t="s">
        <v>79</v>
      </c>
      <c r="U491" s="7" t="s">
        <v>80</v>
      </c>
      <c r="Z491" s="7" t="s">
        <v>136</v>
      </c>
      <c r="AA491" s="7" t="s">
        <v>124</v>
      </c>
      <c r="AB491" s="7" t="s">
        <v>315</v>
      </c>
      <c r="AC491" s="7" t="s">
        <v>315</v>
      </c>
      <c r="AD491" s="7" t="s">
        <v>111</v>
      </c>
      <c r="AE491" s="7" t="s">
        <v>316</v>
      </c>
      <c r="AF491" s="7" t="s">
        <v>88</v>
      </c>
      <c r="AG491" s="7" t="s">
        <v>1919</v>
      </c>
      <c r="AH491" s="7" t="s">
        <v>2041</v>
      </c>
      <c r="AI491" s="7">
        <v>1957</v>
      </c>
      <c r="AJ491" s="7">
        <v>1991</v>
      </c>
      <c r="AK491" s="7" t="s">
        <v>89</v>
      </c>
      <c r="AL491" s="7">
        <v>11000000</v>
      </c>
      <c r="AO491" s="7" t="s">
        <v>2042</v>
      </c>
      <c r="AP491" s="7" t="s">
        <v>2042</v>
      </c>
      <c r="AQ491" s="7">
        <v>314285.71000000002</v>
      </c>
      <c r="AR491" s="10">
        <v>533285.84</v>
      </c>
      <c r="AS491" s="7" t="s">
        <v>2043</v>
      </c>
      <c r="AT491" s="7" t="s">
        <v>90</v>
      </c>
      <c r="AU491" s="7">
        <v>1993</v>
      </c>
      <c r="AV491" s="7" t="s">
        <v>91</v>
      </c>
      <c r="AW491" s="7" t="s">
        <v>92</v>
      </c>
      <c r="AX491" s="7" t="s">
        <v>93</v>
      </c>
      <c r="AY491" s="7" t="s">
        <v>189</v>
      </c>
      <c r="AZ491" s="7" t="s">
        <v>119</v>
      </c>
      <c r="BA491" s="7" t="s">
        <v>96</v>
      </c>
      <c r="BB491" s="7" t="s">
        <v>97</v>
      </c>
      <c r="BC491" s="7" t="s">
        <v>140</v>
      </c>
      <c r="BH491" s="7" t="s">
        <v>135</v>
      </c>
      <c r="BI491" s="7" t="s">
        <v>318</v>
      </c>
      <c r="BJ491" s="7" t="s">
        <v>70</v>
      </c>
      <c r="BK491" s="7" t="s">
        <v>1503</v>
      </c>
      <c r="BL491" s="7" t="s">
        <v>1490</v>
      </c>
      <c r="BM491" s="7" t="s">
        <v>1481</v>
      </c>
      <c r="BN491" s="7" t="s">
        <v>1500</v>
      </c>
      <c r="BO491">
        <f t="shared" si="7"/>
        <v>0.53328584000000001</v>
      </c>
      <c r="BP491" s="7" t="s">
        <v>97</v>
      </c>
      <c r="BQ491" s="7" t="s">
        <v>189</v>
      </c>
      <c r="BR491" s="7" t="s">
        <v>1907</v>
      </c>
      <c r="BS491" s="7" t="s">
        <v>1907</v>
      </c>
    </row>
    <row r="492" spans="1:71" ht="15.75" customHeight="1">
      <c r="A492" s="7">
        <v>2013</v>
      </c>
      <c r="B492" s="7" t="s">
        <v>319</v>
      </c>
      <c r="C492" s="7" t="s">
        <v>320</v>
      </c>
      <c r="D492" s="7" t="s">
        <v>321</v>
      </c>
      <c r="E492" s="7" t="s">
        <v>322</v>
      </c>
      <c r="F492" s="7" t="s">
        <v>2100</v>
      </c>
      <c r="G492" s="7">
        <v>2017</v>
      </c>
      <c r="H492" s="7" t="s">
        <v>324</v>
      </c>
      <c r="I492" s="7" t="s">
        <v>325</v>
      </c>
      <c r="J492" s="7" t="s">
        <v>70</v>
      </c>
      <c r="K492" s="7" t="s">
        <v>71</v>
      </c>
      <c r="L492" s="7" t="s">
        <v>72</v>
      </c>
      <c r="M492" s="7" t="s">
        <v>73</v>
      </c>
      <c r="N492" s="7" t="s">
        <v>74</v>
      </c>
      <c r="O492" s="7" t="s">
        <v>75</v>
      </c>
      <c r="P492" s="7" t="s">
        <v>105</v>
      </c>
      <c r="Q492" s="7" t="s">
        <v>326</v>
      </c>
      <c r="S492" s="7" t="s">
        <v>719</v>
      </c>
      <c r="T492" s="7" t="s">
        <v>79</v>
      </c>
      <c r="U492" s="7" t="s">
        <v>80</v>
      </c>
      <c r="V492" s="7" t="s">
        <v>81</v>
      </c>
      <c r="Y492" s="7" t="s">
        <v>81</v>
      </c>
      <c r="Z492" s="7" t="s">
        <v>82</v>
      </c>
      <c r="AA492" s="7" t="s">
        <v>83</v>
      </c>
      <c r="AB492" s="7" t="s">
        <v>84</v>
      </c>
      <c r="AC492" s="7" t="s">
        <v>328</v>
      </c>
      <c r="AD492" s="7" t="s">
        <v>111</v>
      </c>
      <c r="AE492" s="7" t="s">
        <v>329</v>
      </c>
      <c r="AF492" s="7" t="s">
        <v>88</v>
      </c>
      <c r="AG492" s="7" t="s">
        <v>2101</v>
      </c>
      <c r="AH492" s="7" t="s">
        <v>1925</v>
      </c>
      <c r="AI492" s="7">
        <v>2013</v>
      </c>
      <c r="AJ492" s="7">
        <v>2017</v>
      </c>
      <c r="AK492" s="7" t="s">
        <v>89</v>
      </c>
      <c r="AL492" s="7">
        <v>455000</v>
      </c>
      <c r="AO492" s="7" t="s">
        <v>2102</v>
      </c>
      <c r="AQ492" s="7">
        <v>91000</v>
      </c>
      <c r="AR492" s="7">
        <v>91000</v>
      </c>
      <c r="AT492" s="7" t="s">
        <v>90</v>
      </c>
      <c r="AU492" s="7">
        <v>2017</v>
      </c>
      <c r="AV492" s="7" t="s">
        <v>172</v>
      </c>
      <c r="AW492" s="7" t="s">
        <v>92</v>
      </c>
      <c r="AX492" s="7" t="s">
        <v>93</v>
      </c>
      <c r="AY492" s="7" t="s">
        <v>94</v>
      </c>
      <c r="AZ492" s="7" t="s">
        <v>119</v>
      </c>
      <c r="BA492" s="7" t="s">
        <v>96</v>
      </c>
      <c r="BB492" s="7" t="s">
        <v>97</v>
      </c>
      <c r="BC492" s="7" t="s">
        <v>98</v>
      </c>
      <c r="BH492" s="7" t="s">
        <v>99</v>
      </c>
      <c r="BI492" s="7" t="s">
        <v>330</v>
      </c>
      <c r="BJ492" s="7" t="s">
        <v>70</v>
      </c>
      <c r="BO492">
        <f t="shared" si="7"/>
        <v>9.0999999999999998E-2</v>
      </c>
      <c r="BP492" s="7" t="s">
        <v>97</v>
      </c>
      <c r="BQ492" s="7" t="s">
        <v>94</v>
      </c>
      <c r="BR492" s="7" t="s">
        <v>1907</v>
      </c>
      <c r="BS492" s="7" t="s">
        <v>326</v>
      </c>
    </row>
    <row r="493" spans="1:71" ht="15.75" customHeight="1">
      <c r="A493" s="7">
        <v>2014</v>
      </c>
      <c r="B493" s="7" t="s">
        <v>319</v>
      </c>
      <c r="C493" s="7" t="s">
        <v>320</v>
      </c>
      <c r="D493" s="7" t="s">
        <v>321</v>
      </c>
      <c r="E493" s="7" t="s">
        <v>322</v>
      </c>
      <c r="F493" s="7" t="s">
        <v>2100</v>
      </c>
      <c r="G493" s="7">
        <v>2017</v>
      </c>
      <c r="H493" s="7" t="s">
        <v>324</v>
      </c>
      <c r="I493" s="7" t="s">
        <v>325</v>
      </c>
      <c r="J493" s="7" t="s">
        <v>70</v>
      </c>
      <c r="K493" s="7" t="s">
        <v>71</v>
      </c>
      <c r="L493" s="7" t="s">
        <v>72</v>
      </c>
      <c r="M493" s="7" t="s">
        <v>73</v>
      </c>
      <c r="N493" s="7" t="s">
        <v>74</v>
      </c>
      <c r="O493" s="7" t="s">
        <v>75</v>
      </c>
      <c r="P493" s="7" t="s">
        <v>105</v>
      </c>
      <c r="Q493" s="7" t="s">
        <v>326</v>
      </c>
      <c r="S493" s="7" t="s">
        <v>719</v>
      </c>
      <c r="T493" s="7" t="s">
        <v>79</v>
      </c>
      <c r="U493" s="7" t="s">
        <v>80</v>
      </c>
      <c r="V493" s="7" t="s">
        <v>81</v>
      </c>
      <c r="Y493" s="7" t="s">
        <v>81</v>
      </c>
      <c r="Z493" s="7" t="s">
        <v>82</v>
      </c>
      <c r="AA493" s="7" t="s">
        <v>83</v>
      </c>
      <c r="AB493" s="7" t="s">
        <v>84</v>
      </c>
      <c r="AC493" s="7" t="s">
        <v>328</v>
      </c>
      <c r="AD493" s="7" t="s">
        <v>111</v>
      </c>
      <c r="AE493" s="7" t="s">
        <v>329</v>
      </c>
      <c r="AF493" s="7" t="s">
        <v>88</v>
      </c>
      <c r="AG493" s="7" t="s">
        <v>2101</v>
      </c>
      <c r="AH493" s="7" t="s">
        <v>1925</v>
      </c>
      <c r="AI493" s="7">
        <v>2013</v>
      </c>
      <c r="AJ493" s="7">
        <v>2017</v>
      </c>
      <c r="AK493" s="7" t="s">
        <v>89</v>
      </c>
      <c r="AL493" s="7">
        <v>455000</v>
      </c>
      <c r="AO493" s="7" t="s">
        <v>2102</v>
      </c>
      <c r="AQ493" s="7">
        <v>91000</v>
      </c>
      <c r="AR493" s="7">
        <v>91000</v>
      </c>
      <c r="AT493" s="7" t="s">
        <v>90</v>
      </c>
      <c r="AU493" s="7">
        <v>2017</v>
      </c>
      <c r="AV493" s="7" t="s">
        <v>172</v>
      </c>
      <c r="AW493" s="7" t="s">
        <v>92</v>
      </c>
      <c r="AX493" s="7" t="s">
        <v>93</v>
      </c>
      <c r="AY493" s="7" t="s">
        <v>94</v>
      </c>
      <c r="AZ493" s="7" t="s">
        <v>119</v>
      </c>
      <c r="BA493" s="7" t="s">
        <v>96</v>
      </c>
      <c r="BB493" s="7" t="s">
        <v>97</v>
      </c>
      <c r="BC493" s="7" t="s">
        <v>98</v>
      </c>
      <c r="BH493" s="7" t="s">
        <v>99</v>
      </c>
      <c r="BI493" s="7" t="s">
        <v>330</v>
      </c>
      <c r="BJ493" s="7" t="s">
        <v>70</v>
      </c>
      <c r="BO493">
        <f t="shared" si="7"/>
        <v>9.0999999999999998E-2</v>
      </c>
      <c r="BP493" s="7" t="s">
        <v>97</v>
      </c>
      <c r="BQ493" s="7" t="s">
        <v>94</v>
      </c>
      <c r="BR493" s="7" t="s">
        <v>1907</v>
      </c>
      <c r="BS493" s="7" t="s">
        <v>326</v>
      </c>
    </row>
    <row r="494" spans="1:71" ht="15.75" customHeight="1">
      <c r="A494" s="7">
        <v>2015</v>
      </c>
      <c r="B494" s="7" t="s">
        <v>319</v>
      </c>
      <c r="C494" s="7" t="s">
        <v>320</v>
      </c>
      <c r="D494" s="7" t="s">
        <v>321</v>
      </c>
      <c r="E494" s="7" t="s">
        <v>322</v>
      </c>
      <c r="F494" s="7" t="s">
        <v>2100</v>
      </c>
      <c r="G494" s="7">
        <v>2017</v>
      </c>
      <c r="H494" s="7" t="s">
        <v>324</v>
      </c>
      <c r="I494" s="7" t="s">
        <v>325</v>
      </c>
      <c r="J494" s="7" t="s">
        <v>70</v>
      </c>
      <c r="K494" s="7" t="s">
        <v>71</v>
      </c>
      <c r="L494" s="7" t="s">
        <v>72</v>
      </c>
      <c r="M494" s="7" t="s">
        <v>73</v>
      </c>
      <c r="N494" s="7" t="s">
        <v>74</v>
      </c>
      <c r="O494" s="7" t="s">
        <v>75</v>
      </c>
      <c r="P494" s="7" t="s">
        <v>105</v>
      </c>
      <c r="Q494" s="7" t="s">
        <v>326</v>
      </c>
      <c r="S494" s="7" t="s">
        <v>719</v>
      </c>
      <c r="T494" s="7" t="s">
        <v>79</v>
      </c>
      <c r="U494" s="7" t="s">
        <v>80</v>
      </c>
      <c r="V494" s="7" t="s">
        <v>81</v>
      </c>
      <c r="Y494" s="7" t="s">
        <v>81</v>
      </c>
      <c r="Z494" s="7" t="s">
        <v>82</v>
      </c>
      <c r="AA494" s="7" t="s">
        <v>83</v>
      </c>
      <c r="AB494" s="7" t="s">
        <v>84</v>
      </c>
      <c r="AC494" s="7" t="s">
        <v>328</v>
      </c>
      <c r="AD494" s="7" t="s">
        <v>111</v>
      </c>
      <c r="AE494" s="7" t="s">
        <v>329</v>
      </c>
      <c r="AF494" s="7" t="s">
        <v>88</v>
      </c>
      <c r="AG494" s="7" t="s">
        <v>2101</v>
      </c>
      <c r="AH494" s="7" t="s">
        <v>1925</v>
      </c>
      <c r="AI494" s="7">
        <v>2013</v>
      </c>
      <c r="AJ494" s="7">
        <v>2017</v>
      </c>
      <c r="AK494" s="7" t="s">
        <v>89</v>
      </c>
      <c r="AL494" s="7">
        <v>455000</v>
      </c>
      <c r="AO494" s="7" t="s">
        <v>2102</v>
      </c>
      <c r="AQ494" s="7">
        <v>91000</v>
      </c>
      <c r="AR494" s="7">
        <v>91000</v>
      </c>
      <c r="AT494" s="7" t="s">
        <v>90</v>
      </c>
      <c r="AU494" s="7">
        <v>2017</v>
      </c>
      <c r="AV494" s="7" t="s">
        <v>172</v>
      </c>
      <c r="AW494" s="7" t="s">
        <v>92</v>
      </c>
      <c r="AX494" s="7" t="s">
        <v>93</v>
      </c>
      <c r="AY494" s="7" t="s">
        <v>94</v>
      </c>
      <c r="AZ494" s="7" t="s">
        <v>119</v>
      </c>
      <c r="BA494" s="7" t="s">
        <v>96</v>
      </c>
      <c r="BB494" s="7" t="s">
        <v>97</v>
      </c>
      <c r="BC494" s="7" t="s">
        <v>98</v>
      </c>
      <c r="BH494" s="7" t="s">
        <v>99</v>
      </c>
      <c r="BI494" s="7" t="s">
        <v>330</v>
      </c>
      <c r="BJ494" s="7" t="s">
        <v>70</v>
      </c>
      <c r="BO494">
        <f t="shared" si="7"/>
        <v>9.0999999999999998E-2</v>
      </c>
      <c r="BP494" s="7" t="s">
        <v>97</v>
      </c>
      <c r="BQ494" s="7" t="s">
        <v>94</v>
      </c>
      <c r="BR494" s="7" t="s">
        <v>1907</v>
      </c>
      <c r="BS494" s="7" t="s">
        <v>326</v>
      </c>
    </row>
    <row r="495" spans="1:71" ht="15.75" customHeight="1">
      <c r="A495" s="7">
        <v>2016</v>
      </c>
      <c r="B495" s="7" t="s">
        <v>319</v>
      </c>
      <c r="C495" s="7" t="s">
        <v>320</v>
      </c>
      <c r="D495" s="7" t="s">
        <v>321</v>
      </c>
      <c r="E495" s="7" t="s">
        <v>322</v>
      </c>
      <c r="F495" s="7" t="s">
        <v>2100</v>
      </c>
      <c r="G495" s="7">
        <v>2017</v>
      </c>
      <c r="H495" s="7" t="s">
        <v>324</v>
      </c>
      <c r="I495" s="7" t="s">
        <v>325</v>
      </c>
      <c r="J495" s="7" t="s">
        <v>70</v>
      </c>
      <c r="K495" s="7" t="s">
        <v>71</v>
      </c>
      <c r="L495" s="7" t="s">
        <v>72</v>
      </c>
      <c r="M495" s="7" t="s">
        <v>73</v>
      </c>
      <c r="N495" s="7" t="s">
        <v>74</v>
      </c>
      <c r="O495" s="7" t="s">
        <v>75</v>
      </c>
      <c r="P495" s="7" t="s">
        <v>105</v>
      </c>
      <c r="Q495" s="7" t="s">
        <v>326</v>
      </c>
      <c r="S495" s="7" t="s">
        <v>719</v>
      </c>
      <c r="T495" s="7" t="s">
        <v>79</v>
      </c>
      <c r="U495" s="7" t="s">
        <v>80</v>
      </c>
      <c r="V495" s="7" t="s">
        <v>81</v>
      </c>
      <c r="Y495" s="7" t="s">
        <v>81</v>
      </c>
      <c r="Z495" s="7" t="s">
        <v>82</v>
      </c>
      <c r="AA495" s="7" t="s">
        <v>83</v>
      </c>
      <c r="AB495" s="7" t="s">
        <v>84</v>
      </c>
      <c r="AC495" s="7" t="s">
        <v>328</v>
      </c>
      <c r="AD495" s="7" t="s">
        <v>111</v>
      </c>
      <c r="AE495" s="7" t="s">
        <v>329</v>
      </c>
      <c r="AF495" s="7" t="s">
        <v>88</v>
      </c>
      <c r="AG495" s="7" t="s">
        <v>2101</v>
      </c>
      <c r="AH495" s="7" t="s">
        <v>1925</v>
      </c>
      <c r="AI495" s="7">
        <v>2013</v>
      </c>
      <c r="AJ495" s="7">
        <v>2017</v>
      </c>
      <c r="AK495" s="7" t="s">
        <v>89</v>
      </c>
      <c r="AL495" s="7">
        <v>455000</v>
      </c>
      <c r="AO495" s="7" t="s">
        <v>2102</v>
      </c>
      <c r="AQ495" s="7">
        <v>91000</v>
      </c>
      <c r="AR495" s="7">
        <v>91000</v>
      </c>
      <c r="AT495" s="7" t="s">
        <v>90</v>
      </c>
      <c r="AU495" s="7">
        <v>2017</v>
      </c>
      <c r="AV495" s="7" t="s">
        <v>172</v>
      </c>
      <c r="AW495" s="7" t="s">
        <v>92</v>
      </c>
      <c r="AX495" s="7" t="s">
        <v>93</v>
      </c>
      <c r="AY495" s="7" t="s">
        <v>94</v>
      </c>
      <c r="AZ495" s="7" t="s">
        <v>119</v>
      </c>
      <c r="BA495" s="7" t="s">
        <v>96</v>
      </c>
      <c r="BB495" s="7" t="s">
        <v>97</v>
      </c>
      <c r="BC495" s="7" t="s">
        <v>98</v>
      </c>
      <c r="BH495" s="7" t="s">
        <v>99</v>
      </c>
      <c r="BI495" s="7" t="s">
        <v>330</v>
      </c>
      <c r="BJ495" s="7" t="s">
        <v>70</v>
      </c>
      <c r="BO495">
        <f t="shared" si="7"/>
        <v>9.0999999999999998E-2</v>
      </c>
      <c r="BP495" s="7" t="s">
        <v>97</v>
      </c>
      <c r="BQ495" s="7" t="s">
        <v>94</v>
      </c>
      <c r="BR495" s="7" t="s">
        <v>1907</v>
      </c>
      <c r="BS495" s="7" t="s">
        <v>326</v>
      </c>
    </row>
    <row r="496" spans="1:71" ht="15.75" customHeight="1">
      <c r="A496" s="7">
        <v>2017</v>
      </c>
      <c r="B496" s="7" t="s">
        <v>319</v>
      </c>
      <c r="C496" s="7" t="s">
        <v>320</v>
      </c>
      <c r="D496" s="7" t="s">
        <v>321</v>
      </c>
      <c r="E496" s="7" t="s">
        <v>322</v>
      </c>
      <c r="F496" s="7" t="s">
        <v>2100</v>
      </c>
      <c r="G496" s="7">
        <v>2017</v>
      </c>
      <c r="H496" s="7" t="s">
        <v>324</v>
      </c>
      <c r="I496" s="7" t="s">
        <v>325</v>
      </c>
      <c r="J496" s="7" t="s">
        <v>70</v>
      </c>
      <c r="K496" s="7" t="s">
        <v>71</v>
      </c>
      <c r="L496" s="7" t="s">
        <v>72</v>
      </c>
      <c r="M496" s="7" t="s">
        <v>73</v>
      </c>
      <c r="N496" s="7" t="s">
        <v>74</v>
      </c>
      <c r="O496" s="7" t="s">
        <v>75</v>
      </c>
      <c r="P496" s="7" t="s">
        <v>105</v>
      </c>
      <c r="Q496" s="7" t="s">
        <v>326</v>
      </c>
      <c r="S496" s="7" t="s">
        <v>719</v>
      </c>
      <c r="T496" s="7" t="s">
        <v>79</v>
      </c>
      <c r="U496" s="7" t="s">
        <v>80</v>
      </c>
      <c r="V496" s="7" t="s">
        <v>81</v>
      </c>
      <c r="Y496" s="7" t="s">
        <v>81</v>
      </c>
      <c r="Z496" s="7" t="s">
        <v>82</v>
      </c>
      <c r="AA496" s="7" t="s">
        <v>83</v>
      </c>
      <c r="AB496" s="7" t="s">
        <v>84</v>
      </c>
      <c r="AC496" s="7" t="s">
        <v>328</v>
      </c>
      <c r="AD496" s="7" t="s">
        <v>111</v>
      </c>
      <c r="AE496" s="7" t="s">
        <v>329</v>
      </c>
      <c r="AF496" s="7" t="s">
        <v>88</v>
      </c>
      <c r="AG496" s="7" t="s">
        <v>2101</v>
      </c>
      <c r="AH496" s="7" t="s">
        <v>1925</v>
      </c>
      <c r="AI496" s="7">
        <v>2013</v>
      </c>
      <c r="AJ496" s="7">
        <v>2017</v>
      </c>
      <c r="AK496" s="7" t="s">
        <v>89</v>
      </c>
      <c r="AL496" s="7">
        <v>455000</v>
      </c>
      <c r="AO496" s="7" t="s">
        <v>2102</v>
      </c>
      <c r="AQ496" s="7">
        <v>91000</v>
      </c>
      <c r="AR496" s="7">
        <v>91000</v>
      </c>
      <c r="AT496" s="7" t="s">
        <v>90</v>
      </c>
      <c r="AU496" s="7">
        <v>2017</v>
      </c>
      <c r="AV496" s="7" t="s">
        <v>172</v>
      </c>
      <c r="AW496" s="7" t="s">
        <v>92</v>
      </c>
      <c r="AX496" s="7" t="s">
        <v>93</v>
      </c>
      <c r="AY496" s="7" t="s">
        <v>94</v>
      </c>
      <c r="AZ496" s="7" t="s">
        <v>119</v>
      </c>
      <c r="BA496" s="7" t="s">
        <v>96</v>
      </c>
      <c r="BB496" s="7" t="s">
        <v>97</v>
      </c>
      <c r="BC496" s="7" t="s">
        <v>98</v>
      </c>
      <c r="BH496" s="7" t="s">
        <v>99</v>
      </c>
      <c r="BI496" s="7" t="s">
        <v>330</v>
      </c>
      <c r="BJ496" s="7" t="s">
        <v>70</v>
      </c>
      <c r="BO496">
        <f t="shared" si="7"/>
        <v>9.0999999999999998E-2</v>
      </c>
      <c r="BP496" s="7" t="s">
        <v>97</v>
      </c>
      <c r="BQ496" s="7" t="s">
        <v>94</v>
      </c>
      <c r="BR496" s="7" t="s">
        <v>1907</v>
      </c>
      <c r="BS496" s="7" t="s">
        <v>326</v>
      </c>
    </row>
    <row r="497" spans="1:71" ht="15.75" customHeight="1">
      <c r="A497" s="7">
        <v>2013</v>
      </c>
      <c r="B497" s="7" t="s">
        <v>331</v>
      </c>
      <c r="C497" s="7" t="s">
        <v>64</v>
      </c>
      <c r="D497" s="7" t="s">
        <v>332</v>
      </c>
      <c r="E497" s="7" t="s">
        <v>2103</v>
      </c>
      <c r="F497" s="7" t="s">
        <v>2104</v>
      </c>
      <c r="G497" s="7">
        <v>2015</v>
      </c>
      <c r="H497" s="7" t="s">
        <v>335</v>
      </c>
      <c r="I497" s="7" t="s">
        <v>336</v>
      </c>
      <c r="J497" s="7" t="s">
        <v>70</v>
      </c>
      <c r="K497" s="7" t="s">
        <v>71</v>
      </c>
      <c r="L497" s="7" t="s">
        <v>72</v>
      </c>
      <c r="M497" s="7" t="s">
        <v>73</v>
      </c>
      <c r="N497" s="7" t="s">
        <v>74</v>
      </c>
      <c r="O497" s="7" t="s">
        <v>75</v>
      </c>
      <c r="P497" s="7" t="s">
        <v>76</v>
      </c>
      <c r="Q497" s="7" t="s">
        <v>77</v>
      </c>
      <c r="S497" s="7" t="s">
        <v>78</v>
      </c>
      <c r="T497" s="7" t="s">
        <v>79</v>
      </c>
      <c r="U497" s="7" t="s">
        <v>80</v>
      </c>
      <c r="V497" s="7" t="s">
        <v>81</v>
      </c>
      <c r="Y497" s="7" t="s">
        <v>337</v>
      </c>
      <c r="Z497" s="7" t="s">
        <v>123</v>
      </c>
      <c r="AA497" s="7" t="s">
        <v>338</v>
      </c>
      <c r="AB497" s="7" t="s">
        <v>339</v>
      </c>
      <c r="AC497" s="7" t="s">
        <v>339</v>
      </c>
      <c r="AD497" s="7" t="s">
        <v>111</v>
      </c>
      <c r="AE497" s="7" t="s">
        <v>2101</v>
      </c>
      <c r="AF497" s="7" t="s">
        <v>112</v>
      </c>
      <c r="AG497" s="7" t="s">
        <v>2101</v>
      </c>
      <c r="AH497" s="7" t="s">
        <v>2101</v>
      </c>
      <c r="AI497" s="7">
        <v>2013</v>
      </c>
      <c r="AJ497" s="7">
        <v>2013</v>
      </c>
      <c r="AK497" s="7" t="s">
        <v>89</v>
      </c>
      <c r="AL497" s="7">
        <v>16006</v>
      </c>
      <c r="AO497" s="7" t="s">
        <v>2105</v>
      </c>
      <c r="AP497" s="7" t="s">
        <v>2106</v>
      </c>
      <c r="AQ497" s="7">
        <v>16006</v>
      </c>
      <c r="AR497" s="10">
        <v>22367.71</v>
      </c>
      <c r="AS497" s="7" t="s">
        <v>2106</v>
      </c>
      <c r="AT497" s="7" t="s">
        <v>340</v>
      </c>
      <c r="AU497" s="7">
        <v>2013</v>
      </c>
      <c r="AV497" s="7" t="s">
        <v>91</v>
      </c>
      <c r="AW497" s="7" t="s">
        <v>92</v>
      </c>
      <c r="AX497" s="7" t="s">
        <v>93</v>
      </c>
      <c r="AY497" s="7" t="s">
        <v>94</v>
      </c>
      <c r="AZ497" s="7" t="s">
        <v>341</v>
      </c>
      <c r="BA497" s="7" t="s">
        <v>96</v>
      </c>
      <c r="BB497" s="7" t="s">
        <v>268</v>
      </c>
      <c r="BC497" s="7" t="s">
        <v>98</v>
      </c>
      <c r="BH497" s="7" t="s">
        <v>99</v>
      </c>
      <c r="BI497" s="7" t="s">
        <v>343</v>
      </c>
      <c r="BJ497" s="7" t="s">
        <v>70</v>
      </c>
      <c r="BK497" s="7" t="s">
        <v>1552</v>
      </c>
      <c r="BM497" s="7" t="s">
        <v>1481</v>
      </c>
      <c r="BN497" s="7" t="s">
        <v>1557</v>
      </c>
      <c r="BO497">
        <f t="shared" si="7"/>
        <v>2.2367709999999999E-2</v>
      </c>
      <c r="BP497" s="7" t="s">
        <v>268</v>
      </c>
      <c r="BQ497" s="7" t="s">
        <v>94</v>
      </c>
      <c r="BR497" s="7" t="s">
        <v>77</v>
      </c>
      <c r="BS497" s="7" t="s">
        <v>77</v>
      </c>
    </row>
    <row r="498" spans="1:71" ht="15.75" customHeight="1">
      <c r="A498" s="7">
        <v>2013</v>
      </c>
      <c r="B498" s="7" t="s">
        <v>344</v>
      </c>
      <c r="C498" s="7" t="s">
        <v>64</v>
      </c>
      <c r="D498" s="7" t="s">
        <v>332</v>
      </c>
      <c r="E498" s="7" t="s">
        <v>2103</v>
      </c>
      <c r="F498" s="7" t="s">
        <v>2104</v>
      </c>
      <c r="G498" s="7">
        <v>2015</v>
      </c>
      <c r="H498" s="7" t="s">
        <v>335</v>
      </c>
      <c r="I498" s="7" t="s">
        <v>336</v>
      </c>
      <c r="J498" s="7" t="s">
        <v>70</v>
      </c>
      <c r="K498" s="7" t="s">
        <v>71</v>
      </c>
      <c r="L498" s="7" t="s">
        <v>72</v>
      </c>
      <c r="M498" s="7" t="s">
        <v>73</v>
      </c>
      <c r="N498" s="7" t="s">
        <v>74</v>
      </c>
      <c r="O498" s="7" t="s">
        <v>75</v>
      </c>
      <c r="P498" s="7" t="s">
        <v>278</v>
      </c>
      <c r="Q498" s="7" t="s">
        <v>279</v>
      </c>
      <c r="S498" s="7" t="s">
        <v>280</v>
      </c>
      <c r="T498" s="7" t="s">
        <v>79</v>
      </c>
      <c r="U498" s="7" t="s">
        <v>80</v>
      </c>
      <c r="V498" s="7" t="s">
        <v>81</v>
      </c>
      <c r="Z498" s="7" t="s">
        <v>123</v>
      </c>
      <c r="AA498" s="7" t="s">
        <v>338</v>
      </c>
      <c r="AB498" s="7" t="s">
        <v>339</v>
      </c>
      <c r="AC498" s="7" t="s">
        <v>339</v>
      </c>
      <c r="AD498" s="7" t="s">
        <v>111</v>
      </c>
      <c r="AE498" s="7" t="s">
        <v>2101</v>
      </c>
      <c r="AF498" s="7" t="s">
        <v>112</v>
      </c>
      <c r="AG498" s="7" t="s">
        <v>2101</v>
      </c>
      <c r="AH498" s="7" t="s">
        <v>2101</v>
      </c>
      <c r="AI498" s="7">
        <v>2013</v>
      </c>
      <c r="AJ498" s="7">
        <v>2013</v>
      </c>
      <c r="AK498" s="7" t="s">
        <v>89</v>
      </c>
      <c r="AL498" s="7">
        <v>30000</v>
      </c>
      <c r="AO498" s="7" t="s">
        <v>2107</v>
      </c>
      <c r="AP498" s="7" t="s">
        <v>2108</v>
      </c>
      <c r="AQ498" s="7">
        <v>30000</v>
      </c>
      <c r="AR498" s="10">
        <v>41923.74</v>
      </c>
      <c r="AS498" s="7" t="s">
        <v>2108</v>
      </c>
      <c r="AT498" s="7" t="s">
        <v>340</v>
      </c>
      <c r="AU498" s="7">
        <v>2013</v>
      </c>
      <c r="AV498" s="7" t="s">
        <v>91</v>
      </c>
      <c r="AW498" s="7" t="s">
        <v>92</v>
      </c>
      <c r="AX498" s="7" t="s">
        <v>93</v>
      </c>
      <c r="AY498" s="7" t="s">
        <v>94</v>
      </c>
      <c r="AZ498" s="7" t="s">
        <v>261</v>
      </c>
      <c r="BA498" s="7" t="s">
        <v>96</v>
      </c>
      <c r="BB498" s="7" t="s">
        <v>97</v>
      </c>
      <c r="BC498" s="7" t="s">
        <v>98</v>
      </c>
      <c r="BG498" s="7" t="s">
        <v>1012</v>
      </c>
      <c r="BH498" s="7" t="s">
        <v>99</v>
      </c>
      <c r="BI498" s="7" t="s">
        <v>343</v>
      </c>
      <c r="BJ498" s="7" t="s">
        <v>70</v>
      </c>
      <c r="BK498" s="7" t="s">
        <v>1012</v>
      </c>
      <c r="BM498" s="7" t="s">
        <v>1481</v>
      </c>
      <c r="BN498" s="7" t="s">
        <v>1482</v>
      </c>
      <c r="BO498">
        <f t="shared" si="7"/>
        <v>4.1923740000000001E-2</v>
      </c>
      <c r="BP498" s="7" t="s">
        <v>97</v>
      </c>
      <c r="BQ498" s="7" t="s">
        <v>94</v>
      </c>
      <c r="BR498" s="7" t="s">
        <v>279</v>
      </c>
      <c r="BS498" s="7" t="s">
        <v>279</v>
      </c>
    </row>
    <row r="499" spans="1:71" ht="15.75" customHeight="1">
      <c r="A499" s="7">
        <v>1985</v>
      </c>
      <c r="B499" s="7" t="s">
        <v>345</v>
      </c>
      <c r="C499" s="7" t="s">
        <v>320</v>
      </c>
      <c r="D499" s="7" t="s">
        <v>346</v>
      </c>
      <c r="E499" s="7" t="s">
        <v>347</v>
      </c>
      <c r="F499" s="7" t="s">
        <v>348</v>
      </c>
      <c r="G499" s="7">
        <v>2009</v>
      </c>
      <c r="H499" s="7" t="s">
        <v>349</v>
      </c>
      <c r="I499" s="7" t="s">
        <v>169</v>
      </c>
      <c r="J499" s="7" t="s">
        <v>70</v>
      </c>
      <c r="K499" s="7" t="s">
        <v>71</v>
      </c>
      <c r="L499" s="7" t="s">
        <v>72</v>
      </c>
      <c r="M499" s="7" t="s">
        <v>73</v>
      </c>
      <c r="N499" s="7" t="s">
        <v>74</v>
      </c>
      <c r="O499" s="7" t="s">
        <v>75</v>
      </c>
      <c r="P499" s="7" t="s">
        <v>350</v>
      </c>
      <c r="Q499" s="7" t="s">
        <v>351</v>
      </c>
      <c r="T499" s="7" t="s">
        <v>79</v>
      </c>
      <c r="U499" s="7" t="s">
        <v>80</v>
      </c>
      <c r="V499" s="7" t="s">
        <v>337</v>
      </c>
      <c r="W499" s="7" t="s">
        <v>352</v>
      </c>
      <c r="X499" s="7" t="s">
        <v>353</v>
      </c>
      <c r="Y499" s="7" t="s">
        <v>337</v>
      </c>
      <c r="Z499" s="7" t="s">
        <v>354</v>
      </c>
      <c r="AA499" s="7" t="s">
        <v>355</v>
      </c>
      <c r="AC499" s="7" t="s">
        <v>356</v>
      </c>
      <c r="AD499" s="7" t="s">
        <v>111</v>
      </c>
      <c r="AE499" s="7" t="s">
        <v>357</v>
      </c>
      <c r="AF499" s="7" t="s">
        <v>88</v>
      </c>
      <c r="AG499" s="7" t="s">
        <v>2109</v>
      </c>
      <c r="AH499" s="7" t="s">
        <v>2110</v>
      </c>
      <c r="AI499" s="7">
        <v>1985</v>
      </c>
      <c r="AJ499" s="7">
        <v>2009</v>
      </c>
      <c r="AK499" s="7" t="s">
        <v>114</v>
      </c>
      <c r="AL499" s="7">
        <v>15000</v>
      </c>
      <c r="AO499" s="7" t="s">
        <v>2111</v>
      </c>
      <c r="AP499" s="7" t="s">
        <v>2112</v>
      </c>
      <c r="AQ499" s="7">
        <v>600</v>
      </c>
      <c r="AR499" s="10">
        <v>956.17</v>
      </c>
      <c r="AS499" s="7" t="s">
        <v>2113</v>
      </c>
      <c r="AT499" s="7" t="s">
        <v>340</v>
      </c>
      <c r="AU499" s="7">
        <v>2009</v>
      </c>
      <c r="AV499" s="7" t="s">
        <v>172</v>
      </c>
      <c r="AW499" s="7" t="s">
        <v>92</v>
      </c>
      <c r="AX499" s="7" t="s">
        <v>93</v>
      </c>
      <c r="AY499" s="7" t="s">
        <v>94</v>
      </c>
      <c r="AZ499" s="7" t="s">
        <v>95</v>
      </c>
      <c r="BA499" s="7" t="s">
        <v>96</v>
      </c>
      <c r="BB499" s="7" t="s">
        <v>97</v>
      </c>
      <c r="BC499" s="7" t="s">
        <v>98</v>
      </c>
      <c r="BH499" s="7" t="s">
        <v>99</v>
      </c>
      <c r="BI499" s="7" t="s">
        <v>359</v>
      </c>
      <c r="BJ499" s="7" t="s">
        <v>70</v>
      </c>
      <c r="BO499">
        <f t="shared" si="7"/>
        <v>9.5617E-4</v>
      </c>
      <c r="BP499" s="7" t="s">
        <v>97</v>
      </c>
      <c r="BQ499" s="7" t="s">
        <v>94</v>
      </c>
      <c r="BR499" s="7" t="s">
        <v>351</v>
      </c>
      <c r="BS499" s="7" t="s">
        <v>351</v>
      </c>
    </row>
    <row r="500" spans="1:71" ht="15.75" customHeight="1">
      <c r="A500" s="7">
        <v>1986</v>
      </c>
      <c r="B500" s="7" t="s">
        <v>345</v>
      </c>
      <c r="C500" s="7" t="s">
        <v>320</v>
      </c>
      <c r="D500" s="7" t="s">
        <v>346</v>
      </c>
      <c r="E500" s="7" t="s">
        <v>347</v>
      </c>
      <c r="F500" s="7" t="s">
        <v>348</v>
      </c>
      <c r="G500" s="7">
        <v>2009</v>
      </c>
      <c r="H500" s="7" t="s">
        <v>349</v>
      </c>
      <c r="I500" s="7" t="s">
        <v>169</v>
      </c>
      <c r="J500" s="7" t="s">
        <v>70</v>
      </c>
      <c r="K500" s="7" t="s">
        <v>71</v>
      </c>
      <c r="L500" s="7" t="s">
        <v>72</v>
      </c>
      <c r="M500" s="7" t="s">
        <v>73</v>
      </c>
      <c r="N500" s="7" t="s">
        <v>74</v>
      </c>
      <c r="O500" s="7" t="s">
        <v>75</v>
      </c>
      <c r="P500" s="7" t="s">
        <v>350</v>
      </c>
      <c r="Q500" s="7" t="s">
        <v>351</v>
      </c>
      <c r="T500" s="7" t="s">
        <v>79</v>
      </c>
      <c r="U500" s="7" t="s">
        <v>80</v>
      </c>
      <c r="V500" s="7" t="s">
        <v>337</v>
      </c>
      <c r="W500" s="7" t="s">
        <v>352</v>
      </c>
      <c r="X500" s="7" t="s">
        <v>353</v>
      </c>
      <c r="Y500" s="7" t="s">
        <v>337</v>
      </c>
      <c r="Z500" s="7" t="s">
        <v>354</v>
      </c>
      <c r="AA500" s="7" t="s">
        <v>355</v>
      </c>
      <c r="AC500" s="7" t="s">
        <v>356</v>
      </c>
      <c r="AD500" s="7" t="s">
        <v>111</v>
      </c>
      <c r="AE500" s="7" t="s">
        <v>357</v>
      </c>
      <c r="AF500" s="7" t="s">
        <v>88</v>
      </c>
      <c r="AG500" s="7" t="s">
        <v>2109</v>
      </c>
      <c r="AH500" s="7" t="s">
        <v>2110</v>
      </c>
      <c r="AI500" s="7">
        <v>1985</v>
      </c>
      <c r="AJ500" s="7">
        <v>2009</v>
      </c>
      <c r="AK500" s="7" t="s">
        <v>114</v>
      </c>
      <c r="AL500" s="7">
        <v>15000</v>
      </c>
      <c r="AO500" s="7" t="s">
        <v>2111</v>
      </c>
      <c r="AP500" s="7" t="s">
        <v>2112</v>
      </c>
      <c r="AQ500" s="7">
        <v>600</v>
      </c>
      <c r="AR500" s="10">
        <v>956.17</v>
      </c>
      <c r="AS500" s="7" t="s">
        <v>2113</v>
      </c>
      <c r="AT500" s="7" t="s">
        <v>340</v>
      </c>
      <c r="AU500" s="7">
        <v>2009</v>
      </c>
      <c r="AV500" s="7" t="s">
        <v>172</v>
      </c>
      <c r="AW500" s="7" t="s">
        <v>92</v>
      </c>
      <c r="AX500" s="7" t="s">
        <v>93</v>
      </c>
      <c r="AY500" s="7" t="s">
        <v>94</v>
      </c>
      <c r="AZ500" s="7" t="s">
        <v>95</v>
      </c>
      <c r="BA500" s="7" t="s">
        <v>96</v>
      </c>
      <c r="BB500" s="7" t="s">
        <v>97</v>
      </c>
      <c r="BC500" s="7" t="s">
        <v>98</v>
      </c>
      <c r="BH500" s="7" t="s">
        <v>99</v>
      </c>
      <c r="BI500" s="7" t="s">
        <v>359</v>
      </c>
      <c r="BJ500" s="7" t="s">
        <v>70</v>
      </c>
      <c r="BO500">
        <f t="shared" si="7"/>
        <v>9.5617E-4</v>
      </c>
      <c r="BP500" s="7" t="s">
        <v>97</v>
      </c>
      <c r="BQ500" s="7" t="s">
        <v>94</v>
      </c>
      <c r="BR500" s="7" t="s">
        <v>351</v>
      </c>
      <c r="BS500" s="7" t="s">
        <v>351</v>
      </c>
    </row>
    <row r="501" spans="1:71" ht="15.75" customHeight="1">
      <c r="A501" s="7">
        <v>1987</v>
      </c>
      <c r="B501" s="7" t="s">
        <v>345</v>
      </c>
      <c r="C501" s="7" t="s">
        <v>320</v>
      </c>
      <c r="D501" s="7" t="s">
        <v>346</v>
      </c>
      <c r="E501" s="7" t="s">
        <v>347</v>
      </c>
      <c r="F501" s="7" t="s">
        <v>348</v>
      </c>
      <c r="G501" s="7">
        <v>2009</v>
      </c>
      <c r="H501" s="7" t="s">
        <v>349</v>
      </c>
      <c r="I501" s="7" t="s">
        <v>169</v>
      </c>
      <c r="J501" s="7" t="s">
        <v>70</v>
      </c>
      <c r="K501" s="7" t="s">
        <v>71</v>
      </c>
      <c r="L501" s="7" t="s">
        <v>72</v>
      </c>
      <c r="M501" s="7" t="s">
        <v>73</v>
      </c>
      <c r="N501" s="7" t="s">
        <v>74</v>
      </c>
      <c r="O501" s="7" t="s">
        <v>75</v>
      </c>
      <c r="P501" s="7" t="s">
        <v>350</v>
      </c>
      <c r="Q501" s="7" t="s">
        <v>351</v>
      </c>
      <c r="T501" s="7" t="s">
        <v>79</v>
      </c>
      <c r="U501" s="7" t="s">
        <v>80</v>
      </c>
      <c r="V501" s="7" t="s">
        <v>337</v>
      </c>
      <c r="W501" s="7" t="s">
        <v>352</v>
      </c>
      <c r="X501" s="7" t="s">
        <v>353</v>
      </c>
      <c r="Y501" s="7" t="s">
        <v>337</v>
      </c>
      <c r="Z501" s="7" t="s">
        <v>354</v>
      </c>
      <c r="AA501" s="7" t="s">
        <v>355</v>
      </c>
      <c r="AC501" s="7" t="s">
        <v>356</v>
      </c>
      <c r="AD501" s="7" t="s">
        <v>111</v>
      </c>
      <c r="AE501" s="7" t="s">
        <v>357</v>
      </c>
      <c r="AF501" s="7" t="s">
        <v>88</v>
      </c>
      <c r="AG501" s="7" t="s">
        <v>2109</v>
      </c>
      <c r="AH501" s="7" t="s">
        <v>2110</v>
      </c>
      <c r="AI501" s="7">
        <v>1985</v>
      </c>
      <c r="AJ501" s="7">
        <v>2009</v>
      </c>
      <c r="AK501" s="7" t="s">
        <v>114</v>
      </c>
      <c r="AL501" s="7">
        <v>15000</v>
      </c>
      <c r="AO501" s="7" t="s">
        <v>2111</v>
      </c>
      <c r="AP501" s="7" t="s">
        <v>2112</v>
      </c>
      <c r="AQ501" s="7">
        <v>600</v>
      </c>
      <c r="AR501" s="10">
        <v>956.17</v>
      </c>
      <c r="AS501" s="7" t="s">
        <v>2113</v>
      </c>
      <c r="AT501" s="7" t="s">
        <v>340</v>
      </c>
      <c r="AU501" s="7">
        <v>2009</v>
      </c>
      <c r="AV501" s="7" t="s">
        <v>172</v>
      </c>
      <c r="AW501" s="7" t="s">
        <v>92</v>
      </c>
      <c r="AX501" s="7" t="s">
        <v>93</v>
      </c>
      <c r="AY501" s="7" t="s">
        <v>94</v>
      </c>
      <c r="AZ501" s="7" t="s">
        <v>95</v>
      </c>
      <c r="BA501" s="7" t="s">
        <v>96</v>
      </c>
      <c r="BB501" s="7" t="s">
        <v>97</v>
      </c>
      <c r="BC501" s="7" t="s">
        <v>98</v>
      </c>
      <c r="BH501" s="7" t="s">
        <v>99</v>
      </c>
      <c r="BI501" s="7" t="s">
        <v>359</v>
      </c>
      <c r="BJ501" s="7" t="s">
        <v>70</v>
      </c>
      <c r="BO501">
        <f t="shared" si="7"/>
        <v>9.5617E-4</v>
      </c>
      <c r="BP501" s="7" t="s">
        <v>97</v>
      </c>
      <c r="BQ501" s="7" t="s">
        <v>94</v>
      </c>
      <c r="BR501" s="7" t="s">
        <v>351</v>
      </c>
      <c r="BS501" s="7" t="s">
        <v>351</v>
      </c>
    </row>
    <row r="502" spans="1:71" ht="15.75" customHeight="1">
      <c r="A502" s="7">
        <v>1988</v>
      </c>
      <c r="B502" s="7" t="s">
        <v>345</v>
      </c>
      <c r="C502" s="7" t="s">
        <v>320</v>
      </c>
      <c r="D502" s="7" t="s">
        <v>346</v>
      </c>
      <c r="E502" s="7" t="s">
        <v>347</v>
      </c>
      <c r="F502" s="7" t="s">
        <v>348</v>
      </c>
      <c r="G502" s="7">
        <v>2009</v>
      </c>
      <c r="H502" s="7" t="s">
        <v>349</v>
      </c>
      <c r="I502" s="7" t="s">
        <v>169</v>
      </c>
      <c r="J502" s="7" t="s">
        <v>70</v>
      </c>
      <c r="K502" s="7" t="s">
        <v>71</v>
      </c>
      <c r="L502" s="7" t="s">
        <v>72</v>
      </c>
      <c r="M502" s="7" t="s">
        <v>73</v>
      </c>
      <c r="N502" s="7" t="s">
        <v>74</v>
      </c>
      <c r="O502" s="7" t="s">
        <v>75</v>
      </c>
      <c r="P502" s="7" t="s">
        <v>350</v>
      </c>
      <c r="Q502" s="7" t="s">
        <v>351</v>
      </c>
      <c r="T502" s="7" t="s">
        <v>79</v>
      </c>
      <c r="U502" s="7" t="s">
        <v>80</v>
      </c>
      <c r="V502" s="7" t="s">
        <v>337</v>
      </c>
      <c r="W502" s="7" t="s">
        <v>352</v>
      </c>
      <c r="X502" s="7" t="s">
        <v>353</v>
      </c>
      <c r="Y502" s="7" t="s">
        <v>337</v>
      </c>
      <c r="Z502" s="7" t="s">
        <v>354</v>
      </c>
      <c r="AA502" s="7" t="s">
        <v>355</v>
      </c>
      <c r="AC502" s="7" t="s">
        <v>356</v>
      </c>
      <c r="AD502" s="7" t="s">
        <v>111</v>
      </c>
      <c r="AE502" s="7" t="s">
        <v>357</v>
      </c>
      <c r="AF502" s="7" t="s">
        <v>88</v>
      </c>
      <c r="AG502" s="7" t="s">
        <v>2109</v>
      </c>
      <c r="AH502" s="7" t="s">
        <v>2110</v>
      </c>
      <c r="AI502" s="7">
        <v>1985</v>
      </c>
      <c r="AJ502" s="7">
        <v>2009</v>
      </c>
      <c r="AK502" s="7" t="s">
        <v>114</v>
      </c>
      <c r="AL502" s="7">
        <v>15000</v>
      </c>
      <c r="AO502" s="7" t="s">
        <v>2111</v>
      </c>
      <c r="AP502" s="7" t="s">
        <v>2112</v>
      </c>
      <c r="AQ502" s="7">
        <v>600</v>
      </c>
      <c r="AR502" s="10">
        <v>956.17</v>
      </c>
      <c r="AS502" s="7" t="s">
        <v>2113</v>
      </c>
      <c r="AT502" s="7" t="s">
        <v>340</v>
      </c>
      <c r="AU502" s="7">
        <v>2009</v>
      </c>
      <c r="AV502" s="7" t="s">
        <v>172</v>
      </c>
      <c r="AW502" s="7" t="s">
        <v>92</v>
      </c>
      <c r="AX502" s="7" t="s">
        <v>93</v>
      </c>
      <c r="AY502" s="7" t="s">
        <v>94</v>
      </c>
      <c r="AZ502" s="7" t="s">
        <v>95</v>
      </c>
      <c r="BA502" s="7" t="s">
        <v>96</v>
      </c>
      <c r="BB502" s="7" t="s">
        <v>97</v>
      </c>
      <c r="BC502" s="7" t="s">
        <v>98</v>
      </c>
      <c r="BH502" s="7" t="s">
        <v>99</v>
      </c>
      <c r="BI502" s="7" t="s">
        <v>359</v>
      </c>
      <c r="BJ502" s="7" t="s">
        <v>70</v>
      </c>
      <c r="BO502">
        <f t="shared" si="7"/>
        <v>9.5617E-4</v>
      </c>
      <c r="BP502" s="7" t="s">
        <v>97</v>
      </c>
      <c r="BQ502" s="7" t="s">
        <v>94</v>
      </c>
      <c r="BR502" s="7" t="s">
        <v>351</v>
      </c>
      <c r="BS502" s="7" t="s">
        <v>351</v>
      </c>
    </row>
    <row r="503" spans="1:71" ht="15.75" customHeight="1">
      <c r="A503" s="7">
        <v>1989</v>
      </c>
      <c r="B503" s="7" t="s">
        <v>345</v>
      </c>
      <c r="C503" s="7" t="s">
        <v>320</v>
      </c>
      <c r="D503" s="7" t="s">
        <v>346</v>
      </c>
      <c r="E503" s="7" t="s">
        <v>347</v>
      </c>
      <c r="F503" s="7" t="s">
        <v>348</v>
      </c>
      <c r="G503" s="7">
        <v>2009</v>
      </c>
      <c r="H503" s="7" t="s">
        <v>349</v>
      </c>
      <c r="I503" s="7" t="s">
        <v>169</v>
      </c>
      <c r="J503" s="7" t="s">
        <v>70</v>
      </c>
      <c r="K503" s="7" t="s">
        <v>71</v>
      </c>
      <c r="L503" s="7" t="s">
        <v>72</v>
      </c>
      <c r="M503" s="7" t="s">
        <v>73</v>
      </c>
      <c r="N503" s="7" t="s">
        <v>74</v>
      </c>
      <c r="O503" s="7" t="s">
        <v>75</v>
      </c>
      <c r="P503" s="7" t="s">
        <v>350</v>
      </c>
      <c r="Q503" s="7" t="s">
        <v>351</v>
      </c>
      <c r="T503" s="7" t="s">
        <v>79</v>
      </c>
      <c r="U503" s="7" t="s">
        <v>80</v>
      </c>
      <c r="V503" s="7" t="s">
        <v>337</v>
      </c>
      <c r="W503" s="7" t="s">
        <v>352</v>
      </c>
      <c r="X503" s="7" t="s">
        <v>353</v>
      </c>
      <c r="Y503" s="7" t="s">
        <v>337</v>
      </c>
      <c r="Z503" s="7" t="s">
        <v>354</v>
      </c>
      <c r="AA503" s="7" t="s">
        <v>355</v>
      </c>
      <c r="AC503" s="7" t="s">
        <v>356</v>
      </c>
      <c r="AD503" s="7" t="s">
        <v>111</v>
      </c>
      <c r="AE503" s="7" t="s">
        <v>357</v>
      </c>
      <c r="AF503" s="7" t="s">
        <v>88</v>
      </c>
      <c r="AG503" s="7" t="s">
        <v>2109</v>
      </c>
      <c r="AH503" s="7" t="s">
        <v>2110</v>
      </c>
      <c r="AI503" s="7">
        <v>1985</v>
      </c>
      <c r="AJ503" s="7">
        <v>2009</v>
      </c>
      <c r="AK503" s="7" t="s">
        <v>114</v>
      </c>
      <c r="AL503" s="7">
        <v>15000</v>
      </c>
      <c r="AO503" s="7" t="s">
        <v>2111</v>
      </c>
      <c r="AP503" s="7" t="s">
        <v>2112</v>
      </c>
      <c r="AQ503" s="7">
        <v>600</v>
      </c>
      <c r="AR503" s="10">
        <v>956.17</v>
      </c>
      <c r="AS503" s="7" t="s">
        <v>2113</v>
      </c>
      <c r="AT503" s="7" t="s">
        <v>340</v>
      </c>
      <c r="AU503" s="7">
        <v>2009</v>
      </c>
      <c r="AV503" s="7" t="s">
        <v>172</v>
      </c>
      <c r="AW503" s="7" t="s">
        <v>92</v>
      </c>
      <c r="AX503" s="7" t="s">
        <v>93</v>
      </c>
      <c r="AY503" s="7" t="s">
        <v>94</v>
      </c>
      <c r="AZ503" s="7" t="s">
        <v>95</v>
      </c>
      <c r="BA503" s="7" t="s">
        <v>96</v>
      </c>
      <c r="BB503" s="7" t="s">
        <v>97</v>
      </c>
      <c r="BC503" s="7" t="s">
        <v>98</v>
      </c>
      <c r="BH503" s="7" t="s">
        <v>99</v>
      </c>
      <c r="BI503" s="7" t="s">
        <v>359</v>
      </c>
      <c r="BJ503" s="7" t="s">
        <v>70</v>
      </c>
      <c r="BO503">
        <f t="shared" si="7"/>
        <v>9.5617E-4</v>
      </c>
      <c r="BP503" s="7" t="s">
        <v>97</v>
      </c>
      <c r="BQ503" s="7" t="s">
        <v>94</v>
      </c>
      <c r="BR503" s="7" t="s">
        <v>351</v>
      </c>
      <c r="BS503" s="7" t="s">
        <v>351</v>
      </c>
    </row>
    <row r="504" spans="1:71" ht="15.75" customHeight="1">
      <c r="A504" s="7">
        <v>1990</v>
      </c>
      <c r="B504" s="7" t="s">
        <v>345</v>
      </c>
      <c r="C504" s="7" t="s">
        <v>320</v>
      </c>
      <c r="D504" s="7" t="s">
        <v>346</v>
      </c>
      <c r="E504" s="7" t="s">
        <v>347</v>
      </c>
      <c r="F504" s="7" t="s">
        <v>348</v>
      </c>
      <c r="G504" s="7">
        <v>2009</v>
      </c>
      <c r="H504" s="7" t="s">
        <v>349</v>
      </c>
      <c r="I504" s="7" t="s">
        <v>169</v>
      </c>
      <c r="J504" s="7" t="s">
        <v>70</v>
      </c>
      <c r="K504" s="7" t="s">
        <v>71</v>
      </c>
      <c r="L504" s="7" t="s">
        <v>72</v>
      </c>
      <c r="M504" s="7" t="s">
        <v>73</v>
      </c>
      <c r="N504" s="7" t="s">
        <v>74</v>
      </c>
      <c r="O504" s="7" t="s">
        <v>75</v>
      </c>
      <c r="P504" s="7" t="s">
        <v>350</v>
      </c>
      <c r="Q504" s="7" t="s">
        <v>351</v>
      </c>
      <c r="T504" s="7" t="s">
        <v>79</v>
      </c>
      <c r="U504" s="7" t="s">
        <v>80</v>
      </c>
      <c r="V504" s="7" t="s">
        <v>337</v>
      </c>
      <c r="W504" s="7" t="s">
        <v>352</v>
      </c>
      <c r="X504" s="7" t="s">
        <v>353</v>
      </c>
      <c r="Y504" s="7" t="s">
        <v>337</v>
      </c>
      <c r="Z504" s="7" t="s">
        <v>354</v>
      </c>
      <c r="AA504" s="7" t="s">
        <v>355</v>
      </c>
      <c r="AC504" s="7" t="s">
        <v>356</v>
      </c>
      <c r="AD504" s="7" t="s">
        <v>111</v>
      </c>
      <c r="AE504" s="7" t="s">
        <v>357</v>
      </c>
      <c r="AF504" s="7" t="s">
        <v>88</v>
      </c>
      <c r="AG504" s="7" t="s">
        <v>2109</v>
      </c>
      <c r="AH504" s="7" t="s">
        <v>2110</v>
      </c>
      <c r="AI504" s="7">
        <v>1985</v>
      </c>
      <c r="AJ504" s="7">
        <v>2009</v>
      </c>
      <c r="AK504" s="7" t="s">
        <v>114</v>
      </c>
      <c r="AL504" s="7">
        <v>15000</v>
      </c>
      <c r="AO504" s="7" t="s">
        <v>2111</v>
      </c>
      <c r="AP504" s="7" t="s">
        <v>2112</v>
      </c>
      <c r="AQ504" s="7">
        <v>600</v>
      </c>
      <c r="AR504" s="10">
        <v>956.17</v>
      </c>
      <c r="AS504" s="7" t="s">
        <v>2113</v>
      </c>
      <c r="AT504" s="7" t="s">
        <v>340</v>
      </c>
      <c r="AU504" s="7">
        <v>2009</v>
      </c>
      <c r="AV504" s="7" t="s">
        <v>172</v>
      </c>
      <c r="AW504" s="7" t="s">
        <v>92</v>
      </c>
      <c r="AX504" s="7" t="s">
        <v>93</v>
      </c>
      <c r="AY504" s="7" t="s">
        <v>94</v>
      </c>
      <c r="AZ504" s="7" t="s">
        <v>95</v>
      </c>
      <c r="BA504" s="7" t="s">
        <v>96</v>
      </c>
      <c r="BB504" s="7" t="s">
        <v>97</v>
      </c>
      <c r="BC504" s="7" t="s">
        <v>98</v>
      </c>
      <c r="BH504" s="7" t="s">
        <v>99</v>
      </c>
      <c r="BI504" s="7" t="s">
        <v>359</v>
      </c>
      <c r="BJ504" s="7" t="s">
        <v>70</v>
      </c>
      <c r="BO504">
        <f t="shared" si="7"/>
        <v>9.5617E-4</v>
      </c>
      <c r="BP504" s="7" t="s">
        <v>97</v>
      </c>
      <c r="BQ504" s="7" t="s">
        <v>94</v>
      </c>
      <c r="BR504" s="7" t="s">
        <v>351</v>
      </c>
      <c r="BS504" s="7" t="s">
        <v>351</v>
      </c>
    </row>
    <row r="505" spans="1:71" ht="15.75" customHeight="1">
      <c r="A505" s="7">
        <v>1991</v>
      </c>
      <c r="B505" s="7" t="s">
        <v>345</v>
      </c>
      <c r="C505" s="7" t="s">
        <v>320</v>
      </c>
      <c r="D505" s="7" t="s">
        <v>346</v>
      </c>
      <c r="E505" s="7" t="s">
        <v>347</v>
      </c>
      <c r="F505" s="7" t="s">
        <v>348</v>
      </c>
      <c r="G505" s="7">
        <v>2009</v>
      </c>
      <c r="H505" s="7" t="s">
        <v>349</v>
      </c>
      <c r="I505" s="7" t="s">
        <v>169</v>
      </c>
      <c r="J505" s="7" t="s">
        <v>70</v>
      </c>
      <c r="K505" s="7" t="s">
        <v>71</v>
      </c>
      <c r="L505" s="7" t="s">
        <v>72</v>
      </c>
      <c r="M505" s="7" t="s">
        <v>73</v>
      </c>
      <c r="N505" s="7" t="s">
        <v>74</v>
      </c>
      <c r="O505" s="7" t="s">
        <v>75</v>
      </c>
      <c r="P505" s="7" t="s">
        <v>350</v>
      </c>
      <c r="Q505" s="7" t="s">
        <v>351</v>
      </c>
      <c r="T505" s="7" t="s">
        <v>79</v>
      </c>
      <c r="U505" s="7" t="s">
        <v>80</v>
      </c>
      <c r="V505" s="7" t="s">
        <v>337</v>
      </c>
      <c r="W505" s="7" t="s">
        <v>352</v>
      </c>
      <c r="X505" s="7" t="s">
        <v>353</v>
      </c>
      <c r="Y505" s="7" t="s">
        <v>337</v>
      </c>
      <c r="Z505" s="7" t="s">
        <v>354</v>
      </c>
      <c r="AA505" s="7" t="s">
        <v>355</v>
      </c>
      <c r="AC505" s="7" t="s">
        <v>356</v>
      </c>
      <c r="AD505" s="7" t="s">
        <v>111</v>
      </c>
      <c r="AE505" s="7" t="s">
        <v>357</v>
      </c>
      <c r="AF505" s="7" t="s">
        <v>88</v>
      </c>
      <c r="AG505" s="7" t="s">
        <v>2109</v>
      </c>
      <c r="AH505" s="7" t="s">
        <v>2110</v>
      </c>
      <c r="AI505" s="7">
        <v>1985</v>
      </c>
      <c r="AJ505" s="7">
        <v>2009</v>
      </c>
      <c r="AK505" s="7" t="s">
        <v>114</v>
      </c>
      <c r="AL505" s="7">
        <v>15000</v>
      </c>
      <c r="AO505" s="7" t="s">
        <v>2111</v>
      </c>
      <c r="AP505" s="7" t="s">
        <v>2112</v>
      </c>
      <c r="AQ505" s="7">
        <v>600</v>
      </c>
      <c r="AR505" s="10">
        <v>956.17</v>
      </c>
      <c r="AS505" s="7" t="s">
        <v>2113</v>
      </c>
      <c r="AT505" s="7" t="s">
        <v>340</v>
      </c>
      <c r="AU505" s="7">
        <v>2009</v>
      </c>
      <c r="AV505" s="7" t="s">
        <v>172</v>
      </c>
      <c r="AW505" s="7" t="s">
        <v>92</v>
      </c>
      <c r="AX505" s="7" t="s">
        <v>93</v>
      </c>
      <c r="AY505" s="7" t="s">
        <v>94</v>
      </c>
      <c r="AZ505" s="7" t="s">
        <v>95</v>
      </c>
      <c r="BA505" s="7" t="s">
        <v>96</v>
      </c>
      <c r="BB505" s="7" t="s">
        <v>97</v>
      </c>
      <c r="BC505" s="7" t="s">
        <v>98</v>
      </c>
      <c r="BH505" s="7" t="s">
        <v>99</v>
      </c>
      <c r="BI505" s="7" t="s">
        <v>359</v>
      </c>
      <c r="BJ505" s="7" t="s">
        <v>70</v>
      </c>
      <c r="BO505">
        <f t="shared" si="7"/>
        <v>9.5617E-4</v>
      </c>
      <c r="BP505" s="7" t="s">
        <v>97</v>
      </c>
      <c r="BQ505" s="7" t="s">
        <v>94</v>
      </c>
      <c r="BR505" s="7" t="s">
        <v>351</v>
      </c>
      <c r="BS505" s="7" t="s">
        <v>351</v>
      </c>
    </row>
    <row r="506" spans="1:71" ht="15.75" customHeight="1">
      <c r="A506" s="7">
        <v>1992</v>
      </c>
      <c r="B506" s="7" t="s">
        <v>345</v>
      </c>
      <c r="C506" s="7" t="s">
        <v>320</v>
      </c>
      <c r="D506" s="7" t="s">
        <v>346</v>
      </c>
      <c r="E506" s="7" t="s">
        <v>347</v>
      </c>
      <c r="F506" s="7" t="s">
        <v>348</v>
      </c>
      <c r="G506" s="7">
        <v>2009</v>
      </c>
      <c r="H506" s="7" t="s">
        <v>349</v>
      </c>
      <c r="I506" s="7" t="s">
        <v>169</v>
      </c>
      <c r="J506" s="7" t="s">
        <v>70</v>
      </c>
      <c r="K506" s="7" t="s">
        <v>71</v>
      </c>
      <c r="L506" s="7" t="s">
        <v>72</v>
      </c>
      <c r="M506" s="7" t="s">
        <v>73</v>
      </c>
      <c r="N506" s="7" t="s">
        <v>74</v>
      </c>
      <c r="O506" s="7" t="s">
        <v>75</v>
      </c>
      <c r="P506" s="7" t="s">
        <v>350</v>
      </c>
      <c r="Q506" s="7" t="s">
        <v>351</v>
      </c>
      <c r="T506" s="7" t="s">
        <v>79</v>
      </c>
      <c r="U506" s="7" t="s">
        <v>80</v>
      </c>
      <c r="V506" s="7" t="s">
        <v>337</v>
      </c>
      <c r="W506" s="7" t="s">
        <v>352</v>
      </c>
      <c r="X506" s="7" t="s">
        <v>353</v>
      </c>
      <c r="Y506" s="7" t="s">
        <v>337</v>
      </c>
      <c r="Z506" s="7" t="s">
        <v>354</v>
      </c>
      <c r="AA506" s="7" t="s">
        <v>355</v>
      </c>
      <c r="AC506" s="7" t="s">
        <v>356</v>
      </c>
      <c r="AD506" s="7" t="s">
        <v>111</v>
      </c>
      <c r="AE506" s="7" t="s">
        <v>357</v>
      </c>
      <c r="AF506" s="7" t="s">
        <v>88</v>
      </c>
      <c r="AG506" s="7" t="s">
        <v>2109</v>
      </c>
      <c r="AH506" s="7" t="s">
        <v>2110</v>
      </c>
      <c r="AI506" s="7">
        <v>1985</v>
      </c>
      <c r="AJ506" s="7">
        <v>2009</v>
      </c>
      <c r="AK506" s="7" t="s">
        <v>114</v>
      </c>
      <c r="AL506" s="7">
        <v>15000</v>
      </c>
      <c r="AO506" s="7" t="s">
        <v>2111</v>
      </c>
      <c r="AP506" s="7" t="s">
        <v>2112</v>
      </c>
      <c r="AQ506" s="7">
        <v>600</v>
      </c>
      <c r="AR506" s="10">
        <v>956.17</v>
      </c>
      <c r="AS506" s="7" t="s">
        <v>2113</v>
      </c>
      <c r="AT506" s="7" t="s">
        <v>340</v>
      </c>
      <c r="AU506" s="7">
        <v>2009</v>
      </c>
      <c r="AV506" s="7" t="s">
        <v>172</v>
      </c>
      <c r="AW506" s="7" t="s">
        <v>92</v>
      </c>
      <c r="AX506" s="7" t="s">
        <v>93</v>
      </c>
      <c r="AY506" s="7" t="s">
        <v>94</v>
      </c>
      <c r="AZ506" s="7" t="s">
        <v>95</v>
      </c>
      <c r="BA506" s="7" t="s">
        <v>96</v>
      </c>
      <c r="BB506" s="7" t="s">
        <v>97</v>
      </c>
      <c r="BC506" s="7" t="s">
        <v>98</v>
      </c>
      <c r="BH506" s="7" t="s">
        <v>99</v>
      </c>
      <c r="BI506" s="7" t="s">
        <v>359</v>
      </c>
      <c r="BJ506" s="7" t="s">
        <v>70</v>
      </c>
      <c r="BO506">
        <f t="shared" si="7"/>
        <v>9.5617E-4</v>
      </c>
      <c r="BP506" s="7" t="s">
        <v>97</v>
      </c>
      <c r="BQ506" s="7" t="s">
        <v>94</v>
      </c>
      <c r="BR506" s="7" t="s">
        <v>351</v>
      </c>
      <c r="BS506" s="7" t="s">
        <v>351</v>
      </c>
    </row>
    <row r="507" spans="1:71" ht="15.75" customHeight="1">
      <c r="A507" s="7">
        <v>1993</v>
      </c>
      <c r="B507" s="7" t="s">
        <v>345</v>
      </c>
      <c r="C507" s="7" t="s">
        <v>320</v>
      </c>
      <c r="D507" s="7" t="s">
        <v>346</v>
      </c>
      <c r="E507" s="7" t="s">
        <v>347</v>
      </c>
      <c r="F507" s="7" t="s">
        <v>348</v>
      </c>
      <c r="G507" s="7">
        <v>2009</v>
      </c>
      <c r="H507" s="7" t="s">
        <v>349</v>
      </c>
      <c r="I507" s="7" t="s">
        <v>169</v>
      </c>
      <c r="J507" s="7" t="s">
        <v>70</v>
      </c>
      <c r="K507" s="7" t="s">
        <v>71</v>
      </c>
      <c r="L507" s="7" t="s">
        <v>72</v>
      </c>
      <c r="M507" s="7" t="s">
        <v>73</v>
      </c>
      <c r="N507" s="7" t="s">
        <v>74</v>
      </c>
      <c r="O507" s="7" t="s">
        <v>75</v>
      </c>
      <c r="P507" s="7" t="s">
        <v>350</v>
      </c>
      <c r="Q507" s="7" t="s">
        <v>351</v>
      </c>
      <c r="T507" s="7" t="s">
        <v>79</v>
      </c>
      <c r="U507" s="7" t="s">
        <v>80</v>
      </c>
      <c r="V507" s="7" t="s">
        <v>337</v>
      </c>
      <c r="W507" s="7" t="s">
        <v>352</v>
      </c>
      <c r="X507" s="7" t="s">
        <v>353</v>
      </c>
      <c r="Y507" s="7" t="s">
        <v>337</v>
      </c>
      <c r="Z507" s="7" t="s">
        <v>354</v>
      </c>
      <c r="AA507" s="7" t="s">
        <v>355</v>
      </c>
      <c r="AC507" s="7" t="s">
        <v>356</v>
      </c>
      <c r="AD507" s="7" t="s">
        <v>111</v>
      </c>
      <c r="AE507" s="7" t="s">
        <v>357</v>
      </c>
      <c r="AF507" s="7" t="s">
        <v>88</v>
      </c>
      <c r="AG507" s="7" t="s">
        <v>2109</v>
      </c>
      <c r="AH507" s="7" t="s">
        <v>2110</v>
      </c>
      <c r="AI507" s="7">
        <v>1985</v>
      </c>
      <c r="AJ507" s="7">
        <v>2009</v>
      </c>
      <c r="AK507" s="7" t="s">
        <v>114</v>
      </c>
      <c r="AL507" s="7">
        <v>15000</v>
      </c>
      <c r="AO507" s="7" t="s">
        <v>2111</v>
      </c>
      <c r="AP507" s="7" t="s">
        <v>2112</v>
      </c>
      <c r="AQ507" s="7">
        <v>600</v>
      </c>
      <c r="AR507" s="10">
        <v>956.17</v>
      </c>
      <c r="AS507" s="7" t="s">
        <v>2113</v>
      </c>
      <c r="AT507" s="7" t="s">
        <v>340</v>
      </c>
      <c r="AU507" s="7">
        <v>2009</v>
      </c>
      <c r="AV507" s="7" t="s">
        <v>172</v>
      </c>
      <c r="AW507" s="7" t="s">
        <v>92</v>
      </c>
      <c r="AX507" s="7" t="s">
        <v>93</v>
      </c>
      <c r="AY507" s="7" t="s">
        <v>94</v>
      </c>
      <c r="AZ507" s="7" t="s">
        <v>95</v>
      </c>
      <c r="BA507" s="7" t="s">
        <v>96</v>
      </c>
      <c r="BB507" s="7" t="s">
        <v>97</v>
      </c>
      <c r="BC507" s="7" t="s">
        <v>98</v>
      </c>
      <c r="BH507" s="7" t="s">
        <v>99</v>
      </c>
      <c r="BI507" s="7" t="s">
        <v>359</v>
      </c>
      <c r="BJ507" s="7" t="s">
        <v>70</v>
      </c>
      <c r="BO507">
        <f t="shared" si="7"/>
        <v>9.5617E-4</v>
      </c>
      <c r="BP507" s="7" t="s">
        <v>97</v>
      </c>
      <c r="BQ507" s="7" t="s">
        <v>94</v>
      </c>
      <c r="BR507" s="7" t="s">
        <v>351</v>
      </c>
      <c r="BS507" s="7" t="s">
        <v>351</v>
      </c>
    </row>
    <row r="508" spans="1:71" ht="15.75" customHeight="1">
      <c r="A508" s="7">
        <v>1994</v>
      </c>
      <c r="B508" s="7" t="s">
        <v>345</v>
      </c>
      <c r="C508" s="7" t="s">
        <v>320</v>
      </c>
      <c r="D508" s="7" t="s">
        <v>346</v>
      </c>
      <c r="E508" s="7" t="s">
        <v>347</v>
      </c>
      <c r="F508" s="7" t="s">
        <v>348</v>
      </c>
      <c r="G508" s="7">
        <v>2009</v>
      </c>
      <c r="H508" s="7" t="s">
        <v>349</v>
      </c>
      <c r="I508" s="7" t="s">
        <v>169</v>
      </c>
      <c r="J508" s="7" t="s">
        <v>70</v>
      </c>
      <c r="K508" s="7" t="s">
        <v>71</v>
      </c>
      <c r="L508" s="7" t="s">
        <v>72</v>
      </c>
      <c r="M508" s="7" t="s">
        <v>73</v>
      </c>
      <c r="N508" s="7" t="s">
        <v>74</v>
      </c>
      <c r="O508" s="7" t="s">
        <v>75</v>
      </c>
      <c r="P508" s="7" t="s">
        <v>350</v>
      </c>
      <c r="Q508" s="7" t="s">
        <v>351</v>
      </c>
      <c r="T508" s="7" t="s">
        <v>79</v>
      </c>
      <c r="U508" s="7" t="s">
        <v>80</v>
      </c>
      <c r="V508" s="7" t="s">
        <v>337</v>
      </c>
      <c r="W508" s="7" t="s">
        <v>352</v>
      </c>
      <c r="X508" s="7" t="s">
        <v>353</v>
      </c>
      <c r="Y508" s="7" t="s">
        <v>337</v>
      </c>
      <c r="Z508" s="7" t="s">
        <v>354</v>
      </c>
      <c r="AA508" s="7" t="s">
        <v>355</v>
      </c>
      <c r="AC508" s="7" t="s">
        <v>356</v>
      </c>
      <c r="AD508" s="7" t="s">
        <v>111</v>
      </c>
      <c r="AE508" s="7" t="s">
        <v>357</v>
      </c>
      <c r="AF508" s="7" t="s">
        <v>88</v>
      </c>
      <c r="AG508" s="7" t="s">
        <v>2109</v>
      </c>
      <c r="AH508" s="7" t="s">
        <v>2110</v>
      </c>
      <c r="AI508" s="7">
        <v>1985</v>
      </c>
      <c r="AJ508" s="7">
        <v>2009</v>
      </c>
      <c r="AK508" s="7" t="s">
        <v>114</v>
      </c>
      <c r="AL508" s="7">
        <v>15000</v>
      </c>
      <c r="AO508" s="7" t="s">
        <v>2111</v>
      </c>
      <c r="AP508" s="7" t="s">
        <v>2112</v>
      </c>
      <c r="AQ508" s="7">
        <v>600</v>
      </c>
      <c r="AR508" s="10">
        <v>956.17</v>
      </c>
      <c r="AS508" s="7" t="s">
        <v>2113</v>
      </c>
      <c r="AT508" s="7" t="s">
        <v>340</v>
      </c>
      <c r="AU508" s="7">
        <v>2009</v>
      </c>
      <c r="AV508" s="7" t="s">
        <v>172</v>
      </c>
      <c r="AW508" s="7" t="s">
        <v>92</v>
      </c>
      <c r="AX508" s="7" t="s">
        <v>93</v>
      </c>
      <c r="AY508" s="7" t="s">
        <v>94</v>
      </c>
      <c r="AZ508" s="7" t="s">
        <v>95</v>
      </c>
      <c r="BA508" s="7" t="s">
        <v>96</v>
      </c>
      <c r="BB508" s="7" t="s">
        <v>97</v>
      </c>
      <c r="BC508" s="7" t="s">
        <v>98</v>
      </c>
      <c r="BH508" s="7" t="s">
        <v>99</v>
      </c>
      <c r="BI508" s="7" t="s">
        <v>359</v>
      </c>
      <c r="BJ508" s="7" t="s">
        <v>70</v>
      </c>
      <c r="BO508">
        <f t="shared" si="7"/>
        <v>9.5617E-4</v>
      </c>
      <c r="BP508" s="7" t="s">
        <v>97</v>
      </c>
      <c r="BQ508" s="7" t="s">
        <v>94</v>
      </c>
      <c r="BR508" s="7" t="s">
        <v>351</v>
      </c>
      <c r="BS508" s="7" t="s">
        <v>351</v>
      </c>
    </row>
    <row r="509" spans="1:71" ht="15.75" customHeight="1">
      <c r="A509" s="7">
        <v>1995</v>
      </c>
      <c r="B509" s="7" t="s">
        <v>345</v>
      </c>
      <c r="C509" s="7" t="s">
        <v>320</v>
      </c>
      <c r="D509" s="7" t="s">
        <v>346</v>
      </c>
      <c r="E509" s="7" t="s">
        <v>347</v>
      </c>
      <c r="F509" s="7" t="s">
        <v>348</v>
      </c>
      <c r="G509" s="7">
        <v>2009</v>
      </c>
      <c r="H509" s="7" t="s">
        <v>349</v>
      </c>
      <c r="I509" s="7" t="s">
        <v>169</v>
      </c>
      <c r="J509" s="7" t="s">
        <v>70</v>
      </c>
      <c r="K509" s="7" t="s">
        <v>71</v>
      </c>
      <c r="L509" s="7" t="s">
        <v>72</v>
      </c>
      <c r="M509" s="7" t="s">
        <v>73</v>
      </c>
      <c r="N509" s="7" t="s">
        <v>74</v>
      </c>
      <c r="O509" s="7" t="s">
        <v>75</v>
      </c>
      <c r="P509" s="7" t="s">
        <v>350</v>
      </c>
      <c r="Q509" s="7" t="s">
        <v>351</v>
      </c>
      <c r="T509" s="7" t="s">
        <v>79</v>
      </c>
      <c r="U509" s="7" t="s">
        <v>80</v>
      </c>
      <c r="V509" s="7" t="s">
        <v>337</v>
      </c>
      <c r="W509" s="7" t="s">
        <v>352</v>
      </c>
      <c r="X509" s="7" t="s">
        <v>353</v>
      </c>
      <c r="Y509" s="7" t="s">
        <v>337</v>
      </c>
      <c r="Z509" s="7" t="s">
        <v>354</v>
      </c>
      <c r="AA509" s="7" t="s">
        <v>355</v>
      </c>
      <c r="AC509" s="7" t="s">
        <v>356</v>
      </c>
      <c r="AD509" s="7" t="s">
        <v>111</v>
      </c>
      <c r="AE509" s="7" t="s">
        <v>357</v>
      </c>
      <c r="AF509" s="7" t="s">
        <v>88</v>
      </c>
      <c r="AG509" s="7" t="s">
        <v>2109</v>
      </c>
      <c r="AH509" s="7" t="s">
        <v>2110</v>
      </c>
      <c r="AI509" s="7">
        <v>1985</v>
      </c>
      <c r="AJ509" s="7">
        <v>2009</v>
      </c>
      <c r="AK509" s="7" t="s">
        <v>114</v>
      </c>
      <c r="AL509" s="7">
        <v>15000</v>
      </c>
      <c r="AO509" s="7" t="s">
        <v>2111</v>
      </c>
      <c r="AP509" s="7" t="s">
        <v>2112</v>
      </c>
      <c r="AQ509" s="7">
        <v>600</v>
      </c>
      <c r="AR509" s="10">
        <v>956.17</v>
      </c>
      <c r="AS509" s="7" t="s">
        <v>2113</v>
      </c>
      <c r="AT509" s="7" t="s">
        <v>340</v>
      </c>
      <c r="AU509" s="7">
        <v>2009</v>
      </c>
      <c r="AV509" s="7" t="s">
        <v>172</v>
      </c>
      <c r="AW509" s="7" t="s">
        <v>92</v>
      </c>
      <c r="AX509" s="7" t="s">
        <v>93</v>
      </c>
      <c r="AY509" s="7" t="s">
        <v>94</v>
      </c>
      <c r="AZ509" s="7" t="s">
        <v>95</v>
      </c>
      <c r="BA509" s="7" t="s">
        <v>96</v>
      </c>
      <c r="BB509" s="7" t="s">
        <v>97</v>
      </c>
      <c r="BC509" s="7" t="s">
        <v>98</v>
      </c>
      <c r="BH509" s="7" t="s">
        <v>99</v>
      </c>
      <c r="BI509" s="7" t="s">
        <v>359</v>
      </c>
      <c r="BJ509" s="7" t="s">
        <v>70</v>
      </c>
      <c r="BO509">
        <f t="shared" si="7"/>
        <v>9.5617E-4</v>
      </c>
      <c r="BP509" s="7" t="s">
        <v>97</v>
      </c>
      <c r="BQ509" s="7" t="s">
        <v>94</v>
      </c>
      <c r="BR509" s="7" t="s">
        <v>351</v>
      </c>
      <c r="BS509" s="7" t="s">
        <v>351</v>
      </c>
    </row>
    <row r="510" spans="1:71" ht="15.75" customHeight="1">
      <c r="A510" s="7">
        <v>1996</v>
      </c>
      <c r="B510" s="7" t="s">
        <v>345</v>
      </c>
      <c r="C510" s="7" t="s">
        <v>320</v>
      </c>
      <c r="D510" s="7" t="s">
        <v>346</v>
      </c>
      <c r="E510" s="7" t="s">
        <v>347</v>
      </c>
      <c r="F510" s="7" t="s">
        <v>348</v>
      </c>
      <c r="G510" s="7">
        <v>2009</v>
      </c>
      <c r="H510" s="7" t="s">
        <v>349</v>
      </c>
      <c r="I510" s="7" t="s">
        <v>169</v>
      </c>
      <c r="J510" s="7" t="s">
        <v>70</v>
      </c>
      <c r="K510" s="7" t="s">
        <v>71</v>
      </c>
      <c r="L510" s="7" t="s">
        <v>72</v>
      </c>
      <c r="M510" s="7" t="s">
        <v>73</v>
      </c>
      <c r="N510" s="7" t="s">
        <v>74</v>
      </c>
      <c r="O510" s="7" t="s">
        <v>75</v>
      </c>
      <c r="P510" s="7" t="s">
        <v>350</v>
      </c>
      <c r="Q510" s="7" t="s">
        <v>351</v>
      </c>
      <c r="T510" s="7" t="s">
        <v>79</v>
      </c>
      <c r="U510" s="7" t="s">
        <v>80</v>
      </c>
      <c r="V510" s="7" t="s">
        <v>337</v>
      </c>
      <c r="W510" s="7" t="s">
        <v>352</v>
      </c>
      <c r="X510" s="7" t="s">
        <v>353</v>
      </c>
      <c r="Y510" s="7" t="s">
        <v>337</v>
      </c>
      <c r="Z510" s="7" t="s">
        <v>354</v>
      </c>
      <c r="AA510" s="7" t="s">
        <v>355</v>
      </c>
      <c r="AC510" s="7" t="s">
        <v>356</v>
      </c>
      <c r="AD510" s="7" t="s">
        <v>111</v>
      </c>
      <c r="AE510" s="7" t="s">
        <v>357</v>
      </c>
      <c r="AF510" s="7" t="s">
        <v>88</v>
      </c>
      <c r="AG510" s="7" t="s">
        <v>2109</v>
      </c>
      <c r="AH510" s="7" t="s">
        <v>2110</v>
      </c>
      <c r="AI510" s="7">
        <v>1985</v>
      </c>
      <c r="AJ510" s="7">
        <v>2009</v>
      </c>
      <c r="AK510" s="7" t="s">
        <v>114</v>
      </c>
      <c r="AL510" s="7">
        <v>15000</v>
      </c>
      <c r="AO510" s="7" t="s">
        <v>2111</v>
      </c>
      <c r="AP510" s="7" t="s">
        <v>2112</v>
      </c>
      <c r="AQ510" s="7">
        <v>600</v>
      </c>
      <c r="AR510" s="10">
        <v>956.17</v>
      </c>
      <c r="AS510" s="7" t="s">
        <v>2113</v>
      </c>
      <c r="AT510" s="7" t="s">
        <v>340</v>
      </c>
      <c r="AU510" s="7">
        <v>2009</v>
      </c>
      <c r="AV510" s="7" t="s">
        <v>172</v>
      </c>
      <c r="AW510" s="7" t="s">
        <v>92</v>
      </c>
      <c r="AX510" s="7" t="s">
        <v>93</v>
      </c>
      <c r="AY510" s="7" t="s">
        <v>94</v>
      </c>
      <c r="AZ510" s="7" t="s">
        <v>95</v>
      </c>
      <c r="BA510" s="7" t="s">
        <v>96</v>
      </c>
      <c r="BB510" s="7" t="s">
        <v>97</v>
      </c>
      <c r="BC510" s="7" t="s">
        <v>98</v>
      </c>
      <c r="BH510" s="7" t="s">
        <v>99</v>
      </c>
      <c r="BI510" s="7" t="s">
        <v>359</v>
      </c>
      <c r="BJ510" s="7" t="s">
        <v>70</v>
      </c>
      <c r="BO510">
        <f t="shared" si="7"/>
        <v>9.5617E-4</v>
      </c>
      <c r="BP510" s="7" t="s">
        <v>97</v>
      </c>
      <c r="BQ510" s="7" t="s">
        <v>94</v>
      </c>
      <c r="BR510" s="7" t="s">
        <v>351</v>
      </c>
      <c r="BS510" s="7" t="s">
        <v>351</v>
      </c>
    </row>
    <row r="511" spans="1:71" ht="15.75" customHeight="1">
      <c r="A511" s="7">
        <v>1997</v>
      </c>
      <c r="B511" s="7" t="s">
        <v>345</v>
      </c>
      <c r="C511" s="7" t="s">
        <v>320</v>
      </c>
      <c r="D511" s="7" t="s">
        <v>346</v>
      </c>
      <c r="E511" s="7" t="s">
        <v>347</v>
      </c>
      <c r="F511" s="7" t="s">
        <v>348</v>
      </c>
      <c r="G511" s="7">
        <v>2009</v>
      </c>
      <c r="H511" s="7" t="s">
        <v>349</v>
      </c>
      <c r="I511" s="7" t="s">
        <v>169</v>
      </c>
      <c r="J511" s="7" t="s">
        <v>70</v>
      </c>
      <c r="K511" s="7" t="s">
        <v>71</v>
      </c>
      <c r="L511" s="7" t="s">
        <v>72</v>
      </c>
      <c r="M511" s="7" t="s">
        <v>73</v>
      </c>
      <c r="N511" s="7" t="s">
        <v>74</v>
      </c>
      <c r="O511" s="7" t="s">
        <v>75</v>
      </c>
      <c r="P511" s="7" t="s">
        <v>350</v>
      </c>
      <c r="Q511" s="7" t="s">
        <v>351</v>
      </c>
      <c r="T511" s="7" t="s">
        <v>79</v>
      </c>
      <c r="U511" s="7" t="s">
        <v>80</v>
      </c>
      <c r="V511" s="7" t="s">
        <v>337</v>
      </c>
      <c r="W511" s="7" t="s">
        <v>352</v>
      </c>
      <c r="X511" s="7" t="s">
        <v>353</v>
      </c>
      <c r="Y511" s="7" t="s">
        <v>337</v>
      </c>
      <c r="Z511" s="7" t="s">
        <v>354</v>
      </c>
      <c r="AA511" s="7" t="s">
        <v>355</v>
      </c>
      <c r="AC511" s="7" t="s">
        <v>356</v>
      </c>
      <c r="AD511" s="7" t="s">
        <v>111</v>
      </c>
      <c r="AE511" s="7" t="s">
        <v>357</v>
      </c>
      <c r="AF511" s="7" t="s">
        <v>88</v>
      </c>
      <c r="AG511" s="7" t="s">
        <v>2109</v>
      </c>
      <c r="AH511" s="7" t="s">
        <v>2110</v>
      </c>
      <c r="AI511" s="7">
        <v>1985</v>
      </c>
      <c r="AJ511" s="7">
        <v>2009</v>
      </c>
      <c r="AK511" s="7" t="s">
        <v>114</v>
      </c>
      <c r="AL511" s="7">
        <v>15000</v>
      </c>
      <c r="AO511" s="7" t="s">
        <v>2111</v>
      </c>
      <c r="AP511" s="7" t="s">
        <v>2112</v>
      </c>
      <c r="AQ511" s="7">
        <v>600</v>
      </c>
      <c r="AR511" s="10">
        <v>956.17</v>
      </c>
      <c r="AS511" s="7" t="s">
        <v>2113</v>
      </c>
      <c r="AT511" s="7" t="s">
        <v>340</v>
      </c>
      <c r="AU511" s="7">
        <v>2009</v>
      </c>
      <c r="AV511" s="7" t="s">
        <v>172</v>
      </c>
      <c r="AW511" s="7" t="s">
        <v>92</v>
      </c>
      <c r="AX511" s="7" t="s">
        <v>93</v>
      </c>
      <c r="AY511" s="7" t="s">
        <v>94</v>
      </c>
      <c r="AZ511" s="7" t="s">
        <v>95</v>
      </c>
      <c r="BA511" s="7" t="s">
        <v>96</v>
      </c>
      <c r="BB511" s="7" t="s">
        <v>97</v>
      </c>
      <c r="BC511" s="7" t="s">
        <v>98</v>
      </c>
      <c r="BH511" s="7" t="s">
        <v>99</v>
      </c>
      <c r="BI511" s="7" t="s">
        <v>359</v>
      </c>
      <c r="BJ511" s="7" t="s">
        <v>70</v>
      </c>
      <c r="BO511">
        <f t="shared" si="7"/>
        <v>9.5617E-4</v>
      </c>
      <c r="BP511" s="7" t="s">
        <v>97</v>
      </c>
      <c r="BQ511" s="7" t="s">
        <v>94</v>
      </c>
      <c r="BR511" s="7" t="s">
        <v>351</v>
      </c>
      <c r="BS511" s="7" t="s">
        <v>351</v>
      </c>
    </row>
    <row r="512" spans="1:71" ht="15.75" customHeight="1">
      <c r="A512" s="7">
        <v>1998</v>
      </c>
      <c r="B512" s="7" t="s">
        <v>345</v>
      </c>
      <c r="C512" s="7" t="s">
        <v>320</v>
      </c>
      <c r="D512" s="7" t="s">
        <v>346</v>
      </c>
      <c r="E512" s="7" t="s">
        <v>347</v>
      </c>
      <c r="F512" s="7" t="s">
        <v>348</v>
      </c>
      <c r="G512" s="7">
        <v>2009</v>
      </c>
      <c r="H512" s="7" t="s">
        <v>349</v>
      </c>
      <c r="I512" s="7" t="s">
        <v>169</v>
      </c>
      <c r="J512" s="7" t="s">
        <v>70</v>
      </c>
      <c r="K512" s="7" t="s">
        <v>71</v>
      </c>
      <c r="L512" s="7" t="s">
        <v>72</v>
      </c>
      <c r="M512" s="7" t="s">
        <v>73</v>
      </c>
      <c r="N512" s="7" t="s">
        <v>74</v>
      </c>
      <c r="O512" s="7" t="s">
        <v>75</v>
      </c>
      <c r="P512" s="7" t="s">
        <v>350</v>
      </c>
      <c r="Q512" s="7" t="s">
        <v>351</v>
      </c>
      <c r="T512" s="7" t="s">
        <v>79</v>
      </c>
      <c r="U512" s="7" t="s">
        <v>80</v>
      </c>
      <c r="V512" s="7" t="s">
        <v>337</v>
      </c>
      <c r="W512" s="7" t="s">
        <v>352</v>
      </c>
      <c r="X512" s="7" t="s">
        <v>353</v>
      </c>
      <c r="Y512" s="7" t="s">
        <v>337</v>
      </c>
      <c r="Z512" s="7" t="s">
        <v>354</v>
      </c>
      <c r="AA512" s="7" t="s">
        <v>355</v>
      </c>
      <c r="AC512" s="7" t="s">
        <v>356</v>
      </c>
      <c r="AD512" s="7" t="s">
        <v>111</v>
      </c>
      <c r="AE512" s="7" t="s">
        <v>357</v>
      </c>
      <c r="AF512" s="7" t="s">
        <v>88</v>
      </c>
      <c r="AG512" s="7" t="s">
        <v>2109</v>
      </c>
      <c r="AH512" s="7" t="s">
        <v>2110</v>
      </c>
      <c r="AI512" s="7">
        <v>1985</v>
      </c>
      <c r="AJ512" s="7">
        <v>2009</v>
      </c>
      <c r="AK512" s="7" t="s">
        <v>114</v>
      </c>
      <c r="AL512" s="7">
        <v>15000</v>
      </c>
      <c r="AO512" s="7" t="s">
        <v>2111</v>
      </c>
      <c r="AP512" s="7" t="s">
        <v>2112</v>
      </c>
      <c r="AQ512" s="7">
        <v>600</v>
      </c>
      <c r="AR512" s="10">
        <v>956.17</v>
      </c>
      <c r="AS512" s="7" t="s">
        <v>2113</v>
      </c>
      <c r="AT512" s="7" t="s">
        <v>340</v>
      </c>
      <c r="AU512" s="7">
        <v>2009</v>
      </c>
      <c r="AV512" s="7" t="s">
        <v>172</v>
      </c>
      <c r="AW512" s="7" t="s">
        <v>92</v>
      </c>
      <c r="AX512" s="7" t="s">
        <v>93</v>
      </c>
      <c r="AY512" s="7" t="s">
        <v>94</v>
      </c>
      <c r="AZ512" s="7" t="s">
        <v>95</v>
      </c>
      <c r="BA512" s="7" t="s">
        <v>96</v>
      </c>
      <c r="BB512" s="7" t="s">
        <v>97</v>
      </c>
      <c r="BC512" s="7" t="s">
        <v>98</v>
      </c>
      <c r="BH512" s="7" t="s">
        <v>99</v>
      </c>
      <c r="BI512" s="7" t="s">
        <v>359</v>
      </c>
      <c r="BJ512" s="7" t="s">
        <v>70</v>
      </c>
      <c r="BO512">
        <f t="shared" si="7"/>
        <v>9.5617E-4</v>
      </c>
      <c r="BP512" s="7" t="s">
        <v>97</v>
      </c>
      <c r="BQ512" s="7" t="s">
        <v>94</v>
      </c>
      <c r="BR512" s="7" t="s">
        <v>351</v>
      </c>
      <c r="BS512" s="7" t="s">
        <v>351</v>
      </c>
    </row>
    <row r="513" spans="1:71" ht="15.75" customHeight="1">
      <c r="A513" s="7">
        <v>1999</v>
      </c>
      <c r="B513" s="7" t="s">
        <v>345</v>
      </c>
      <c r="C513" s="7" t="s">
        <v>320</v>
      </c>
      <c r="D513" s="7" t="s">
        <v>346</v>
      </c>
      <c r="E513" s="7" t="s">
        <v>347</v>
      </c>
      <c r="F513" s="7" t="s">
        <v>348</v>
      </c>
      <c r="G513" s="7">
        <v>2009</v>
      </c>
      <c r="H513" s="7" t="s">
        <v>349</v>
      </c>
      <c r="I513" s="7" t="s">
        <v>169</v>
      </c>
      <c r="J513" s="7" t="s">
        <v>70</v>
      </c>
      <c r="K513" s="7" t="s">
        <v>71</v>
      </c>
      <c r="L513" s="7" t="s">
        <v>72</v>
      </c>
      <c r="M513" s="7" t="s">
        <v>73</v>
      </c>
      <c r="N513" s="7" t="s">
        <v>74</v>
      </c>
      <c r="O513" s="7" t="s">
        <v>75</v>
      </c>
      <c r="P513" s="7" t="s">
        <v>350</v>
      </c>
      <c r="Q513" s="7" t="s">
        <v>351</v>
      </c>
      <c r="T513" s="7" t="s">
        <v>79</v>
      </c>
      <c r="U513" s="7" t="s">
        <v>80</v>
      </c>
      <c r="V513" s="7" t="s">
        <v>337</v>
      </c>
      <c r="W513" s="7" t="s">
        <v>352</v>
      </c>
      <c r="X513" s="7" t="s">
        <v>353</v>
      </c>
      <c r="Y513" s="7" t="s">
        <v>337</v>
      </c>
      <c r="Z513" s="7" t="s">
        <v>354</v>
      </c>
      <c r="AA513" s="7" t="s">
        <v>355</v>
      </c>
      <c r="AC513" s="7" t="s">
        <v>356</v>
      </c>
      <c r="AD513" s="7" t="s">
        <v>111</v>
      </c>
      <c r="AE513" s="7" t="s">
        <v>357</v>
      </c>
      <c r="AF513" s="7" t="s">
        <v>88</v>
      </c>
      <c r="AG513" s="7" t="s">
        <v>2109</v>
      </c>
      <c r="AH513" s="7" t="s">
        <v>2110</v>
      </c>
      <c r="AI513" s="7">
        <v>1985</v>
      </c>
      <c r="AJ513" s="7">
        <v>2009</v>
      </c>
      <c r="AK513" s="7" t="s">
        <v>114</v>
      </c>
      <c r="AL513" s="7">
        <v>15000</v>
      </c>
      <c r="AO513" s="7" t="s">
        <v>2111</v>
      </c>
      <c r="AP513" s="7" t="s">
        <v>2112</v>
      </c>
      <c r="AQ513" s="7">
        <v>600</v>
      </c>
      <c r="AR513" s="10">
        <v>956.17</v>
      </c>
      <c r="AS513" s="7" t="s">
        <v>2113</v>
      </c>
      <c r="AT513" s="7" t="s">
        <v>340</v>
      </c>
      <c r="AU513" s="7">
        <v>2009</v>
      </c>
      <c r="AV513" s="7" t="s">
        <v>172</v>
      </c>
      <c r="AW513" s="7" t="s">
        <v>92</v>
      </c>
      <c r="AX513" s="7" t="s">
        <v>93</v>
      </c>
      <c r="AY513" s="7" t="s">
        <v>94</v>
      </c>
      <c r="AZ513" s="7" t="s">
        <v>95</v>
      </c>
      <c r="BA513" s="7" t="s">
        <v>96</v>
      </c>
      <c r="BB513" s="7" t="s">
        <v>97</v>
      </c>
      <c r="BC513" s="7" t="s">
        <v>98</v>
      </c>
      <c r="BH513" s="7" t="s">
        <v>99</v>
      </c>
      <c r="BI513" s="7" t="s">
        <v>359</v>
      </c>
      <c r="BJ513" s="7" t="s">
        <v>70</v>
      </c>
      <c r="BO513">
        <f t="shared" si="7"/>
        <v>9.5617E-4</v>
      </c>
      <c r="BP513" s="7" t="s">
        <v>97</v>
      </c>
      <c r="BQ513" s="7" t="s">
        <v>94</v>
      </c>
      <c r="BR513" s="7" t="s">
        <v>351</v>
      </c>
      <c r="BS513" s="7" t="s">
        <v>351</v>
      </c>
    </row>
    <row r="514" spans="1:71" ht="15.75" customHeight="1">
      <c r="A514" s="7">
        <v>2000</v>
      </c>
      <c r="B514" s="7" t="s">
        <v>345</v>
      </c>
      <c r="C514" s="7" t="s">
        <v>320</v>
      </c>
      <c r="D514" s="7" t="s">
        <v>346</v>
      </c>
      <c r="E514" s="7" t="s">
        <v>347</v>
      </c>
      <c r="F514" s="7" t="s">
        <v>348</v>
      </c>
      <c r="G514" s="7">
        <v>2009</v>
      </c>
      <c r="H514" s="7" t="s">
        <v>349</v>
      </c>
      <c r="I514" s="7" t="s">
        <v>169</v>
      </c>
      <c r="J514" s="7" t="s">
        <v>70</v>
      </c>
      <c r="K514" s="7" t="s">
        <v>71</v>
      </c>
      <c r="L514" s="7" t="s">
        <v>72</v>
      </c>
      <c r="M514" s="7" t="s">
        <v>73</v>
      </c>
      <c r="N514" s="7" t="s">
        <v>74</v>
      </c>
      <c r="O514" s="7" t="s">
        <v>75</v>
      </c>
      <c r="P514" s="7" t="s">
        <v>350</v>
      </c>
      <c r="Q514" s="7" t="s">
        <v>351</v>
      </c>
      <c r="T514" s="7" t="s">
        <v>79</v>
      </c>
      <c r="U514" s="7" t="s">
        <v>80</v>
      </c>
      <c r="V514" s="7" t="s">
        <v>337</v>
      </c>
      <c r="W514" s="7" t="s">
        <v>352</v>
      </c>
      <c r="X514" s="7" t="s">
        <v>353</v>
      </c>
      <c r="Y514" s="7" t="s">
        <v>337</v>
      </c>
      <c r="Z514" s="7" t="s">
        <v>354</v>
      </c>
      <c r="AA514" s="7" t="s">
        <v>355</v>
      </c>
      <c r="AC514" s="7" t="s">
        <v>356</v>
      </c>
      <c r="AD514" s="7" t="s">
        <v>111</v>
      </c>
      <c r="AE514" s="7" t="s">
        <v>357</v>
      </c>
      <c r="AF514" s="7" t="s">
        <v>88</v>
      </c>
      <c r="AG514" s="7" t="s">
        <v>2109</v>
      </c>
      <c r="AH514" s="7" t="s">
        <v>2110</v>
      </c>
      <c r="AI514" s="7">
        <v>1985</v>
      </c>
      <c r="AJ514" s="7">
        <v>2009</v>
      </c>
      <c r="AK514" s="7" t="s">
        <v>114</v>
      </c>
      <c r="AL514" s="7">
        <v>15000</v>
      </c>
      <c r="AO514" s="7" t="s">
        <v>2111</v>
      </c>
      <c r="AP514" s="7" t="s">
        <v>2112</v>
      </c>
      <c r="AQ514" s="7">
        <v>600</v>
      </c>
      <c r="AR514" s="10">
        <v>956.17</v>
      </c>
      <c r="AS514" s="7" t="s">
        <v>2113</v>
      </c>
      <c r="AT514" s="7" t="s">
        <v>340</v>
      </c>
      <c r="AU514" s="7">
        <v>2009</v>
      </c>
      <c r="AV514" s="7" t="s">
        <v>172</v>
      </c>
      <c r="AW514" s="7" t="s">
        <v>92</v>
      </c>
      <c r="AX514" s="7" t="s">
        <v>93</v>
      </c>
      <c r="AY514" s="7" t="s">
        <v>94</v>
      </c>
      <c r="AZ514" s="7" t="s">
        <v>95</v>
      </c>
      <c r="BA514" s="7" t="s">
        <v>96</v>
      </c>
      <c r="BB514" s="7" t="s">
        <v>97</v>
      </c>
      <c r="BC514" s="7" t="s">
        <v>98</v>
      </c>
      <c r="BH514" s="7" t="s">
        <v>99</v>
      </c>
      <c r="BI514" s="7" t="s">
        <v>359</v>
      </c>
      <c r="BJ514" s="7" t="s">
        <v>70</v>
      </c>
      <c r="BO514">
        <f t="shared" si="7"/>
        <v>9.5617E-4</v>
      </c>
      <c r="BP514" s="7" t="s">
        <v>97</v>
      </c>
      <c r="BQ514" s="7" t="s">
        <v>94</v>
      </c>
      <c r="BR514" s="7" t="s">
        <v>351</v>
      </c>
      <c r="BS514" s="7" t="s">
        <v>351</v>
      </c>
    </row>
    <row r="515" spans="1:71" ht="15.75" customHeight="1">
      <c r="A515" s="7">
        <v>2001</v>
      </c>
      <c r="B515" s="7" t="s">
        <v>345</v>
      </c>
      <c r="C515" s="7" t="s">
        <v>320</v>
      </c>
      <c r="D515" s="7" t="s">
        <v>346</v>
      </c>
      <c r="E515" s="7" t="s">
        <v>347</v>
      </c>
      <c r="F515" s="7" t="s">
        <v>348</v>
      </c>
      <c r="G515" s="7">
        <v>2009</v>
      </c>
      <c r="H515" s="7" t="s">
        <v>349</v>
      </c>
      <c r="I515" s="7" t="s">
        <v>169</v>
      </c>
      <c r="J515" s="7" t="s">
        <v>70</v>
      </c>
      <c r="K515" s="7" t="s">
        <v>71</v>
      </c>
      <c r="L515" s="7" t="s">
        <v>72</v>
      </c>
      <c r="M515" s="7" t="s">
        <v>73</v>
      </c>
      <c r="N515" s="7" t="s">
        <v>74</v>
      </c>
      <c r="O515" s="7" t="s">
        <v>75</v>
      </c>
      <c r="P515" s="7" t="s">
        <v>350</v>
      </c>
      <c r="Q515" s="7" t="s">
        <v>351</v>
      </c>
      <c r="T515" s="7" t="s">
        <v>79</v>
      </c>
      <c r="U515" s="7" t="s">
        <v>80</v>
      </c>
      <c r="V515" s="7" t="s">
        <v>337</v>
      </c>
      <c r="W515" s="7" t="s">
        <v>352</v>
      </c>
      <c r="X515" s="7" t="s">
        <v>353</v>
      </c>
      <c r="Y515" s="7" t="s">
        <v>337</v>
      </c>
      <c r="Z515" s="7" t="s">
        <v>354</v>
      </c>
      <c r="AA515" s="7" t="s">
        <v>355</v>
      </c>
      <c r="AC515" s="7" t="s">
        <v>356</v>
      </c>
      <c r="AD515" s="7" t="s">
        <v>111</v>
      </c>
      <c r="AE515" s="7" t="s">
        <v>357</v>
      </c>
      <c r="AF515" s="7" t="s">
        <v>88</v>
      </c>
      <c r="AG515" s="7" t="s">
        <v>2109</v>
      </c>
      <c r="AH515" s="7" t="s">
        <v>2110</v>
      </c>
      <c r="AI515" s="7">
        <v>1985</v>
      </c>
      <c r="AJ515" s="7">
        <v>2009</v>
      </c>
      <c r="AK515" s="7" t="s">
        <v>114</v>
      </c>
      <c r="AL515" s="7">
        <v>15000</v>
      </c>
      <c r="AO515" s="7" t="s">
        <v>2111</v>
      </c>
      <c r="AP515" s="7" t="s">
        <v>2112</v>
      </c>
      <c r="AQ515" s="7">
        <v>600</v>
      </c>
      <c r="AR515" s="10">
        <v>956.17</v>
      </c>
      <c r="AS515" s="7" t="s">
        <v>2113</v>
      </c>
      <c r="AT515" s="7" t="s">
        <v>340</v>
      </c>
      <c r="AU515" s="7">
        <v>2009</v>
      </c>
      <c r="AV515" s="7" t="s">
        <v>172</v>
      </c>
      <c r="AW515" s="7" t="s">
        <v>92</v>
      </c>
      <c r="AX515" s="7" t="s">
        <v>93</v>
      </c>
      <c r="AY515" s="7" t="s">
        <v>94</v>
      </c>
      <c r="AZ515" s="7" t="s">
        <v>95</v>
      </c>
      <c r="BA515" s="7" t="s">
        <v>96</v>
      </c>
      <c r="BB515" s="7" t="s">
        <v>97</v>
      </c>
      <c r="BC515" s="7" t="s">
        <v>98</v>
      </c>
      <c r="BH515" s="7" t="s">
        <v>99</v>
      </c>
      <c r="BI515" s="7" t="s">
        <v>359</v>
      </c>
      <c r="BJ515" s="7" t="s">
        <v>70</v>
      </c>
      <c r="BO515">
        <f t="shared" ref="BO515:BO578" si="8">AR515/1000000</f>
        <v>9.5617E-4</v>
      </c>
      <c r="BP515" s="7" t="s">
        <v>97</v>
      </c>
      <c r="BQ515" s="7" t="s">
        <v>94</v>
      </c>
      <c r="BR515" s="7" t="s">
        <v>351</v>
      </c>
      <c r="BS515" s="7" t="s">
        <v>351</v>
      </c>
    </row>
    <row r="516" spans="1:71" ht="15.75" customHeight="1">
      <c r="A516" s="7">
        <v>2002</v>
      </c>
      <c r="B516" s="7" t="s">
        <v>345</v>
      </c>
      <c r="C516" s="7" t="s">
        <v>320</v>
      </c>
      <c r="D516" s="7" t="s">
        <v>346</v>
      </c>
      <c r="E516" s="7" t="s">
        <v>347</v>
      </c>
      <c r="F516" s="7" t="s">
        <v>348</v>
      </c>
      <c r="G516" s="7">
        <v>2009</v>
      </c>
      <c r="H516" s="7" t="s">
        <v>349</v>
      </c>
      <c r="I516" s="7" t="s">
        <v>169</v>
      </c>
      <c r="J516" s="7" t="s">
        <v>70</v>
      </c>
      <c r="K516" s="7" t="s">
        <v>71</v>
      </c>
      <c r="L516" s="7" t="s">
        <v>72</v>
      </c>
      <c r="M516" s="7" t="s">
        <v>73</v>
      </c>
      <c r="N516" s="7" t="s">
        <v>74</v>
      </c>
      <c r="O516" s="7" t="s">
        <v>75</v>
      </c>
      <c r="P516" s="7" t="s">
        <v>350</v>
      </c>
      <c r="Q516" s="7" t="s">
        <v>351</v>
      </c>
      <c r="T516" s="7" t="s">
        <v>79</v>
      </c>
      <c r="U516" s="7" t="s">
        <v>80</v>
      </c>
      <c r="V516" s="7" t="s">
        <v>337</v>
      </c>
      <c r="W516" s="7" t="s">
        <v>352</v>
      </c>
      <c r="X516" s="7" t="s">
        <v>353</v>
      </c>
      <c r="Y516" s="7" t="s">
        <v>337</v>
      </c>
      <c r="Z516" s="7" t="s">
        <v>354</v>
      </c>
      <c r="AA516" s="7" t="s">
        <v>355</v>
      </c>
      <c r="AC516" s="7" t="s">
        <v>356</v>
      </c>
      <c r="AD516" s="7" t="s">
        <v>111</v>
      </c>
      <c r="AE516" s="7" t="s">
        <v>357</v>
      </c>
      <c r="AF516" s="7" t="s">
        <v>88</v>
      </c>
      <c r="AG516" s="7" t="s">
        <v>2109</v>
      </c>
      <c r="AH516" s="7" t="s">
        <v>2110</v>
      </c>
      <c r="AI516" s="7">
        <v>1985</v>
      </c>
      <c r="AJ516" s="7">
        <v>2009</v>
      </c>
      <c r="AK516" s="7" t="s">
        <v>114</v>
      </c>
      <c r="AL516" s="7">
        <v>15000</v>
      </c>
      <c r="AO516" s="7" t="s">
        <v>2111</v>
      </c>
      <c r="AP516" s="7" t="s">
        <v>2112</v>
      </c>
      <c r="AQ516" s="7">
        <v>600</v>
      </c>
      <c r="AR516" s="10">
        <v>956.17</v>
      </c>
      <c r="AS516" s="7" t="s">
        <v>2113</v>
      </c>
      <c r="AT516" s="7" t="s">
        <v>340</v>
      </c>
      <c r="AU516" s="7">
        <v>2009</v>
      </c>
      <c r="AV516" s="7" t="s">
        <v>172</v>
      </c>
      <c r="AW516" s="7" t="s">
        <v>92</v>
      </c>
      <c r="AX516" s="7" t="s">
        <v>93</v>
      </c>
      <c r="AY516" s="7" t="s">
        <v>94</v>
      </c>
      <c r="AZ516" s="7" t="s">
        <v>95</v>
      </c>
      <c r="BA516" s="7" t="s">
        <v>96</v>
      </c>
      <c r="BB516" s="7" t="s">
        <v>97</v>
      </c>
      <c r="BC516" s="7" t="s">
        <v>98</v>
      </c>
      <c r="BH516" s="7" t="s">
        <v>99</v>
      </c>
      <c r="BI516" s="7" t="s">
        <v>359</v>
      </c>
      <c r="BJ516" s="7" t="s">
        <v>70</v>
      </c>
      <c r="BO516">
        <f t="shared" si="8"/>
        <v>9.5617E-4</v>
      </c>
      <c r="BP516" s="7" t="s">
        <v>97</v>
      </c>
      <c r="BQ516" s="7" t="s">
        <v>94</v>
      </c>
      <c r="BR516" s="7" t="s">
        <v>351</v>
      </c>
      <c r="BS516" s="7" t="s">
        <v>351</v>
      </c>
    </row>
    <row r="517" spans="1:71" ht="15.75" customHeight="1">
      <c r="A517" s="7">
        <v>2003</v>
      </c>
      <c r="B517" s="7" t="s">
        <v>345</v>
      </c>
      <c r="C517" s="7" t="s">
        <v>320</v>
      </c>
      <c r="D517" s="7" t="s">
        <v>346</v>
      </c>
      <c r="E517" s="7" t="s">
        <v>347</v>
      </c>
      <c r="F517" s="7" t="s">
        <v>348</v>
      </c>
      <c r="G517" s="7">
        <v>2009</v>
      </c>
      <c r="H517" s="7" t="s">
        <v>349</v>
      </c>
      <c r="I517" s="7" t="s">
        <v>169</v>
      </c>
      <c r="J517" s="7" t="s">
        <v>70</v>
      </c>
      <c r="K517" s="7" t="s">
        <v>71</v>
      </c>
      <c r="L517" s="7" t="s">
        <v>72</v>
      </c>
      <c r="M517" s="7" t="s">
        <v>73</v>
      </c>
      <c r="N517" s="7" t="s">
        <v>74</v>
      </c>
      <c r="O517" s="7" t="s">
        <v>75</v>
      </c>
      <c r="P517" s="7" t="s">
        <v>350</v>
      </c>
      <c r="Q517" s="7" t="s">
        <v>351</v>
      </c>
      <c r="T517" s="7" t="s">
        <v>79</v>
      </c>
      <c r="U517" s="7" t="s">
        <v>80</v>
      </c>
      <c r="V517" s="7" t="s">
        <v>337</v>
      </c>
      <c r="W517" s="7" t="s">
        <v>352</v>
      </c>
      <c r="X517" s="7" t="s">
        <v>353</v>
      </c>
      <c r="Y517" s="7" t="s">
        <v>337</v>
      </c>
      <c r="Z517" s="7" t="s">
        <v>354</v>
      </c>
      <c r="AA517" s="7" t="s">
        <v>355</v>
      </c>
      <c r="AC517" s="7" t="s">
        <v>356</v>
      </c>
      <c r="AD517" s="7" t="s">
        <v>111</v>
      </c>
      <c r="AE517" s="7" t="s">
        <v>357</v>
      </c>
      <c r="AF517" s="7" t="s">
        <v>88</v>
      </c>
      <c r="AG517" s="7" t="s">
        <v>2109</v>
      </c>
      <c r="AH517" s="7" t="s">
        <v>2110</v>
      </c>
      <c r="AI517" s="7">
        <v>1985</v>
      </c>
      <c r="AJ517" s="7">
        <v>2009</v>
      </c>
      <c r="AK517" s="7" t="s">
        <v>114</v>
      </c>
      <c r="AL517" s="7">
        <v>15000</v>
      </c>
      <c r="AO517" s="7" t="s">
        <v>2111</v>
      </c>
      <c r="AP517" s="7" t="s">
        <v>2112</v>
      </c>
      <c r="AQ517" s="7">
        <v>600</v>
      </c>
      <c r="AR517" s="10">
        <v>956.17</v>
      </c>
      <c r="AS517" s="7" t="s">
        <v>2113</v>
      </c>
      <c r="AT517" s="7" t="s">
        <v>340</v>
      </c>
      <c r="AU517" s="7">
        <v>2009</v>
      </c>
      <c r="AV517" s="7" t="s">
        <v>172</v>
      </c>
      <c r="AW517" s="7" t="s">
        <v>92</v>
      </c>
      <c r="AX517" s="7" t="s">
        <v>93</v>
      </c>
      <c r="AY517" s="7" t="s">
        <v>94</v>
      </c>
      <c r="AZ517" s="7" t="s">
        <v>95</v>
      </c>
      <c r="BA517" s="7" t="s">
        <v>96</v>
      </c>
      <c r="BB517" s="7" t="s">
        <v>97</v>
      </c>
      <c r="BC517" s="7" t="s">
        <v>98</v>
      </c>
      <c r="BH517" s="7" t="s">
        <v>99</v>
      </c>
      <c r="BI517" s="7" t="s">
        <v>359</v>
      </c>
      <c r="BJ517" s="7" t="s">
        <v>70</v>
      </c>
      <c r="BO517">
        <f t="shared" si="8"/>
        <v>9.5617E-4</v>
      </c>
      <c r="BP517" s="7" t="s">
        <v>97</v>
      </c>
      <c r="BQ517" s="7" t="s">
        <v>94</v>
      </c>
      <c r="BR517" s="7" t="s">
        <v>351</v>
      </c>
      <c r="BS517" s="7" t="s">
        <v>351</v>
      </c>
    </row>
    <row r="518" spans="1:71" ht="15.75" customHeight="1">
      <c r="A518" s="7">
        <v>2004</v>
      </c>
      <c r="B518" s="7" t="s">
        <v>345</v>
      </c>
      <c r="C518" s="7" t="s">
        <v>320</v>
      </c>
      <c r="D518" s="7" t="s">
        <v>346</v>
      </c>
      <c r="E518" s="7" t="s">
        <v>347</v>
      </c>
      <c r="F518" s="7" t="s">
        <v>348</v>
      </c>
      <c r="G518" s="7">
        <v>2009</v>
      </c>
      <c r="H518" s="7" t="s">
        <v>349</v>
      </c>
      <c r="I518" s="7" t="s">
        <v>169</v>
      </c>
      <c r="J518" s="7" t="s">
        <v>70</v>
      </c>
      <c r="K518" s="7" t="s">
        <v>71</v>
      </c>
      <c r="L518" s="7" t="s">
        <v>72</v>
      </c>
      <c r="M518" s="7" t="s">
        <v>73</v>
      </c>
      <c r="N518" s="7" t="s">
        <v>74</v>
      </c>
      <c r="O518" s="7" t="s">
        <v>75</v>
      </c>
      <c r="P518" s="7" t="s">
        <v>350</v>
      </c>
      <c r="Q518" s="7" t="s">
        <v>351</v>
      </c>
      <c r="T518" s="7" t="s">
        <v>79</v>
      </c>
      <c r="U518" s="7" t="s">
        <v>80</v>
      </c>
      <c r="V518" s="7" t="s">
        <v>337</v>
      </c>
      <c r="W518" s="7" t="s">
        <v>352</v>
      </c>
      <c r="X518" s="7" t="s">
        <v>353</v>
      </c>
      <c r="Y518" s="7" t="s">
        <v>337</v>
      </c>
      <c r="Z518" s="7" t="s">
        <v>354</v>
      </c>
      <c r="AA518" s="7" t="s">
        <v>355</v>
      </c>
      <c r="AC518" s="7" t="s">
        <v>356</v>
      </c>
      <c r="AD518" s="7" t="s">
        <v>111</v>
      </c>
      <c r="AE518" s="7" t="s">
        <v>357</v>
      </c>
      <c r="AF518" s="7" t="s">
        <v>88</v>
      </c>
      <c r="AG518" s="7" t="s">
        <v>2109</v>
      </c>
      <c r="AH518" s="7" t="s">
        <v>2110</v>
      </c>
      <c r="AI518" s="7">
        <v>1985</v>
      </c>
      <c r="AJ518" s="7">
        <v>2009</v>
      </c>
      <c r="AK518" s="7" t="s">
        <v>114</v>
      </c>
      <c r="AL518" s="7">
        <v>15000</v>
      </c>
      <c r="AO518" s="7" t="s">
        <v>2111</v>
      </c>
      <c r="AP518" s="7" t="s">
        <v>2112</v>
      </c>
      <c r="AQ518" s="7">
        <v>600</v>
      </c>
      <c r="AR518" s="10">
        <v>956.17</v>
      </c>
      <c r="AS518" s="7" t="s">
        <v>2113</v>
      </c>
      <c r="AT518" s="7" t="s">
        <v>340</v>
      </c>
      <c r="AU518" s="7">
        <v>2009</v>
      </c>
      <c r="AV518" s="7" t="s">
        <v>172</v>
      </c>
      <c r="AW518" s="7" t="s">
        <v>92</v>
      </c>
      <c r="AX518" s="7" t="s">
        <v>93</v>
      </c>
      <c r="AY518" s="7" t="s">
        <v>94</v>
      </c>
      <c r="AZ518" s="7" t="s">
        <v>95</v>
      </c>
      <c r="BA518" s="7" t="s">
        <v>96</v>
      </c>
      <c r="BB518" s="7" t="s">
        <v>97</v>
      </c>
      <c r="BC518" s="7" t="s">
        <v>98</v>
      </c>
      <c r="BH518" s="7" t="s">
        <v>99</v>
      </c>
      <c r="BI518" s="7" t="s">
        <v>359</v>
      </c>
      <c r="BJ518" s="7" t="s">
        <v>70</v>
      </c>
      <c r="BO518">
        <f t="shared" si="8"/>
        <v>9.5617E-4</v>
      </c>
      <c r="BP518" s="7" t="s">
        <v>97</v>
      </c>
      <c r="BQ518" s="7" t="s">
        <v>94</v>
      </c>
      <c r="BR518" s="7" t="s">
        <v>351</v>
      </c>
      <c r="BS518" s="7" t="s">
        <v>351</v>
      </c>
    </row>
    <row r="519" spans="1:71" ht="15.75" customHeight="1">
      <c r="A519" s="7">
        <v>2005</v>
      </c>
      <c r="B519" s="7" t="s">
        <v>345</v>
      </c>
      <c r="C519" s="7" t="s">
        <v>320</v>
      </c>
      <c r="D519" s="7" t="s">
        <v>346</v>
      </c>
      <c r="E519" s="7" t="s">
        <v>347</v>
      </c>
      <c r="F519" s="7" t="s">
        <v>348</v>
      </c>
      <c r="G519" s="7">
        <v>2009</v>
      </c>
      <c r="H519" s="7" t="s">
        <v>349</v>
      </c>
      <c r="I519" s="7" t="s">
        <v>169</v>
      </c>
      <c r="J519" s="7" t="s">
        <v>70</v>
      </c>
      <c r="K519" s="7" t="s">
        <v>71</v>
      </c>
      <c r="L519" s="7" t="s">
        <v>72</v>
      </c>
      <c r="M519" s="7" t="s">
        <v>73</v>
      </c>
      <c r="N519" s="7" t="s">
        <v>74</v>
      </c>
      <c r="O519" s="7" t="s">
        <v>75</v>
      </c>
      <c r="P519" s="7" t="s">
        <v>350</v>
      </c>
      <c r="Q519" s="7" t="s">
        <v>351</v>
      </c>
      <c r="T519" s="7" t="s">
        <v>79</v>
      </c>
      <c r="U519" s="7" t="s">
        <v>80</v>
      </c>
      <c r="V519" s="7" t="s">
        <v>337</v>
      </c>
      <c r="W519" s="7" t="s">
        <v>352</v>
      </c>
      <c r="X519" s="7" t="s">
        <v>353</v>
      </c>
      <c r="Y519" s="7" t="s">
        <v>337</v>
      </c>
      <c r="Z519" s="7" t="s">
        <v>354</v>
      </c>
      <c r="AA519" s="7" t="s">
        <v>355</v>
      </c>
      <c r="AC519" s="7" t="s">
        <v>356</v>
      </c>
      <c r="AD519" s="7" t="s">
        <v>111</v>
      </c>
      <c r="AE519" s="7" t="s">
        <v>357</v>
      </c>
      <c r="AF519" s="7" t="s">
        <v>88</v>
      </c>
      <c r="AG519" s="7" t="s">
        <v>2109</v>
      </c>
      <c r="AH519" s="7" t="s">
        <v>2110</v>
      </c>
      <c r="AI519" s="7">
        <v>1985</v>
      </c>
      <c r="AJ519" s="7">
        <v>2009</v>
      </c>
      <c r="AK519" s="7" t="s">
        <v>114</v>
      </c>
      <c r="AL519" s="7">
        <v>15000</v>
      </c>
      <c r="AO519" s="7" t="s">
        <v>2111</v>
      </c>
      <c r="AP519" s="7" t="s">
        <v>2112</v>
      </c>
      <c r="AQ519" s="7">
        <v>600</v>
      </c>
      <c r="AR519" s="10">
        <v>956.17</v>
      </c>
      <c r="AS519" s="7" t="s">
        <v>2113</v>
      </c>
      <c r="AT519" s="7" t="s">
        <v>340</v>
      </c>
      <c r="AU519" s="7">
        <v>2009</v>
      </c>
      <c r="AV519" s="7" t="s">
        <v>172</v>
      </c>
      <c r="AW519" s="7" t="s">
        <v>92</v>
      </c>
      <c r="AX519" s="7" t="s">
        <v>93</v>
      </c>
      <c r="AY519" s="7" t="s">
        <v>94</v>
      </c>
      <c r="AZ519" s="7" t="s">
        <v>95</v>
      </c>
      <c r="BA519" s="7" t="s">
        <v>96</v>
      </c>
      <c r="BB519" s="7" t="s">
        <v>97</v>
      </c>
      <c r="BC519" s="7" t="s">
        <v>98</v>
      </c>
      <c r="BH519" s="7" t="s">
        <v>99</v>
      </c>
      <c r="BI519" s="7" t="s">
        <v>359</v>
      </c>
      <c r="BJ519" s="7" t="s">
        <v>70</v>
      </c>
      <c r="BO519">
        <f t="shared" si="8"/>
        <v>9.5617E-4</v>
      </c>
      <c r="BP519" s="7" t="s">
        <v>97</v>
      </c>
      <c r="BQ519" s="7" t="s">
        <v>94</v>
      </c>
      <c r="BR519" s="7" t="s">
        <v>351</v>
      </c>
      <c r="BS519" s="7" t="s">
        <v>351</v>
      </c>
    </row>
    <row r="520" spans="1:71" ht="15.75" customHeight="1">
      <c r="A520" s="7">
        <v>2006</v>
      </c>
      <c r="B520" s="7" t="s">
        <v>345</v>
      </c>
      <c r="C520" s="7" t="s">
        <v>320</v>
      </c>
      <c r="D520" s="7" t="s">
        <v>346</v>
      </c>
      <c r="E520" s="7" t="s">
        <v>347</v>
      </c>
      <c r="F520" s="7" t="s">
        <v>348</v>
      </c>
      <c r="G520" s="7">
        <v>2009</v>
      </c>
      <c r="H520" s="7" t="s">
        <v>349</v>
      </c>
      <c r="I520" s="7" t="s">
        <v>169</v>
      </c>
      <c r="J520" s="7" t="s">
        <v>70</v>
      </c>
      <c r="K520" s="7" t="s">
        <v>71</v>
      </c>
      <c r="L520" s="7" t="s">
        <v>72</v>
      </c>
      <c r="M520" s="7" t="s">
        <v>73</v>
      </c>
      <c r="N520" s="7" t="s">
        <v>74</v>
      </c>
      <c r="O520" s="7" t="s">
        <v>75</v>
      </c>
      <c r="P520" s="7" t="s">
        <v>350</v>
      </c>
      <c r="Q520" s="7" t="s">
        <v>351</v>
      </c>
      <c r="T520" s="7" t="s">
        <v>79</v>
      </c>
      <c r="U520" s="7" t="s">
        <v>80</v>
      </c>
      <c r="V520" s="7" t="s">
        <v>337</v>
      </c>
      <c r="W520" s="7" t="s">
        <v>352</v>
      </c>
      <c r="X520" s="7" t="s">
        <v>353</v>
      </c>
      <c r="Y520" s="7" t="s">
        <v>337</v>
      </c>
      <c r="Z520" s="7" t="s">
        <v>354</v>
      </c>
      <c r="AA520" s="7" t="s">
        <v>355</v>
      </c>
      <c r="AC520" s="7" t="s">
        <v>356</v>
      </c>
      <c r="AD520" s="7" t="s">
        <v>111</v>
      </c>
      <c r="AE520" s="7" t="s">
        <v>357</v>
      </c>
      <c r="AF520" s="7" t="s">
        <v>88</v>
      </c>
      <c r="AG520" s="7" t="s">
        <v>2109</v>
      </c>
      <c r="AH520" s="7" t="s">
        <v>2110</v>
      </c>
      <c r="AI520" s="7">
        <v>1985</v>
      </c>
      <c r="AJ520" s="7">
        <v>2009</v>
      </c>
      <c r="AK520" s="7" t="s">
        <v>114</v>
      </c>
      <c r="AL520" s="7">
        <v>15000</v>
      </c>
      <c r="AO520" s="7" t="s">
        <v>2111</v>
      </c>
      <c r="AP520" s="7" t="s">
        <v>2112</v>
      </c>
      <c r="AQ520" s="7">
        <v>600</v>
      </c>
      <c r="AR520" s="10">
        <v>956.17</v>
      </c>
      <c r="AS520" s="7" t="s">
        <v>2113</v>
      </c>
      <c r="AT520" s="7" t="s">
        <v>340</v>
      </c>
      <c r="AU520" s="7">
        <v>2009</v>
      </c>
      <c r="AV520" s="7" t="s">
        <v>172</v>
      </c>
      <c r="AW520" s="7" t="s">
        <v>92</v>
      </c>
      <c r="AX520" s="7" t="s">
        <v>93</v>
      </c>
      <c r="AY520" s="7" t="s">
        <v>94</v>
      </c>
      <c r="AZ520" s="7" t="s">
        <v>95</v>
      </c>
      <c r="BA520" s="7" t="s">
        <v>96</v>
      </c>
      <c r="BB520" s="7" t="s">
        <v>97</v>
      </c>
      <c r="BC520" s="7" t="s">
        <v>98</v>
      </c>
      <c r="BH520" s="7" t="s">
        <v>99</v>
      </c>
      <c r="BI520" s="7" t="s">
        <v>359</v>
      </c>
      <c r="BJ520" s="7" t="s">
        <v>70</v>
      </c>
      <c r="BO520">
        <f t="shared" si="8"/>
        <v>9.5617E-4</v>
      </c>
      <c r="BP520" s="7" t="s">
        <v>97</v>
      </c>
      <c r="BQ520" s="7" t="s">
        <v>94</v>
      </c>
      <c r="BR520" s="7" t="s">
        <v>351</v>
      </c>
      <c r="BS520" s="7" t="s">
        <v>351</v>
      </c>
    </row>
    <row r="521" spans="1:71" ht="15.75" customHeight="1">
      <c r="A521" s="7">
        <v>2007</v>
      </c>
      <c r="B521" s="7" t="s">
        <v>345</v>
      </c>
      <c r="C521" s="7" t="s">
        <v>320</v>
      </c>
      <c r="D521" s="7" t="s">
        <v>346</v>
      </c>
      <c r="E521" s="7" t="s">
        <v>347</v>
      </c>
      <c r="F521" s="7" t="s">
        <v>348</v>
      </c>
      <c r="G521" s="7">
        <v>2009</v>
      </c>
      <c r="H521" s="7" t="s">
        <v>349</v>
      </c>
      <c r="I521" s="7" t="s">
        <v>169</v>
      </c>
      <c r="J521" s="7" t="s">
        <v>70</v>
      </c>
      <c r="K521" s="7" t="s">
        <v>71</v>
      </c>
      <c r="L521" s="7" t="s">
        <v>72</v>
      </c>
      <c r="M521" s="7" t="s">
        <v>73</v>
      </c>
      <c r="N521" s="7" t="s">
        <v>74</v>
      </c>
      <c r="O521" s="7" t="s">
        <v>75</v>
      </c>
      <c r="P521" s="7" t="s">
        <v>350</v>
      </c>
      <c r="Q521" s="7" t="s">
        <v>351</v>
      </c>
      <c r="T521" s="7" t="s">
        <v>79</v>
      </c>
      <c r="U521" s="7" t="s">
        <v>80</v>
      </c>
      <c r="V521" s="7" t="s">
        <v>337</v>
      </c>
      <c r="W521" s="7" t="s">
        <v>352</v>
      </c>
      <c r="X521" s="7" t="s">
        <v>353</v>
      </c>
      <c r="Y521" s="7" t="s">
        <v>337</v>
      </c>
      <c r="Z521" s="7" t="s">
        <v>354</v>
      </c>
      <c r="AA521" s="7" t="s">
        <v>355</v>
      </c>
      <c r="AC521" s="7" t="s">
        <v>356</v>
      </c>
      <c r="AD521" s="7" t="s">
        <v>111</v>
      </c>
      <c r="AE521" s="7" t="s">
        <v>357</v>
      </c>
      <c r="AF521" s="7" t="s">
        <v>88</v>
      </c>
      <c r="AG521" s="7" t="s">
        <v>2109</v>
      </c>
      <c r="AH521" s="7" t="s">
        <v>2110</v>
      </c>
      <c r="AI521" s="7">
        <v>1985</v>
      </c>
      <c r="AJ521" s="7">
        <v>2009</v>
      </c>
      <c r="AK521" s="7" t="s">
        <v>114</v>
      </c>
      <c r="AL521" s="7">
        <v>15000</v>
      </c>
      <c r="AO521" s="7" t="s">
        <v>2111</v>
      </c>
      <c r="AP521" s="7" t="s">
        <v>2112</v>
      </c>
      <c r="AQ521" s="7">
        <v>600</v>
      </c>
      <c r="AR521" s="10">
        <v>956.17</v>
      </c>
      <c r="AS521" s="7" t="s">
        <v>2113</v>
      </c>
      <c r="AT521" s="7" t="s">
        <v>340</v>
      </c>
      <c r="AU521" s="7">
        <v>2009</v>
      </c>
      <c r="AV521" s="7" t="s">
        <v>172</v>
      </c>
      <c r="AW521" s="7" t="s">
        <v>92</v>
      </c>
      <c r="AX521" s="7" t="s">
        <v>93</v>
      </c>
      <c r="AY521" s="7" t="s">
        <v>94</v>
      </c>
      <c r="AZ521" s="7" t="s">
        <v>95</v>
      </c>
      <c r="BA521" s="7" t="s">
        <v>96</v>
      </c>
      <c r="BB521" s="7" t="s">
        <v>97</v>
      </c>
      <c r="BC521" s="7" t="s">
        <v>98</v>
      </c>
      <c r="BH521" s="7" t="s">
        <v>99</v>
      </c>
      <c r="BI521" s="7" t="s">
        <v>359</v>
      </c>
      <c r="BJ521" s="7" t="s">
        <v>70</v>
      </c>
      <c r="BO521">
        <f t="shared" si="8"/>
        <v>9.5617E-4</v>
      </c>
      <c r="BP521" s="7" t="s">
        <v>97</v>
      </c>
      <c r="BQ521" s="7" t="s">
        <v>94</v>
      </c>
      <c r="BR521" s="7" t="s">
        <v>351</v>
      </c>
      <c r="BS521" s="7" t="s">
        <v>351</v>
      </c>
    </row>
    <row r="522" spans="1:71" ht="15.75" customHeight="1">
      <c r="A522" s="7">
        <v>2008</v>
      </c>
      <c r="B522" s="7" t="s">
        <v>345</v>
      </c>
      <c r="C522" s="7" t="s">
        <v>320</v>
      </c>
      <c r="D522" s="7" t="s">
        <v>346</v>
      </c>
      <c r="E522" s="7" t="s">
        <v>347</v>
      </c>
      <c r="F522" s="7" t="s">
        <v>348</v>
      </c>
      <c r="G522" s="7">
        <v>2009</v>
      </c>
      <c r="H522" s="7" t="s">
        <v>349</v>
      </c>
      <c r="I522" s="7" t="s">
        <v>169</v>
      </c>
      <c r="J522" s="7" t="s">
        <v>70</v>
      </c>
      <c r="K522" s="7" t="s">
        <v>71</v>
      </c>
      <c r="L522" s="7" t="s">
        <v>72</v>
      </c>
      <c r="M522" s="7" t="s">
        <v>73</v>
      </c>
      <c r="N522" s="7" t="s">
        <v>74</v>
      </c>
      <c r="O522" s="7" t="s">
        <v>75</v>
      </c>
      <c r="P522" s="7" t="s">
        <v>350</v>
      </c>
      <c r="Q522" s="7" t="s">
        <v>351</v>
      </c>
      <c r="T522" s="7" t="s">
        <v>79</v>
      </c>
      <c r="U522" s="7" t="s">
        <v>80</v>
      </c>
      <c r="V522" s="7" t="s">
        <v>337</v>
      </c>
      <c r="W522" s="7" t="s">
        <v>352</v>
      </c>
      <c r="X522" s="7" t="s">
        <v>353</v>
      </c>
      <c r="Y522" s="7" t="s">
        <v>337</v>
      </c>
      <c r="Z522" s="7" t="s">
        <v>354</v>
      </c>
      <c r="AA522" s="7" t="s">
        <v>355</v>
      </c>
      <c r="AC522" s="7" t="s">
        <v>356</v>
      </c>
      <c r="AD522" s="7" t="s">
        <v>111</v>
      </c>
      <c r="AE522" s="7" t="s">
        <v>357</v>
      </c>
      <c r="AF522" s="7" t="s">
        <v>88</v>
      </c>
      <c r="AG522" s="7" t="s">
        <v>2109</v>
      </c>
      <c r="AH522" s="7" t="s">
        <v>2110</v>
      </c>
      <c r="AI522" s="7">
        <v>1985</v>
      </c>
      <c r="AJ522" s="7">
        <v>2009</v>
      </c>
      <c r="AK522" s="7" t="s">
        <v>114</v>
      </c>
      <c r="AL522" s="7">
        <v>15000</v>
      </c>
      <c r="AO522" s="7" t="s">
        <v>2111</v>
      </c>
      <c r="AP522" s="7" t="s">
        <v>2112</v>
      </c>
      <c r="AQ522" s="7">
        <v>600</v>
      </c>
      <c r="AR522" s="10">
        <v>956.17</v>
      </c>
      <c r="AS522" s="7" t="s">
        <v>2113</v>
      </c>
      <c r="AT522" s="7" t="s">
        <v>340</v>
      </c>
      <c r="AU522" s="7">
        <v>2009</v>
      </c>
      <c r="AV522" s="7" t="s">
        <v>172</v>
      </c>
      <c r="AW522" s="7" t="s">
        <v>92</v>
      </c>
      <c r="AX522" s="7" t="s">
        <v>93</v>
      </c>
      <c r="AY522" s="7" t="s">
        <v>94</v>
      </c>
      <c r="AZ522" s="7" t="s">
        <v>95</v>
      </c>
      <c r="BA522" s="7" t="s">
        <v>96</v>
      </c>
      <c r="BB522" s="7" t="s">
        <v>97</v>
      </c>
      <c r="BC522" s="7" t="s">
        <v>98</v>
      </c>
      <c r="BH522" s="7" t="s">
        <v>99</v>
      </c>
      <c r="BI522" s="7" t="s">
        <v>359</v>
      </c>
      <c r="BJ522" s="7" t="s">
        <v>70</v>
      </c>
      <c r="BO522">
        <f t="shared" si="8"/>
        <v>9.5617E-4</v>
      </c>
      <c r="BP522" s="7" t="s">
        <v>97</v>
      </c>
      <c r="BQ522" s="7" t="s">
        <v>94</v>
      </c>
      <c r="BR522" s="7" t="s">
        <v>351</v>
      </c>
      <c r="BS522" s="7" t="s">
        <v>351</v>
      </c>
    </row>
    <row r="523" spans="1:71" ht="15.75" customHeight="1">
      <c r="A523" s="7">
        <v>2009</v>
      </c>
      <c r="B523" s="7" t="s">
        <v>345</v>
      </c>
      <c r="C523" s="7" t="s">
        <v>320</v>
      </c>
      <c r="D523" s="7" t="s">
        <v>346</v>
      </c>
      <c r="E523" s="7" t="s">
        <v>347</v>
      </c>
      <c r="F523" s="7" t="s">
        <v>348</v>
      </c>
      <c r="G523" s="7">
        <v>2009</v>
      </c>
      <c r="H523" s="7" t="s">
        <v>349</v>
      </c>
      <c r="I523" s="7" t="s">
        <v>169</v>
      </c>
      <c r="J523" s="7" t="s">
        <v>70</v>
      </c>
      <c r="K523" s="7" t="s">
        <v>71</v>
      </c>
      <c r="L523" s="7" t="s">
        <v>72</v>
      </c>
      <c r="M523" s="7" t="s">
        <v>73</v>
      </c>
      <c r="N523" s="7" t="s">
        <v>74</v>
      </c>
      <c r="O523" s="7" t="s">
        <v>75</v>
      </c>
      <c r="P523" s="7" t="s">
        <v>350</v>
      </c>
      <c r="Q523" s="7" t="s">
        <v>351</v>
      </c>
      <c r="T523" s="7" t="s">
        <v>79</v>
      </c>
      <c r="U523" s="7" t="s">
        <v>80</v>
      </c>
      <c r="V523" s="7" t="s">
        <v>337</v>
      </c>
      <c r="W523" s="7" t="s">
        <v>352</v>
      </c>
      <c r="X523" s="7" t="s">
        <v>353</v>
      </c>
      <c r="Y523" s="7" t="s">
        <v>337</v>
      </c>
      <c r="Z523" s="7" t="s">
        <v>354</v>
      </c>
      <c r="AA523" s="7" t="s">
        <v>355</v>
      </c>
      <c r="AC523" s="7" t="s">
        <v>356</v>
      </c>
      <c r="AD523" s="7" t="s">
        <v>111</v>
      </c>
      <c r="AE523" s="7" t="s">
        <v>357</v>
      </c>
      <c r="AF523" s="7" t="s">
        <v>88</v>
      </c>
      <c r="AG523" s="7" t="s">
        <v>2109</v>
      </c>
      <c r="AH523" s="7" t="s">
        <v>2110</v>
      </c>
      <c r="AI523" s="7">
        <v>1985</v>
      </c>
      <c r="AJ523" s="7">
        <v>2009</v>
      </c>
      <c r="AK523" s="7" t="s">
        <v>114</v>
      </c>
      <c r="AL523" s="7">
        <v>15000</v>
      </c>
      <c r="AO523" s="7" t="s">
        <v>2111</v>
      </c>
      <c r="AP523" s="7" t="s">
        <v>2112</v>
      </c>
      <c r="AQ523" s="7">
        <v>600</v>
      </c>
      <c r="AR523" s="10">
        <v>956.17</v>
      </c>
      <c r="AS523" s="7" t="s">
        <v>2113</v>
      </c>
      <c r="AT523" s="7" t="s">
        <v>340</v>
      </c>
      <c r="AU523" s="7">
        <v>2009</v>
      </c>
      <c r="AV523" s="7" t="s">
        <v>172</v>
      </c>
      <c r="AW523" s="7" t="s">
        <v>92</v>
      </c>
      <c r="AX523" s="7" t="s">
        <v>93</v>
      </c>
      <c r="AY523" s="7" t="s">
        <v>94</v>
      </c>
      <c r="AZ523" s="7" t="s">
        <v>95</v>
      </c>
      <c r="BA523" s="7" t="s">
        <v>96</v>
      </c>
      <c r="BB523" s="7" t="s">
        <v>97</v>
      </c>
      <c r="BC523" s="7" t="s">
        <v>98</v>
      </c>
      <c r="BH523" s="7" t="s">
        <v>99</v>
      </c>
      <c r="BI523" s="7" t="s">
        <v>359</v>
      </c>
      <c r="BJ523" s="7" t="s">
        <v>70</v>
      </c>
      <c r="BO523">
        <f t="shared" si="8"/>
        <v>9.5617E-4</v>
      </c>
      <c r="BP523" s="7" t="s">
        <v>97</v>
      </c>
      <c r="BQ523" s="7" t="s">
        <v>94</v>
      </c>
      <c r="BR523" s="7" t="s">
        <v>351</v>
      </c>
      <c r="BS523" s="7" t="s">
        <v>351</v>
      </c>
    </row>
    <row r="524" spans="1:71" ht="15.75" customHeight="1">
      <c r="A524" s="7">
        <v>2016</v>
      </c>
      <c r="B524" s="7" t="s">
        <v>360</v>
      </c>
      <c r="C524" s="7" t="s">
        <v>64</v>
      </c>
      <c r="D524" s="7" t="s">
        <v>361</v>
      </c>
      <c r="E524" s="7" t="s">
        <v>2114</v>
      </c>
      <c r="F524" s="7" t="s">
        <v>363</v>
      </c>
      <c r="G524" s="7">
        <v>2019</v>
      </c>
      <c r="H524" s="7" t="s">
        <v>365</v>
      </c>
      <c r="I524" s="7" t="s">
        <v>160</v>
      </c>
      <c r="J524" s="7" t="s">
        <v>70</v>
      </c>
      <c r="K524" s="7" t="s">
        <v>71</v>
      </c>
      <c r="L524" s="7" t="s">
        <v>72</v>
      </c>
      <c r="M524" s="7" t="s">
        <v>73</v>
      </c>
      <c r="N524" s="7" t="s">
        <v>74</v>
      </c>
      <c r="O524" s="7" t="s">
        <v>75</v>
      </c>
      <c r="P524" s="7" t="s">
        <v>367</v>
      </c>
      <c r="Q524" s="7" t="s">
        <v>368</v>
      </c>
      <c r="S524" s="7" t="s">
        <v>369</v>
      </c>
      <c r="T524" s="7" t="s">
        <v>79</v>
      </c>
      <c r="U524" s="7" t="s">
        <v>80</v>
      </c>
      <c r="V524" s="7" t="s">
        <v>337</v>
      </c>
      <c r="W524" s="7" t="s">
        <v>370</v>
      </c>
      <c r="X524" s="7" t="s">
        <v>2115</v>
      </c>
      <c r="Y524" s="7" t="s">
        <v>337</v>
      </c>
      <c r="Z524" s="7" t="s">
        <v>371</v>
      </c>
      <c r="AA524" s="7" t="s">
        <v>372</v>
      </c>
      <c r="AC524" s="7" t="s">
        <v>372</v>
      </c>
      <c r="AD524" s="7" t="s">
        <v>144</v>
      </c>
      <c r="AE524" s="7" t="s">
        <v>373</v>
      </c>
      <c r="AF524" s="7" t="s">
        <v>112</v>
      </c>
      <c r="AG524" s="7" t="s">
        <v>2116</v>
      </c>
      <c r="AH524" s="7" t="s">
        <v>1925</v>
      </c>
      <c r="AI524" s="7">
        <v>2016</v>
      </c>
      <c r="AJ524" s="7">
        <v>2017</v>
      </c>
      <c r="AK524" s="7" t="s">
        <v>114</v>
      </c>
      <c r="AL524" s="7">
        <v>4000000</v>
      </c>
      <c r="AO524" s="7" t="s">
        <v>2117</v>
      </c>
      <c r="AP524" s="7" t="s">
        <v>2118</v>
      </c>
      <c r="AQ524" s="7">
        <v>4000000</v>
      </c>
      <c r="AR524" s="10">
        <v>37550.28</v>
      </c>
      <c r="AS524" s="7" t="s">
        <v>2118</v>
      </c>
      <c r="AT524" s="7" t="s">
        <v>374</v>
      </c>
      <c r="AU524" s="7">
        <v>2016</v>
      </c>
      <c r="AV524" s="7" t="s">
        <v>172</v>
      </c>
      <c r="AW524" s="7" t="s">
        <v>92</v>
      </c>
      <c r="AX524" s="7" t="s">
        <v>93</v>
      </c>
      <c r="AY524" s="7" t="s">
        <v>94</v>
      </c>
      <c r="AZ524" s="7" t="s">
        <v>95</v>
      </c>
      <c r="BA524" s="7" t="s">
        <v>96</v>
      </c>
      <c r="BB524" s="7" t="s">
        <v>97</v>
      </c>
      <c r="BC524" s="7" t="s">
        <v>98</v>
      </c>
      <c r="BH524" s="7" t="s">
        <v>99</v>
      </c>
      <c r="BI524" s="7" t="s">
        <v>375</v>
      </c>
      <c r="BJ524" s="7" t="s">
        <v>70</v>
      </c>
      <c r="BO524">
        <f t="shared" si="8"/>
        <v>3.7550279999999998E-2</v>
      </c>
      <c r="BP524" s="7" t="s">
        <v>97</v>
      </c>
      <c r="BQ524" s="7" t="s">
        <v>94</v>
      </c>
      <c r="BR524" s="7" t="s">
        <v>368</v>
      </c>
      <c r="BS524" s="7" t="s">
        <v>368</v>
      </c>
    </row>
    <row r="525" spans="1:71" ht="15.75" customHeight="1">
      <c r="A525" s="7">
        <v>2017</v>
      </c>
      <c r="B525" s="7" t="s">
        <v>360</v>
      </c>
      <c r="C525" s="7" t="s">
        <v>64</v>
      </c>
      <c r="D525" s="7" t="s">
        <v>361</v>
      </c>
      <c r="E525" s="7" t="s">
        <v>2114</v>
      </c>
      <c r="F525" s="7" t="s">
        <v>363</v>
      </c>
      <c r="G525" s="7">
        <v>2019</v>
      </c>
      <c r="H525" s="7" t="s">
        <v>365</v>
      </c>
      <c r="I525" s="7" t="s">
        <v>160</v>
      </c>
      <c r="J525" s="7" t="s">
        <v>70</v>
      </c>
      <c r="K525" s="7" t="s">
        <v>71</v>
      </c>
      <c r="L525" s="7" t="s">
        <v>72</v>
      </c>
      <c r="M525" s="7" t="s">
        <v>73</v>
      </c>
      <c r="N525" s="7" t="s">
        <v>74</v>
      </c>
      <c r="O525" s="7" t="s">
        <v>75</v>
      </c>
      <c r="P525" s="7" t="s">
        <v>367</v>
      </c>
      <c r="Q525" s="7" t="s">
        <v>368</v>
      </c>
      <c r="S525" s="7" t="s">
        <v>369</v>
      </c>
      <c r="T525" s="7" t="s">
        <v>79</v>
      </c>
      <c r="U525" s="7" t="s">
        <v>80</v>
      </c>
      <c r="V525" s="7" t="s">
        <v>337</v>
      </c>
      <c r="W525" s="7" t="s">
        <v>370</v>
      </c>
      <c r="X525" s="7" t="s">
        <v>2115</v>
      </c>
      <c r="Y525" s="7" t="s">
        <v>337</v>
      </c>
      <c r="Z525" s="7" t="s">
        <v>371</v>
      </c>
      <c r="AA525" s="7" t="s">
        <v>372</v>
      </c>
      <c r="AC525" s="7" t="s">
        <v>372</v>
      </c>
      <c r="AD525" s="7" t="s">
        <v>144</v>
      </c>
      <c r="AE525" s="7" t="s">
        <v>373</v>
      </c>
      <c r="AF525" s="7" t="s">
        <v>112</v>
      </c>
      <c r="AG525" s="7" t="s">
        <v>2116</v>
      </c>
      <c r="AH525" s="7" t="s">
        <v>1925</v>
      </c>
      <c r="AI525" s="7">
        <v>2016</v>
      </c>
      <c r="AJ525" s="7">
        <v>2017</v>
      </c>
      <c r="AK525" s="7" t="s">
        <v>114</v>
      </c>
      <c r="AL525" s="7">
        <v>4000000</v>
      </c>
      <c r="AO525" s="7" t="s">
        <v>2117</v>
      </c>
      <c r="AP525" s="7" t="s">
        <v>2118</v>
      </c>
      <c r="AQ525" s="7">
        <v>4000000</v>
      </c>
      <c r="AR525" s="10">
        <v>37550.28</v>
      </c>
      <c r="AS525" s="7" t="s">
        <v>2118</v>
      </c>
      <c r="AT525" s="7" t="s">
        <v>374</v>
      </c>
      <c r="AU525" s="7">
        <v>2016</v>
      </c>
      <c r="AV525" s="7" t="s">
        <v>172</v>
      </c>
      <c r="AW525" s="7" t="s">
        <v>92</v>
      </c>
      <c r="AX525" s="7" t="s">
        <v>93</v>
      </c>
      <c r="AY525" s="7" t="s">
        <v>94</v>
      </c>
      <c r="AZ525" s="7" t="s">
        <v>95</v>
      </c>
      <c r="BA525" s="7" t="s">
        <v>96</v>
      </c>
      <c r="BB525" s="7" t="s">
        <v>97</v>
      </c>
      <c r="BC525" s="7" t="s">
        <v>98</v>
      </c>
      <c r="BH525" s="7" t="s">
        <v>99</v>
      </c>
      <c r="BI525" s="7" t="s">
        <v>375</v>
      </c>
      <c r="BJ525" s="7" t="s">
        <v>70</v>
      </c>
      <c r="BO525">
        <f t="shared" si="8"/>
        <v>3.7550279999999998E-2</v>
      </c>
      <c r="BP525" s="7" t="s">
        <v>97</v>
      </c>
      <c r="BQ525" s="7" t="s">
        <v>94</v>
      </c>
      <c r="BR525" s="7" t="s">
        <v>368</v>
      </c>
      <c r="BS525" s="7" t="s">
        <v>368</v>
      </c>
    </row>
    <row r="526" spans="1:71" ht="15.75" customHeight="1">
      <c r="A526" s="7">
        <v>2017</v>
      </c>
      <c r="B526" s="7" t="s">
        <v>376</v>
      </c>
      <c r="C526" s="7" t="s">
        <v>64</v>
      </c>
      <c r="D526" s="7" t="s">
        <v>361</v>
      </c>
      <c r="E526" s="7" t="s">
        <v>2114</v>
      </c>
      <c r="F526" s="7" t="s">
        <v>363</v>
      </c>
      <c r="G526" s="7">
        <v>2019</v>
      </c>
      <c r="H526" s="7" t="s">
        <v>365</v>
      </c>
      <c r="I526" s="7" t="s">
        <v>160</v>
      </c>
      <c r="J526" s="7" t="s">
        <v>70</v>
      </c>
      <c r="K526" s="7" t="s">
        <v>71</v>
      </c>
      <c r="L526" s="7" t="s">
        <v>72</v>
      </c>
      <c r="M526" s="7" t="s">
        <v>73</v>
      </c>
      <c r="N526" s="7" t="s">
        <v>74</v>
      </c>
      <c r="O526" s="7" t="s">
        <v>75</v>
      </c>
      <c r="P526" s="7" t="s">
        <v>105</v>
      </c>
      <c r="Q526" s="7" t="s">
        <v>106</v>
      </c>
      <c r="S526" s="7" t="s">
        <v>378</v>
      </c>
      <c r="T526" s="7" t="s">
        <v>79</v>
      </c>
      <c r="U526" s="7" t="s">
        <v>80</v>
      </c>
      <c r="V526" s="7" t="s">
        <v>337</v>
      </c>
      <c r="W526" s="7" t="s">
        <v>379</v>
      </c>
      <c r="X526" s="7" t="s">
        <v>2115</v>
      </c>
      <c r="Y526" s="7" t="s">
        <v>337</v>
      </c>
      <c r="Z526" s="7" t="s">
        <v>371</v>
      </c>
      <c r="AA526" s="7" t="s">
        <v>372</v>
      </c>
      <c r="AC526" s="7" t="s">
        <v>380</v>
      </c>
      <c r="AD526" s="7" t="s">
        <v>111</v>
      </c>
      <c r="AE526" s="7" t="s">
        <v>381</v>
      </c>
      <c r="AF526" s="7" t="s">
        <v>112</v>
      </c>
      <c r="AG526" s="7" t="s">
        <v>1925</v>
      </c>
      <c r="AH526" s="7" t="s">
        <v>2119</v>
      </c>
      <c r="AI526" s="7">
        <v>2017</v>
      </c>
      <c r="AJ526" s="7">
        <v>2018</v>
      </c>
      <c r="AK526" s="7" t="s">
        <v>114</v>
      </c>
      <c r="AL526" s="7">
        <v>3000000</v>
      </c>
      <c r="AO526" s="7" t="s">
        <v>2120</v>
      </c>
      <c r="AP526" s="7" t="s">
        <v>2121</v>
      </c>
      <c r="AQ526" s="7">
        <v>3000000</v>
      </c>
      <c r="AR526" s="10">
        <v>26746.04</v>
      </c>
      <c r="AS526" s="7" t="s">
        <v>2121</v>
      </c>
      <c r="AT526" s="7" t="s">
        <v>374</v>
      </c>
      <c r="AU526" s="7">
        <v>2017</v>
      </c>
      <c r="AV526" s="7" t="s">
        <v>172</v>
      </c>
      <c r="AW526" s="7" t="s">
        <v>92</v>
      </c>
      <c r="AX526" s="7" t="s">
        <v>93</v>
      </c>
      <c r="AY526" s="7" t="s">
        <v>94</v>
      </c>
      <c r="AZ526" s="7" t="s">
        <v>382</v>
      </c>
      <c r="BA526" s="7" t="s">
        <v>96</v>
      </c>
      <c r="BB526" s="7" t="s">
        <v>118</v>
      </c>
      <c r="BC526" s="7" t="s">
        <v>98</v>
      </c>
      <c r="BH526" s="7" t="s">
        <v>99</v>
      </c>
      <c r="BI526" s="7" t="s">
        <v>375</v>
      </c>
      <c r="BJ526" s="7" t="s">
        <v>70</v>
      </c>
      <c r="BO526">
        <f t="shared" si="8"/>
        <v>2.6746040000000002E-2</v>
      </c>
      <c r="BP526" s="7" t="s">
        <v>118</v>
      </c>
      <c r="BQ526" s="7" t="s">
        <v>94</v>
      </c>
      <c r="BR526" s="7" t="s">
        <v>1907</v>
      </c>
      <c r="BS526" s="7" t="s">
        <v>1907</v>
      </c>
    </row>
    <row r="527" spans="1:71" ht="15.75" customHeight="1">
      <c r="A527" s="7">
        <v>2018</v>
      </c>
      <c r="B527" s="7" t="s">
        <v>376</v>
      </c>
      <c r="C527" s="7" t="s">
        <v>64</v>
      </c>
      <c r="D527" s="7" t="s">
        <v>361</v>
      </c>
      <c r="E527" s="7" t="s">
        <v>2114</v>
      </c>
      <c r="F527" s="7" t="s">
        <v>363</v>
      </c>
      <c r="G527" s="7">
        <v>2019</v>
      </c>
      <c r="H527" s="7" t="s">
        <v>365</v>
      </c>
      <c r="I527" s="7" t="s">
        <v>160</v>
      </c>
      <c r="J527" s="7" t="s">
        <v>70</v>
      </c>
      <c r="K527" s="7" t="s">
        <v>71</v>
      </c>
      <c r="L527" s="7" t="s">
        <v>72</v>
      </c>
      <c r="M527" s="7" t="s">
        <v>73</v>
      </c>
      <c r="N527" s="7" t="s">
        <v>74</v>
      </c>
      <c r="O527" s="7" t="s">
        <v>75</v>
      </c>
      <c r="P527" s="7" t="s">
        <v>105</v>
      </c>
      <c r="Q527" s="7" t="s">
        <v>106</v>
      </c>
      <c r="S527" s="7" t="s">
        <v>378</v>
      </c>
      <c r="T527" s="7" t="s">
        <v>79</v>
      </c>
      <c r="U527" s="7" t="s">
        <v>80</v>
      </c>
      <c r="V527" s="7" t="s">
        <v>337</v>
      </c>
      <c r="W527" s="7" t="s">
        <v>379</v>
      </c>
      <c r="X527" s="7" t="s">
        <v>2115</v>
      </c>
      <c r="Y527" s="7" t="s">
        <v>337</v>
      </c>
      <c r="Z527" s="7" t="s">
        <v>371</v>
      </c>
      <c r="AA527" s="7" t="s">
        <v>372</v>
      </c>
      <c r="AC527" s="7" t="s">
        <v>380</v>
      </c>
      <c r="AD527" s="7" t="s">
        <v>111</v>
      </c>
      <c r="AE527" s="7" t="s">
        <v>381</v>
      </c>
      <c r="AF527" s="7" t="s">
        <v>112</v>
      </c>
      <c r="AG527" s="7" t="s">
        <v>1925</v>
      </c>
      <c r="AH527" s="7" t="s">
        <v>2119</v>
      </c>
      <c r="AI527" s="7">
        <v>2017</v>
      </c>
      <c r="AJ527" s="7">
        <v>2018</v>
      </c>
      <c r="AK527" s="7" t="s">
        <v>114</v>
      </c>
      <c r="AL527" s="7">
        <v>3000000</v>
      </c>
      <c r="AO527" s="7" t="s">
        <v>2120</v>
      </c>
      <c r="AP527" s="7" t="s">
        <v>2121</v>
      </c>
      <c r="AQ527" s="7">
        <v>3000000</v>
      </c>
      <c r="AR527" s="10">
        <v>26746.04</v>
      </c>
      <c r="AS527" s="7" t="s">
        <v>2121</v>
      </c>
      <c r="AT527" s="7" t="s">
        <v>374</v>
      </c>
      <c r="AU527" s="7">
        <v>2017</v>
      </c>
      <c r="AV527" s="7" t="s">
        <v>172</v>
      </c>
      <c r="AW527" s="7" t="s">
        <v>92</v>
      </c>
      <c r="AX527" s="7" t="s">
        <v>93</v>
      </c>
      <c r="AY527" s="7" t="s">
        <v>94</v>
      </c>
      <c r="AZ527" s="7" t="s">
        <v>382</v>
      </c>
      <c r="BA527" s="7" t="s">
        <v>96</v>
      </c>
      <c r="BB527" s="7" t="s">
        <v>118</v>
      </c>
      <c r="BC527" s="7" t="s">
        <v>98</v>
      </c>
      <c r="BH527" s="7" t="s">
        <v>99</v>
      </c>
      <c r="BI527" s="7" t="s">
        <v>375</v>
      </c>
      <c r="BJ527" s="7" t="s">
        <v>70</v>
      </c>
      <c r="BO527">
        <f t="shared" si="8"/>
        <v>2.6746040000000002E-2</v>
      </c>
      <c r="BP527" s="7" t="s">
        <v>118</v>
      </c>
      <c r="BQ527" s="7" t="s">
        <v>94</v>
      </c>
      <c r="BR527" s="7" t="s">
        <v>1907</v>
      </c>
      <c r="BS527" s="7" t="s">
        <v>1907</v>
      </c>
    </row>
    <row r="528" spans="1:71" ht="15.75" customHeight="1">
      <c r="A528" s="7">
        <v>2015</v>
      </c>
      <c r="B528" s="7" t="s">
        <v>383</v>
      </c>
      <c r="C528" s="7" t="s">
        <v>64</v>
      </c>
      <c r="D528" s="7" t="s">
        <v>361</v>
      </c>
      <c r="E528" s="7" t="s">
        <v>2114</v>
      </c>
      <c r="F528" s="7" t="s">
        <v>363</v>
      </c>
      <c r="G528" s="7">
        <v>2019</v>
      </c>
      <c r="H528" s="7" t="s">
        <v>365</v>
      </c>
      <c r="I528" s="7" t="s">
        <v>160</v>
      </c>
      <c r="J528" s="7" t="s">
        <v>70</v>
      </c>
      <c r="K528" s="7" t="s">
        <v>71</v>
      </c>
      <c r="L528" s="7" t="s">
        <v>72</v>
      </c>
      <c r="M528" s="7" t="s">
        <v>73</v>
      </c>
      <c r="N528" s="7" t="s">
        <v>74</v>
      </c>
      <c r="O528" s="7" t="s">
        <v>75</v>
      </c>
      <c r="P528" s="7" t="s">
        <v>367</v>
      </c>
      <c r="Q528" s="7" t="s">
        <v>368</v>
      </c>
      <c r="S528" s="7" t="s">
        <v>369</v>
      </c>
      <c r="T528" s="7" t="s">
        <v>79</v>
      </c>
      <c r="U528" s="7" t="s">
        <v>80</v>
      </c>
      <c r="V528" s="7" t="s">
        <v>337</v>
      </c>
      <c r="W528" s="7" t="s">
        <v>370</v>
      </c>
      <c r="X528" s="7" t="s">
        <v>2115</v>
      </c>
      <c r="Y528" s="7" t="s">
        <v>337</v>
      </c>
      <c r="Z528" s="7" t="s">
        <v>371</v>
      </c>
      <c r="AA528" s="7" t="s">
        <v>372</v>
      </c>
      <c r="AC528" s="7" t="s">
        <v>372</v>
      </c>
      <c r="AD528" s="7" t="s">
        <v>144</v>
      </c>
      <c r="AE528" s="7" t="s">
        <v>384</v>
      </c>
      <c r="AF528" s="7" t="s">
        <v>112</v>
      </c>
      <c r="AG528" s="7" t="s">
        <v>1904</v>
      </c>
      <c r="AH528" s="7" t="s">
        <v>2116</v>
      </c>
      <c r="AI528" s="7">
        <v>2015</v>
      </c>
      <c r="AJ528" s="7">
        <v>2016</v>
      </c>
      <c r="AK528" s="7" t="s">
        <v>114</v>
      </c>
      <c r="AL528" s="7">
        <v>3000000</v>
      </c>
      <c r="AO528" s="7" t="s">
        <v>2122</v>
      </c>
      <c r="AP528" s="7" t="s">
        <v>2123</v>
      </c>
      <c r="AQ528" s="7">
        <v>3000000</v>
      </c>
      <c r="AR528" s="10">
        <v>25631.64</v>
      </c>
      <c r="AS528" s="7" t="s">
        <v>2123</v>
      </c>
      <c r="AT528" s="7" t="s">
        <v>374</v>
      </c>
      <c r="AU528" s="7">
        <v>2015</v>
      </c>
      <c r="AV528" s="7" t="s">
        <v>172</v>
      </c>
      <c r="AW528" s="7" t="s">
        <v>92</v>
      </c>
      <c r="AX528" s="7" t="s">
        <v>93</v>
      </c>
      <c r="AY528" s="7" t="s">
        <v>94</v>
      </c>
      <c r="AZ528" s="7" t="s">
        <v>95</v>
      </c>
      <c r="BA528" s="7" t="s">
        <v>96</v>
      </c>
      <c r="BB528" s="7" t="s">
        <v>97</v>
      </c>
      <c r="BC528" s="7" t="s">
        <v>98</v>
      </c>
      <c r="BH528" s="7" t="s">
        <v>99</v>
      </c>
      <c r="BI528" s="7" t="s">
        <v>375</v>
      </c>
      <c r="BJ528" s="7" t="s">
        <v>70</v>
      </c>
      <c r="BO528">
        <f t="shared" si="8"/>
        <v>2.5631640000000001E-2</v>
      </c>
      <c r="BP528" s="7" t="s">
        <v>97</v>
      </c>
      <c r="BQ528" s="7" t="s">
        <v>94</v>
      </c>
      <c r="BR528" s="7" t="s">
        <v>368</v>
      </c>
      <c r="BS528" s="7" t="s">
        <v>368</v>
      </c>
    </row>
    <row r="529" spans="1:71" ht="15.75" customHeight="1">
      <c r="A529" s="7">
        <v>2016</v>
      </c>
      <c r="B529" s="7" t="s">
        <v>383</v>
      </c>
      <c r="C529" s="7" t="s">
        <v>64</v>
      </c>
      <c r="D529" s="7" t="s">
        <v>361</v>
      </c>
      <c r="E529" s="7" t="s">
        <v>2114</v>
      </c>
      <c r="F529" s="7" t="s">
        <v>363</v>
      </c>
      <c r="G529" s="7">
        <v>2019</v>
      </c>
      <c r="H529" s="7" t="s">
        <v>365</v>
      </c>
      <c r="I529" s="7" t="s">
        <v>160</v>
      </c>
      <c r="J529" s="7" t="s">
        <v>70</v>
      </c>
      <c r="K529" s="7" t="s">
        <v>71</v>
      </c>
      <c r="L529" s="7" t="s">
        <v>72</v>
      </c>
      <c r="M529" s="7" t="s">
        <v>73</v>
      </c>
      <c r="N529" s="7" t="s">
        <v>74</v>
      </c>
      <c r="O529" s="7" t="s">
        <v>75</v>
      </c>
      <c r="P529" s="7" t="s">
        <v>367</v>
      </c>
      <c r="Q529" s="7" t="s">
        <v>368</v>
      </c>
      <c r="S529" s="7" t="s">
        <v>369</v>
      </c>
      <c r="T529" s="7" t="s">
        <v>79</v>
      </c>
      <c r="U529" s="7" t="s">
        <v>80</v>
      </c>
      <c r="V529" s="7" t="s">
        <v>337</v>
      </c>
      <c r="W529" s="7" t="s">
        <v>370</v>
      </c>
      <c r="X529" s="7" t="s">
        <v>2115</v>
      </c>
      <c r="Y529" s="7" t="s">
        <v>337</v>
      </c>
      <c r="Z529" s="7" t="s">
        <v>371</v>
      </c>
      <c r="AA529" s="7" t="s">
        <v>372</v>
      </c>
      <c r="AC529" s="7" t="s">
        <v>372</v>
      </c>
      <c r="AD529" s="7" t="s">
        <v>144</v>
      </c>
      <c r="AE529" s="7" t="s">
        <v>384</v>
      </c>
      <c r="AF529" s="7" t="s">
        <v>112</v>
      </c>
      <c r="AG529" s="7" t="s">
        <v>1904</v>
      </c>
      <c r="AH529" s="7" t="s">
        <v>2116</v>
      </c>
      <c r="AI529" s="7">
        <v>2015</v>
      </c>
      <c r="AJ529" s="7">
        <v>2016</v>
      </c>
      <c r="AK529" s="7" t="s">
        <v>114</v>
      </c>
      <c r="AL529" s="7">
        <v>3000000</v>
      </c>
      <c r="AO529" s="7" t="s">
        <v>2122</v>
      </c>
      <c r="AP529" s="7" t="s">
        <v>2123</v>
      </c>
      <c r="AQ529" s="7">
        <v>3000000</v>
      </c>
      <c r="AR529" s="10">
        <v>25631.64</v>
      </c>
      <c r="AS529" s="7" t="s">
        <v>2123</v>
      </c>
      <c r="AT529" s="7" t="s">
        <v>374</v>
      </c>
      <c r="AU529" s="7">
        <v>2015</v>
      </c>
      <c r="AV529" s="7" t="s">
        <v>172</v>
      </c>
      <c r="AW529" s="7" t="s">
        <v>92</v>
      </c>
      <c r="AX529" s="7" t="s">
        <v>93</v>
      </c>
      <c r="AY529" s="7" t="s">
        <v>94</v>
      </c>
      <c r="AZ529" s="7" t="s">
        <v>95</v>
      </c>
      <c r="BA529" s="7" t="s">
        <v>96</v>
      </c>
      <c r="BB529" s="7" t="s">
        <v>97</v>
      </c>
      <c r="BC529" s="7" t="s">
        <v>98</v>
      </c>
      <c r="BH529" s="7" t="s">
        <v>99</v>
      </c>
      <c r="BI529" s="7" t="s">
        <v>375</v>
      </c>
      <c r="BJ529" s="7" t="s">
        <v>70</v>
      </c>
      <c r="BO529">
        <f t="shared" si="8"/>
        <v>2.5631640000000001E-2</v>
      </c>
      <c r="BP529" s="7" t="s">
        <v>97</v>
      </c>
      <c r="BQ529" s="7" t="s">
        <v>94</v>
      </c>
      <c r="BR529" s="7" t="s">
        <v>368</v>
      </c>
      <c r="BS529" s="7" t="s">
        <v>368</v>
      </c>
    </row>
    <row r="530" spans="1:71" ht="15.75" customHeight="1">
      <c r="A530" s="7">
        <v>2014</v>
      </c>
      <c r="B530" s="7" t="s">
        <v>385</v>
      </c>
      <c r="C530" s="7" t="s">
        <v>64</v>
      </c>
      <c r="D530" s="7" t="s">
        <v>361</v>
      </c>
      <c r="E530" s="7" t="s">
        <v>2114</v>
      </c>
      <c r="F530" s="7" t="s">
        <v>363</v>
      </c>
      <c r="G530" s="7">
        <v>2019</v>
      </c>
      <c r="H530" s="7" t="s">
        <v>365</v>
      </c>
      <c r="I530" s="7" t="s">
        <v>160</v>
      </c>
      <c r="J530" s="7" t="s">
        <v>70</v>
      </c>
      <c r="K530" s="7" t="s">
        <v>71</v>
      </c>
      <c r="L530" s="7" t="s">
        <v>72</v>
      </c>
      <c r="M530" s="7" t="s">
        <v>73</v>
      </c>
      <c r="N530" s="7" t="s">
        <v>74</v>
      </c>
      <c r="O530" s="7" t="s">
        <v>75</v>
      </c>
      <c r="P530" s="7" t="s">
        <v>367</v>
      </c>
      <c r="Q530" s="7" t="s">
        <v>368</v>
      </c>
      <c r="S530" s="7" t="s">
        <v>369</v>
      </c>
      <c r="T530" s="7" t="s">
        <v>79</v>
      </c>
      <c r="U530" s="7" t="s">
        <v>80</v>
      </c>
      <c r="V530" s="7" t="s">
        <v>337</v>
      </c>
      <c r="W530" s="7" t="s">
        <v>370</v>
      </c>
      <c r="X530" s="7" t="s">
        <v>2115</v>
      </c>
      <c r="Y530" s="7" t="s">
        <v>337</v>
      </c>
      <c r="Z530" s="7" t="s">
        <v>371</v>
      </c>
      <c r="AA530" s="7" t="s">
        <v>372</v>
      </c>
      <c r="AC530" s="7" t="s">
        <v>372</v>
      </c>
      <c r="AD530" s="7" t="s">
        <v>144</v>
      </c>
      <c r="AE530" s="7" t="s">
        <v>386</v>
      </c>
      <c r="AF530" s="7" t="s">
        <v>112</v>
      </c>
      <c r="AG530" s="7" t="s">
        <v>1959</v>
      </c>
      <c r="AH530" s="7" t="s">
        <v>1904</v>
      </c>
      <c r="AI530" s="7">
        <v>2014</v>
      </c>
      <c r="AJ530" s="7">
        <v>2015</v>
      </c>
      <c r="AK530" s="7" t="s">
        <v>114</v>
      </c>
      <c r="AL530" s="7">
        <v>3000000</v>
      </c>
      <c r="AO530" s="7" t="s">
        <v>2124</v>
      </c>
      <c r="AP530" s="7" t="s">
        <v>2125</v>
      </c>
      <c r="AQ530" s="7">
        <v>3000000</v>
      </c>
      <c r="AR530" s="10">
        <v>29319.4</v>
      </c>
      <c r="AS530" s="7" t="s">
        <v>2125</v>
      </c>
      <c r="AT530" s="7" t="s">
        <v>374</v>
      </c>
      <c r="AU530" s="7">
        <v>2014</v>
      </c>
      <c r="AV530" s="7" t="s">
        <v>172</v>
      </c>
      <c r="AW530" s="7" t="s">
        <v>92</v>
      </c>
      <c r="AX530" s="7" t="s">
        <v>93</v>
      </c>
      <c r="AY530" s="7" t="s">
        <v>94</v>
      </c>
      <c r="AZ530" s="7" t="s">
        <v>95</v>
      </c>
      <c r="BA530" s="7" t="s">
        <v>96</v>
      </c>
      <c r="BB530" s="7" t="s">
        <v>97</v>
      </c>
      <c r="BC530" s="7" t="s">
        <v>98</v>
      </c>
      <c r="BH530" s="7" t="s">
        <v>99</v>
      </c>
      <c r="BI530" s="7" t="s">
        <v>375</v>
      </c>
      <c r="BJ530" s="7" t="s">
        <v>70</v>
      </c>
      <c r="BO530">
        <f t="shared" si="8"/>
        <v>2.9319400000000002E-2</v>
      </c>
      <c r="BP530" s="7" t="s">
        <v>97</v>
      </c>
      <c r="BQ530" s="7" t="s">
        <v>94</v>
      </c>
      <c r="BR530" s="7" t="s">
        <v>368</v>
      </c>
      <c r="BS530" s="7" t="s">
        <v>368</v>
      </c>
    </row>
    <row r="531" spans="1:71" ht="15.75" customHeight="1">
      <c r="A531" s="7">
        <v>2015</v>
      </c>
      <c r="B531" s="7" t="s">
        <v>385</v>
      </c>
      <c r="C531" s="7" t="s">
        <v>64</v>
      </c>
      <c r="D531" s="7" t="s">
        <v>361</v>
      </c>
      <c r="E531" s="7" t="s">
        <v>2114</v>
      </c>
      <c r="F531" s="7" t="s">
        <v>363</v>
      </c>
      <c r="G531" s="7">
        <v>2019</v>
      </c>
      <c r="H531" s="7" t="s">
        <v>365</v>
      </c>
      <c r="I531" s="7" t="s">
        <v>160</v>
      </c>
      <c r="J531" s="7" t="s">
        <v>70</v>
      </c>
      <c r="K531" s="7" t="s">
        <v>71</v>
      </c>
      <c r="L531" s="7" t="s">
        <v>72</v>
      </c>
      <c r="M531" s="7" t="s">
        <v>73</v>
      </c>
      <c r="N531" s="7" t="s">
        <v>74</v>
      </c>
      <c r="O531" s="7" t="s">
        <v>75</v>
      </c>
      <c r="P531" s="7" t="s">
        <v>367</v>
      </c>
      <c r="Q531" s="7" t="s">
        <v>368</v>
      </c>
      <c r="S531" s="7" t="s">
        <v>369</v>
      </c>
      <c r="T531" s="7" t="s">
        <v>79</v>
      </c>
      <c r="U531" s="7" t="s">
        <v>80</v>
      </c>
      <c r="V531" s="7" t="s">
        <v>337</v>
      </c>
      <c r="W531" s="7" t="s">
        <v>370</v>
      </c>
      <c r="X531" s="7" t="s">
        <v>2115</v>
      </c>
      <c r="Y531" s="7" t="s">
        <v>337</v>
      </c>
      <c r="Z531" s="7" t="s">
        <v>371</v>
      </c>
      <c r="AA531" s="7" t="s">
        <v>372</v>
      </c>
      <c r="AC531" s="7" t="s">
        <v>372</v>
      </c>
      <c r="AD531" s="7" t="s">
        <v>144</v>
      </c>
      <c r="AE531" s="7" t="s">
        <v>386</v>
      </c>
      <c r="AF531" s="7" t="s">
        <v>112</v>
      </c>
      <c r="AG531" s="7" t="s">
        <v>1959</v>
      </c>
      <c r="AH531" s="7" t="s">
        <v>1904</v>
      </c>
      <c r="AI531" s="7">
        <v>2014</v>
      </c>
      <c r="AJ531" s="7">
        <v>2015</v>
      </c>
      <c r="AK531" s="7" t="s">
        <v>114</v>
      </c>
      <c r="AL531" s="7">
        <v>3000000</v>
      </c>
      <c r="AO531" s="7" t="s">
        <v>2124</v>
      </c>
      <c r="AP531" s="7" t="s">
        <v>2125</v>
      </c>
      <c r="AQ531" s="7">
        <v>3000000</v>
      </c>
      <c r="AR531" s="10">
        <v>29319.4</v>
      </c>
      <c r="AS531" s="7" t="s">
        <v>2125</v>
      </c>
      <c r="AT531" s="7" t="s">
        <v>374</v>
      </c>
      <c r="AU531" s="7">
        <v>2014</v>
      </c>
      <c r="AV531" s="7" t="s">
        <v>172</v>
      </c>
      <c r="AW531" s="7" t="s">
        <v>92</v>
      </c>
      <c r="AX531" s="7" t="s">
        <v>93</v>
      </c>
      <c r="AY531" s="7" t="s">
        <v>94</v>
      </c>
      <c r="AZ531" s="7" t="s">
        <v>95</v>
      </c>
      <c r="BA531" s="7" t="s">
        <v>96</v>
      </c>
      <c r="BB531" s="7" t="s">
        <v>97</v>
      </c>
      <c r="BC531" s="7" t="s">
        <v>98</v>
      </c>
      <c r="BH531" s="7" t="s">
        <v>99</v>
      </c>
      <c r="BI531" s="7" t="s">
        <v>375</v>
      </c>
      <c r="BJ531" s="7" t="s">
        <v>70</v>
      </c>
      <c r="BO531">
        <f t="shared" si="8"/>
        <v>2.9319400000000002E-2</v>
      </c>
      <c r="BP531" s="7" t="s">
        <v>97</v>
      </c>
      <c r="BQ531" s="7" t="s">
        <v>94</v>
      </c>
      <c r="BR531" s="7" t="s">
        <v>368</v>
      </c>
      <c r="BS531" s="7" t="s">
        <v>368</v>
      </c>
    </row>
    <row r="532" spans="1:71" ht="15.75" customHeight="1">
      <c r="A532" s="7">
        <v>2015</v>
      </c>
      <c r="B532" s="7" t="s">
        <v>387</v>
      </c>
      <c r="C532" s="7" t="s">
        <v>64</v>
      </c>
      <c r="D532" s="7" t="s">
        <v>361</v>
      </c>
      <c r="E532" s="7" t="s">
        <v>2114</v>
      </c>
      <c r="F532" s="7" t="s">
        <v>363</v>
      </c>
      <c r="G532" s="7">
        <v>2019</v>
      </c>
      <c r="H532" s="7" t="s">
        <v>365</v>
      </c>
      <c r="I532" s="7" t="s">
        <v>160</v>
      </c>
      <c r="J532" s="7" t="s">
        <v>70</v>
      </c>
      <c r="K532" s="7" t="s">
        <v>71</v>
      </c>
      <c r="L532" s="7" t="s">
        <v>72</v>
      </c>
      <c r="M532" s="7" t="s">
        <v>73</v>
      </c>
      <c r="N532" s="7" t="s">
        <v>74</v>
      </c>
      <c r="O532" s="7" t="s">
        <v>75</v>
      </c>
      <c r="P532" s="7" t="s">
        <v>367</v>
      </c>
      <c r="Q532" s="7" t="s">
        <v>368</v>
      </c>
      <c r="S532" s="7" t="s">
        <v>369</v>
      </c>
      <c r="T532" s="7" t="s">
        <v>79</v>
      </c>
      <c r="U532" s="7" t="s">
        <v>80</v>
      </c>
      <c r="V532" s="7" t="s">
        <v>337</v>
      </c>
      <c r="W532" s="7" t="s">
        <v>370</v>
      </c>
      <c r="X532" s="7" t="s">
        <v>2115</v>
      </c>
      <c r="Y532" s="7" t="s">
        <v>337</v>
      </c>
      <c r="Z532" s="7" t="s">
        <v>371</v>
      </c>
      <c r="AA532" s="7" t="s">
        <v>372</v>
      </c>
      <c r="AC532" s="7" t="s">
        <v>388</v>
      </c>
      <c r="AD532" s="7" t="s">
        <v>111</v>
      </c>
      <c r="AE532" s="7" t="s">
        <v>384</v>
      </c>
      <c r="AF532" s="7" t="s">
        <v>112</v>
      </c>
      <c r="AG532" s="7" t="s">
        <v>1904</v>
      </c>
      <c r="AH532" s="7" t="s">
        <v>2116</v>
      </c>
      <c r="AI532" s="7">
        <v>2015</v>
      </c>
      <c r="AJ532" s="7">
        <v>2016</v>
      </c>
      <c r="AK532" s="7" t="s">
        <v>114</v>
      </c>
      <c r="AL532" s="7">
        <v>3000000</v>
      </c>
      <c r="AO532" s="7" t="s">
        <v>2122</v>
      </c>
      <c r="AP532" s="7" t="s">
        <v>2123</v>
      </c>
      <c r="AQ532" s="7">
        <v>3000000</v>
      </c>
      <c r="AR532" s="10">
        <v>25631.64</v>
      </c>
      <c r="AS532" s="7" t="s">
        <v>2123</v>
      </c>
      <c r="AT532" s="7" t="s">
        <v>374</v>
      </c>
      <c r="AU532" s="7">
        <v>2015</v>
      </c>
      <c r="AV532" s="7" t="s">
        <v>172</v>
      </c>
      <c r="AW532" s="7" t="s">
        <v>92</v>
      </c>
      <c r="AX532" s="7" t="s">
        <v>93</v>
      </c>
      <c r="AY532" s="7" t="s">
        <v>94</v>
      </c>
      <c r="AZ532" s="7" t="s">
        <v>95</v>
      </c>
      <c r="BA532" s="7" t="s">
        <v>96</v>
      </c>
      <c r="BB532" s="7" t="s">
        <v>97</v>
      </c>
      <c r="BC532" s="7" t="s">
        <v>98</v>
      </c>
      <c r="BH532" s="7" t="s">
        <v>99</v>
      </c>
      <c r="BI532" s="7" t="s">
        <v>375</v>
      </c>
      <c r="BJ532" s="7" t="s">
        <v>70</v>
      </c>
      <c r="BO532">
        <f t="shared" si="8"/>
        <v>2.5631640000000001E-2</v>
      </c>
      <c r="BP532" s="7" t="s">
        <v>97</v>
      </c>
      <c r="BQ532" s="7" t="s">
        <v>94</v>
      </c>
      <c r="BR532" s="7" t="s">
        <v>368</v>
      </c>
      <c r="BS532" s="7" t="s">
        <v>368</v>
      </c>
    </row>
    <row r="533" spans="1:71" ht="15.75" customHeight="1">
      <c r="A533" s="7">
        <v>2016</v>
      </c>
      <c r="B533" s="7" t="s">
        <v>387</v>
      </c>
      <c r="C533" s="7" t="s">
        <v>64</v>
      </c>
      <c r="D533" s="7" t="s">
        <v>361</v>
      </c>
      <c r="E533" s="7" t="s">
        <v>2114</v>
      </c>
      <c r="F533" s="7" t="s">
        <v>363</v>
      </c>
      <c r="G533" s="7">
        <v>2019</v>
      </c>
      <c r="H533" s="7" t="s">
        <v>365</v>
      </c>
      <c r="I533" s="7" t="s">
        <v>160</v>
      </c>
      <c r="J533" s="7" t="s">
        <v>70</v>
      </c>
      <c r="K533" s="7" t="s">
        <v>71</v>
      </c>
      <c r="L533" s="7" t="s">
        <v>72</v>
      </c>
      <c r="M533" s="7" t="s">
        <v>73</v>
      </c>
      <c r="N533" s="7" t="s">
        <v>74</v>
      </c>
      <c r="O533" s="7" t="s">
        <v>75</v>
      </c>
      <c r="P533" s="7" t="s">
        <v>367</v>
      </c>
      <c r="Q533" s="7" t="s">
        <v>368</v>
      </c>
      <c r="S533" s="7" t="s">
        <v>369</v>
      </c>
      <c r="T533" s="7" t="s">
        <v>79</v>
      </c>
      <c r="U533" s="7" t="s">
        <v>80</v>
      </c>
      <c r="V533" s="7" t="s">
        <v>337</v>
      </c>
      <c r="W533" s="7" t="s">
        <v>370</v>
      </c>
      <c r="X533" s="7" t="s">
        <v>2115</v>
      </c>
      <c r="Y533" s="7" t="s">
        <v>337</v>
      </c>
      <c r="Z533" s="7" t="s">
        <v>371</v>
      </c>
      <c r="AA533" s="7" t="s">
        <v>372</v>
      </c>
      <c r="AC533" s="7" t="s">
        <v>388</v>
      </c>
      <c r="AD533" s="7" t="s">
        <v>111</v>
      </c>
      <c r="AE533" s="7" t="s">
        <v>384</v>
      </c>
      <c r="AF533" s="7" t="s">
        <v>112</v>
      </c>
      <c r="AG533" s="7" t="s">
        <v>1904</v>
      </c>
      <c r="AH533" s="7" t="s">
        <v>2116</v>
      </c>
      <c r="AI533" s="7">
        <v>2015</v>
      </c>
      <c r="AJ533" s="7">
        <v>2016</v>
      </c>
      <c r="AK533" s="7" t="s">
        <v>114</v>
      </c>
      <c r="AL533" s="7">
        <v>3000000</v>
      </c>
      <c r="AO533" s="7" t="s">
        <v>2122</v>
      </c>
      <c r="AP533" s="7" t="s">
        <v>2123</v>
      </c>
      <c r="AQ533" s="7">
        <v>3000000</v>
      </c>
      <c r="AR533" s="10">
        <v>25631.64</v>
      </c>
      <c r="AS533" s="7" t="s">
        <v>2123</v>
      </c>
      <c r="AT533" s="7" t="s">
        <v>374</v>
      </c>
      <c r="AU533" s="7">
        <v>2015</v>
      </c>
      <c r="AV533" s="7" t="s">
        <v>172</v>
      </c>
      <c r="AW533" s="7" t="s">
        <v>92</v>
      </c>
      <c r="AX533" s="7" t="s">
        <v>93</v>
      </c>
      <c r="AY533" s="7" t="s">
        <v>94</v>
      </c>
      <c r="AZ533" s="7" t="s">
        <v>95</v>
      </c>
      <c r="BA533" s="7" t="s">
        <v>96</v>
      </c>
      <c r="BB533" s="7" t="s">
        <v>97</v>
      </c>
      <c r="BC533" s="7" t="s">
        <v>98</v>
      </c>
      <c r="BH533" s="7" t="s">
        <v>99</v>
      </c>
      <c r="BI533" s="7" t="s">
        <v>375</v>
      </c>
      <c r="BJ533" s="7" t="s">
        <v>70</v>
      </c>
      <c r="BO533">
        <f t="shared" si="8"/>
        <v>2.5631640000000001E-2</v>
      </c>
      <c r="BP533" s="7" t="s">
        <v>97</v>
      </c>
      <c r="BQ533" s="7" t="s">
        <v>94</v>
      </c>
      <c r="BR533" s="7" t="s">
        <v>368</v>
      </c>
      <c r="BS533" s="7" t="s">
        <v>368</v>
      </c>
    </row>
    <row r="534" spans="1:71" ht="15.75" customHeight="1">
      <c r="A534" s="7">
        <v>2016</v>
      </c>
      <c r="B534" s="7" t="s">
        <v>389</v>
      </c>
      <c r="C534" s="7" t="s">
        <v>64</v>
      </c>
      <c r="D534" s="7" t="s">
        <v>361</v>
      </c>
      <c r="E534" s="7" t="s">
        <v>2114</v>
      </c>
      <c r="F534" s="7" t="s">
        <v>363</v>
      </c>
      <c r="G534" s="7">
        <v>2019</v>
      </c>
      <c r="H534" s="7" t="s">
        <v>365</v>
      </c>
      <c r="I534" s="7" t="s">
        <v>160</v>
      </c>
      <c r="J534" s="7" t="s">
        <v>70</v>
      </c>
      <c r="K534" s="7" t="s">
        <v>71</v>
      </c>
      <c r="L534" s="7" t="s">
        <v>72</v>
      </c>
      <c r="M534" s="7" t="s">
        <v>73</v>
      </c>
      <c r="N534" s="7" t="s">
        <v>74</v>
      </c>
      <c r="O534" s="7" t="s">
        <v>75</v>
      </c>
      <c r="P534" s="7" t="s">
        <v>367</v>
      </c>
      <c r="Q534" s="7" t="s">
        <v>368</v>
      </c>
      <c r="S534" s="7" t="s">
        <v>369</v>
      </c>
      <c r="T534" s="7" t="s">
        <v>79</v>
      </c>
      <c r="U534" s="7" t="s">
        <v>80</v>
      </c>
      <c r="V534" s="7" t="s">
        <v>337</v>
      </c>
      <c r="W534" s="7" t="s">
        <v>370</v>
      </c>
      <c r="X534" s="7" t="s">
        <v>2115</v>
      </c>
      <c r="Y534" s="7" t="s">
        <v>337</v>
      </c>
      <c r="Z534" s="7" t="s">
        <v>371</v>
      </c>
      <c r="AA534" s="7" t="s">
        <v>372</v>
      </c>
      <c r="AC534" s="7" t="s">
        <v>388</v>
      </c>
      <c r="AD534" s="7" t="s">
        <v>111</v>
      </c>
      <c r="AE534" s="7" t="s">
        <v>373</v>
      </c>
      <c r="AF534" s="7" t="s">
        <v>112</v>
      </c>
      <c r="AG534" s="7" t="s">
        <v>2116</v>
      </c>
      <c r="AH534" s="7" t="s">
        <v>1925</v>
      </c>
      <c r="AI534" s="7">
        <v>2016</v>
      </c>
      <c r="AJ534" s="7">
        <v>2017</v>
      </c>
      <c r="AK534" s="7" t="s">
        <v>114</v>
      </c>
      <c r="AL534" s="7">
        <v>2000000</v>
      </c>
      <c r="AO534" s="7" t="s">
        <v>2126</v>
      </c>
      <c r="AP534" s="7" t="s">
        <v>2127</v>
      </c>
      <c r="AQ534" s="7">
        <v>2000000</v>
      </c>
      <c r="AR534" s="10">
        <v>18775.14</v>
      </c>
      <c r="AS534" s="7" t="s">
        <v>2127</v>
      </c>
      <c r="AT534" s="7" t="s">
        <v>374</v>
      </c>
      <c r="AU534" s="7">
        <v>2016</v>
      </c>
      <c r="AV534" s="7" t="s">
        <v>172</v>
      </c>
      <c r="AW534" s="7" t="s">
        <v>92</v>
      </c>
      <c r="AX534" s="7" t="s">
        <v>93</v>
      </c>
      <c r="AY534" s="7" t="s">
        <v>94</v>
      </c>
      <c r="AZ534" s="7" t="s">
        <v>95</v>
      </c>
      <c r="BA534" s="7" t="s">
        <v>96</v>
      </c>
      <c r="BB534" s="7" t="s">
        <v>97</v>
      </c>
      <c r="BC534" s="7" t="s">
        <v>98</v>
      </c>
      <c r="BH534" s="7" t="s">
        <v>99</v>
      </c>
      <c r="BI534" s="7" t="s">
        <v>375</v>
      </c>
      <c r="BJ534" s="7" t="s">
        <v>70</v>
      </c>
      <c r="BO534">
        <f t="shared" si="8"/>
        <v>1.8775139999999999E-2</v>
      </c>
      <c r="BP534" s="7" t="s">
        <v>97</v>
      </c>
      <c r="BQ534" s="7" t="s">
        <v>94</v>
      </c>
      <c r="BR534" s="7" t="s">
        <v>368</v>
      </c>
      <c r="BS534" s="7" t="s">
        <v>368</v>
      </c>
    </row>
    <row r="535" spans="1:71" ht="15.75" customHeight="1">
      <c r="A535" s="7">
        <v>2017</v>
      </c>
      <c r="B535" s="7" t="s">
        <v>389</v>
      </c>
      <c r="C535" s="7" t="s">
        <v>64</v>
      </c>
      <c r="D535" s="7" t="s">
        <v>361</v>
      </c>
      <c r="E535" s="7" t="s">
        <v>2114</v>
      </c>
      <c r="F535" s="7" t="s">
        <v>363</v>
      </c>
      <c r="G535" s="7">
        <v>2019</v>
      </c>
      <c r="H535" s="7" t="s">
        <v>365</v>
      </c>
      <c r="I535" s="7" t="s">
        <v>160</v>
      </c>
      <c r="J535" s="7" t="s">
        <v>70</v>
      </c>
      <c r="K535" s="7" t="s">
        <v>71</v>
      </c>
      <c r="L535" s="7" t="s">
        <v>72</v>
      </c>
      <c r="M535" s="7" t="s">
        <v>73</v>
      </c>
      <c r="N535" s="7" t="s">
        <v>74</v>
      </c>
      <c r="O535" s="7" t="s">
        <v>75</v>
      </c>
      <c r="P535" s="7" t="s">
        <v>367</v>
      </c>
      <c r="Q535" s="7" t="s">
        <v>368</v>
      </c>
      <c r="S535" s="7" t="s">
        <v>369</v>
      </c>
      <c r="T535" s="7" t="s">
        <v>79</v>
      </c>
      <c r="U535" s="7" t="s">
        <v>80</v>
      </c>
      <c r="V535" s="7" t="s">
        <v>337</v>
      </c>
      <c r="W535" s="7" t="s">
        <v>370</v>
      </c>
      <c r="X535" s="7" t="s">
        <v>2115</v>
      </c>
      <c r="Y535" s="7" t="s">
        <v>337</v>
      </c>
      <c r="Z535" s="7" t="s">
        <v>371</v>
      </c>
      <c r="AA535" s="7" t="s">
        <v>372</v>
      </c>
      <c r="AC535" s="7" t="s">
        <v>388</v>
      </c>
      <c r="AD535" s="7" t="s">
        <v>111</v>
      </c>
      <c r="AE535" s="7" t="s">
        <v>373</v>
      </c>
      <c r="AF535" s="7" t="s">
        <v>112</v>
      </c>
      <c r="AG535" s="7" t="s">
        <v>2116</v>
      </c>
      <c r="AH535" s="7" t="s">
        <v>1925</v>
      </c>
      <c r="AI535" s="7">
        <v>2016</v>
      </c>
      <c r="AJ535" s="7">
        <v>2017</v>
      </c>
      <c r="AK535" s="7" t="s">
        <v>114</v>
      </c>
      <c r="AL535" s="7">
        <v>2000000</v>
      </c>
      <c r="AO535" s="7" t="s">
        <v>2126</v>
      </c>
      <c r="AP535" s="7" t="s">
        <v>2127</v>
      </c>
      <c r="AQ535" s="7">
        <v>2000000</v>
      </c>
      <c r="AR535" s="10">
        <v>18775.14</v>
      </c>
      <c r="AS535" s="7" t="s">
        <v>2127</v>
      </c>
      <c r="AT535" s="7" t="s">
        <v>374</v>
      </c>
      <c r="AU535" s="7">
        <v>2016</v>
      </c>
      <c r="AV535" s="7" t="s">
        <v>172</v>
      </c>
      <c r="AW535" s="7" t="s">
        <v>92</v>
      </c>
      <c r="AX535" s="7" t="s">
        <v>93</v>
      </c>
      <c r="AY535" s="7" t="s">
        <v>94</v>
      </c>
      <c r="AZ535" s="7" t="s">
        <v>95</v>
      </c>
      <c r="BA535" s="7" t="s">
        <v>96</v>
      </c>
      <c r="BB535" s="7" t="s">
        <v>97</v>
      </c>
      <c r="BC535" s="7" t="s">
        <v>98</v>
      </c>
      <c r="BH535" s="7" t="s">
        <v>99</v>
      </c>
      <c r="BI535" s="7" t="s">
        <v>375</v>
      </c>
      <c r="BJ535" s="7" t="s">
        <v>70</v>
      </c>
      <c r="BO535">
        <f t="shared" si="8"/>
        <v>1.8775139999999999E-2</v>
      </c>
      <c r="BP535" s="7" t="s">
        <v>97</v>
      </c>
      <c r="BQ535" s="7" t="s">
        <v>94</v>
      </c>
      <c r="BR535" s="7" t="s">
        <v>368</v>
      </c>
      <c r="BS535" s="7" t="s">
        <v>368</v>
      </c>
    </row>
    <row r="536" spans="1:71" ht="15.75" customHeight="1">
      <c r="A536" s="7">
        <v>2017</v>
      </c>
      <c r="B536" s="7" t="s">
        <v>390</v>
      </c>
      <c r="C536" s="7" t="s">
        <v>64</v>
      </c>
      <c r="D536" s="7" t="s">
        <v>361</v>
      </c>
      <c r="E536" s="7" t="s">
        <v>2114</v>
      </c>
      <c r="F536" s="7" t="s">
        <v>363</v>
      </c>
      <c r="G536" s="7">
        <v>2019</v>
      </c>
      <c r="H536" s="7" t="s">
        <v>365</v>
      </c>
      <c r="I536" s="7" t="s">
        <v>160</v>
      </c>
      <c r="J536" s="7" t="s">
        <v>70</v>
      </c>
      <c r="K536" s="7" t="s">
        <v>71</v>
      </c>
      <c r="L536" s="7" t="s">
        <v>72</v>
      </c>
      <c r="M536" s="7" t="s">
        <v>73</v>
      </c>
      <c r="N536" s="7" t="s">
        <v>74</v>
      </c>
      <c r="O536" s="7" t="s">
        <v>75</v>
      </c>
      <c r="P536" s="7" t="s">
        <v>367</v>
      </c>
      <c r="Q536" s="7" t="s">
        <v>368</v>
      </c>
      <c r="S536" s="7" t="s">
        <v>369</v>
      </c>
      <c r="T536" s="7" t="s">
        <v>79</v>
      </c>
      <c r="U536" s="7" t="s">
        <v>80</v>
      </c>
      <c r="V536" s="7" t="s">
        <v>337</v>
      </c>
      <c r="W536" s="7" t="s">
        <v>370</v>
      </c>
      <c r="X536" s="7" t="s">
        <v>2115</v>
      </c>
      <c r="Y536" s="7" t="s">
        <v>337</v>
      </c>
      <c r="Z536" s="7" t="s">
        <v>371</v>
      </c>
      <c r="AA536" s="7" t="s">
        <v>372</v>
      </c>
      <c r="AC536" s="7" t="s">
        <v>372</v>
      </c>
      <c r="AD536" s="7" t="s">
        <v>144</v>
      </c>
      <c r="AE536" s="7" t="s">
        <v>381</v>
      </c>
      <c r="AF536" s="7" t="s">
        <v>112</v>
      </c>
      <c r="AG536" s="7" t="s">
        <v>1925</v>
      </c>
      <c r="AH536" s="7" t="s">
        <v>2119</v>
      </c>
      <c r="AI536" s="7">
        <v>2017</v>
      </c>
      <c r="AJ536" s="7">
        <v>2018</v>
      </c>
      <c r="AK536" s="7" t="s">
        <v>114</v>
      </c>
      <c r="AL536" s="7">
        <v>2000000</v>
      </c>
      <c r="AO536" s="7" t="s">
        <v>2128</v>
      </c>
      <c r="AP536" s="7" t="s">
        <v>2129</v>
      </c>
      <c r="AQ536" s="7">
        <v>2000000</v>
      </c>
      <c r="AR536" s="10">
        <v>17830.689999999999</v>
      </c>
      <c r="AS536" s="7" t="s">
        <v>2129</v>
      </c>
      <c r="AT536" s="7" t="s">
        <v>374</v>
      </c>
      <c r="AU536" s="7">
        <v>2017</v>
      </c>
      <c r="AV536" s="7" t="s">
        <v>172</v>
      </c>
      <c r="AW536" s="7" t="s">
        <v>92</v>
      </c>
      <c r="AX536" s="7" t="s">
        <v>93</v>
      </c>
      <c r="AY536" s="7" t="s">
        <v>94</v>
      </c>
      <c r="AZ536" s="7" t="s">
        <v>95</v>
      </c>
      <c r="BA536" s="7" t="s">
        <v>96</v>
      </c>
      <c r="BB536" s="7" t="s">
        <v>97</v>
      </c>
      <c r="BC536" s="7" t="s">
        <v>98</v>
      </c>
      <c r="BH536" s="7" t="s">
        <v>99</v>
      </c>
      <c r="BI536" s="7" t="s">
        <v>375</v>
      </c>
      <c r="BJ536" s="7" t="s">
        <v>70</v>
      </c>
      <c r="BO536">
        <f t="shared" si="8"/>
        <v>1.783069E-2</v>
      </c>
      <c r="BP536" s="7" t="s">
        <v>97</v>
      </c>
      <c r="BQ536" s="7" t="s">
        <v>94</v>
      </c>
      <c r="BR536" s="7" t="s">
        <v>368</v>
      </c>
      <c r="BS536" s="7" t="s">
        <v>368</v>
      </c>
    </row>
    <row r="537" spans="1:71" ht="15.75" customHeight="1">
      <c r="A537" s="7">
        <v>2018</v>
      </c>
      <c r="B537" s="7" t="s">
        <v>390</v>
      </c>
      <c r="C537" s="7" t="s">
        <v>64</v>
      </c>
      <c r="D537" s="7" t="s">
        <v>361</v>
      </c>
      <c r="E537" s="7" t="s">
        <v>2114</v>
      </c>
      <c r="F537" s="7" t="s">
        <v>363</v>
      </c>
      <c r="G537" s="7">
        <v>2019</v>
      </c>
      <c r="H537" s="7" t="s">
        <v>365</v>
      </c>
      <c r="I537" s="7" t="s">
        <v>160</v>
      </c>
      <c r="J537" s="7" t="s">
        <v>70</v>
      </c>
      <c r="K537" s="7" t="s">
        <v>71</v>
      </c>
      <c r="L537" s="7" t="s">
        <v>72</v>
      </c>
      <c r="M537" s="7" t="s">
        <v>73</v>
      </c>
      <c r="N537" s="7" t="s">
        <v>74</v>
      </c>
      <c r="O537" s="7" t="s">
        <v>75</v>
      </c>
      <c r="P537" s="7" t="s">
        <v>367</v>
      </c>
      <c r="Q537" s="7" t="s">
        <v>368</v>
      </c>
      <c r="S537" s="7" t="s">
        <v>369</v>
      </c>
      <c r="T537" s="7" t="s">
        <v>79</v>
      </c>
      <c r="U537" s="7" t="s">
        <v>80</v>
      </c>
      <c r="V537" s="7" t="s">
        <v>337</v>
      </c>
      <c r="W537" s="7" t="s">
        <v>370</v>
      </c>
      <c r="X537" s="7" t="s">
        <v>2115</v>
      </c>
      <c r="Y537" s="7" t="s">
        <v>337</v>
      </c>
      <c r="Z537" s="7" t="s">
        <v>371</v>
      </c>
      <c r="AA537" s="7" t="s">
        <v>372</v>
      </c>
      <c r="AC537" s="7" t="s">
        <v>372</v>
      </c>
      <c r="AD537" s="7" t="s">
        <v>144</v>
      </c>
      <c r="AE537" s="7" t="s">
        <v>381</v>
      </c>
      <c r="AF537" s="7" t="s">
        <v>112</v>
      </c>
      <c r="AG537" s="7" t="s">
        <v>1925</v>
      </c>
      <c r="AH537" s="7" t="s">
        <v>2119</v>
      </c>
      <c r="AI537" s="7">
        <v>2017</v>
      </c>
      <c r="AJ537" s="7">
        <v>2018</v>
      </c>
      <c r="AK537" s="7" t="s">
        <v>114</v>
      </c>
      <c r="AL537" s="7">
        <v>2000000</v>
      </c>
      <c r="AO537" s="7" t="s">
        <v>2128</v>
      </c>
      <c r="AP537" s="7" t="s">
        <v>2129</v>
      </c>
      <c r="AQ537" s="7">
        <v>2000000</v>
      </c>
      <c r="AR537" s="10">
        <v>17830.689999999999</v>
      </c>
      <c r="AS537" s="7" t="s">
        <v>2129</v>
      </c>
      <c r="AT537" s="7" t="s">
        <v>374</v>
      </c>
      <c r="AU537" s="7">
        <v>2017</v>
      </c>
      <c r="AV537" s="7" t="s">
        <v>172</v>
      </c>
      <c r="AW537" s="7" t="s">
        <v>92</v>
      </c>
      <c r="AX537" s="7" t="s">
        <v>93</v>
      </c>
      <c r="AY537" s="7" t="s">
        <v>94</v>
      </c>
      <c r="AZ537" s="7" t="s">
        <v>95</v>
      </c>
      <c r="BA537" s="7" t="s">
        <v>96</v>
      </c>
      <c r="BB537" s="7" t="s">
        <v>97</v>
      </c>
      <c r="BC537" s="7" t="s">
        <v>98</v>
      </c>
      <c r="BH537" s="7" t="s">
        <v>99</v>
      </c>
      <c r="BI537" s="7" t="s">
        <v>375</v>
      </c>
      <c r="BJ537" s="7" t="s">
        <v>70</v>
      </c>
      <c r="BO537">
        <f t="shared" si="8"/>
        <v>1.783069E-2</v>
      </c>
      <c r="BP537" s="7" t="s">
        <v>97</v>
      </c>
      <c r="BQ537" s="7" t="s">
        <v>94</v>
      </c>
      <c r="BR537" s="7" t="s">
        <v>368</v>
      </c>
      <c r="BS537" s="7" t="s">
        <v>368</v>
      </c>
    </row>
    <row r="538" spans="1:71" ht="15.75" customHeight="1">
      <c r="A538" s="7">
        <v>2017</v>
      </c>
      <c r="B538" s="7" t="s">
        <v>391</v>
      </c>
      <c r="C538" s="7" t="s">
        <v>64</v>
      </c>
      <c r="D538" s="7" t="s">
        <v>361</v>
      </c>
      <c r="E538" s="7" t="s">
        <v>2114</v>
      </c>
      <c r="F538" s="7" t="s">
        <v>363</v>
      </c>
      <c r="G538" s="7">
        <v>2019</v>
      </c>
      <c r="H538" s="7" t="s">
        <v>365</v>
      </c>
      <c r="I538" s="7" t="s">
        <v>160</v>
      </c>
      <c r="J538" s="7" t="s">
        <v>70</v>
      </c>
      <c r="K538" s="7" t="s">
        <v>71</v>
      </c>
      <c r="L538" s="7" t="s">
        <v>72</v>
      </c>
      <c r="M538" s="7" t="s">
        <v>73</v>
      </c>
      <c r="N538" s="7" t="s">
        <v>74</v>
      </c>
      <c r="O538" s="7" t="s">
        <v>75</v>
      </c>
      <c r="P538" s="7" t="s">
        <v>367</v>
      </c>
      <c r="Q538" s="7" t="s">
        <v>368</v>
      </c>
      <c r="S538" s="7" t="s">
        <v>369</v>
      </c>
      <c r="T538" s="7" t="s">
        <v>79</v>
      </c>
      <c r="U538" s="7" t="s">
        <v>80</v>
      </c>
      <c r="V538" s="7" t="s">
        <v>337</v>
      </c>
      <c r="W538" s="7" t="s">
        <v>370</v>
      </c>
      <c r="X538" s="7" t="s">
        <v>2115</v>
      </c>
      <c r="Y538" s="7" t="s">
        <v>337</v>
      </c>
      <c r="Z538" s="7" t="s">
        <v>371</v>
      </c>
      <c r="AA538" s="7" t="s">
        <v>372</v>
      </c>
      <c r="AC538" s="7" t="s">
        <v>388</v>
      </c>
      <c r="AD538" s="7" t="s">
        <v>111</v>
      </c>
      <c r="AE538" s="7" t="s">
        <v>381</v>
      </c>
      <c r="AF538" s="7" t="s">
        <v>112</v>
      </c>
      <c r="AG538" s="7" t="s">
        <v>1925</v>
      </c>
      <c r="AH538" s="7" t="s">
        <v>2119</v>
      </c>
      <c r="AI538" s="7">
        <v>2017</v>
      </c>
      <c r="AJ538" s="7">
        <v>2018</v>
      </c>
      <c r="AK538" s="7" t="s">
        <v>114</v>
      </c>
      <c r="AL538" s="7">
        <v>1000000</v>
      </c>
      <c r="AO538" s="7" t="s">
        <v>2130</v>
      </c>
      <c r="AP538" s="7" t="s">
        <v>2131</v>
      </c>
      <c r="AQ538" s="7">
        <v>1000000</v>
      </c>
      <c r="AR538" s="10">
        <v>8915.35</v>
      </c>
      <c r="AS538" s="7" t="s">
        <v>2131</v>
      </c>
      <c r="AT538" s="7" t="s">
        <v>374</v>
      </c>
      <c r="AU538" s="7">
        <v>2017</v>
      </c>
      <c r="AV538" s="7" t="s">
        <v>172</v>
      </c>
      <c r="AW538" s="7" t="s">
        <v>92</v>
      </c>
      <c r="AX538" s="7" t="s">
        <v>93</v>
      </c>
      <c r="AY538" s="7" t="s">
        <v>94</v>
      </c>
      <c r="AZ538" s="7" t="s">
        <v>95</v>
      </c>
      <c r="BA538" s="7" t="s">
        <v>96</v>
      </c>
      <c r="BB538" s="7" t="s">
        <v>97</v>
      </c>
      <c r="BC538" s="7" t="s">
        <v>98</v>
      </c>
      <c r="BH538" s="7" t="s">
        <v>99</v>
      </c>
      <c r="BI538" s="7" t="s">
        <v>375</v>
      </c>
      <c r="BJ538" s="7" t="s">
        <v>70</v>
      </c>
      <c r="BO538">
        <f t="shared" si="8"/>
        <v>8.9153500000000007E-3</v>
      </c>
      <c r="BP538" s="7" t="s">
        <v>97</v>
      </c>
      <c r="BQ538" s="7" t="s">
        <v>94</v>
      </c>
      <c r="BR538" s="7" t="s">
        <v>368</v>
      </c>
      <c r="BS538" s="7" t="s">
        <v>368</v>
      </c>
    </row>
    <row r="539" spans="1:71" ht="15.75" customHeight="1">
      <c r="A539" s="7">
        <v>2018</v>
      </c>
      <c r="B539" s="7" t="s">
        <v>391</v>
      </c>
      <c r="C539" s="7" t="s">
        <v>64</v>
      </c>
      <c r="D539" s="7" t="s">
        <v>361</v>
      </c>
      <c r="E539" s="7" t="s">
        <v>2114</v>
      </c>
      <c r="F539" s="7" t="s">
        <v>363</v>
      </c>
      <c r="G539" s="7">
        <v>2019</v>
      </c>
      <c r="H539" s="7" t="s">
        <v>365</v>
      </c>
      <c r="I539" s="7" t="s">
        <v>160</v>
      </c>
      <c r="J539" s="7" t="s">
        <v>70</v>
      </c>
      <c r="K539" s="7" t="s">
        <v>71</v>
      </c>
      <c r="L539" s="7" t="s">
        <v>72</v>
      </c>
      <c r="M539" s="7" t="s">
        <v>73</v>
      </c>
      <c r="N539" s="7" t="s">
        <v>74</v>
      </c>
      <c r="O539" s="7" t="s">
        <v>75</v>
      </c>
      <c r="P539" s="7" t="s">
        <v>367</v>
      </c>
      <c r="Q539" s="7" t="s">
        <v>368</v>
      </c>
      <c r="S539" s="7" t="s">
        <v>369</v>
      </c>
      <c r="T539" s="7" t="s">
        <v>79</v>
      </c>
      <c r="U539" s="7" t="s">
        <v>80</v>
      </c>
      <c r="V539" s="7" t="s">
        <v>337</v>
      </c>
      <c r="W539" s="7" t="s">
        <v>370</v>
      </c>
      <c r="X539" s="7" t="s">
        <v>2115</v>
      </c>
      <c r="Y539" s="7" t="s">
        <v>337</v>
      </c>
      <c r="Z539" s="7" t="s">
        <v>371</v>
      </c>
      <c r="AA539" s="7" t="s">
        <v>372</v>
      </c>
      <c r="AC539" s="7" t="s">
        <v>388</v>
      </c>
      <c r="AD539" s="7" t="s">
        <v>111</v>
      </c>
      <c r="AE539" s="7" t="s">
        <v>381</v>
      </c>
      <c r="AF539" s="7" t="s">
        <v>112</v>
      </c>
      <c r="AG539" s="7" t="s">
        <v>1925</v>
      </c>
      <c r="AH539" s="7" t="s">
        <v>2119</v>
      </c>
      <c r="AI539" s="7">
        <v>2017</v>
      </c>
      <c r="AJ539" s="7">
        <v>2018</v>
      </c>
      <c r="AK539" s="7" t="s">
        <v>114</v>
      </c>
      <c r="AL539" s="7">
        <v>1000000</v>
      </c>
      <c r="AO539" s="7" t="s">
        <v>2130</v>
      </c>
      <c r="AP539" s="7" t="s">
        <v>2131</v>
      </c>
      <c r="AQ539" s="7">
        <v>1000000</v>
      </c>
      <c r="AR539" s="10">
        <v>8915.35</v>
      </c>
      <c r="AS539" s="7" t="s">
        <v>2131</v>
      </c>
      <c r="AT539" s="7" t="s">
        <v>374</v>
      </c>
      <c r="AU539" s="7">
        <v>2017</v>
      </c>
      <c r="AV539" s="7" t="s">
        <v>172</v>
      </c>
      <c r="AW539" s="7" t="s">
        <v>92</v>
      </c>
      <c r="AX539" s="7" t="s">
        <v>93</v>
      </c>
      <c r="AY539" s="7" t="s">
        <v>94</v>
      </c>
      <c r="AZ539" s="7" t="s">
        <v>95</v>
      </c>
      <c r="BA539" s="7" t="s">
        <v>96</v>
      </c>
      <c r="BB539" s="7" t="s">
        <v>97</v>
      </c>
      <c r="BC539" s="7" t="s">
        <v>98</v>
      </c>
      <c r="BH539" s="7" t="s">
        <v>99</v>
      </c>
      <c r="BI539" s="7" t="s">
        <v>375</v>
      </c>
      <c r="BJ539" s="7" t="s">
        <v>70</v>
      </c>
      <c r="BO539">
        <f t="shared" si="8"/>
        <v>8.9153500000000007E-3</v>
      </c>
      <c r="BP539" s="7" t="s">
        <v>97</v>
      </c>
      <c r="BQ539" s="7" t="s">
        <v>94</v>
      </c>
      <c r="BR539" s="7" t="s">
        <v>368</v>
      </c>
      <c r="BS539" s="7" t="s">
        <v>368</v>
      </c>
    </row>
    <row r="540" spans="1:71" ht="15.75" customHeight="1">
      <c r="A540" s="7">
        <v>2014</v>
      </c>
      <c r="B540" s="7" t="s">
        <v>392</v>
      </c>
      <c r="C540" s="7" t="s">
        <v>64</v>
      </c>
      <c r="D540" s="7" t="s">
        <v>361</v>
      </c>
      <c r="E540" s="7" t="s">
        <v>2114</v>
      </c>
      <c r="F540" s="7" t="s">
        <v>363</v>
      </c>
      <c r="G540" s="7">
        <v>2019</v>
      </c>
      <c r="H540" s="7" t="s">
        <v>365</v>
      </c>
      <c r="I540" s="7" t="s">
        <v>160</v>
      </c>
      <c r="J540" s="7" t="s">
        <v>70</v>
      </c>
      <c r="K540" s="7" t="s">
        <v>71</v>
      </c>
      <c r="L540" s="7" t="s">
        <v>72</v>
      </c>
      <c r="M540" s="7" t="s">
        <v>73</v>
      </c>
      <c r="N540" s="7" t="s">
        <v>74</v>
      </c>
      <c r="O540" s="7" t="s">
        <v>75</v>
      </c>
      <c r="P540" s="7" t="s">
        <v>367</v>
      </c>
      <c r="Q540" s="7" t="s">
        <v>368</v>
      </c>
      <c r="S540" s="7" t="s">
        <v>369</v>
      </c>
      <c r="T540" s="7" t="s">
        <v>79</v>
      </c>
      <c r="U540" s="7" t="s">
        <v>80</v>
      </c>
      <c r="V540" s="7" t="s">
        <v>337</v>
      </c>
      <c r="W540" s="7" t="s">
        <v>370</v>
      </c>
      <c r="X540" s="7" t="s">
        <v>2115</v>
      </c>
      <c r="Y540" s="7" t="s">
        <v>337</v>
      </c>
      <c r="Z540" s="7" t="s">
        <v>371</v>
      </c>
      <c r="AA540" s="7" t="s">
        <v>372</v>
      </c>
      <c r="AC540" s="7" t="s">
        <v>393</v>
      </c>
      <c r="AD540" s="7" t="s">
        <v>111</v>
      </c>
      <c r="AE540" s="7" t="s">
        <v>386</v>
      </c>
      <c r="AF540" s="7" t="s">
        <v>112</v>
      </c>
      <c r="AG540" s="7" t="s">
        <v>1959</v>
      </c>
      <c r="AH540" s="7" t="s">
        <v>1904</v>
      </c>
      <c r="AI540" s="7">
        <v>2014</v>
      </c>
      <c r="AJ540" s="7">
        <v>2015</v>
      </c>
      <c r="AK540" s="7" t="s">
        <v>114</v>
      </c>
      <c r="AL540" s="7">
        <v>1000000</v>
      </c>
      <c r="AO540" s="7" t="s">
        <v>2132</v>
      </c>
      <c r="AP540" s="7" t="s">
        <v>2133</v>
      </c>
      <c r="AQ540" s="7">
        <v>1000000</v>
      </c>
      <c r="AR540" s="10">
        <v>9773.1299999999992</v>
      </c>
      <c r="AS540" s="7" t="s">
        <v>2133</v>
      </c>
      <c r="AT540" s="7" t="s">
        <v>374</v>
      </c>
      <c r="AU540" s="7">
        <v>2014</v>
      </c>
      <c r="AV540" s="7" t="s">
        <v>172</v>
      </c>
      <c r="AW540" s="7" t="s">
        <v>92</v>
      </c>
      <c r="AX540" s="7" t="s">
        <v>93</v>
      </c>
      <c r="AY540" s="7" t="s">
        <v>94</v>
      </c>
      <c r="AZ540" s="7" t="s">
        <v>394</v>
      </c>
      <c r="BA540" s="7" t="s">
        <v>96</v>
      </c>
      <c r="BB540" s="7" t="s">
        <v>118</v>
      </c>
      <c r="BC540" s="7" t="s">
        <v>98</v>
      </c>
      <c r="BH540" s="7" t="s">
        <v>99</v>
      </c>
      <c r="BI540" s="7" t="s">
        <v>375</v>
      </c>
      <c r="BJ540" s="7" t="s">
        <v>70</v>
      </c>
      <c r="BO540">
        <f t="shared" si="8"/>
        <v>9.7731299999999997E-3</v>
      </c>
      <c r="BP540" s="7" t="s">
        <v>118</v>
      </c>
      <c r="BQ540" s="7" t="s">
        <v>94</v>
      </c>
      <c r="BR540" s="7" t="s">
        <v>368</v>
      </c>
      <c r="BS540" s="7" t="s">
        <v>368</v>
      </c>
    </row>
    <row r="541" spans="1:71" ht="15.75" customHeight="1">
      <c r="A541" s="7">
        <v>2015</v>
      </c>
      <c r="B541" s="7" t="s">
        <v>392</v>
      </c>
      <c r="C541" s="7" t="s">
        <v>64</v>
      </c>
      <c r="D541" s="7" t="s">
        <v>361</v>
      </c>
      <c r="E541" s="7" t="s">
        <v>2114</v>
      </c>
      <c r="F541" s="7" t="s">
        <v>363</v>
      </c>
      <c r="G541" s="7">
        <v>2019</v>
      </c>
      <c r="H541" s="7" t="s">
        <v>365</v>
      </c>
      <c r="I541" s="7" t="s">
        <v>160</v>
      </c>
      <c r="J541" s="7" t="s">
        <v>70</v>
      </c>
      <c r="K541" s="7" t="s">
        <v>71</v>
      </c>
      <c r="L541" s="7" t="s">
        <v>72</v>
      </c>
      <c r="M541" s="7" t="s">
        <v>73</v>
      </c>
      <c r="N541" s="7" t="s">
        <v>74</v>
      </c>
      <c r="O541" s="7" t="s">
        <v>75</v>
      </c>
      <c r="P541" s="7" t="s">
        <v>367</v>
      </c>
      <c r="Q541" s="7" t="s">
        <v>368</v>
      </c>
      <c r="S541" s="7" t="s">
        <v>369</v>
      </c>
      <c r="T541" s="7" t="s">
        <v>79</v>
      </c>
      <c r="U541" s="7" t="s">
        <v>80</v>
      </c>
      <c r="V541" s="7" t="s">
        <v>337</v>
      </c>
      <c r="W541" s="7" t="s">
        <v>370</v>
      </c>
      <c r="X541" s="7" t="s">
        <v>2115</v>
      </c>
      <c r="Y541" s="7" t="s">
        <v>337</v>
      </c>
      <c r="Z541" s="7" t="s">
        <v>371</v>
      </c>
      <c r="AA541" s="7" t="s">
        <v>372</v>
      </c>
      <c r="AC541" s="7" t="s">
        <v>393</v>
      </c>
      <c r="AD541" s="7" t="s">
        <v>111</v>
      </c>
      <c r="AE541" s="7" t="s">
        <v>386</v>
      </c>
      <c r="AF541" s="7" t="s">
        <v>112</v>
      </c>
      <c r="AG541" s="7" t="s">
        <v>1959</v>
      </c>
      <c r="AH541" s="7" t="s">
        <v>1904</v>
      </c>
      <c r="AI541" s="7">
        <v>2014</v>
      </c>
      <c r="AJ541" s="7">
        <v>2015</v>
      </c>
      <c r="AK541" s="7" t="s">
        <v>114</v>
      </c>
      <c r="AL541" s="7">
        <v>1000000</v>
      </c>
      <c r="AO541" s="7" t="s">
        <v>2132</v>
      </c>
      <c r="AP541" s="7" t="s">
        <v>2133</v>
      </c>
      <c r="AQ541" s="7">
        <v>1000000</v>
      </c>
      <c r="AR541" s="10">
        <v>9773.1299999999992</v>
      </c>
      <c r="AS541" s="7" t="s">
        <v>2133</v>
      </c>
      <c r="AT541" s="7" t="s">
        <v>374</v>
      </c>
      <c r="AU541" s="7">
        <v>2014</v>
      </c>
      <c r="AV541" s="7" t="s">
        <v>172</v>
      </c>
      <c r="AW541" s="7" t="s">
        <v>92</v>
      </c>
      <c r="AX541" s="7" t="s">
        <v>93</v>
      </c>
      <c r="AY541" s="7" t="s">
        <v>94</v>
      </c>
      <c r="AZ541" s="7" t="s">
        <v>394</v>
      </c>
      <c r="BA541" s="7" t="s">
        <v>96</v>
      </c>
      <c r="BB541" s="7" t="s">
        <v>118</v>
      </c>
      <c r="BC541" s="7" t="s">
        <v>98</v>
      </c>
      <c r="BH541" s="7" t="s">
        <v>99</v>
      </c>
      <c r="BI541" s="7" t="s">
        <v>375</v>
      </c>
      <c r="BJ541" s="7" t="s">
        <v>70</v>
      </c>
      <c r="BO541">
        <f t="shared" si="8"/>
        <v>9.7731299999999997E-3</v>
      </c>
      <c r="BP541" s="7" t="s">
        <v>118</v>
      </c>
      <c r="BQ541" s="7" t="s">
        <v>94</v>
      </c>
      <c r="BR541" s="7" t="s">
        <v>368</v>
      </c>
      <c r="BS541" s="7" t="s">
        <v>368</v>
      </c>
    </row>
    <row r="542" spans="1:71" ht="15.75" customHeight="1">
      <c r="A542" s="7">
        <v>2017</v>
      </c>
      <c r="B542" s="7" t="s">
        <v>395</v>
      </c>
      <c r="C542" s="7" t="s">
        <v>64</v>
      </c>
      <c r="D542" s="7" t="s">
        <v>361</v>
      </c>
      <c r="E542" s="7" t="s">
        <v>2114</v>
      </c>
      <c r="F542" s="7" t="s">
        <v>363</v>
      </c>
      <c r="G542" s="7">
        <v>2019</v>
      </c>
      <c r="H542" s="7" t="s">
        <v>365</v>
      </c>
      <c r="I542" s="7" t="s">
        <v>160</v>
      </c>
      <c r="J542" s="7" t="s">
        <v>70</v>
      </c>
      <c r="K542" s="7" t="s">
        <v>71</v>
      </c>
      <c r="L542" s="7" t="s">
        <v>72</v>
      </c>
      <c r="M542" s="7" t="s">
        <v>73</v>
      </c>
      <c r="N542" s="7" t="s">
        <v>74</v>
      </c>
      <c r="O542" s="7" t="s">
        <v>75</v>
      </c>
      <c r="P542" s="7" t="s">
        <v>105</v>
      </c>
      <c r="Q542" s="7" t="s">
        <v>106</v>
      </c>
      <c r="S542" s="7" t="s">
        <v>378</v>
      </c>
      <c r="T542" s="7" t="s">
        <v>79</v>
      </c>
      <c r="U542" s="7" t="s">
        <v>80</v>
      </c>
      <c r="V542" s="7" t="s">
        <v>337</v>
      </c>
      <c r="W542" s="7" t="s">
        <v>379</v>
      </c>
      <c r="X542" s="7" t="s">
        <v>2115</v>
      </c>
      <c r="Y542" s="7" t="s">
        <v>337</v>
      </c>
      <c r="Z542" s="7" t="s">
        <v>371</v>
      </c>
      <c r="AA542" s="7" t="s">
        <v>372</v>
      </c>
      <c r="AC542" s="7" t="s">
        <v>372</v>
      </c>
      <c r="AD542" s="7" t="s">
        <v>144</v>
      </c>
      <c r="AE542" s="7" t="s">
        <v>381</v>
      </c>
      <c r="AF542" s="7" t="s">
        <v>112</v>
      </c>
      <c r="AG542" s="7" t="s">
        <v>1925</v>
      </c>
      <c r="AH542" s="7" t="s">
        <v>2119</v>
      </c>
      <c r="AI542" s="7">
        <v>2017</v>
      </c>
      <c r="AJ542" s="7">
        <v>2018</v>
      </c>
      <c r="AK542" s="7" t="s">
        <v>114</v>
      </c>
      <c r="AL542" s="7">
        <v>1000000</v>
      </c>
      <c r="AO542" s="7" t="s">
        <v>2130</v>
      </c>
      <c r="AP542" s="7" t="s">
        <v>2131</v>
      </c>
      <c r="AQ542" s="7">
        <v>1000000</v>
      </c>
      <c r="AR542" s="10">
        <v>8915.35</v>
      </c>
      <c r="AS542" s="7" t="s">
        <v>2131</v>
      </c>
      <c r="AT542" s="7" t="s">
        <v>374</v>
      </c>
      <c r="AU542" s="7">
        <v>2017</v>
      </c>
      <c r="AV542" s="7" t="s">
        <v>172</v>
      </c>
      <c r="AW542" s="7" t="s">
        <v>92</v>
      </c>
      <c r="AX542" s="7" t="s">
        <v>93</v>
      </c>
      <c r="AY542" s="7" t="s">
        <v>94</v>
      </c>
      <c r="AZ542" s="7" t="s">
        <v>396</v>
      </c>
      <c r="BA542" s="7" t="s">
        <v>96</v>
      </c>
      <c r="BB542" s="7" t="s">
        <v>268</v>
      </c>
      <c r="BC542" s="7" t="s">
        <v>98</v>
      </c>
      <c r="BH542" s="7" t="s">
        <v>99</v>
      </c>
      <c r="BI542" s="7" t="s">
        <v>375</v>
      </c>
      <c r="BJ542" s="7" t="s">
        <v>70</v>
      </c>
      <c r="BO542">
        <f t="shared" si="8"/>
        <v>8.9153500000000007E-3</v>
      </c>
      <c r="BP542" s="7" t="s">
        <v>268</v>
      </c>
      <c r="BQ542" s="7" t="s">
        <v>94</v>
      </c>
      <c r="BR542" s="7" t="s">
        <v>1907</v>
      </c>
      <c r="BS542" s="7" t="s">
        <v>1907</v>
      </c>
    </row>
    <row r="543" spans="1:71" ht="15.75" customHeight="1">
      <c r="A543" s="7">
        <v>2018</v>
      </c>
      <c r="B543" s="7" t="s">
        <v>395</v>
      </c>
      <c r="C543" s="7" t="s">
        <v>64</v>
      </c>
      <c r="D543" s="7" t="s">
        <v>361</v>
      </c>
      <c r="E543" s="7" t="s">
        <v>2114</v>
      </c>
      <c r="F543" s="7" t="s">
        <v>363</v>
      </c>
      <c r="G543" s="7">
        <v>2019</v>
      </c>
      <c r="H543" s="7" t="s">
        <v>365</v>
      </c>
      <c r="I543" s="7" t="s">
        <v>160</v>
      </c>
      <c r="J543" s="7" t="s">
        <v>70</v>
      </c>
      <c r="K543" s="7" t="s">
        <v>71</v>
      </c>
      <c r="L543" s="7" t="s">
        <v>72</v>
      </c>
      <c r="M543" s="7" t="s">
        <v>73</v>
      </c>
      <c r="N543" s="7" t="s">
        <v>74</v>
      </c>
      <c r="O543" s="7" t="s">
        <v>75</v>
      </c>
      <c r="P543" s="7" t="s">
        <v>105</v>
      </c>
      <c r="Q543" s="7" t="s">
        <v>106</v>
      </c>
      <c r="S543" s="7" t="s">
        <v>378</v>
      </c>
      <c r="T543" s="7" t="s">
        <v>79</v>
      </c>
      <c r="U543" s="7" t="s">
        <v>80</v>
      </c>
      <c r="V543" s="7" t="s">
        <v>337</v>
      </c>
      <c r="W543" s="7" t="s">
        <v>379</v>
      </c>
      <c r="X543" s="7" t="s">
        <v>2115</v>
      </c>
      <c r="Y543" s="7" t="s">
        <v>337</v>
      </c>
      <c r="Z543" s="7" t="s">
        <v>371</v>
      </c>
      <c r="AA543" s="7" t="s">
        <v>372</v>
      </c>
      <c r="AC543" s="7" t="s">
        <v>372</v>
      </c>
      <c r="AD543" s="7" t="s">
        <v>144</v>
      </c>
      <c r="AE543" s="7" t="s">
        <v>381</v>
      </c>
      <c r="AF543" s="7" t="s">
        <v>112</v>
      </c>
      <c r="AG543" s="7" t="s">
        <v>1925</v>
      </c>
      <c r="AH543" s="7" t="s">
        <v>2119</v>
      </c>
      <c r="AI543" s="7">
        <v>2017</v>
      </c>
      <c r="AJ543" s="7">
        <v>2018</v>
      </c>
      <c r="AK543" s="7" t="s">
        <v>114</v>
      </c>
      <c r="AL543" s="7">
        <v>1000000</v>
      </c>
      <c r="AO543" s="7" t="s">
        <v>2130</v>
      </c>
      <c r="AP543" s="7" t="s">
        <v>2131</v>
      </c>
      <c r="AQ543" s="7">
        <v>1000000</v>
      </c>
      <c r="AR543" s="10">
        <v>8915.35</v>
      </c>
      <c r="AS543" s="7" t="s">
        <v>2131</v>
      </c>
      <c r="AT543" s="7" t="s">
        <v>374</v>
      </c>
      <c r="AU543" s="7">
        <v>2017</v>
      </c>
      <c r="AV543" s="7" t="s">
        <v>172</v>
      </c>
      <c r="AW543" s="7" t="s">
        <v>92</v>
      </c>
      <c r="AX543" s="7" t="s">
        <v>93</v>
      </c>
      <c r="AY543" s="7" t="s">
        <v>94</v>
      </c>
      <c r="AZ543" s="7" t="s">
        <v>396</v>
      </c>
      <c r="BA543" s="7" t="s">
        <v>96</v>
      </c>
      <c r="BB543" s="7" t="s">
        <v>268</v>
      </c>
      <c r="BC543" s="7" t="s">
        <v>98</v>
      </c>
      <c r="BH543" s="7" t="s">
        <v>99</v>
      </c>
      <c r="BI543" s="7" t="s">
        <v>375</v>
      </c>
      <c r="BJ543" s="7" t="s">
        <v>70</v>
      </c>
      <c r="BO543">
        <f t="shared" si="8"/>
        <v>8.9153500000000007E-3</v>
      </c>
      <c r="BP543" s="7" t="s">
        <v>268</v>
      </c>
      <c r="BQ543" s="7" t="s">
        <v>94</v>
      </c>
      <c r="BR543" s="7" t="s">
        <v>1907</v>
      </c>
      <c r="BS543" s="7" t="s">
        <v>1907</v>
      </c>
    </row>
    <row r="544" spans="1:71" ht="15.75" customHeight="1">
      <c r="A544" s="7">
        <v>2015</v>
      </c>
      <c r="B544" s="7" t="s">
        <v>397</v>
      </c>
      <c r="C544" s="7" t="s">
        <v>64</v>
      </c>
      <c r="D544" s="7" t="s">
        <v>361</v>
      </c>
      <c r="E544" s="7" t="s">
        <v>2114</v>
      </c>
      <c r="F544" s="7" t="s">
        <v>363</v>
      </c>
      <c r="G544" s="7">
        <v>2019</v>
      </c>
      <c r="H544" s="7" t="s">
        <v>365</v>
      </c>
      <c r="I544" s="7" t="s">
        <v>160</v>
      </c>
      <c r="J544" s="7" t="s">
        <v>70</v>
      </c>
      <c r="K544" s="7" t="s">
        <v>71</v>
      </c>
      <c r="L544" s="7" t="s">
        <v>72</v>
      </c>
      <c r="M544" s="7" t="s">
        <v>73</v>
      </c>
      <c r="N544" s="7" t="s">
        <v>74</v>
      </c>
      <c r="O544" s="7" t="s">
        <v>75</v>
      </c>
      <c r="P544" s="7" t="s">
        <v>367</v>
      </c>
      <c r="Q544" s="7" t="s">
        <v>368</v>
      </c>
      <c r="S544" s="7" t="s">
        <v>369</v>
      </c>
      <c r="T544" s="7" t="s">
        <v>79</v>
      </c>
      <c r="U544" s="7" t="s">
        <v>80</v>
      </c>
      <c r="V544" s="7" t="s">
        <v>337</v>
      </c>
      <c r="W544" s="7" t="s">
        <v>370</v>
      </c>
      <c r="X544" s="7" t="s">
        <v>2115</v>
      </c>
      <c r="Y544" s="7" t="s">
        <v>337</v>
      </c>
      <c r="Z544" s="7" t="s">
        <v>371</v>
      </c>
      <c r="AA544" s="7" t="s">
        <v>372</v>
      </c>
      <c r="AC544" s="7" t="s">
        <v>393</v>
      </c>
      <c r="AD544" s="7" t="s">
        <v>111</v>
      </c>
      <c r="AE544" s="7" t="s">
        <v>384</v>
      </c>
      <c r="AF544" s="7" t="s">
        <v>112</v>
      </c>
      <c r="AG544" s="7" t="s">
        <v>1904</v>
      </c>
      <c r="AH544" s="7" t="s">
        <v>2116</v>
      </c>
      <c r="AI544" s="7">
        <v>2015</v>
      </c>
      <c r="AJ544" s="7">
        <v>2016</v>
      </c>
      <c r="AK544" s="7" t="s">
        <v>114</v>
      </c>
      <c r="AL544" s="7">
        <v>1000000</v>
      </c>
      <c r="AO544" s="7" t="s">
        <v>2134</v>
      </c>
      <c r="AP544" s="7" t="s">
        <v>2135</v>
      </c>
      <c r="AQ544" s="7">
        <v>1000000</v>
      </c>
      <c r="AR544" s="10">
        <v>8543.8799999999992</v>
      </c>
      <c r="AS544" s="7" t="s">
        <v>2135</v>
      </c>
      <c r="AT544" s="7" t="s">
        <v>374</v>
      </c>
      <c r="AU544" s="7">
        <v>2015</v>
      </c>
      <c r="AV544" s="7" t="s">
        <v>172</v>
      </c>
      <c r="AW544" s="7" t="s">
        <v>92</v>
      </c>
      <c r="AX544" s="7" t="s">
        <v>93</v>
      </c>
      <c r="AY544" s="7" t="s">
        <v>94</v>
      </c>
      <c r="AZ544" s="7" t="s">
        <v>394</v>
      </c>
      <c r="BA544" s="7" t="s">
        <v>96</v>
      </c>
      <c r="BB544" s="7" t="s">
        <v>118</v>
      </c>
      <c r="BC544" s="7" t="s">
        <v>98</v>
      </c>
      <c r="BH544" s="7" t="s">
        <v>99</v>
      </c>
      <c r="BI544" s="7" t="s">
        <v>375</v>
      </c>
      <c r="BJ544" s="7" t="s">
        <v>70</v>
      </c>
      <c r="BO544">
        <f t="shared" si="8"/>
        <v>8.5438799999999985E-3</v>
      </c>
      <c r="BP544" s="7" t="s">
        <v>118</v>
      </c>
      <c r="BQ544" s="7" t="s">
        <v>94</v>
      </c>
      <c r="BR544" s="7" t="s">
        <v>368</v>
      </c>
      <c r="BS544" s="7" t="s">
        <v>368</v>
      </c>
    </row>
    <row r="545" spans="1:71" ht="15.75" customHeight="1">
      <c r="A545" s="7">
        <v>2016</v>
      </c>
      <c r="B545" s="7" t="s">
        <v>397</v>
      </c>
      <c r="C545" s="7" t="s">
        <v>64</v>
      </c>
      <c r="D545" s="7" t="s">
        <v>361</v>
      </c>
      <c r="E545" s="7" t="s">
        <v>2114</v>
      </c>
      <c r="F545" s="7" t="s">
        <v>363</v>
      </c>
      <c r="G545" s="7">
        <v>2019</v>
      </c>
      <c r="H545" s="7" t="s">
        <v>365</v>
      </c>
      <c r="I545" s="7" t="s">
        <v>160</v>
      </c>
      <c r="J545" s="7" t="s">
        <v>70</v>
      </c>
      <c r="K545" s="7" t="s">
        <v>71</v>
      </c>
      <c r="L545" s="7" t="s">
        <v>72</v>
      </c>
      <c r="M545" s="7" t="s">
        <v>73</v>
      </c>
      <c r="N545" s="7" t="s">
        <v>74</v>
      </c>
      <c r="O545" s="7" t="s">
        <v>75</v>
      </c>
      <c r="P545" s="7" t="s">
        <v>367</v>
      </c>
      <c r="Q545" s="7" t="s">
        <v>368</v>
      </c>
      <c r="S545" s="7" t="s">
        <v>369</v>
      </c>
      <c r="T545" s="7" t="s">
        <v>79</v>
      </c>
      <c r="U545" s="7" t="s">
        <v>80</v>
      </c>
      <c r="V545" s="7" t="s">
        <v>337</v>
      </c>
      <c r="W545" s="7" t="s">
        <v>370</v>
      </c>
      <c r="X545" s="7" t="s">
        <v>2115</v>
      </c>
      <c r="Y545" s="7" t="s">
        <v>337</v>
      </c>
      <c r="Z545" s="7" t="s">
        <v>371</v>
      </c>
      <c r="AA545" s="7" t="s">
        <v>372</v>
      </c>
      <c r="AC545" s="7" t="s">
        <v>393</v>
      </c>
      <c r="AD545" s="7" t="s">
        <v>111</v>
      </c>
      <c r="AE545" s="7" t="s">
        <v>384</v>
      </c>
      <c r="AF545" s="7" t="s">
        <v>112</v>
      </c>
      <c r="AG545" s="7" t="s">
        <v>1904</v>
      </c>
      <c r="AH545" s="7" t="s">
        <v>2116</v>
      </c>
      <c r="AI545" s="7">
        <v>2015</v>
      </c>
      <c r="AJ545" s="7">
        <v>2016</v>
      </c>
      <c r="AK545" s="7" t="s">
        <v>114</v>
      </c>
      <c r="AL545" s="7">
        <v>1000000</v>
      </c>
      <c r="AO545" s="7" t="s">
        <v>2134</v>
      </c>
      <c r="AP545" s="7" t="s">
        <v>2135</v>
      </c>
      <c r="AQ545" s="7">
        <v>1000000</v>
      </c>
      <c r="AR545" s="10">
        <v>8543.8799999999992</v>
      </c>
      <c r="AS545" s="7" t="s">
        <v>2135</v>
      </c>
      <c r="AT545" s="7" t="s">
        <v>374</v>
      </c>
      <c r="AU545" s="7">
        <v>2015</v>
      </c>
      <c r="AV545" s="7" t="s">
        <v>172</v>
      </c>
      <c r="AW545" s="7" t="s">
        <v>92</v>
      </c>
      <c r="AX545" s="7" t="s">
        <v>93</v>
      </c>
      <c r="AY545" s="7" t="s">
        <v>94</v>
      </c>
      <c r="AZ545" s="7" t="s">
        <v>394</v>
      </c>
      <c r="BA545" s="7" t="s">
        <v>96</v>
      </c>
      <c r="BB545" s="7" t="s">
        <v>118</v>
      </c>
      <c r="BC545" s="7" t="s">
        <v>98</v>
      </c>
      <c r="BH545" s="7" t="s">
        <v>99</v>
      </c>
      <c r="BI545" s="7" t="s">
        <v>375</v>
      </c>
      <c r="BJ545" s="7" t="s">
        <v>70</v>
      </c>
      <c r="BO545">
        <f t="shared" si="8"/>
        <v>8.5438799999999985E-3</v>
      </c>
      <c r="BP545" s="7" t="s">
        <v>118</v>
      </c>
      <c r="BQ545" s="7" t="s">
        <v>94</v>
      </c>
      <c r="BR545" s="7" t="s">
        <v>368</v>
      </c>
      <c r="BS545" s="7" t="s">
        <v>368</v>
      </c>
    </row>
    <row r="546" spans="1:71" ht="15.75" customHeight="1">
      <c r="A546" s="7">
        <v>2016</v>
      </c>
      <c r="B546" s="7" t="s">
        <v>398</v>
      </c>
      <c r="C546" s="7" t="s">
        <v>64</v>
      </c>
      <c r="D546" s="7" t="s">
        <v>361</v>
      </c>
      <c r="E546" s="7" t="s">
        <v>2114</v>
      </c>
      <c r="F546" s="7" t="s">
        <v>363</v>
      </c>
      <c r="G546" s="7">
        <v>2019</v>
      </c>
      <c r="H546" s="7" t="s">
        <v>365</v>
      </c>
      <c r="I546" s="7" t="s">
        <v>160</v>
      </c>
      <c r="J546" s="7" t="s">
        <v>70</v>
      </c>
      <c r="K546" s="7" t="s">
        <v>71</v>
      </c>
      <c r="L546" s="7" t="s">
        <v>72</v>
      </c>
      <c r="M546" s="7" t="s">
        <v>73</v>
      </c>
      <c r="N546" s="7" t="s">
        <v>74</v>
      </c>
      <c r="O546" s="7" t="s">
        <v>75</v>
      </c>
      <c r="P546" s="7" t="s">
        <v>367</v>
      </c>
      <c r="Q546" s="7" t="s">
        <v>368</v>
      </c>
      <c r="S546" s="7" t="s">
        <v>369</v>
      </c>
      <c r="T546" s="7" t="s">
        <v>79</v>
      </c>
      <c r="U546" s="7" t="s">
        <v>80</v>
      </c>
      <c r="V546" s="7" t="s">
        <v>337</v>
      </c>
      <c r="W546" s="7" t="s">
        <v>370</v>
      </c>
      <c r="X546" s="7" t="s">
        <v>2115</v>
      </c>
      <c r="Y546" s="7" t="s">
        <v>337</v>
      </c>
      <c r="Z546" s="7" t="s">
        <v>371</v>
      </c>
      <c r="AA546" s="7" t="s">
        <v>372</v>
      </c>
      <c r="AC546" s="7" t="s">
        <v>393</v>
      </c>
      <c r="AD546" s="7" t="s">
        <v>111</v>
      </c>
      <c r="AE546" s="7" t="s">
        <v>373</v>
      </c>
      <c r="AF546" s="7" t="s">
        <v>112</v>
      </c>
      <c r="AG546" s="7" t="s">
        <v>2116</v>
      </c>
      <c r="AH546" s="7" t="s">
        <v>1925</v>
      </c>
      <c r="AI546" s="7">
        <v>2016</v>
      </c>
      <c r="AJ546" s="7">
        <v>2017</v>
      </c>
      <c r="AK546" s="7" t="s">
        <v>114</v>
      </c>
      <c r="AL546" s="7">
        <v>1000000</v>
      </c>
      <c r="AO546" s="7" t="s">
        <v>2136</v>
      </c>
      <c r="AP546" s="7" t="s">
        <v>2137</v>
      </c>
      <c r="AQ546" s="7">
        <v>1000000</v>
      </c>
      <c r="AR546" s="10">
        <v>9387.57</v>
      </c>
      <c r="AS546" s="7" t="s">
        <v>2137</v>
      </c>
      <c r="AT546" s="7" t="s">
        <v>374</v>
      </c>
      <c r="AU546" s="7">
        <v>2016</v>
      </c>
      <c r="AV546" s="7" t="s">
        <v>172</v>
      </c>
      <c r="AW546" s="7" t="s">
        <v>92</v>
      </c>
      <c r="AX546" s="7" t="s">
        <v>93</v>
      </c>
      <c r="AY546" s="7" t="s">
        <v>94</v>
      </c>
      <c r="AZ546" s="7" t="s">
        <v>394</v>
      </c>
      <c r="BA546" s="7" t="s">
        <v>96</v>
      </c>
      <c r="BB546" s="7" t="s">
        <v>118</v>
      </c>
      <c r="BC546" s="7" t="s">
        <v>98</v>
      </c>
      <c r="BH546" s="7" t="s">
        <v>99</v>
      </c>
      <c r="BI546" s="7" t="s">
        <v>375</v>
      </c>
      <c r="BJ546" s="7" t="s">
        <v>70</v>
      </c>
      <c r="BO546">
        <f t="shared" si="8"/>
        <v>9.3875699999999996E-3</v>
      </c>
      <c r="BP546" s="7" t="s">
        <v>118</v>
      </c>
      <c r="BQ546" s="7" t="s">
        <v>94</v>
      </c>
      <c r="BR546" s="7" t="s">
        <v>368</v>
      </c>
      <c r="BS546" s="7" t="s">
        <v>368</v>
      </c>
    </row>
    <row r="547" spans="1:71" ht="15.75" customHeight="1">
      <c r="A547" s="7">
        <v>2017</v>
      </c>
      <c r="B547" s="7" t="s">
        <v>398</v>
      </c>
      <c r="C547" s="7" t="s">
        <v>64</v>
      </c>
      <c r="D547" s="7" t="s">
        <v>361</v>
      </c>
      <c r="E547" s="7" t="s">
        <v>2114</v>
      </c>
      <c r="F547" s="7" t="s">
        <v>363</v>
      </c>
      <c r="G547" s="7">
        <v>2019</v>
      </c>
      <c r="H547" s="7" t="s">
        <v>365</v>
      </c>
      <c r="I547" s="7" t="s">
        <v>160</v>
      </c>
      <c r="J547" s="7" t="s">
        <v>70</v>
      </c>
      <c r="K547" s="7" t="s">
        <v>71</v>
      </c>
      <c r="L547" s="7" t="s">
        <v>72</v>
      </c>
      <c r="M547" s="7" t="s">
        <v>73</v>
      </c>
      <c r="N547" s="7" t="s">
        <v>74</v>
      </c>
      <c r="O547" s="7" t="s">
        <v>75</v>
      </c>
      <c r="P547" s="7" t="s">
        <v>367</v>
      </c>
      <c r="Q547" s="7" t="s">
        <v>368</v>
      </c>
      <c r="S547" s="7" t="s">
        <v>369</v>
      </c>
      <c r="T547" s="7" t="s">
        <v>79</v>
      </c>
      <c r="U547" s="7" t="s">
        <v>80</v>
      </c>
      <c r="V547" s="7" t="s">
        <v>337</v>
      </c>
      <c r="W547" s="7" t="s">
        <v>370</v>
      </c>
      <c r="X547" s="7" t="s">
        <v>2115</v>
      </c>
      <c r="Y547" s="7" t="s">
        <v>337</v>
      </c>
      <c r="Z547" s="7" t="s">
        <v>371</v>
      </c>
      <c r="AA547" s="7" t="s">
        <v>372</v>
      </c>
      <c r="AC547" s="7" t="s">
        <v>393</v>
      </c>
      <c r="AD547" s="7" t="s">
        <v>111</v>
      </c>
      <c r="AE547" s="7" t="s">
        <v>373</v>
      </c>
      <c r="AF547" s="7" t="s">
        <v>112</v>
      </c>
      <c r="AG547" s="7" t="s">
        <v>2116</v>
      </c>
      <c r="AH547" s="7" t="s">
        <v>1925</v>
      </c>
      <c r="AI547" s="7">
        <v>2016</v>
      </c>
      <c r="AJ547" s="7">
        <v>2017</v>
      </c>
      <c r="AK547" s="7" t="s">
        <v>114</v>
      </c>
      <c r="AL547" s="7">
        <v>1000000</v>
      </c>
      <c r="AO547" s="7" t="s">
        <v>2136</v>
      </c>
      <c r="AP547" s="7" t="s">
        <v>2137</v>
      </c>
      <c r="AQ547" s="7">
        <v>1000000</v>
      </c>
      <c r="AR547" s="10">
        <v>9387.57</v>
      </c>
      <c r="AS547" s="7" t="s">
        <v>2137</v>
      </c>
      <c r="AT547" s="7" t="s">
        <v>374</v>
      </c>
      <c r="AU547" s="7">
        <v>2016</v>
      </c>
      <c r="AV547" s="7" t="s">
        <v>172</v>
      </c>
      <c r="AW547" s="7" t="s">
        <v>92</v>
      </c>
      <c r="AX547" s="7" t="s">
        <v>93</v>
      </c>
      <c r="AY547" s="7" t="s">
        <v>94</v>
      </c>
      <c r="AZ547" s="7" t="s">
        <v>394</v>
      </c>
      <c r="BA547" s="7" t="s">
        <v>96</v>
      </c>
      <c r="BB547" s="7" t="s">
        <v>118</v>
      </c>
      <c r="BC547" s="7" t="s">
        <v>98</v>
      </c>
      <c r="BH547" s="7" t="s">
        <v>99</v>
      </c>
      <c r="BI547" s="7" t="s">
        <v>375</v>
      </c>
      <c r="BJ547" s="7" t="s">
        <v>70</v>
      </c>
      <c r="BO547">
        <f t="shared" si="8"/>
        <v>9.3875699999999996E-3</v>
      </c>
      <c r="BP547" s="7" t="s">
        <v>118</v>
      </c>
      <c r="BQ547" s="7" t="s">
        <v>94</v>
      </c>
      <c r="BR547" s="7" t="s">
        <v>368</v>
      </c>
      <c r="BS547" s="7" t="s">
        <v>368</v>
      </c>
    </row>
    <row r="548" spans="1:71" ht="15.75" customHeight="1">
      <c r="A548" s="7">
        <v>2017</v>
      </c>
      <c r="B548" s="7" t="s">
        <v>399</v>
      </c>
      <c r="C548" s="7" t="s">
        <v>64</v>
      </c>
      <c r="D548" s="7" t="s">
        <v>361</v>
      </c>
      <c r="E548" s="7" t="s">
        <v>2114</v>
      </c>
      <c r="F548" s="7" t="s">
        <v>363</v>
      </c>
      <c r="G548" s="7">
        <v>2019</v>
      </c>
      <c r="H548" s="7" t="s">
        <v>365</v>
      </c>
      <c r="I548" s="7" t="s">
        <v>160</v>
      </c>
      <c r="J548" s="7" t="s">
        <v>70</v>
      </c>
      <c r="K548" s="7" t="s">
        <v>71</v>
      </c>
      <c r="L548" s="7" t="s">
        <v>72</v>
      </c>
      <c r="M548" s="7" t="s">
        <v>73</v>
      </c>
      <c r="N548" s="7" t="s">
        <v>74</v>
      </c>
      <c r="O548" s="7" t="s">
        <v>75</v>
      </c>
      <c r="P548" s="7" t="s">
        <v>367</v>
      </c>
      <c r="Q548" s="7" t="s">
        <v>368</v>
      </c>
      <c r="S548" s="7" t="s">
        <v>369</v>
      </c>
      <c r="T548" s="7" t="s">
        <v>79</v>
      </c>
      <c r="U548" s="7" t="s">
        <v>80</v>
      </c>
      <c r="V548" s="7" t="s">
        <v>337</v>
      </c>
      <c r="W548" s="7" t="s">
        <v>370</v>
      </c>
      <c r="X548" s="7" t="s">
        <v>2115</v>
      </c>
      <c r="Y548" s="7" t="s">
        <v>337</v>
      </c>
      <c r="Z548" s="7" t="s">
        <v>371</v>
      </c>
      <c r="AA548" s="7" t="s">
        <v>372</v>
      </c>
      <c r="AC548" s="7" t="s">
        <v>372</v>
      </c>
      <c r="AD548" s="7" t="s">
        <v>144</v>
      </c>
      <c r="AE548" s="7" t="s">
        <v>381</v>
      </c>
      <c r="AF548" s="7" t="s">
        <v>112</v>
      </c>
      <c r="AG548" s="7" t="s">
        <v>1925</v>
      </c>
      <c r="AH548" s="7" t="s">
        <v>2119</v>
      </c>
      <c r="AI548" s="7">
        <v>2017</v>
      </c>
      <c r="AJ548" s="7">
        <v>2018</v>
      </c>
      <c r="AK548" s="7" t="s">
        <v>114</v>
      </c>
      <c r="AL548" s="7">
        <v>1000000</v>
      </c>
      <c r="AO548" s="7" t="s">
        <v>2130</v>
      </c>
      <c r="AP548" s="7" t="s">
        <v>2131</v>
      </c>
      <c r="AQ548" s="7">
        <v>1000000</v>
      </c>
      <c r="AR548" s="10">
        <v>8915.35</v>
      </c>
      <c r="AS548" s="7" t="s">
        <v>2131</v>
      </c>
      <c r="AT548" s="7" t="s">
        <v>374</v>
      </c>
      <c r="AU548" s="7">
        <v>2017</v>
      </c>
      <c r="AV548" s="7" t="s">
        <v>172</v>
      </c>
      <c r="AW548" s="7" t="s">
        <v>92</v>
      </c>
      <c r="AX548" s="7" t="s">
        <v>93</v>
      </c>
      <c r="AY548" s="7" t="s">
        <v>94</v>
      </c>
      <c r="AZ548" s="7" t="s">
        <v>394</v>
      </c>
      <c r="BA548" s="7" t="s">
        <v>96</v>
      </c>
      <c r="BB548" s="7" t="s">
        <v>118</v>
      </c>
      <c r="BC548" s="7" t="s">
        <v>98</v>
      </c>
      <c r="BH548" s="7" t="s">
        <v>99</v>
      </c>
      <c r="BI548" s="7" t="s">
        <v>375</v>
      </c>
      <c r="BJ548" s="7" t="s">
        <v>70</v>
      </c>
      <c r="BO548">
        <f t="shared" si="8"/>
        <v>8.9153500000000007E-3</v>
      </c>
      <c r="BP548" s="7" t="s">
        <v>118</v>
      </c>
      <c r="BQ548" s="7" t="s">
        <v>94</v>
      </c>
      <c r="BR548" s="7" t="s">
        <v>368</v>
      </c>
      <c r="BS548" s="7" t="s">
        <v>368</v>
      </c>
    </row>
    <row r="549" spans="1:71" ht="15.75" customHeight="1">
      <c r="A549" s="7">
        <v>2018</v>
      </c>
      <c r="B549" s="7" t="s">
        <v>399</v>
      </c>
      <c r="C549" s="7" t="s">
        <v>64</v>
      </c>
      <c r="D549" s="7" t="s">
        <v>361</v>
      </c>
      <c r="E549" s="7" t="s">
        <v>2114</v>
      </c>
      <c r="F549" s="7" t="s">
        <v>363</v>
      </c>
      <c r="G549" s="7">
        <v>2019</v>
      </c>
      <c r="H549" s="7" t="s">
        <v>365</v>
      </c>
      <c r="I549" s="7" t="s">
        <v>160</v>
      </c>
      <c r="J549" s="7" t="s">
        <v>70</v>
      </c>
      <c r="K549" s="7" t="s">
        <v>71</v>
      </c>
      <c r="L549" s="7" t="s">
        <v>72</v>
      </c>
      <c r="M549" s="7" t="s">
        <v>73</v>
      </c>
      <c r="N549" s="7" t="s">
        <v>74</v>
      </c>
      <c r="O549" s="7" t="s">
        <v>75</v>
      </c>
      <c r="P549" s="7" t="s">
        <v>367</v>
      </c>
      <c r="Q549" s="7" t="s">
        <v>368</v>
      </c>
      <c r="S549" s="7" t="s">
        <v>369</v>
      </c>
      <c r="T549" s="7" t="s">
        <v>79</v>
      </c>
      <c r="U549" s="7" t="s">
        <v>80</v>
      </c>
      <c r="V549" s="7" t="s">
        <v>337</v>
      </c>
      <c r="W549" s="7" t="s">
        <v>370</v>
      </c>
      <c r="X549" s="7" t="s">
        <v>2115</v>
      </c>
      <c r="Y549" s="7" t="s">
        <v>337</v>
      </c>
      <c r="Z549" s="7" t="s">
        <v>371</v>
      </c>
      <c r="AA549" s="7" t="s">
        <v>372</v>
      </c>
      <c r="AC549" s="7" t="s">
        <v>372</v>
      </c>
      <c r="AD549" s="7" t="s">
        <v>144</v>
      </c>
      <c r="AE549" s="7" t="s">
        <v>381</v>
      </c>
      <c r="AF549" s="7" t="s">
        <v>112</v>
      </c>
      <c r="AG549" s="7" t="s">
        <v>1925</v>
      </c>
      <c r="AH549" s="7" t="s">
        <v>2119</v>
      </c>
      <c r="AI549" s="7">
        <v>2017</v>
      </c>
      <c r="AJ549" s="7">
        <v>2018</v>
      </c>
      <c r="AK549" s="7" t="s">
        <v>114</v>
      </c>
      <c r="AL549" s="7">
        <v>1000000</v>
      </c>
      <c r="AO549" s="7" t="s">
        <v>2130</v>
      </c>
      <c r="AP549" s="7" t="s">
        <v>2131</v>
      </c>
      <c r="AQ549" s="7">
        <v>1000000</v>
      </c>
      <c r="AR549" s="10">
        <v>8915.35</v>
      </c>
      <c r="AS549" s="7" t="s">
        <v>2131</v>
      </c>
      <c r="AT549" s="7" t="s">
        <v>374</v>
      </c>
      <c r="AU549" s="7">
        <v>2017</v>
      </c>
      <c r="AV549" s="7" t="s">
        <v>172</v>
      </c>
      <c r="AW549" s="7" t="s">
        <v>92</v>
      </c>
      <c r="AX549" s="7" t="s">
        <v>93</v>
      </c>
      <c r="AY549" s="7" t="s">
        <v>94</v>
      </c>
      <c r="AZ549" s="7" t="s">
        <v>394</v>
      </c>
      <c r="BA549" s="7" t="s">
        <v>96</v>
      </c>
      <c r="BB549" s="7" t="s">
        <v>118</v>
      </c>
      <c r="BC549" s="7" t="s">
        <v>98</v>
      </c>
      <c r="BH549" s="7" t="s">
        <v>99</v>
      </c>
      <c r="BI549" s="7" t="s">
        <v>375</v>
      </c>
      <c r="BJ549" s="7" t="s">
        <v>70</v>
      </c>
      <c r="BO549">
        <f t="shared" si="8"/>
        <v>8.9153500000000007E-3</v>
      </c>
      <c r="BP549" s="7" t="s">
        <v>118</v>
      </c>
      <c r="BQ549" s="7" t="s">
        <v>94</v>
      </c>
      <c r="BR549" s="7" t="s">
        <v>368</v>
      </c>
      <c r="BS549" s="7" t="s">
        <v>368</v>
      </c>
    </row>
    <row r="550" spans="1:71" ht="15.75" customHeight="1">
      <c r="A550" s="7">
        <v>2014</v>
      </c>
      <c r="B550" s="7" t="s">
        <v>400</v>
      </c>
      <c r="C550" s="7" t="s">
        <v>64</v>
      </c>
      <c r="D550" s="7" t="s">
        <v>361</v>
      </c>
      <c r="E550" s="7" t="s">
        <v>2114</v>
      </c>
      <c r="F550" s="7" t="s">
        <v>363</v>
      </c>
      <c r="G550" s="7">
        <v>2019</v>
      </c>
      <c r="H550" s="7" t="s">
        <v>365</v>
      </c>
      <c r="I550" s="7" t="s">
        <v>160</v>
      </c>
      <c r="J550" s="7" t="s">
        <v>70</v>
      </c>
      <c r="K550" s="7" t="s">
        <v>71</v>
      </c>
      <c r="L550" s="7" t="s">
        <v>72</v>
      </c>
      <c r="M550" s="7" t="s">
        <v>73</v>
      </c>
      <c r="N550" s="7" t="s">
        <v>74</v>
      </c>
      <c r="O550" s="7" t="s">
        <v>75</v>
      </c>
      <c r="P550" s="7" t="s">
        <v>367</v>
      </c>
      <c r="Q550" s="7" t="s">
        <v>368</v>
      </c>
      <c r="S550" s="7" t="s">
        <v>369</v>
      </c>
      <c r="T550" s="7" t="s">
        <v>79</v>
      </c>
      <c r="U550" s="7" t="s">
        <v>80</v>
      </c>
      <c r="V550" s="7" t="s">
        <v>337</v>
      </c>
      <c r="W550" s="7" t="s">
        <v>370</v>
      </c>
      <c r="X550" s="7" t="s">
        <v>2115</v>
      </c>
      <c r="Y550" s="7" t="s">
        <v>337</v>
      </c>
      <c r="Z550" s="7" t="s">
        <v>371</v>
      </c>
      <c r="AA550" s="7" t="s">
        <v>372</v>
      </c>
      <c r="AC550" s="7" t="s">
        <v>372</v>
      </c>
      <c r="AD550" s="7" t="s">
        <v>144</v>
      </c>
      <c r="AE550" s="7" t="s">
        <v>386</v>
      </c>
      <c r="AF550" s="7" t="s">
        <v>112</v>
      </c>
      <c r="AG550" s="7" t="s">
        <v>1959</v>
      </c>
      <c r="AH550" s="7" t="s">
        <v>1904</v>
      </c>
      <c r="AI550" s="7">
        <v>2014</v>
      </c>
      <c r="AJ550" s="7">
        <v>2015</v>
      </c>
      <c r="AK550" s="7" t="s">
        <v>114</v>
      </c>
      <c r="AL550" s="7">
        <v>1000000</v>
      </c>
      <c r="AO550" s="7" t="s">
        <v>2132</v>
      </c>
      <c r="AP550" s="7" t="s">
        <v>2133</v>
      </c>
      <c r="AQ550" s="7">
        <v>1000000</v>
      </c>
      <c r="AR550" s="10">
        <v>9773.1299999999992</v>
      </c>
      <c r="AS550" s="7" t="s">
        <v>2133</v>
      </c>
      <c r="AT550" s="7" t="s">
        <v>374</v>
      </c>
      <c r="AU550" s="7">
        <v>2014</v>
      </c>
      <c r="AV550" s="7" t="s">
        <v>172</v>
      </c>
      <c r="AW550" s="7" t="s">
        <v>92</v>
      </c>
      <c r="AX550" s="7" t="s">
        <v>93</v>
      </c>
      <c r="AY550" s="7" t="s">
        <v>94</v>
      </c>
      <c r="AZ550" s="7" t="s">
        <v>95</v>
      </c>
      <c r="BA550" s="7" t="s">
        <v>96</v>
      </c>
      <c r="BB550" s="7" t="s">
        <v>97</v>
      </c>
      <c r="BC550" s="7" t="s">
        <v>98</v>
      </c>
      <c r="BH550" s="7" t="s">
        <v>99</v>
      </c>
      <c r="BI550" s="7" t="s">
        <v>375</v>
      </c>
      <c r="BJ550" s="7" t="s">
        <v>70</v>
      </c>
      <c r="BO550">
        <f t="shared" si="8"/>
        <v>9.7731299999999997E-3</v>
      </c>
      <c r="BP550" s="7" t="s">
        <v>97</v>
      </c>
      <c r="BQ550" s="7" t="s">
        <v>94</v>
      </c>
      <c r="BR550" s="7" t="s">
        <v>368</v>
      </c>
      <c r="BS550" s="7" t="s">
        <v>368</v>
      </c>
    </row>
    <row r="551" spans="1:71" ht="15.75" customHeight="1">
      <c r="A551" s="7">
        <v>2015</v>
      </c>
      <c r="B551" s="7" t="s">
        <v>400</v>
      </c>
      <c r="C551" s="7" t="s">
        <v>64</v>
      </c>
      <c r="D551" s="7" t="s">
        <v>361</v>
      </c>
      <c r="E551" s="7" t="s">
        <v>2114</v>
      </c>
      <c r="F551" s="7" t="s">
        <v>363</v>
      </c>
      <c r="G551" s="7">
        <v>2019</v>
      </c>
      <c r="H551" s="7" t="s">
        <v>365</v>
      </c>
      <c r="I551" s="7" t="s">
        <v>160</v>
      </c>
      <c r="J551" s="7" t="s">
        <v>70</v>
      </c>
      <c r="K551" s="7" t="s">
        <v>71</v>
      </c>
      <c r="L551" s="7" t="s">
        <v>72</v>
      </c>
      <c r="M551" s="7" t="s">
        <v>73</v>
      </c>
      <c r="N551" s="7" t="s">
        <v>74</v>
      </c>
      <c r="O551" s="7" t="s">
        <v>75</v>
      </c>
      <c r="P551" s="7" t="s">
        <v>367</v>
      </c>
      <c r="Q551" s="7" t="s">
        <v>368</v>
      </c>
      <c r="S551" s="7" t="s">
        <v>369</v>
      </c>
      <c r="T551" s="7" t="s">
        <v>79</v>
      </c>
      <c r="U551" s="7" t="s">
        <v>80</v>
      </c>
      <c r="V551" s="7" t="s">
        <v>337</v>
      </c>
      <c r="W551" s="7" t="s">
        <v>370</v>
      </c>
      <c r="X551" s="7" t="s">
        <v>2115</v>
      </c>
      <c r="Y551" s="7" t="s">
        <v>337</v>
      </c>
      <c r="Z551" s="7" t="s">
        <v>371</v>
      </c>
      <c r="AA551" s="7" t="s">
        <v>372</v>
      </c>
      <c r="AC551" s="7" t="s">
        <v>372</v>
      </c>
      <c r="AD551" s="7" t="s">
        <v>144</v>
      </c>
      <c r="AE551" s="7" t="s">
        <v>386</v>
      </c>
      <c r="AF551" s="7" t="s">
        <v>112</v>
      </c>
      <c r="AG551" s="7" t="s">
        <v>1959</v>
      </c>
      <c r="AH551" s="7" t="s">
        <v>1904</v>
      </c>
      <c r="AI551" s="7">
        <v>2014</v>
      </c>
      <c r="AJ551" s="7">
        <v>2015</v>
      </c>
      <c r="AK551" s="7" t="s">
        <v>114</v>
      </c>
      <c r="AL551" s="7">
        <v>1000000</v>
      </c>
      <c r="AO551" s="7" t="s">
        <v>2132</v>
      </c>
      <c r="AP551" s="7" t="s">
        <v>2133</v>
      </c>
      <c r="AQ551" s="7">
        <v>1000000</v>
      </c>
      <c r="AR551" s="10">
        <v>9773.1299999999992</v>
      </c>
      <c r="AS551" s="7" t="s">
        <v>2133</v>
      </c>
      <c r="AT551" s="7" t="s">
        <v>374</v>
      </c>
      <c r="AU551" s="7">
        <v>2014</v>
      </c>
      <c r="AV551" s="7" t="s">
        <v>172</v>
      </c>
      <c r="AW551" s="7" t="s">
        <v>92</v>
      </c>
      <c r="AX551" s="7" t="s">
        <v>93</v>
      </c>
      <c r="AY551" s="7" t="s">
        <v>94</v>
      </c>
      <c r="AZ551" s="7" t="s">
        <v>95</v>
      </c>
      <c r="BA551" s="7" t="s">
        <v>96</v>
      </c>
      <c r="BB551" s="7" t="s">
        <v>97</v>
      </c>
      <c r="BC551" s="7" t="s">
        <v>98</v>
      </c>
      <c r="BH551" s="7" t="s">
        <v>99</v>
      </c>
      <c r="BI551" s="7" t="s">
        <v>375</v>
      </c>
      <c r="BJ551" s="7" t="s">
        <v>70</v>
      </c>
      <c r="BO551">
        <f t="shared" si="8"/>
        <v>9.7731299999999997E-3</v>
      </c>
      <c r="BP551" s="7" t="s">
        <v>97</v>
      </c>
      <c r="BQ551" s="7" t="s">
        <v>94</v>
      </c>
      <c r="BR551" s="7" t="s">
        <v>368</v>
      </c>
      <c r="BS551" s="7" t="s">
        <v>368</v>
      </c>
    </row>
    <row r="552" spans="1:71" ht="15.75" customHeight="1">
      <c r="A552" s="7">
        <v>2017</v>
      </c>
      <c r="B552" s="7" t="s">
        <v>401</v>
      </c>
      <c r="C552" s="7" t="s">
        <v>64</v>
      </c>
      <c r="D552" s="7" t="s">
        <v>361</v>
      </c>
      <c r="E552" s="7" t="s">
        <v>2114</v>
      </c>
      <c r="F552" s="7" t="s">
        <v>363</v>
      </c>
      <c r="G552" s="7">
        <v>2019</v>
      </c>
      <c r="H552" s="7" t="s">
        <v>365</v>
      </c>
      <c r="I552" s="7" t="s">
        <v>160</v>
      </c>
      <c r="J552" s="7" t="s">
        <v>70</v>
      </c>
      <c r="K552" s="7" t="s">
        <v>71</v>
      </c>
      <c r="L552" s="7" t="s">
        <v>72</v>
      </c>
      <c r="M552" s="7" t="s">
        <v>73</v>
      </c>
      <c r="N552" s="7" t="s">
        <v>74</v>
      </c>
      <c r="O552" s="7" t="s">
        <v>75</v>
      </c>
      <c r="P552" s="7" t="s">
        <v>367</v>
      </c>
      <c r="Q552" s="7" t="s">
        <v>368</v>
      </c>
      <c r="S552" s="7" t="s">
        <v>369</v>
      </c>
      <c r="T552" s="7" t="s">
        <v>79</v>
      </c>
      <c r="U552" s="7" t="s">
        <v>80</v>
      </c>
      <c r="V552" s="7" t="s">
        <v>337</v>
      </c>
      <c r="W552" s="7" t="s">
        <v>370</v>
      </c>
      <c r="X552" s="7" t="s">
        <v>2115</v>
      </c>
      <c r="Y552" s="7" t="s">
        <v>337</v>
      </c>
      <c r="Z552" s="7" t="s">
        <v>371</v>
      </c>
      <c r="AA552" s="7" t="s">
        <v>372</v>
      </c>
      <c r="AC552" s="7" t="s">
        <v>372</v>
      </c>
      <c r="AD552" s="7" t="s">
        <v>144</v>
      </c>
      <c r="AE552" s="7" t="s">
        <v>381</v>
      </c>
      <c r="AF552" s="7" t="s">
        <v>112</v>
      </c>
      <c r="AG552" s="7" t="s">
        <v>1925</v>
      </c>
      <c r="AH552" s="7" t="s">
        <v>2119</v>
      </c>
      <c r="AI552" s="7">
        <v>2017</v>
      </c>
      <c r="AJ552" s="7">
        <v>2018</v>
      </c>
      <c r="AK552" s="7" t="s">
        <v>114</v>
      </c>
      <c r="AL552" s="7">
        <v>1000000</v>
      </c>
      <c r="AO552" s="7" t="s">
        <v>2130</v>
      </c>
      <c r="AP552" s="7" t="s">
        <v>2131</v>
      </c>
      <c r="AQ552" s="7">
        <v>1000000</v>
      </c>
      <c r="AR552" s="10">
        <v>8915.35</v>
      </c>
      <c r="AS552" s="7" t="s">
        <v>2131</v>
      </c>
      <c r="AT552" s="7" t="s">
        <v>374</v>
      </c>
      <c r="AU552" s="7">
        <v>2017</v>
      </c>
      <c r="AV552" s="7" t="s">
        <v>172</v>
      </c>
      <c r="AW552" s="7" t="s">
        <v>92</v>
      </c>
      <c r="AX552" s="7" t="s">
        <v>93</v>
      </c>
      <c r="AY552" s="7" t="s">
        <v>94</v>
      </c>
      <c r="AZ552" s="7" t="s">
        <v>394</v>
      </c>
      <c r="BA552" s="7" t="s">
        <v>96</v>
      </c>
      <c r="BB552" s="7" t="s">
        <v>118</v>
      </c>
      <c r="BC552" s="7" t="s">
        <v>98</v>
      </c>
      <c r="BH552" s="7" t="s">
        <v>99</v>
      </c>
      <c r="BI552" s="7" t="s">
        <v>375</v>
      </c>
      <c r="BJ552" s="7" t="s">
        <v>70</v>
      </c>
      <c r="BO552">
        <f t="shared" si="8"/>
        <v>8.9153500000000007E-3</v>
      </c>
      <c r="BP552" s="7" t="s">
        <v>118</v>
      </c>
      <c r="BQ552" s="7" t="s">
        <v>94</v>
      </c>
      <c r="BR552" s="7" t="s">
        <v>368</v>
      </c>
      <c r="BS552" s="7" t="s">
        <v>368</v>
      </c>
    </row>
    <row r="553" spans="1:71" ht="15.75" customHeight="1">
      <c r="A553" s="7">
        <v>2018</v>
      </c>
      <c r="B553" s="7" t="s">
        <v>401</v>
      </c>
      <c r="C553" s="7" t="s">
        <v>64</v>
      </c>
      <c r="D553" s="7" t="s">
        <v>361</v>
      </c>
      <c r="E553" s="7" t="s">
        <v>2114</v>
      </c>
      <c r="F553" s="7" t="s">
        <v>363</v>
      </c>
      <c r="G553" s="7">
        <v>2019</v>
      </c>
      <c r="H553" s="7" t="s">
        <v>365</v>
      </c>
      <c r="I553" s="7" t="s">
        <v>160</v>
      </c>
      <c r="J553" s="7" t="s">
        <v>70</v>
      </c>
      <c r="K553" s="7" t="s">
        <v>71</v>
      </c>
      <c r="L553" s="7" t="s">
        <v>72</v>
      </c>
      <c r="M553" s="7" t="s">
        <v>73</v>
      </c>
      <c r="N553" s="7" t="s">
        <v>74</v>
      </c>
      <c r="O553" s="7" t="s">
        <v>75</v>
      </c>
      <c r="P553" s="7" t="s">
        <v>367</v>
      </c>
      <c r="Q553" s="7" t="s">
        <v>368</v>
      </c>
      <c r="S553" s="7" t="s">
        <v>369</v>
      </c>
      <c r="T553" s="7" t="s">
        <v>79</v>
      </c>
      <c r="U553" s="7" t="s">
        <v>80</v>
      </c>
      <c r="V553" s="7" t="s">
        <v>337</v>
      </c>
      <c r="W553" s="7" t="s">
        <v>370</v>
      </c>
      <c r="X553" s="7" t="s">
        <v>2115</v>
      </c>
      <c r="Y553" s="7" t="s">
        <v>337</v>
      </c>
      <c r="Z553" s="7" t="s">
        <v>371</v>
      </c>
      <c r="AA553" s="7" t="s">
        <v>372</v>
      </c>
      <c r="AC553" s="7" t="s">
        <v>372</v>
      </c>
      <c r="AD553" s="7" t="s">
        <v>144</v>
      </c>
      <c r="AE553" s="7" t="s">
        <v>381</v>
      </c>
      <c r="AF553" s="7" t="s">
        <v>112</v>
      </c>
      <c r="AG553" s="7" t="s">
        <v>1925</v>
      </c>
      <c r="AH553" s="7" t="s">
        <v>2119</v>
      </c>
      <c r="AI553" s="7">
        <v>2017</v>
      </c>
      <c r="AJ553" s="7">
        <v>2018</v>
      </c>
      <c r="AK553" s="7" t="s">
        <v>114</v>
      </c>
      <c r="AL553" s="7">
        <v>1000000</v>
      </c>
      <c r="AO553" s="7" t="s">
        <v>2130</v>
      </c>
      <c r="AP553" s="7" t="s">
        <v>2131</v>
      </c>
      <c r="AQ553" s="7">
        <v>1000000</v>
      </c>
      <c r="AR553" s="10">
        <v>8915.35</v>
      </c>
      <c r="AS553" s="7" t="s">
        <v>2131</v>
      </c>
      <c r="AT553" s="7" t="s">
        <v>374</v>
      </c>
      <c r="AU553" s="7">
        <v>2017</v>
      </c>
      <c r="AV553" s="7" t="s">
        <v>172</v>
      </c>
      <c r="AW553" s="7" t="s">
        <v>92</v>
      </c>
      <c r="AX553" s="7" t="s">
        <v>93</v>
      </c>
      <c r="AY553" s="7" t="s">
        <v>94</v>
      </c>
      <c r="AZ553" s="7" t="s">
        <v>394</v>
      </c>
      <c r="BA553" s="7" t="s">
        <v>96</v>
      </c>
      <c r="BB553" s="7" t="s">
        <v>118</v>
      </c>
      <c r="BC553" s="7" t="s">
        <v>98</v>
      </c>
      <c r="BH553" s="7" t="s">
        <v>99</v>
      </c>
      <c r="BI553" s="7" t="s">
        <v>375</v>
      </c>
      <c r="BJ553" s="7" t="s">
        <v>70</v>
      </c>
      <c r="BO553">
        <f t="shared" si="8"/>
        <v>8.9153500000000007E-3</v>
      </c>
      <c r="BP553" s="7" t="s">
        <v>118</v>
      </c>
      <c r="BQ553" s="7" t="s">
        <v>94</v>
      </c>
      <c r="BR553" s="7" t="s">
        <v>368</v>
      </c>
      <c r="BS553" s="7" t="s">
        <v>368</v>
      </c>
    </row>
    <row r="554" spans="1:71" ht="15.75" customHeight="1">
      <c r="A554" s="7">
        <v>2014</v>
      </c>
      <c r="B554" s="7" t="s">
        <v>402</v>
      </c>
      <c r="C554" s="7" t="s">
        <v>64</v>
      </c>
      <c r="D554" s="7" t="s">
        <v>361</v>
      </c>
      <c r="E554" s="7" t="s">
        <v>2114</v>
      </c>
      <c r="F554" s="7" t="s">
        <v>363</v>
      </c>
      <c r="G554" s="7">
        <v>2019</v>
      </c>
      <c r="H554" s="7" t="s">
        <v>365</v>
      </c>
      <c r="I554" s="7" t="s">
        <v>160</v>
      </c>
      <c r="J554" s="7" t="s">
        <v>70</v>
      </c>
      <c r="K554" s="7" t="s">
        <v>71</v>
      </c>
      <c r="L554" s="7" t="s">
        <v>72</v>
      </c>
      <c r="M554" s="7" t="s">
        <v>73</v>
      </c>
      <c r="N554" s="7" t="s">
        <v>74</v>
      </c>
      <c r="O554" s="7" t="s">
        <v>75</v>
      </c>
      <c r="P554" s="7" t="s">
        <v>367</v>
      </c>
      <c r="Q554" s="7" t="s">
        <v>368</v>
      </c>
      <c r="S554" s="7" t="s">
        <v>369</v>
      </c>
      <c r="T554" s="7" t="s">
        <v>79</v>
      </c>
      <c r="U554" s="7" t="s">
        <v>80</v>
      </c>
      <c r="V554" s="7" t="s">
        <v>337</v>
      </c>
      <c r="W554" s="7" t="s">
        <v>403</v>
      </c>
      <c r="X554" s="7" t="s">
        <v>2115</v>
      </c>
      <c r="Y554" s="7" t="s">
        <v>337</v>
      </c>
      <c r="Z554" s="7" t="s">
        <v>371</v>
      </c>
      <c r="AA554" s="7" t="s">
        <v>372</v>
      </c>
      <c r="AC554" s="7" t="s">
        <v>404</v>
      </c>
      <c r="AD554" s="7" t="s">
        <v>111</v>
      </c>
      <c r="AE554" s="7" t="s">
        <v>386</v>
      </c>
      <c r="AF554" s="7" t="s">
        <v>112</v>
      </c>
      <c r="AG554" s="7" t="s">
        <v>1959</v>
      </c>
      <c r="AH554" s="7" t="s">
        <v>1904</v>
      </c>
      <c r="AI554" s="7">
        <v>2014</v>
      </c>
      <c r="AJ554" s="7">
        <v>2015</v>
      </c>
      <c r="AK554" s="7" t="s">
        <v>114</v>
      </c>
      <c r="AL554" s="7">
        <v>1000000</v>
      </c>
      <c r="AO554" s="7" t="s">
        <v>2132</v>
      </c>
      <c r="AP554" s="7" t="s">
        <v>2133</v>
      </c>
      <c r="AQ554" s="7">
        <v>1000000</v>
      </c>
      <c r="AR554" s="10">
        <v>9773.1299999999992</v>
      </c>
      <c r="AS554" s="7" t="s">
        <v>2133</v>
      </c>
      <c r="AT554" s="7" t="s">
        <v>374</v>
      </c>
      <c r="AU554" s="7">
        <v>2014</v>
      </c>
      <c r="AV554" s="7" t="s">
        <v>172</v>
      </c>
      <c r="AW554" s="7" t="s">
        <v>92</v>
      </c>
      <c r="AX554" s="7" t="s">
        <v>93</v>
      </c>
      <c r="AY554" s="7" t="s">
        <v>94</v>
      </c>
      <c r="AZ554" s="7" t="s">
        <v>341</v>
      </c>
      <c r="BA554" s="7" t="s">
        <v>96</v>
      </c>
      <c r="BB554" s="7" t="s">
        <v>268</v>
      </c>
      <c r="BC554" s="7" t="s">
        <v>98</v>
      </c>
      <c r="BH554" s="7" t="s">
        <v>99</v>
      </c>
      <c r="BI554" s="7" t="s">
        <v>375</v>
      </c>
      <c r="BJ554" s="7" t="s">
        <v>70</v>
      </c>
      <c r="BK554" s="7" t="s">
        <v>1562</v>
      </c>
      <c r="BM554" s="7" t="s">
        <v>1481</v>
      </c>
      <c r="BN554" s="7" t="s">
        <v>1557</v>
      </c>
      <c r="BO554">
        <f t="shared" si="8"/>
        <v>9.7731299999999997E-3</v>
      </c>
      <c r="BP554" s="7" t="s">
        <v>268</v>
      </c>
      <c r="BQ554" s="7" t="s">
        <v>94</v>
      </c>
      <c r="BR554" s="7" t="s">
        <v>368</v>
      </c>
      <c r="BS554" s="7" t="s">
        <v>368</v>
      </c>
    </row>
    <row r="555" spans="1:71" ht="15.75" customHeight="1">
      <c r="A555" s="7">
        <v>2015</v>
      </c>
      <c r="B555" s="7" t="s">
        <v>402</v>
      </c>
      <c r="C555" s="7" t="s">
        <v>64</v>
      </c>
      <c r="D555" s="7" t="s">
        <v>361</v>
      </c>
      <c r="E555" s="7" t="s">
        <v>2114</v>
      </c>
      <c r="F555" s="7" t="s">
        <v>363</v>
      </c>
      <c r="G555" s="7">
        <v>2019</v>
      </c>
      <c r="H555" s="7" t="s">
        <v>365</v>
      </c>
      <c r="I555" s="7" t="s">
        <v>160</v>
      </c>
      <c r="J555" s="7" t="s">
        <v>70</v>
      </c>
      <c r="K555" s="7" t="s">
        <v>71</v>
      </c>
      <c r="L555" s="7" t="s">
        <v>72</v>
      </c>
      <c r="M555" s="7" t="s">
        <v>73</v>
      </c>
      <c r="N555" s="7" t="s">
        <v>74</v>
      </c>
      <c r="O555" s="7" t="s">
        <v>75</v>
      </c>
      <c r="P555" s="7" t="s">
        <v>367</v>
      </c>
      <c r="Q555" s="7" t="s">
        <v>368</v>
      </c>
      <c r="S555" s="7" t="s">
        <v>369</v>
      </c>
      <c r="T555" s="7" t="s">
        <v>79</v>
      </c>
      <c r="U555" s="7" t="s">
        <v>80</v>
      </c>
      <c r="V555" s="7" t="s">
        <v>337</v>
      </c>
      <c r="W555" s="7" t="s">
        <v>403</v>
      </c>
      <c r="X555" s="7" t="s">
        <v>2115</v>
      </c>
      <c r="Y555" s="7" t="s">
        <v>337</v>
      </c>
      <c r="Z555" s="7" t="s">
        <v>371</v>
      </c>
      <c r="AA555" s="7" t="s">
        <v>372</v>
      </c>
      <c r="AC555" s="7" t="s">
        <v>404</v>
      </c>
      <c r="AD555" s="7" t="s">
        <v>111</v>
      </c>
      <c r="AE555" s="7" t="s">
        <v>386</v>
      </c>
      <c r="AF555" s="7" t="s">
        <v>112</v>
      </c>
      <c r="AG555" s="7" t="s">
        <v>1959</v>
      </c>
      <c r="AH555" s="7" t="s">
        <v>1904</v>
      </c>
      <c r="AI555" s="7">
        <v>2014</v>
      </c>
      <c r="AJ555" s="7">
        <v>2015</v>
      </c>
      <c r="AK555" s="7" t="s">
        <v>114</v>
      </c>
      <c r="AL555" s="7">
        <v>1000000</v>
      </c>
      <c r="AO555" s="7" t="s">
        <v>2132</v>
      </c>
      <c r="AP555" s="7" t="s">
        <v>2133</v>
      </c>
      <c r="AQ555" s="7">
        <v>1000000</v>
      </c>
      <c r="AR555" s="10">
        <v>9773.1299999999992</v>
      </c>
      <c r="AS555" s="7" t="s">
        <v>2133</v>
      </c>
      <c r="AT555" s="7" t="s">
        <v>374</v>
      </c>
      <c r="AU555" s="7">
        <v>2014</v>
      </c>
      <c r="AV555" s="7" t="s">
        <v>172</v>
      </c>
      <c r="AW555" s="7" t="s">
        <v>92</v>
      </c>
      <c r="AX555" s="7" t="s">
        <v>93</v>
      </c>
      <c r="AY555" s="7" t="s">
        <v>94</v>
      </c>
      <c r="AZ555" s="7" t="s">
        <v>341</v>
      </c>
      <c r="BA555" s="7" t="s">
        <v>96</v>
      </c>
      <c r="BB555" s="7" t="s">
        <v>268</v>
      </c>
      <c r="BC555" s="7" t="s">
        <v>98</v>
      </c>
      <c r="BH555" s="7" t="s">
        <v>99</v>
      </c>
      <c r="BI555" s="7" t="s">
        <v>375</v>
      </c>
      <c r="BJ555" s="7" t="s">
        <v>70</v>
      </c>
      <c r="BK555" s="7" t="s">
        <v>1562</v>
      </c>
      <c r="BM555" s="7" t="s">
        <v>1481</v>
      </c>
      <c r="BN555" s="7" t="s">
        <v>1557</v>
      </c>
      <c r="BO555">
        <f t="shared" si="8"/>
        <v>9.7731299999999997E-3</v>
      </c>
      <c r="BP555" s="7" t="s">
        <v>268</v>
      </c>
      <c r="BQ555" s="7" t="s">
        <v>94</v>
      </c>
      <c r="BR555" s="7" t="s">
        <v>368</v>
      </c>
      <c r="BS555" s="7" t="s">
        <v>368</v>
      </c>
    </row>
    <row r="556" spans="1:71" ht="15.75" customHeight="1">
      <c r="A556" s="7">
        <v>2016</v>
      </c>
      <c r="B556" s="7" t="s">
        <v>405</v>
      </c>
      <c r="C556" s="7" t="s">
        <v>64</v>
      </c>
      <c r="D556" s="7" t="s">
        <v>361</v>
      </c>
      <c r="E556" s="7" t="s">
        <v>2114</v>
      </c>
      <c r="F556" s="7" t="s">
        <v>363</v>
      </c>
      <c r="G556" s="7">
        <v>2019</v>
      </c>
      <c r="H556" s="7" t="s">
        <v>365</v>
      </c>
      <c r="I556" s="7" t="s">
        <v>160</v>
      </c>
      <c r="J556" s="7" t="s">
        <v>70</v>
      </c>
      <c r="K556" s="7" t="s">
        <v>71</v>
      </c>
      <c r="L556" s="7" t="s">
        <v>72</v>
      </c>
      <c r="M556" s="7" t="s">
        <v>73</v>
      </c>
      <c r="N556" s="7" t="s">
        <v>74</v>
      </c>
      <c r="O556" s="7" t="s">
        <v>75</v>
      </c>
      <c r="P556" s="7" t="s">
        <v>367</v>
      </c>
      <c r="Q556" s="7" t="s">
        <v>368</v>
      </c>
      <c r="S556" s="7" t="s">
        <v>369</v>
      </c>
      <c r="T556" s="7" t="s">
        <v>79</v>
      </c>
      <c r="U556" s="7" t="s">
        <v>80</v>
      </c>
      <c r="V556" s="7" t="s">
        <v>337</v>
      </c>
      <c r="W556" s="7" t="s">
        <v>370</v>
      </c>
      <c r="X556" s="7" t="s">
        <v>2115</v>
      </c>
      <c r="Y556" s="7" t="s">
        <v>337</v>
      </c>
      <c r="Z556" s="7" t="s">
        <v>371</v>
      </c>
      <c r="AA556" s="7" t="s">
        <v>372</v>
      </c>
      <c r="AC556" s="7" t="s">
        <v>393</v>
      </c>
      <c r="AD556" s="7" t="s">
        <v>111</v>
      </c>
      <c r="AE556" s="7" t="s">
        <v>373</v>
      </c>
      <c r="AF556" s="7" t="s">
        <v>112</v>
      </c>
      <c r="AG556" s="7" t="s">
        <v>2116</v>
      </c>
      <c r="AH556" s="7" t="s">
        <v>1925</v>
      </c>
      <c r="AI556" s="7">
        <v>2016</v>
      </c>
      <c r="AJ556" s="7">
        <v>2017</v>
      </c>
      <c r="AK556" s="7" t="s">
        <v>114</v>
      </c>
      <c r="AL556" s="7">
        <v>1000000</v>
      </c>
      <c r="AO556" s="7" t="s">
        <v>2136</v>
      </c>
      <c r="AP556" s="7" t="s">
        <v>2137</v>
      </c>
      <c r="AQ556" s="7">
        <v>1000000</v>
      </c>
      <c r="AR556" s="10">
        <v>9387.57</v>
      </c>
      <c r="AS556" s="7" t="s">
        <v>2137</v>
      </c>
      <c r="AT556" s="7" t="s">
        <v>374</v>
      </c>
      <c r="AU556" s="7">
        <v>2016</v>
      </c>
      <c r="AV556" s="7" t="s">
        <v>172</v>
      </c>
      <c r="AW556" s="7" t="s">
        <v>92</v>
      </c>
      <c r="AX556" s="7" t="s">
        <v>93</v>
      </c>
      <c r="AY556" s="7" t="s">
        <v>94</v>
      </c>
      <c r="AZ556" s="7" t="s">
        <v>406</v>
      </c>
      <c r="BA556" s="7" t="s">
        <v>156</v>
      </c>
      <c r="BB556" s="7" t="s">
        <v>69</v>
      </c>
      <c r="BC556" s="7" t="s">
        <v>98</v>
      </c>
      <c r="BH556" s="7" t="s">
        <v>99</v>
      </c>
      <c r="BI556" s="7" t="s">
        <v>375</v>
      </c>
      <c r="BJ556" s="7" t="s">
        <v>70</v>
      </c>
      <c r="BO556">
        <f t="shared" si="8"/>
        <v>9.3875699999999996E-3</v>
      </c>
      <c r="BP556" s="7" t="s">
        <v>69</v>
      </c>
      <c r="BQ556" s="7" t="s">
        <v>94</v>
      </c>
      <c r="BR556" s="7" t="s">
        <v>368</v>
      </c>
      <c r="BS556" s="7" t="s">
        <v>368</v>
      </c>
    </row>
    <row r="557" spans="1:71" ht="15.75" customHeight="1">
      <c r="A557" s="7">
        <v>2017</v>
      </c>
      <c r="B557" s="7" t="s">
        <v>405</v>
      </c>
      <c r="C557" s="7" t="s">
        <v>64</v>
      </c>
      <c r="D557" s="7" t="s">
        <v>361</v>
      </c>
      <c r="E557" s="7" t="s">
        <v>2114</v>
      </c>
      <c r="F557" s="7" t="s">
        <v>363</v>
      </c>
      <c r="G557" s="7">
        <v>2019</v>
      </c>
      <c r="H557" s="7" t="s">
        <v>365</v>
      </c>
      <c r="I557" s="7" t="s">
        <v>160</v>
      </c>
      <c r="J557" s="7" t="s">
        <v>70</v>
      </c>
      <c r="K557" s="7" t="s">
        <v>71</v>
      </c>
      <c r="L557" s="7" t="s">
        <v>72</v>
      </c>
      <c r="M557" s="7" t="s">
        <v>73</v>
      </c>
      <c r="N557" s="7" t="s">
        <v>74</v>
      </c>
      <c r="O557" s="7" t="s">
        <v>75</v>
      </c>
      <c r="P557" s="7" t="s">
        <v>367</v>
      </c>
      <c r="Q557" s="7" t="s">
        <v>368</v>
      </c>
      <c r="S557" s="7" t="s">
        <v>369</v>
      </c>
      <c r="T557" s="7" t="s">
        <v>79</v>
      </c>
      <c r="U557" s="7" t="s">
        <v>80</v>
      </c>
      <c r="V557" s="7" t="s">
        <v>337</v>
      </c>
      <c r="W557" s="7" t="s">
        <v>370</v>
      </c>
      <c r="X557" s="7" t="s">
        <v>2115</v>
      </c>
      <c r="Y557" s="7" t="s">
        <v>337</v>
      </c>
      <c r="Z557" s="7" t="s">
        <v>371</v>
      </c>
      <c r="AA557" s="7" t="s">
        <v>372</v>
      </c>
      <c r="AC557" s="7" t="s">
        <v>393</v>
      </c>
      <c r="AD557" s="7" t="s">
        <v>111</v>
      </c>
      <c r="AE557" s="7" t="s">
        <v>373</v>
      </c>
      <c r="AF557" s="7" t="s">
        <v>112</v>
      </c>
      <c r="AG557" s="7" t="s">
        <v>2116</v>
      </c>
      <c r="AH557" s="7" t="s">
        <v>1925</v>
      </c>
      <c r="AI557" s="7">
        <v>2016</v>
      </c>
      <c r="AJ557" s="7">
        <v>2017</v>
      </c>
      <c r="AK557" s="7" t="s">
        <v>114</v>
      </c>
      <c r="AL557" s="7">
        <v>1000000</v>
      </c>
      <c r="AO557" s="7" t="s">
        <v>2136</v>
      </c>
      <c r="AP557" s="7" t="s">
        <v>2137</v>
      </c>
      <c r="AQ557" s="7">
        <v>1000000</v>
      </c>
      <c r="AR557" s="10">
        <v>9387.57</v>
      </c>
      <c r="AS557" s="7" t="s">
        <v>2137</v>
      </c>
      <c r="AT557" s="7" t="s">
        <v>374</v>
      </c>
      <c r="AU557" s="7">
        <v>2016</v>
      </c>
      <c r="AV557" s="7" t="s">
        <v>172</v>
      </c>
      <c r="AW557" s="7" t="s">
        <v>92</v>
      </c>
      <c r="AX557" s="7" t="s">
        <v>93</v>
      </c>
      <c r="AY557" s="7" t="s">
        <v>94</v>
      </c>
      <c r="AZ557" s="7" t="s">
        <v>406</v>
      </c>
      <c r="BA557" s="7" t="s">
        <v>156</v>
      </c>
      <c r="BB557" s="7" t="s">
        <v>69</v>
      </c>
      <c r="BC557" s="7" t="s">
        <v>98</v>
      </c>
      <c r="BH557" s="7" t="s">
        <v>99</v>
      </c>
      <c r="BI557" s="7" t="s">
        <v>375</v>
      </c>
      <c r="BJ557" s="7" t="s">
        <v>70</v>
      </c>
      <c r="BO557">
        <f t="shared" si="8"/>
        <v>9.3875699999999996E-3</v>
      </c>
      <c r="BP557" s="7" t="s">
        <v>69</v>
      </c>
      <c r="BQ557" s="7" t="s">
        <v>94</v>
      </c>
      <c r="BR557" s="7" t="s">
        <v>368</v>
      </c>
      <c r="BS557" s="7" t="s">
        <v>368</v>
      </c>
    </row>
    <row r="558" spans="1:71" ht="15.75" customHeight="1">
      <c r="A558" s="7">
        <v>2016</v>
      </c>
      <c r="B558" s="7" t="s">
        <v>407</v>
      </c>
      <c r="C558" s="7" t="s">
        <v>64</v>
      </c>
      <c r="D558" s="7" t="s">
        <v>361</v>
      </c>
      <c r="E558" s="7" t="s">
        <v>2114</v>
      </c>
      <c r="F558" s="7" t="s">
        <v>363</v>
      </c>
      <c r="G558" s="7">
        <v>2019</v>
      </c>
      <c r="H558" s="7" t="s">
        <v>365</v>
      </c>
      <c r="I558" s="7" t="s">
        <v>160</v>
      </c>
      <c r="J558" s="7" t="s">
        <v>70</v>
      </c>
      <c r="K558" s="7" t="s">
        <v>71</v>
      </c>
      <c r="L558" s="7" t="s">
        <v>72</v>
      </c>
      <c r="M558" s="7" t="s">
        <v>73</v>
      </c>
      <c r="N558" s="7" t="s">
        <v>74</v>
      </c>
      <c r="O558" s="7" t="s">
        <v>75</v>
      </c>
      <c r="P558" s="7" t="s">
        <v>367</v>
      </c>
      <c r="Q558" s="7" t="s">
        <v>368</v>
      </c>
      <c r="S558" s="7" t="s">
        <v>369</v>
      </c>
      <c r="T558" s="7" t="s">
        <v>79</v>
      </c>
      <c r="U558" s="7" t="s">
        <v>80</v>
      </c>
      <c r="V558" s="7" t="s">
        <v>337</v>
      </c>
      <c r="W558" s="7" t="s">
        <v>370</v>
      </c>
      <c r="X558" s="7" t="s">
        <v>2115</v>
      </c>
      <c r="Y558" s="7" t="s">
        <v>337</v>
      </c>
      <c r="Z558" s="7" t="s">
        <v>371</v>
      </c>
      <c r="AA558" s="7" t="s">
        <v>372</v>
      </c>
      <c r="AC558" s="7" t="s">
        <v>408</v>
      </c>
      <c r="AD558" s="7" t="s">
        <v>144</v>
      </c>
      <c r="AE558" s="7" t="s">
        <v>373</v>
      </c>
      <c r="AF558" s="7" t="s">
        <v>112</v>
      </c>
      <c r="AG558" s="7" t="s">
        <v>2116</v>
      </c>
      <c r="AH558" s="7" t="s">
        <v>1925</v>
      </c>
      <c r="AI558" s="7">
        <v>2016</v>
      </c>
      <c r="AJ558" s="7">
        <v>2017</v>
      </c>
      <c r="AK558" s="7" t="s">
        <v>114</v>
      </c>
      <c r="AL558" s="7">
        <v>1000000</v>
      </c>
      <c r="AO558" s="7" t="s">
        <v>2136</v>
      </c>
      <c r="AP558" s="7" t="s">
        <v>2137</v>
      </c>
      <c r="AQ558" s="7">
        <v>1000000</v>
      </c>
      <c r="AR558" s="10">
        <v>9387.57</v>
      </c>
      <c r="AS558" s="7" t="s">
        <v>2137</v>
      </c>
      <c r="AT558" s="7" t="s">
        <v>374</v>
      </c>
      <c r="AU558" s="7">
        <v>2016</v>
      </c>
      <c r="AV558" s="7" t="s">
        <v>172</v>
      </c>
      <c r="AW558" s="7" t="s">
        <v>92</v>
      </c>
      <c r="AX558" s="7" t="s">
        <v>93</v>
      </c>
      <c r="AY558" s="7" t="s">
        <v>94</v>
      </c>
      <c r="AZ558" s="7" t="s">
        <v>95</v>
      </c>
      <c r="BA558" s="7" t="s">
        <v>96</v>
      </c>
      <c r="BB558" s="7" t="s">
        <v>97</v>
      </c>
      <c r="BC558" s="7" t="s">
        <v>98</v>
      </c>
      <c r="BH558" s="7" t="s">
        <v>99</v>
      </c>
      <c r="BI558" s="7" t="s">
        <v>375</v>
      </c>
      <c r="BJ558" s="7" t="s">
        <v>70</v>
      </c>
      <c r="BO558">
        <f t="shared" si="8"/>
        <v>9.3875699999999996E-3</v>
      </c>
      <c r="BP558" s="7" t="s">
        <v>97</v>
      </c>
      <c r="BQ558" s="7" t="s">
        <v>94</v>
      </c>
      <c r="BR558" s="7" t="s">
        <v>368</v>
      </c>
      <c r="BS558" s="7" t="s">
        <v>368</v>
      </c>
    </row>
    <row r="559" spans="1:71" ht="15.75" customHeight="1">
      <c r="A559" s="7">
        <v>2017</v>
      </c>
      <c r="B559" s="7" t="s">
        <v>407</v>
      </c>
      <c r="C559" s="7" t="s">
        <v>64</v>
      </c>
      <c r="D559" s="7" t="s">
        <v>361</v>
      </c>
      <c r="E559" s="7" t="s">
        <v>2114</v>
      </c>
      <c r="F559" s="7" t="s">
        <v>363</v>
      </c>
      <c r="G559" s="7">
        <v>2019</v>
      </c>
      <c r="H559" s="7" t="s">
        <v>365</v>
      </c>
      <c r="I559" s="7" t="s">
        <v>160</v>
      </c>
      <c r="J559" s="7" t="s">
        <v>70</v>
      </c>
      <c r="K559" s="7" t="s">
        <v>71</v>
      </c>
      <c r="L559" s="7" t="s">
        <v>72</v>
      </c>
      <c r="M559" s="7" t="s">
        <v>73</v>
      </c>
      <c r="N559" s="7" t="s">
        <v>74</v>
      </c>
      <c r="O559" s="7" t="s">
        <v>75</v>
      </c>
      <c r="P559" s="7" t="s">
        <v>367</v>
      </c>
      <c r="Q559" s="7" t="s">
        <v>368</v>
      </c>
      <c r="S559" s="7" t="s">
        <v>369</v>
      </c>
      <c r="T559" s="7" t="s">
        <v>79</v>
      </c>
      <c r="U559" s="7" t="s">
        <v>80</v>
      </c>
      <c r="V559" s="7" t="s">
        <v>337</v>
      </c>
      <c r="W559" s="7" t="s">
        <v>370</v>
      </c>
      <c r="X559" s="7" t="s">
        <v>2115</v>
      </c>
      <c r="Y559" s="7" t="s">
        <v>337</v>
      </c>
      <c r="Z559" s="7" t="s">
        <v>371</v>
      </c>
      <c r="AA559" s="7" t="s">
        <v>372</v>
      </c>
      <c r="AC559" s="7" t="s">
        <v>408</v>
      </c>
      <c r="AD559" s="7" t="s">
        <v>144</v>
      </c>
      <c r="AE559" s="7" t="s">
        <v>373</v>
      </c>
      <c r="AF559" s="7" t="s">
        <v>112</v>
      </c>
      <c r="AG559" s="7" t="s">
        <v>2116</v>
      </c>
      <c r="AH559" s="7" t="s">
        <v>1925</v>
      </c>
      <c r="AI559" s="7">
        <v>2016</v>
      </c>
      <c r="AJ559" s="7">
        <v>2017</v>
      </c>
      <c r="AK559" s="7" t="s">
        <v>114</v>
      </c>
      <c r="AL559" s="7">
        <v>1000000</v>
      </c>
      <c r="AO559" s="7" t="s">
        <v>2136</v>
      </c>
      <c r="AP559" s="7" t="s">
        <v>2137</v>
      </c>
      <c r="AQ559" s="7">
        <v>1000000</v>
      </c>
      <c r="AR559" s="10">
        <v>9387.57</v>
      </c>
      <c r="AS559" s="7" t="s">
        <v>2137</v>
      </c>
      <c r="AT559" s="7" t="s">
        <v>374</v>
      </c>
      <c r="AU559" s="7">
        <v>2016</v>
      </c>
      <c r="AV559" s="7" t="s">
        <v>172</v>
      </c>
      <c r="AW559" s="7" t="s">
        <v>92</v>
      </c>
      <c r="AX559" s="7" t="s">
        <v>93</v>
      </c>
      <c r="AY559" s="7" t="s">
        <v>94</v>
      </c>
      <c r="AZ559" s="7" t="s">
        <v>95</v>
      </c>
      <c r="BA559" s="7" t="s">
        <v>96</v>
      </c>
      <c r="BB559" s="7" t="s">
        <v>97</v>
      </c>
      <c r="BC559" s="7" t="s">
        <v>98</v>
      </c>
      <c r="BH559" s="7" t="s">
        <v>99</v>
      </c>
      <c r="BI559" s="7" t="s">
        <v>375</v>
      </c>
      <c r="BJ559" s="7" t="s">
        <v>70</v>
      </c>
      <c r="BO559">
        <f t="shared" si="8"/>
        <v>9.3875699999999996E-3</v>
      </c>
      <c r="BP559" s="7" t="s">
        <v>97</v>
      </c>
      <c r="BQ559" s="7" t="s">
        <v>94</v>
      </c>
      <c r="BR559" s="7" t="s">
        <v>368</v>
      </c>
      <c r="BS559" s="7" t="s">
        <v>368</v>
      </c>
    </row>
    <row r="560" spans="1:71" ht="15.75" customHeight="1">
      <c r="A560" s="7">
        <v>2017</v>
      </c>
      <c r="B560" s="7" t="s">
        <v>409</v>
      </c>
      <c r="C560" s="7" t="s">
        <v>64</v>
      </c>
      <c r="D560" s="7" t="s">
        <v>410</v>
      </c>
      <c r="E560" s="7" t="s">
        <v>2138</v>
      </c>
      <c r="F560" s="7" t="s">
        <v>363</v>
      </c>
      <c r="G560" s="7">
        <v>2019</v>
      </c>
      <c r="H560" s="7" t="s">
        <v>365</v>
      </c>
      <c r="I560" s="7" t="s">
        <v>160</v>
      </c>
      <c r="J560" s="7" t="s">
        <v>70</v>
      </c>
      <c r="K560" s="7" t="s">
        <v>71</v>
      </c>
      <c r="L560" s="7" t="s">
        <v>72</v>
      </c>
      <c r="M560" s="7" t="s">
        <v>73</v>
      </c>
      <c r="N560" s="7" t="s">
        <v>74</v>
      </c>
      <c r="O560" s="7" t="s">
        <v>75</v>
      </c>
      <c r="P560" s="7" t="s">
        <v>105</v>
      </c>
      <c r="Q560" s="7" t="s">
        <v>106</v>
      </c>
      <c r="S560" s="7" t="s">
        <v>378</v>
      </c>
      <c r="T560" s="7" t="s">
        <v>79</v>
      </c>
      <c r="U560" s="7" t="s">
        <v>80</v>
      </c>
      <c r="V560" s="7" t="s">
        <v>337</v>
      </c>
      <c r="W560" s="7" t="s">
        <v>379</v>
      </c>
      <c r="X560" s="7" t="s">
        <v>2115</v>
      </c>
      <c r="Y560" s="7" t="s">
        <v>337</v>
      </c>
      <c r="Z560" s="7" t="s">
        <v>371</v>
      </c>
      <c r="AA560" s="7" t="s">
        <v>372</v>
      </c>
      <c r="AC560" s="7" t="s">
        <v>372</v>
      </c>
      <c r="AD560" s="7" t="s">
        <v>144</v>
      </c>
      <c r="AE560" s="7" t="s">
        <v>381</v>
      </c>
      <c r="AF560" s="7" t="s">
        <v>112</v>
      </c>
      <c r="AG560" s="7" t="s">
        <v>1925</v>
      </c>
      <c r="AH560" s="7" t="s">
        <v>2119</v>
      </c>
      <c r="AI560" s="7">
        <v>2017</v>
      </c>
      <c r="AJ560" s="7">
        <v>2018</v>
      </c>
      <c r="AK560" s="7" t="s">
        <v>114</v>
      </c>
      <c r="AL560" s="7">
        <v>75000000</v>
      </c>
      <c r="AO560" s="7" t="s">
        <v>2139</v>
      </c>
      <c r="AP560" s="7" t="s">
        <v>2140</v>
      </c>
      <c r="AQ560" s="7">
        <v>75000000</v>
      </c>
      <c r="AR560" s="10">
        <v>668650.98</v>
      </c>
      <c r="AS560" s="7" t="s">
        <v>2140</v>
      </c>
      <c r="AT560" s="7" t="s">
        <v>374</v>
      </c>
      <c r="AU560" s="7">
        <v>2017</v>
      </c>
      <c r="AV560" s="7" t="s">
        <v>172</v>
      </c>
      <c r="AW560" s="7" t="s">
        <v>92</v>
      </c>
      <c r="AX560" s="7" t="s">
        <v>93</v>
      </c>
      <c r="AY560" s="7" t="s">
        <v>94</v>
      </c>
      <c r="AZ560" s="7" t="s">
        <v>341</v>
      </c>
      <c r="BA560" s="7" t="s">
        <v>96</v>
      </c>
      <c r="BB560" s="7" t="s">
        <v>268</v>
      </c>
      <c r="BC560" s="7" t="s">
        <v>98</v>
      </c>
      <c r="BH560" s="7" t="s">
        <v>99</v>
      </c>
      <c r="BI560" s="7" t="s">
        <v>375</v>
      </c>
      <c r="BJ560" s="7" t="s">
        <v>70</v>
      </c>
      <c r="BO560">
        <f t="shared" si="8"/>
        <v>0.66865098000000001</v>
      </c>
      <c r="BP560" s="7" t="s">
        <v>268</v>
      </c>
      <c r="BQ560" s="7" t="s">
        <v>94</v>
      </c>
      <c r="BR560" s="7" t="s">
        <v>1907</v>
      </c>
      <c r="BS560" s="7" t="s">
        <v>1907</v>
      </c>
    </row>
    <row r="561" spans="1:71" ht="15.75" customHeight="1">
      <c r="A561" s="7">
        <v>2018</v>
      </c>
      <c r="B561" s="7" t="s">
        <v>409</v>
      </c>
      <c r="C561" s="7" t="s">
        <v>64</v>
      </c>
      <c r="D561" s="7" t="s">
        <v>410</v>
      </c>
      <c r="E561" s="7" t="s">
        <v>2138</v>
      </c>
      <c r="F561" s="7" t="s">
        <v>363</v>
      </c>
      <c r="G561" s="7">
        <v>2019</v>
      </c>
      <c r="H561" s="7" t="s">
        <v>365</v>
      </c>
      <c r="I561" s="7" t="s">
        <v>160</v>
      </c>
      <c r="J561" s="7" t="s">
        <v>70</v>
      </c>
      <c r="K561" s="7" t="s">
        <v>71</v>
      </c>
      <c r="L561" s="7" t="s">
        <v>72</v>
      </c>
      <c r="M561" s="7" t="s">
        <v>73</v>
      </c>
      <c r="N561" s="7" t="s">
        <v>74</v>
      </c>
      <c r="O561" s="7" t="s">
        <v>75</v>
      </c>
      <c r="P561" s="7" t="s">
        <v>105</v>
      </c>
      <c r="Q561" s="7" t="s">
        <v>106</v>
      </c>
      <c r="S561" s="7" t="s">
        <v>378</v>
      </c>
      <c r="T561" s="7" t="s">
        <v>79</v>
      </c>
      <c r="U561" s="7" t="s">
        <v>80</v>
      </c>
      <c r="V561" s="7" t="s">
        <v>337</v>
      </c>
      <c r="W561" s="7" t="s">
        <v>379</v>
      </c>
      <c r="X561" s="7" t="s">
        <v>2115</v>
      </c>
      <c r="Y561" s="7" t="s">
        <v>337</v>
      </c>
      <c r="Z561" s="7" t="s">
        <v>371</v>
      </c>
      <c r="AA561" s="7" t="s">
        <v>372</v>
      </c>
      <c r="AC561" s="7" t="s">
        <v>372</v>
      </c>
      <c r="AD561" s="7" t="s">
        <v>144</v>
      </c>
      <c r="AE561" s="7" t="s">
        <v>381</v>
      </c>
      <c r="AF561" s="7" t="s">
        <v>112</v>
      </c>
      <c r="AG561" s="7" t="s">
        <v>1925</v>
      </c>
      <c r="AH561" s="7" t="s">
        <v>2119</v>
      </c>
      <c r="AI561" s="7">
        <v>2017</v>
      </c>
      <c r="AJ561" s="7">
        <v>2018</v>
      </c>
      <c r="AK561" s="7" t="s">
        <v>114</v>
      </c>
      <c r="AL561" s="7">
        <v>75000000</v>
      </c>
      <c r="AO561" s="7" t="s">
        <v>2139</v>
      </c>
      <c r="AP561" s="7" t="s">
        <v>2140</v>
      </c>
      <c r="AQ561" s="7">
        <v>75000000</v>
      </c>
      <c r="AR561" s="10">
        <v>668650.98</v>
      </c>
      <c r="AS561" s="7" t="s">
        <v>2140</v>
      </c>
      <c r="AT561" s="7" t="s">
        <v>374</v>
      </c>
      <c r="AU561" s="7">
        <v>2017</v>
      </c>
      <c r="AV561" s="7" t="s">
        <v>172</v>
      </c>
      <c r="AW561" s="7" t="s">
        <v>92</v>
      </c>
      <c r="AX561" s="7" t="s">
        <v>93</v>
      </c>
      <c r="AY561" s="7" t="s">
        <v>94</v>
      </c>
      <c r="AZ561" s="7" t="s">
        <v>341</v>
      </c>
      <c r="BA561" s="7" t="s">
        <v>96</v>
      </c>
      <c r="BB561" s="7" t="s">
        <v>268</v>
      </c>
      <c r="BC561" s="7" t="s">
        <v>98</v>
      </c>
      <c r="BH561" s="7" t="s">
        <v>99</v>
      </c>
      <c r="BI561" s="7" t="s">
        <v>375</v>
      </c>
      <c r="BJ561" s="7" t="s">
        <v>70</v>
      </c>
      <c r="BO561">
        <f t="shared" si="8"/>
        <v>0.66865098000000001</v>
      </c>
      <c r="BP561" s="7" t="s">
        <v>268</v>
      </c>
      <c r="BQ561" s="7" t="s">
        <v>94</v>
      </c>
      <c r="BR561" s="7" t="s">
        <v>1907</v>
      </c>
      <c r="BS561" s="7" t="s">
        <v>1907</v>
      </c>
    </row>
    <row r="562" spans="1:71" ht="15.75" customHeight="1">
      <c r="A562" s="7">
        <v>2017</v>
      </c>
      <c r="B562" s="7" t="s">
        <v>413</v>
      </c>
      <c r="C562" s="7" t="s">
        <v>64</v>
      </c>
      <c r="D562" s="7" t="s">
        <v>410</v>
      </c>
      <c r="E562" s="7" t="s">
        <v>2138</v>
      </c>
      <c r="F562" s="7" t="s">
        <v>363</v>
      </c>
      <c r="G562" s="7">
        <v>2019</v>
      </c>
      <c r="H562" s="7" t="s">
        <v>365</v>
      </c>
      <c r="I562" s="7" t="s">
        <v>160</v>
      </c>
      <c r="J562" s="7" t="s">
        <v>70</v>
      </c>
      <c r="K562" s="7" t="s">
        <v>71</v>
      </c>
      <c r="L562" s="7" t="s">
        <v>72</v>
      </c>
      <c r="M562" s="7" t="s">
        <v>73</v>
      </c>
      <c r="N562" s="7" t="s">
        <v>74</v>
      </c>
      <c r="O562" s="7" t="s">
        <v>75</v>
      </c>
      <c r="P562" s="7" t="s">
        <v>105</v>
      </c>
      <c r="Q562" s="7" t="s">
        <v>106</v>
      </c>
      <c r="S562" s="7" t="s">
        <v>378</v>
      </c>
      <c r="T562" s="7" t="s">
        <v>79</v>
      </c>
      <c r="U562" s="7" t="s">
        <v>80</v>
      </c>
      <c r="V562" s="7" t="s">
        <v>337</v>
      </c>
      <c r="W562" s="7" t="s">
        <v>379</v>
      </c>
      <c r="X562" s="7" t="s">
        <v>2115</v>
      </c>
      <c r="Y562" s="7" t="s">
        <v>337</v>
      </c>
      <c r="Z562" s="7" t="s">
        <v>371</v>
      </c>
      <c r="AA562" s="7" t="s">
        <v>372</v>
      </c>
      <c r="AC562" s="7" t="s">
        <v>372</v>
      </c>
      <c r="AD562" s="7" t="s">
        <v>144</v>
      </c>
      <c r="AE562" s="7" t="s">
        <v>381</v>
      </c>
      <c r="AF562" s="7" t="s">
        <v>112</v>
      </c>
      <c r="AG562" s="7" t="s">
        <v>1925</v>
      </c>
      <c r="AH562" s="7" t="s">
        <v>2119</v>
      </c>
      <c r="AI562" s="7">
        <v>2017</v>
      </c>
      <c r="AJ562" s="7">
        <v>2018</v>
      </c>
      <c r="AK562" s="7" t="s">
        <v>114</v>
      </c>
      <c r="AL562" s="7">
        <v>46000000</v>
      </c>
      <c r="AO562" s="7" t="s">
        <v>2141</v>
      </c>
      <c r="AP562" s="7" t="s">
        <v>2142</v>
      </c>
      <c r="AQ562" s="7">
        <v>46000000</v>
      </c>
      <c r="AR562" s="10">
        <v>410105.93</v>
      </c>
      <c r="AS562" s="7" t="s">
        <v>2142</v>
      </c>
      <c r="AT562" s="7" t="s">
        <v>374</v>
      </c>
      <c r="AU562" s="7">
        <v>2017</v>
      </c>
      <c r="AV562" s="7" t="s">
        <v>172</v>
      </c>
      <c r="AW562" s="7" t="s">
        <v>92</v>
      </c>
      <c r="AX562" s="7" t="s">
        <v>93</v>
      </c>
      <c r="AY562" s="7" t="s">
        <v>94</v>
      </c>
      <c r="AZ562" s="7" t="s">
        <v>414</v>
      </c>
      <c r="BA562" s="7" t="s">
        <v>96</v>
      </c>
      <c r="BB562" s="7" t="s">
        <v>118</v>
      </c>
      <c r="BC562" s="7" t="s">
        <v>98</v>
      </c>
      <c r="BH562" s="7" t="s">
        <v>99</v>
      </c>
      <c r="BI562" s="7" t="s">
        <v>375</v>
      </c>
      <c r="BJ562" s="7" t="s">
        <v>70</v>
      </c>
      <c r="BO562">
        <f t="shared" si="8"/>
        <v>0.41010593000000001</v>
      </c>
      <c r="BP562" s="7" t="s">
        <v>118</v>
      </c>
      <c r="BQ562" s="7" t="s">
        <v>94</v>
      </c>
      <c r="BR562" s="7" t="s">
        <v>1907</v>
      </c>
      <c r="BS562" s="7" t="s">
        <v>1907</v>
      </c>
    </row>
    <row r="563" spans="1:71" ht="15.75" customHeight="1">
      <c r="A563" s="7">
        <v>2018</v>
      </c>
      <c r="B563" s="7" t="s">
        <v>413</v>
      </c>
      <c r="C563" s="7" t="s">
        <v>64</v>
      </c>
      <c r="D563" s="7" t="s">
        <v>410</v>
      </c>
      <c r="E563" s="7" t="s">
        <v>2138</v>
      </c>
      <c r="F563" s="7" t="s">
        <v>363</v>
      </c>
      <c r="G563" s="7">
        <v>2019</v>
      </c>
      <c r="H563" s="7" t="s">
        <v>365</v>
      </c>
      <c r="I563" s="7" t="s">
        <v>160</v>
      </c>
      <c r="J563" s="7" t="s">
        <v>70</v>
      </c>
      <c r="K563" s="7" t="s">
        <v>71</v>
      </c>
      <c r="L563" s="7" t="s">
        <v>72</v>
      </c>
      <c r="M563" s="7" t="s">
        <v>73</v>
      </c>
      <c r="N563" s="7" t="s">
        <v>74</v>
      </c>
      <c r="O563" s="7" t="s">
        <v>75</v>
      </c>
      <c r="P563" s="7" t="s">
        <v>105</v>
      </c>
      <c r="Q563" s="7" t="s">
        <v>106</v>
      </c>
      <c r="S563" s="7" t="s">
        <v>378</v>
      </c>
      <c r="T563" s="7" t="s">
        <v>79</v>
      </c>
      <c r="U563" s="7" t="s">
        <v>80</v>
      </c>
      <c r="V563" s="7" t="s">
        <v>337</v>
      </c>
      <c r="W563" s="7" t="s">
        <v>379</v>
      </c>
      <c r="X563" s="7" t="s">
        <v>2115</v>
      </c>
      <c r="Y563" s="7" t="s">
        <v>337</v>
      </c>
      <c r="Z563" s="7" t="s">
        <v>371</v>
      </c>
      <c r="AA563" s="7" t="s">
        <v>372</v>
      </c>
      <c r="AC563" s="7" t="s">
        <v>372</v>
      </c>
      <c r="AD563" s="7" t="s">
        <v>144</v>
      </c>
      <c r="AE563" s="7" t="s">
        <v>381</v>
      </c>
      <c r="AF563" s="7" t="s">
        <v>112</v>
      </c>
      <c r="AG563" s="7" t="s">
        <v>1925</v>
      </c>
      <c r="AH563" s="7" t="s">
        <v>2119</v>
      </c>
      <c r="AI563" s="7">
        <v>2017</v>
      </c>
      <c r="AJ563" s="7">
        <v>2018</v>
      </c>
      <c r="AK563" s="7" t="s">
        <v>114</v>
      </c>
      <c r="AL563" s="7">
        <v>46000000</v>
      </c>
      <c r="AO563" s="7" t="s">
        <v>2141</v>
      </c>
      <c r="AP563" s="7" t="s">
        <v>2142</v>
      </c>
      <c r="AQ563" s="7">
        <v>46000000</v>
      </c>
      <c r="AR563" s="10">
        <v>410105.93</v>
      </c>
      <c r="AS563" s="7" t="s">
        <v>2142</v>
      </c>
      <c r="AT563" s="7" t="s">
        <v>374</v>
      </c>
      <c r="AU563" s="7">
        <v>2017</v>
      </c>
      <c r="AV563" s="7" t="s">
        <v>172</v>
      </c>
      <c r="AW563" s="7" t="s">
        <v>92</v>
      </c>
      <c r="AX563" s="7" t="s">
        <v>93</v>
      </c>
      <c r="AY563" s="7" t="s">
        <v>94</v>
      </c>
      <c r="AZ563" s="7" t="s">
        <v>414</v>
      </c>
      <c r="BA563" s="7" t="s">
        <v>96</v>
      </c>
      <c r="BB563" s="7" t="s">
        <v>118</v>
      </c>
      <c r="BC563" s="7" t="s">
        <v>98</v>
      </c>
      <c r="BH563" s="7" t="s">
        <v>99</v>
      </c>
      <c r="BI563" s="7" t="s">
        <v>375</v>
      </c>
      <c r="BJ563" s="7" t="s">
        <v>70</v>
      </c>
      <c r="BO563">
        <f t="shared" si="8"/>
        <v>0.41010593000000001</v>
      </c>
      <c r="BP563" s="7" t="s">
        <v>118</v>
      </c>
      <c r="BQ563" s="7" t="s">
        <v>94</v>
      </c>
      <c r="BR563" s="7" t="s">
        <v>1907</v>
      </c>
      <c r="BS563" s="7" t="s">
        <v>1907</v>
      </c>
    </row>
    <row r="564" spans="1:71" ht="15.75" customHeight="1">
      <c r="A564" s="7">
        <v>2017</v>
      </c>
      <c r="B564" s="7" t="s">
        <v>415</v>
      </c>
      <c r="C564" s="7" t="s">
        <v>64</v>
      </c>
      <c r="D564" s="7" t="s">
        <v>410</v>
      </c>
      <c r="E564" s="7" t="s">
        <v>2138</v>
      </c>
      <c r="F564" s="7" t="s">
        <v>363</v>
      </c>
      <c r="G564" s="7">
        <v>2019</v>
      </c>
      <c r="H564" s="7" t="s">
        <v>365</v>
      </c>
      <c r="I564" s="7" t="s">
        <v>160</v>
      </c>
      <c r="J564" s="7" t="s">
        <v>70</v>
      </c>
      <c r="K564" s="7" t="s">
        <v>71</v>
      </c>
      <c r="L564" s="7" t="s">
        <v>72</v>
      </c>
      <c r="M564" s="7" t="s">
        <v>73</v>
      </c>
      <c r="N564" s="7" t="s">
        <v>74</v>
      </c>
      <c r="O564" s="7" t="s">
        <v>75</v>
      </c>
      <c r="P564" s="7" t="s">
        <v>105</v>
      </c>
      <c r="Q564" s="7" t="s">
        <v>106</v>
      </c>
      <c r="S564" s="7" t="s">
        <v>378</v>
      </c>
      <c r="T564" s="7" t="s">
        <v>79</v>
      </c>
      <c r="U564" s="7" t="s">
        <v>80</v>
      </c>
      <c r="V564" s="7" t="s">
        <v>337</v>
      </c>
      <c r="W564" s="7" t="s">
        <v>379</v>
      </c>
      <c r="X564" s="7" t="s">
        <v>2115</v>
      </c>
      <c r="Y564" s="7" t="s">
        <v>337</v>
      </c>
      <c r="Z564" s="7" t="s">
        <v>371</v>
      </c>
      <c r="AA564" s="7" t="s">
        <v>372</v>
      </c>
      <c r="AC564" s="7" t="s">
        <v>372</v>
      </c>
      <c r="AD564" s="7" t="s">
        <v>144</v>
      </c>
      <c r="AE564" s="7" t="s">
        <v>381</v>
      </c>
      <c r="AF564" s="7" t="s">
        <v>112</v>
      </c>
      <c r="AG564" s="7" t="s">
        <v>1925</v>
      </c>
      <c r="AH564" s="7" t="s">
        <v>2119</v>
      </c>
      <c r="AI564" s="7">
        <v>2017</v>
      </c>
      <c r="AJ564" s="7">
        <v>2018</v>
      </c>
      <c r="AK564" s="7" t="s">
        <v>114</v>
      </c>
      <c r="AL564" s="7">
        <v>31000000</v>
      </c>
      <c r="AO564" s="7" t="s">
        <v>2143</v>
      </c>
      <c r="AP564" s="7" t="s">
        <v>2144</v>
      </c>
      <c r="AQ564" s="7">
        <v>31000000</v>
      </c>
      <c r="AR564" s="10">
        <v>276375.74</v>
      </c>
      <c r="AS564" s="7" t="s">
        <v>2144</v>
      </c>
      <c r="AT564" s="7" t="s">
        <v>374</v>
      </c>
      <c r="AU564" s="7">
        <v>2017</v>
      </c>
      <c r="AV564" s="7" t="s">
        <v>172</v>
      </c>
      <c r="AW564" s="7" t="s">
        <v>92</v>
      </c>
      <c r="AX564" s="7" t="s">
        <v>93</v>
      </c>
      <c r="AY564" s="7" t="s">
        <v>94</v>
      </c>
      <c r="AZ564" s="7" t="s">
        <v>341</v>
      </c>
      <c r="BA564" s="7" t="s">
        <v>96</v>
      </c>
      <c r="BB564" s="7" t="s">
        <v>268</v>
      </c>
      <c r="BC564" s="7" t="s">
        <v>98</v>
      </c>
      <c r="BH564" s="7" t="s">
        <v>99</v>
      </c>
      <c r="BI564" s="7" t="s">
        <v>375</v>
      </c>
      <c r="BJ564" s="7" t="s">
        <v>70</v>
      </c>
      <c r="BO564">
        <f t="shared" si="8"/>
        <v>0.27637573999999998</v>
      </c>
      <c r="BP564" s="7" t="s">
        <v>268</v>
      </c>
      <c r="BQ564" s="7" t="s">
        <v>94</v>
      </c>
      <c r="BR564" s="7" t="s">
        <v>1907</v>
      </c>
      <c r="BS564" s="7" t="s">
        <v>1907</v>
      </c>
    </row>
    <row r="565" spans="1:71" ht="15.75" customHeight="1">
      <c r="A565" s="7">
        <v>2018</v>
      </c>
      <c r="B565" s="7" t="s">
        <v>415</v>
      </c>
      <c r="C565" s="7" t="s">
        <v>64</v>
      </c>
      <c r="D565" s="7" t="s">
        <v>410</v>
      </c>
      <c r="E565" s="7" t="s">
        <v>2138</v>
      </c>
      <c r="F565" s="7" t="s">
        <v>363</v>
      </c>
      <c r="G565" s="7">
        <v>2019</v>
      </c>
      <c r="H565" s="7" t="s">
        <v>365</v>
      </c>
      <c r="I565" s="7" t="s">
        <v>160</v>
      </c>
      <c r="J565" s="7" t="s">
        <v>70</v>
      </c>
      <c r="K565" s="7" t="s">
        <v>71</v>
      </c>
      <c r="L565" s="7" t="s">
        <v>72</v>
      </c>
      <c r="M565" s="7" t="s">
        <v>73</v>
      </c>
      <c r="N565" s="7" t="s">
        <v>74</v>
      </c>
      <c r="O565" s="7" t="s">
        <v>75</v>
      </c>
      <c r="P565" s="7" t="s">
        <v>105</v>
      </c>
      <c r="Q565" s="7" t="s">
        <v>106</v>
      </c>
      <c r="S565" s="7" t="s">
        <v>378</v>
      </c>
      <c r="T565" s="7" t="s">
        <v>79</v>
      </c>
      <c r="U565" s="7" t="s">
        <v>80</v>
      </c>
      <c r="V565" s="7" t="s">
        <v>337</v>
      </c>
      <c r="W565" s="7" t="s">
        <v>379</v>
      </c>
      <c r="X565" s="7" t="s">
        <v>2115</v>
      </c>
      <c r="Y565" s="7" t="s">
        <v>337</v>
      </c>
      <c r="Z565" s="7" t="s">
        <v>371</v>
      </c>
      <c r="AA565" s="7" t="s">
        <v>372</v>
      </c>
      <c r="AC565" s="7" t="s">
        <v>372</v>
      </c>
      <c r="AD565" s="7" t="s">
        <v>144</v>
      </c>
      <c r="AE565" s="7" t="s">
        <v>381</v>
      </c>
      <c r="AF565" s="7" t="s">
        <v>112</v>
      </c>
      <c r="AG565" s="7" t="s">
        <v>1925</v>
      </c>
      <c r="AH565" s="7" t="s">
        <v>2119</v>
      </c>
      <c r="AI565" s="7">
        <v>2017</v>
      </c>
      <c r="AJ565" s="7">
        <v>2018</v>
      </c>
      <c r="AK565" s="7" t="s">
        <v>114</v>
      </c>
      <c r="AL565" s="7">
        <v>31000000</v>
      </c>
      <c r="AO565" s="7" t="s">
        <v>2143</v>
      </c>
      <c r="AP565" s="7" t="s">
        <v>2144</v>
      </c>
      <c r="AQ565" s="7">
        <v>31000000</v>
      </c>
      <c r="AR565" s="10">
        <v>276375.74</v>
      </c>
      <c r="AS565" s="7" t="s">
        <v>2144</v>
      </c>
      <c r="AT565" s="7" t="s">
        <v>374</v>
      </c>
      <c r="AU565" s="7">
        <v>2017</v>
      </c>
      <c r="AV565" s="7" t="s">
        <v>172</v>
      </c>
      <c r="AW565" s="7" t="s">
        <v>92</v>
      </c>
      <c r="AX565" s="7" t="s">
        <v>93</v>
      </c>
      <c r="AY565" s="7" t="s">
        <v>94</v>
      </c>
      <c r="AZ565" s="7" t="s">
        <v>341</v>
      </c>
      <c r="BA565" s="7" t="s">
        <v>96</v>
      </c>
      <c r="BB565" s="7" t="s">
        <v>268</v>
      </c>
      <c r="BC565" s="7" t="s">
        <v>98</v>
      </c>
      <c r="BH565" s="7" t="s">
        <v>99</v>
      </c>
      <c r="BI565" s="7" t="s">
        <v>375</v>
      </c>
      <c r="BJ565" s="7" t="s">
        <v>70</v>
      </c>
      <c r="BO565">
        <f t="shared" si="8"/>
        <v>0.27637573999999998</v>
      </c>
      <c r="BP565" s="7" t="s">
        <v>268</v>
      </c>
      <c r="BQ565" s="7" t="s">
        <v>94</v>
      </c>
      <c r="BR565" s="7" t="s">
        <v>1907</v>
      </c>
      <c r="BS565" s="7" t="s">
        <v>1907</v>
      </c>
    </row>
    <row r="566" spans="1:71" ht="15.75" customHeight="1">
      <c r="A566" s="7">
        <v>2017</v>
      </c>
      <c r="B566" s="7" t="s">
        <v>416</v>
      </c>
      <c r="C566" s="7" t="s">
        <v>64</v>
      </c>
      <c r="D566" s="7" t="s">
        <v>410</v>
      </c>
      <c r="E566" s="7" t="s">
        <v>2138</v>
      </c>
      <c r="F566" s="7" t="s">
        <v>363</v>
      </c>
      <c r="G566" s="7">
        <v>2019</v>
      </c>
      <c r="H566" s="7" t="s">
        <v>365</v>
      </c>
      <c r="I566" s="7" t="s">
        <v>160</v>
      </c>
      <c r="J566" s="7" t="s">
        <v>70</v>
      </c>
      <c r="K566" s="7" t="s">
        <v>71</v>
      </c>
      <c r="L566" s="7" t="s">
        <v>72</v>
      </c>
      <c r="M566" s="7" t="s">
        <v>73</v>
      </c>
      <c r="N566" s="7" t="s">
        <v>74</v>
      </c>
      <c r="O566" s="7" t="s">
        <v>75</v>
      </c>
      <c r="P566" s="7" t="s">
        <v>105</v>
      </c>
      <c r="Q566" s="7" t="s">
        <v>106</v>
      </c>
      <c r="S566" s="7" t="s">
        <v>378</v>
      </c>
      <c r="T566" s="7" t="s">
        <v>79</v>
      </c>
      <c r="U566" s="7" t="s">
        <v>80</v>
      </c>
      <c r="V566" s="7" t="s">
        <v>337</v>
      </c>
      <c r="W566" s="7" t="s">
        <v>379</v>
      </c>
      <c r="X566" s="7" t="s">
        <v>2115</v>
      </c>
      <c r="Y566" s="7" t="s">
        <v>337</v>
      </c>
      <c r="Z566" s="7" t="s">
        <v>371</v>
      </c>
      <c r="AA566" s="7" t="s">
        <v>372</v>
      </c>
      <c r="AC566" s="7" t="s">
        <v>372</v>
      </c>
      <c r="AD566" s="7" t="s">
        <v>144</v>
      </c>
      <c r="AE566" s="7" t="s">
        <v>381</v>
      </c>
      <c r="AF566" s="7" t="s">
        <v>112</v>
      </c>
      <c r="AG566" s="7" t="s">
        <v>1925</v>
      </c>
      <c r="AH566" s="7" t="s">
        <v>2119</v>
      </c>
      <c r="AI566" s="7">
        <v>2017</v>
      </c>
      <c r="AJ566" s="7">
        <v>2018</v>
      </c>
      <c r="AK566" s="7" t="s">
        <v>114</v>
      </c>
      <c r="AL566" s="7">
        <v>15000000</v>
      </c>
      <c r="AO566" s="7" t="s">
        <v>2145</v>
      </c>
      <c r="AP566" s="7" t="s">
        <v>2146</v>
      </c>
      <c r="AQ566" s="7">
        <v>15000000</v>
      </c>
      <c r="AR566" s="10">
        <v>133730.20000000001</v>
      </c>
      <c r="AS566" s="7" t="s">
        <v>2146</v>
      </c>
      <c r="AT566" s="7" t="s">
        <v>374</v>
      </c>
      <c r="AU566" s="7">
        <v>2017</v>
      </c>
      <c r="AV566" s="7" t="s">
        <v>172</v>
      </c>
      <c r="AW566" s="7" t="s">
        <v>92</v>
      </c>
      <c r="AX566" s="7" t="s">
        <v>93</v>
      </c>
      <c r="AY566" s="7" t="s">
        <v>94</v>
      </c>
      <c r="AZ566" s="7" t="s">
        <v>394</v>
      </c>
      <c r="BA566" s="7" t="s">
        <v>96</v>
      </c>
      <c r="BB566" s="7" t="s">
        <v>118</v>
      </c>
      <c r="BC566" s="7" t="s">
        <v>98</v>
      </c>
      <c r="BH566" s="7" t="s">
        <v>99</v>
      </c>
      <c r="BI566" s="7" t="s">
        <v>375</v>
      </c>
      <c r="BJ566" s="7" t="s">
        <v>70</v>
      </c>
      <c r="BO566">
        <f t="shared" si="8"/>
        <v>0.13373020000000002</v>
      </c>
      <c r="BP566" s="7" t="s">
        <v>118</v>
      </c>
      <c r="BQ566" s="7" t="s">
        <v>94</v>
      </c>
      <c r="BR566" s="7" t="s">
        <v>1907</v>
      </c>
      <c r="BS566" s="7" t="s">
        <v>1907</v>
      </c>
    </row>
    <row r="567" spans="1:71" ht="15.75" customHeight="1">
      <c r="A567" s="7">
        <v>2018</v>
      </c>
      <c r="B567" s="7" t="s">
        <v>416</v>
      </c>
      <c r="C567" s="7" t="s">
        <v>64</v>
      </c>
      <c r="D567" s="7" t="s">
        <v>410</v>
      </c>
      <c r="E567" s="7" t="s">
        <v>2138</v>
      </c>
      <c r="F567" s="7" t="s">
        <v>363</v>
      </c>
      <c r="G567" s="7">
        <v>2019</v>
      </c>
      <c r="H567" s="7" t="s">
        <v>365</v>
      </c>
      <c r="I567" s="7" t="s">
        <v>160</v>
      </c>
      <c r="J567" s="7" t="s">
        <v>70</v>
      </c>
      <c r="K567" s="7" t="s">
        <v>71</v>
      </c>
      <c r="L567" s="7" t="s">
        <v>72</v>
      </c>
      <c r="M567" s="7" t="s">
        <v>73</v>
      </c>
      <c r="N567" s="7" t="s">
        <v>74</v>
      </c>
      <c r="O567" s="7" t="s">
        <v>75</v>
      </c>
      <c r="P567" s="7" t="s">
        <v>105</v>
      </c>
      <c r="Q567" s="7" t="s">
        <v>106</v>
      </c>
      <c r="S567" s="7" t="s">
        <v>378</v>
      </c>
      <c r="T567" s="7" t="s">
        <v>79</v>
      </c>
      <c r="U567" s="7" t="s">
        <v>80</v>
      </c>
      <c r="V567" s="7" t="s">
        <v>337</v>
      </c>
      <c r="W567" s="7" t="s">
        <v>379</v>
      </c>
      <c r="X567" s="7" t="s">
        <v>2115</v>
      </c>
      <c r="Y567" s="7" t="s">
        <v>337</v>
      </c>
      <c r="Z567" s="7" t="s">
        <v>371</v>
      </c>
      <c r="AA567" s="7" t="s">
        <v>372</v>
      </c>
      <c r="AC567" s="7" t="s">
        <v>372</v>
      </c>
      <c r="AD567" s="7" t="s">
        <v>144</v>
      </c>
      <c r="AE567" s="7" t="s">
        <v>381</v>
      </c>
      <c r="AF567" s="7" t="s">
        <v>112</v>
      </c>
      <c r="AG567" s="7" t="s">
        <v>1925</v>
      </c>
      <c r="AH567" s="7" t="s">
        <v>2119</v>
      </c>
      <c r="AI567" s="7">
        <v>2017</v>
      </c>
      <c r="AJ567" s="7">
        <v>2018</v>
      </c>
      <c r="AK567" s="7" t="s">
        <v>114</v>
      </c>
      <c r="AL567" s="7">
        <v>15000000</v>
      </c>
      <c r="AO567" s="7" t="s">
        <v>2145</v>
      </c>
      <c r="AP567" s="7" t="s">
        <v>2146</v>
      </c>
      <c r="AQ567" s="7">
        <v>15000000</v>
      </c>
      <c r="AR567" s="10">
        <v>133730.20000000001</v>
      </c>
      <c r="AS567" s="7" t="s">
        <v>2146</v>
      </c>
      <c r="AT567" s="7" t="s">
        <v>374</v>
      </c>
      <c r="AU567" s="7">
        <v>2017</v>
      </c>
      <c r="AV567" s="7" t="s">
        <v>172</v>
      </c>
      <c r="AW567" s="7" t="s">
        <v>92</v>
      </c>
      <c r="AX567" s="7" t="s">
        <v>93</v>
      </c>
      <c r="AY567" s="7" t="s">
        <v>94</v>
      </c>
      <c r="AZ567" s="7" t="s">
        <v>394</v>
      </c>
      <c r="BA567" s="7" t="s">
        <v>96</v>
      </c>
      <c r="BB567" s="7" t="s">
        <v>118</v>
      </c>
      <c r="BC567" s="7" t="s">
        <v>98</v>
      </c>
      <c r="BH567" s="7" t="s">
        <v>99</v>
      </c>
      <c r="BI567" s="7" t="s">
        <v>375</v>
      </c>
      <c r="BJ567" s="7" t="s">
        <v>70</v>
      </c>
      <c r="BO567">
        <f t="shared" si="8"/>
        <v>0.13373020000000002</v>
      </c>
      <c r="BP567" s="7" t="s">
        <v>118</v>
      </c>
      <c r="BQ567" s="7" t="s">
        <v>94</v>
      </c>
      <c r="BR567" s="7" t="s">
        <v>1907</v>
      </c>
      <c r="BS567" s="7" t="s">
        <v>1907</v>
      </c>
    </row>
    <row r="568" spans="1:71" ht="15.75" customHeight="1">
      <c r="A568" s="7">
        <v>2017</v>
      </c>
      <c r="B568" s="7" t="s">
        <v>417</v>
      </c>
      <c r="C568" s="7" t="s">
        <v>64</v>
      </c>
      <c r="D568" s="7" t="s">
        <v>410</v>
      </c>
      <c r="E568" s="7" t="s">
        <v>2138</v>
      </c>
      <c r="F568" s="7" t="s">
        <v>363</v>
      </c>
      <c r="G568" s="7">
        <v>2019</v>
      </c>
      <c r="H568" s="7" t="s">
        <v>365</v>
      </c>
      <c r="I568" s="7" t="s">
        <v>160</v>
      </c>
      <c r="J568" s="7" t="s">
        <v>70</v>
      </c>
      <c r="K568" s="7" t="s">
        <v>71</v>
      </c>
      <c r="L568" s="7" t="s">
        <v>72</v>
      </c>
      <c r="M568" s="7" t="s">
        <v>73</v>
      </c>
      <c r="N568" s="7" t="s">
        <v>74</v>
      </c>
      <c r="O568" s="7" t="s">
        <v>75</v>
      </c>
      <c r="P568" s="7" t="s">
        <v>105</v>
      </c>
      <c r="Q568" s="7" t="s">
        <v>106</v>
      </c>
      <c r="S568" s="7" t="s">
        <v>378</v>
      </c>
      <c r="T568" s="7" t="s">
        <v>79</v>
      </c>
      <c r="U568" s="7" t="s">
        <v>80</v>
      </c>
      <c r="V568" s="7" t="s">
        <v>337</v>
      </c>
      <c r="W568" s="7" t="s">
        <v>379</v>
      </c>
      <c r="X568" s="7" t="s">
        <v>2115</v>
      </c>
      <c r="Y568" s="7" t="s">
        <v>337</v>
      </c>
      <c r="Z568" s="7" t="s">
        <v>371</v>
      </c>
      <c r="AA568" s="7" t="s">
        <v>372</v>
      </c>
      <c r="AC568" s="7" t="s">
        <v>372</v>
      </c>
      <c r="AD568" s="7" t="s">
        <v>144</v>
      </c>
      <c r="AE568" s="7" t="s">
        <v>381</v>
      </c>
      <c r="AF568" s="7" t="s">
        <v>112</v>
      </c>
      <c r="AG568" s="7" t="s">
        <v>1925</v>
      </c>
      <c r="AH568" s="7" t="s">
        <v>2119</v>
      </c>
      <c r="AI568" s="7">
        <v>2017</v>
      </c>
      <c r="AJ568" s="7">
        <v>2018</v>
      </c>
      <c r="AK568" s="7" t="s">
        <v>114</v>
      </c>
      <c r="AL568" s="7">
        <v>7000000</v>
      </c>
      <c r="AO568" s="7" t="s">
        <v>2147</v>
      </c>
      <c r="AP568" s="7" t="s">
        <v>2148</v>
      </c>
      <c r="AQ568" s="7">
        <v>7000000</v>
      </c>
      <c r="AR568" s="10">
        <v>62407.42</v>
      </c>
      <c r="AS568" s="7" t="s">
        <v>2148</v>
      </c>
      <c r="AT568" s="7" t="s">
        <v>374</v>
      </c>
      <c r="AU568" s="7">
        <v>2017</v>
      </c>
      <c r="AV568" s="7" t="s">
        <v>172</v>
      </c>
      <c r="AW568" s="7" t="s">
        <v>92</v>
      </c>
      <c r="AX568" s="7" t="s">
        <v>93</v>
      </c>
      <c r="AY568" s="7" t="s">
        <v>94</v>
      </c>
      <c r="AZ568" s="7" t="s">
        <v>341</v>
      </c>
      <c r="BA568" s="7" t="s">
        <v>96</v>
      </c>
      <c r="BB568" s="7" t="s">
        <v>268</v>
      </c>
      <c r="BC568" s="7" t="s">
        <v>98</v>
      </c>
      <c r="BH568" s="7" t="s">
        <v>99</v>
      </c>
      <c r="BI568" s="7" t="s">
        <v>375</v>
      </c>
      <c r="BJ568" s="7" t="s">
        <v>70</v>
      </c>
      <c r="BO568">
        <f t="shared" si="8"/>
        <v>6.2407419999999998E-2</v>
      </c>
      <c r="BP568" s="7" t="s">
        <v>268</v>
      </c>
      <c r="BQ568" s="7" t="s">
        <v>94</v>
      </c>
      <c r="BR568" s="7" t="s">
        <v>1907</v>
      </c>
      <c r="BS568" s="7" t="s">
        <v>1907</v>
      </c>
    </row>
    <row r="569" spans="1:71" ht="15.75" customHeight="1">
      <c r="A569" s="7">
        <v>2018</v>
      </c>
      <c r="B569" s="7" t="s">
        <v>417</v>
      </c>
      <c r="C569" s="7" t="s">
        <v>64</v>
      </c>
      <c r="D569" s="7" t="s">
        <v>410</v>
      </c>
      <c r="E569" s="7" t="s">
        <v>2138</v>
      </c>
      <c r="F569" s="7" t="s">
        <v>363</v>
      </c>
      <c r="G569" s="7">
        <v>2019</v>
      </c>
      <c r="H569" s="7" t="s">
        <v>365</v>
      </c>
      <c r="I569" s="7" t="s">
        <v>160</v>
      </c>
      <c r="J569" s="7" t="s">
        <v>70</v>
      </c>
      <c r="K569" s="7" t="s">
        <v>71</v>
      </c>
      <c r="L569" s="7" t="s">
        <v>72</v>
      </c>
      <c r="M569" s="7" t="s">
        <v>73</v>
      </c>
      <c r="N569" s="7" t="s">
        <v>74</v>
      </c>
      <c r="O569" s="7" t="s">
        <v>75</v>
      </c>
      <c r="P569" s="7" t="s">
        <v>105</v>
      </c>
      <c r="Q569" s="7" t="s">
        <v>106</v>
      </c>
      <c r="S569" s="7" t="s">
        <v>378</v>
      </c>
      <c r="T569" s="7" t="s">
        <v>79</v>
      </c>
      <c r="U569" s="7" t="s">
        <v>80</v>
      </c>
      <c r="V569" s="7" t="s">
        <v>337</v>
      </c>
      <c r="W569" s="7" t="s">
        <v>379</v>
      </c>
      <c r="X569" s="7" t="s">
        <v>2115</v>
      </c>
      <c r="Y569" s="7" t="s">
        <v>337</v>
      </c>
      <c r="Z569" s="7" t="s">
        <v>371</v>
      </c>
      <c r="AA569" s="7" t="s">
        <v>372</v>
      </c>
      <c r="AC569" s="7" t="s">
        <v>372</v>
      </c>
      <c r="AD569" s="7" t="s">
        <v>144</v>
      </c>
      <c r="AE569" s="7" t="s">
        <v>381</v>
      </c>
      <c r="AF569" s="7" t="s">
        <v>112</v>
      </c>
      <c r="AG569" s="7" t="s">
        <v>1925</v>
      </c>
      <c r="AH569" s="7" t="s">
        <v>2119</v>
      </c>
      <c r="AI569" s="7">
        <v>2017</v>
      </c>
      <c r="AJ569" s="7">
        <v>2018</v>
      </c>
      <c r="AK569" s="7" t="s">
        <v>114</v>
      </c>
      <c r="AL569" s="7">
        <v>7000000</v>
      </c>
      <c r="AO569" s="7" t="s">
        <v>2147</v>
      </c>
      <c r="AP569" s="7" t="s">
        <v>2148</v>
      </c>
      <c r="AQ569" s="7">
        <v>7000000</v>
      </c>
      <c r="AR569" s="10">
        <v>62407.42</v>
      </c>
      <c r="AS569" s="7" t="s">
        <v>2148</v>
      </c>
      <c r="AT569" s="7" t="s">
        <v>374</v>
      </c>
      <c r="AU569" s="7">
        <v>2017</v>
      </c>
      <c r="AV569" s="7" t="s">
        <v>172</v>
      </c>
      <c r="AW569" s="7" t="s">
        <v>92</v>
      </c>
      <c r="AX569" s="7" t="s">
        <v>93</v>
      </c>
      <c r="AY569" s="7" t="s">
        <v>94</v>
      </c>
      <c r="AZ569" s="7" t="s">
        <v>341</v>
      </c>
      <c r="BA569" s="7" t="s">
        <v>96</v>
      </c>
      <c r="BB569" s="7" t="s">
        <v>268</v>
      </c>
      <c r="BC569" s="7" t="s">
        <v>98</v>
      </c>
      <c r="BH569" s="7" t="s">
        <v>99</v>
      </c>
      <c r="BI569" s="7" t="s">
        <v>375</v>
      </c>
      <c r="BJ569" s="7" t="s">
        <v>70</v>
      </c>
      <c r="BO569">
        <f t="shared" si="8"/>
        <v>6.2407419999999998E-2</v>
      </c>
      <c r="BP569" s="7" t="s">
        <v>268</v>
      </c>
      <c r="BQ569" s="7" t="s">
        <v>94</v>
      </c>
      <c r="BR569" s="7" t="s">
        <v>1907</v>
      </c>
      <c r="BS569" s="7" t="s">
        <v>1907</v>
      </c>
    </row>
    <row r="570" spans="1:71" ht="15.75" customHeight="1">
      <c r="A570" s="7">
        <v>2017</v>
      </c>
      <c r="B570" s="7" t="s">
        <v>418</v>
      </c>
      <c r="C570" s="7" t="s">
        <v>64</v>
      </c>
      <c r="D570" s="7" t="s">
        <v>410</v>
      </c>
      <c r="E570" s="7" t="s">
        <v>2138</v>
      </c>
      <c r="F570" s="7" t="s">
        <v>363</v>
      </c>
      <c r="G570" s="7">
        <v>2019</v>
      </c>
      <c r="H570" s="7" t="s">
        <v>365</v>
      </c>
      <c r="I570" s="7" t="s">
        <v>160</v>
      </c>
      <c r="J570" s="7" t="s">
        <v>70</v>
      </c>
      <c r="K570" s="7" t="s">
        <v>71</v>
      </c>
      <c r="L570" s="7" t="s">
        <v>72</v>
      </c>
      <c r="M570" s="7" t="s">
        <v>73</v>
      </c>
      <c r="N570" s="7" t="s">
        <v>74</v>
      </c>
      <c r="O570" s="7" t="s">
        <v>75</v>
      </c>
      <c r="P570" s="7" t="s">
        <v>105</v>
      </c>
      <c r="Q570" s="7" t="s">
        <v>106</v>
      </c>
      <c r="S570" s="7" t="s">
        <v>378</v>
      </c>
      <c r="T570" s="7" t="s">
        <v>79</v>
      </c>
      <c r="U570" s="7" t="s">
        <v>80</v>
      </c>
      <c r="V570" s="7" t="s">
        <v>337</v>
      </c>
      <c r="W570" s="7" t="s">
        <v>379</v>
      </c>
      <c r="X570" s="7" t="s">
        <v>2115</v>
      </c>
      <c r="Y570" s="7" t="s">
        <v>337</v>
      </c>
      <c r="Z570" s="7" t="s">
        <v>371</v>
      </c>
      <c r="AA570" s="7" t="s">
        <v>372</v>
      </c>
      <c r="AC570" s="7" t="s">
        <v>372</v>
      </c>
      <c r="AD570" s="7" t="s">
        <v>144</v>
      </c>
      <c r="AE570" s="7" t="s">
        <v>381</v>
      </c>
      <c r="AF570" s="7" t="s">
        <v>112</v>
      </c>
      <c r="AG570" s="7" t="s">
        <v>1925</v>
      </c>
      <c r="AH570" s="7" t="s">
        <v>2119</v>
      </c>
      <c r="AI570" s="7">
        <v>2017</v>
      </c>
      <c r="AJ570" s="7">
        <v>2018</v>
      </c>
      <c r="AK570" s="7" t="s">
        <v>114</v>
      </c>
      <c r="AL570" s="7">
        <v>7000000</v>
      </c>
      <c r="AO570" s="7" t="s">
        <v>2147</v>
      </c>
      <c r="AP570" s="7" t="s">
        <v>2148</v>
      </c>
      <c r="AQ570" s="7">
        <v>7000000</v>
      </c>
      <c r="AR570" s="10">
        <v>62407.42</v>
      </c>
      <c r="AS570" s="7" t="s">
        <v>2148</v>
      </c>
      <c r="AT570" s="7" t="s">
        <v>374</v>
      </c>
      <c r="AU570" s="7">
        <v>2017</v>
      </c>
      <c r="AV570" s="7" t="s">
        <v>172</v>
      </c>
      <c r="AW570" s="7" t="s">
        <v>92</v>
      </c>
      <c r="AX570" s="7" t="s">
        <v>93</v>
      </c>
      <c r="AY570" s="7" t="s">
        <v>94</v>
      </c>
      <c r="AZ570" s="7" t="s">
        <v>396</v>
      </c>
      <c r="BA570" s="7" t="s">
        <v>96</v>
      </c>
      <c r="BB570" s="7" t="s">
        <v>268</v>
      </c>
      <c r="BC570" s="7" t="s">
        <v>98</v>
      </c>
      <c r="BH570" s="7" t="s">
        <v>99</v>
      </c>
      <c r="BI570" s="7" t="s">
        <v>375</v>
      </c>
      <c r="BJ570" s="7" t="s">
        <v>70</v>
      </c>
      <c r="BO570">
        <f t="shared" si="8"/>
        <v>6.2407419999999998E-2</v>
      </c>
      <c r="BP570" s="7" t="s">
        <v>268</v>
      </c>
      <c r="BQ570" s="7" t="s">
        <v>94</v>
      </c>
      <c r="BR570" s="7" t="s">
        <v>1907</v>
      </c>
      <c r="BS570" s="7" t="s">
        <v>1907</v>
      </c>
    </row>
    <row r="571" spans="1:71" ht="15.75" customHeight="1">
      <c r="A571" s="7">
        <v>2018</v>
      </c>
      <c r="B571" s="7" t="s">
        <v>418</v>
      </c>
      <c r="C571" s="7" t="s">
        <v>64</v>
      </c>
      <c r="D571" s="7" t="s">
        <v>410</v>
      </c>
      <c r="E571" s="7" t="s">
        <v>2138</v>
      </c>
      <c r="F571" s="7" t="s">
        <v>363</v>
      </c>
      <c r="G571" s="7">
        <v>2019</v>
      </c>
      <c r="H571" s="7" t="s">
        <v>365</v>
      </c>
      <c r="I571" s="7" t="s">
        <v>160</v>
      </c>
      <c r="J571" s="7" t="s">
        <v>70</v>
      </c>
      <c r="K571" s="7" t="s">
        <v>71</v>
      </c>
      <c r="L571" s="7" t="s">
        <v>72</v>
      </c>
      <c r="M571" s="7" t="s">
        <v>73</v>
      </c>
      <c r="N571" s="7" t="s">
        <v>74</v>
      </c>
      <c r="O571" s="7" t="s">
        <v>75</v>
      </c>
      <c r="P571" s="7" t="s">
        <v>105</v>
      </c>
      <c r="Q571" s="7" t="s">
        <v>106</v>
      </c>
      <c r="S571" s="7" t="s">
        <v>378</v>
      </c>
      <c r="T571" s="7" t="s">
        <v>79</v>
      </c>
      <c r="U571" s="7" t="s">
        <v>80</v>
      </c>
      <c r="V571" s="7" t="s">
        <v>337</v>
      </c>
      <c r="W571" s="7" t="s">
        <v>379</v>
      </c>
      <c r="X571" s="7" t="s">
        <v>2115</v>
      </c>
      <c r="Y571" s="7" t="s">
        <v>337</v>
      </c>
      <c r="Z571" s="7" t="s">
        <v>371</v>
      </c>
      <c r="AA571" s="7" t="s">
        <v>372</v>
      </c>
      <c r="AC571" s="7" t="s">
        <v>372</v>
      </c>
      <c r="AD571" s="7" t="s">
        <v>144</v>
      </c>
      <c r="AE571" s="7" t="s">
        <v>381</v>
      </c>
      <c r="AF571" s="7" t="s">
        <v>112</v>
      </c>
      <c r="AG571" s="7" t="s">
        <v>1925</v>
      </c>
      <c r="AH571" s="7" t="s">
        <v>2119</v>
      </c>
      <c r="AI571" s="7">
        <v>2017</v>
      </c>
      <c r="AJ571" s="7">
        <v>2018</v>
      </c>
      <c r="AK571" s="7" t="s">
        <v>114</v>
      </c>
      <c r="AL571" s="7">
        <v>7000000</v>
      </c>
      <c r="AO571" s="7" t="s">
        <v>2147</v>
      </c>
      <c r="AP571" s="7" t="s">
        <v>2148</v>
      </c>
      <c r="AQ571" s="7">
        <v>7000000</v>
      </c>
      <c r="AR571" s="10">
        <v>62407.42</v>
      </c>
      <c r="AS571" s="7" t="s">
        <v>2148</v>
      </c>
      <c r="AT571" s="7" t="s">
        <v>374</v>
      </c>
      <c r="AU571" s="7">
        <v>2017</v>
      </c>
      <c r="AV571" s="7" t="s">
        <v>172</v>
      </c>
      <c r="AW571" s="7" t="s">
        <v>92</v>
      </c>
      <c r="AX571" s="7" t="s">
        <v>93</v>
      </c>
      <c r="AY571" s="7" t="s">
        <v>94</v>
      </c>
      <c r="AZ571" s="7" t="s">
        <v>396</v>
      </c>
      <c r="BA571" s="7" t="s">
        <v>96</v>
      </c>
      <c r="BB571" s="7" t="s">
        <v>268</v>
      </c>
      <c r="BC571" s="7" t="s">
        <v>98</v>
      </c>
      <c r="BH571" s="7" t="s">
        <v>99</v>
      </c>
      <c r="BI571" s="7" t="s">
        <v>375</v>
      </c>
      <c r="BJ571" s="7" t="s">
        <v>70</v>
      </c>
      <c r="BO571">
        <f t="shared" si="8"/>
        <v>6.2407419999999998E-2</v>
      </c>
      <c r="BP571" s="7" t="s">
        <v>268</v>
      </c>
      <c r="BQ571" s="7" t="s">
        <v>94</v>
      </c>
      <c r="BR571" s="7" t="s">
        <v>1907</v>
      </c>
      <c r="BS571" s="7" t="s">
        <v>1907</v>
      </c>
    </row>
    <row r="572" spans="1:71" ht="15.75" customHeight="1">
      <c r="A572" s="7">
        <v>2017</v>
      </c>
      <c r="B572" s="7" t="s">
        <v>419</v>
      </c>
      <c r="C572" s="7" t="s">
        <v>64</v>
      </c>
      <c r="D572" s="7" t="s">
        <v>410</v>
      </c>
      <c r="E572" s="7" t="s">
        <v>2138</v>
      </c>
      <c r="F572" s="7" t="s">
        <v>363</v>
      </c>
      <c r="G572" s="7">
        <v>2019</v>
      </c>
      <c r="H572" s="7" t="s">
        <v>365</v>
      </c>
      <c r="I572" s="7" t="s">
        <v>160</v>
      </c>
      <c r="J572" s="7" t="s">
        <v>70</v>
      </c>
      <c r="K572" s="7" t="s">
        <v>71</v>
      </c>
      <c r="L572" s="7" t="s">
        <v>72</v>
      </c>
      <c r="M572" s="7" t="s">
        <v>73</v>
      </c>
      <c r="N572" s="7" t="s">
        <v>74</v>
      </c>
      <c r="O572" s="7" t="s">
        <v>75</v>
      </c>
      <c r="P572" s="7" t="s">
        <v>105</v>
      </c>
      <c r="Q572" s="7" t="s">
        <v>106</v>
      </c>
      <c r="S572" s="7" t="s">
        <v>378</v>
      </c>
      <c r="T572" s="7" t="s">
        <v>79</v>
      </c>
      <c r="U572" s="7" t="s">
        <v>80</v>
      </c>
      <c r="V572" s="7" t="s">
        <v>337</v>
      </c>
      <c r="W572" s="7" t="s">
        <v>379</v>
      </c>
      <c r="X572" s="7" t="s">
        <v>2115</v>
      </c>
      <c r="Y572" s="7" t="s">
        <v>337</v>
      </c>
      <c r="Z572" s="7" t="s">
        <v>371</v>
      </c>
      <c r="AA572" s="7" t="s">
        <v>372</v>
      </c>
      <c r="AC572" s="7" t="s">
        <v>372</v>
      </c>
      <c r="AD572" s="7" t="s">
        <v>144</v>
      </c>
      <c r="AE572" s="7" t="s">
        <v>381</v>
      </c>
      <c r="AF572" s="7" t="s">
        <v>112</v>
      </c>
      <c r="AG572" s="7" t="s">
        <v>1925</v>
      </c>
      <c r="AH572" s="7" t="s">
        <v>2119</v>
      </c>
      <c r="AI572" s="7">
        <v>2017</v>
      </c>
      <c r="AJ572" s="7">
        <v>2018</v>
      </c>
      <c r="AK572" s="7" t="s">
        <v>114</v>
      </c>
      <c r="AL572" s="7">
        <v>4000000</v>
      </c>
      <c r="AO572" s="7" t="s">
        <v>2149</v>
      </c>
      <c r="AP572" s="7" t="s">
        <v>2150</v>
      </c>
      <c r="AQ572" s="7">
        <v>4000000</v>
      </c>
      <c r="AR572" s="10">
        <v>35661.39</v>
      </c>
      <c r="AS572" s="7" t="s">
        <v>2150</v>
      </c>
      <c r="AT572" s="7" t="s">
        <v>374</v>
      </c>
      <c r="AU572" s="7">
        <v>2017</v>
      </c>
      <c r="AV572" s="7" t="s">
        <v>172</v>
      </c>
      <c r="AW572" s="7" t="s">
        <v>92</v>
      </c>
      <c r="AX572" s="7" t="s">
        <v>93</v>
      </c>
      <c r="AY572" s="7" t="s">
        <v>94</v>
      </c>
      <c r="AZ572" s="7" t="s">
        <v>394</v>
      </c>
      <c r="BA572" s="7" t="s">
        <v>96</v>
      </c>
      <c r="BB572" s="7" t="s">
        <v>118</v>
      </c>
      <c r="BC572" s="7" t="s">
        <v>98</v>
      </c>
      <c r="BH572" s="7" t="s">
        <v>99</v>
      </c>
      <c r="BI572" s="7" t="s">
        <v>375</v>
      </c>
      <c r="BJ572" s="7" t="s">
        <v>70</v>
      </c>
      <c r="BO572">
        <f t="shared" si="8"/>
        <v>3.5661390000000001E-2</v>
      </c>
      <c r="BP572" s="7" t="s">
        <v>118</v>
      </c>
      <c r="BQ572" s="7" t="s">
        <v>94</v>
      </c>
      <c r="BR572" s="7" t="s">
        <v>1907</v>
      </c>
      <c r="BS572" s="7" t="s">
        <v>1907</v>
      </c>
    </row>
    <row r="573" spans="1:71" ht="15.75" customHeight="1">
      <c r="A573" s="7">
        <v>2018</v>
      </c>
      <c r="B573" s="7" t="s">
        <v>419</v>
      </c>
      <c r="C573" s="7" t="s">
        <v>64</v>
      </c>
      <c r="D573" s="7" t="s">
        <v>410</v>
      </c>
      <c r="E573" s="7" t="s">
        <v>2138</v>
      </c>
      <c r="F573" s="7" t="s">
        <v>363</v>
      </c>
      <c r="G573" s="7">
        <v>2019</v>
      </c>
      <c r="H573" s="7" t="s">
        <v>365</v>
      </c>
      <c r="I573" s="7" t="s">
        <v>160</v>
      </c>
      <c r="J573" s="7" t="s">
        <v>70</v>
      </c>
      <c r="K573" s="7" t="s">
        <v>71</v>
      </c>
      <c r="L573" s="7" t="s">
        <v>72</v>
      </c>
      <c r="M573" s="7" t="s">
        <v>73</v>
      </c>
      <c r="N573" s="7" t="s">
        <v>74</v>
      </c>
      <c r="O573" s="7" t="s">
        <v>75</v>
      </c>
      <c r="P573" s="7" t="s">
        <v>105</v>
      </c>
      <c r="Q573" s="7" t="s">
        <v>106</v>
      </c>
      <c r="S573" s="7" t="s">
        <v>378</v>
      </c>
      <c r="T573" s="7" t="s">
        <v>79</v>
      </c>
      <c r="U573" s="7" t="s">
        <v>80</v>
      </c>
      <c r="V573" s="7" t="s">
        <v>337</v>
      </c>
      <c r="W573" s="7" t="s">
        <v>379</v>
      </c>
      <c r="X573" s="7" t="s">
        <v>2115</v>
      </c>
      <c r="Y573" s="7" t="s">
        <v>337</v>
      </c>
      <c r="Z573" s="7" t="s">
        <v>371</v>
      </c>
      <c r="AA573" s="7" t="s">
        <v>372</v>
      </c>
      <c r="AC573" s="7" t="s">
        <v>372</v>
      </c>
      <c r="AD573" s="7" t="s">
        <v>144</v>
      </c>
      <c r="AE573" s="7" t="s">
        <v>381</v>
      </c>
      <c r="AF573" s="7" t="s">
        <v>112</v>
      </c>
      <c r="AG573" s="7" t="s">
        <v>1925</v>
      </c>
      <c r="AH573" s="7" t="s">
        <v>2119</v>
      </c>
      <c r="AI573" s="7">
        <v>2017</v>
      </c>
      <c r="AJ573" s="7">
        <v>2018</v>
      </c>
      <c r="AK573" s="7" t="s">
        <v>114</v>
      </c>
      <c r="AL573" s="7">
        <v>4000000</v>
      </c>
      <c r="AO573" s="7" t="s">
        <v>2149</v>
      </c>
      <c r="AP573" s="7" t="s">
        <v>2150</v>
      </c>
      <c r="AQ573" s="7">
        <v>4000000</v>
      </c>
      <c r="AR573" s="10">
        <v>35661.39</v>
      </c>
      <c r="AS573" s="7" t="s">
        <v>2150</v>
      </c>
      <c r="AT573" s="7" t="s">
        <v>374</v>
      </c>
      <c r="AU573" s="7">
        <v>2017</v>
      </c>
      <c r="AV573" s="7" t="s">
        <v>172</v>
      </c>
      <c r="AW573" s="7" t="s">
        <v>92</v>
      </c>
      <c r="AX573" s="7" t="s">
        <v>93</v>
      </c>
      <c r="AY573" s="7" t="s">
        <v>94</v>
      </c>
      <c r="AZ573" s="7" t="s">
        <v>394</v>
      </c>
      <c r="BA573" s="7" t="s">
        <v>96</v>
      </c>
      <c r="BB573" s="7" t="s">
        <v>118</v>
      </c>
      <c r="BC573" s="7" t="s">
        <v>98</v>
      </c>
      <c r="BH573" s="7" t="s">
        <v>99</v>
      </c>
      <c r="BI573" s="7" t="s">
        <v>375</v>
      </c>
      <c r="BJ573" s="7" t="s">
        <v>70</v>
      </c>
      <c r="BO573">
        <f t="shared" si="8"/>
        <v>3.5661390000000001E-2</v>
      </c>
      <c r="BP573" s="7" t="s">
        <v>118</v>
      </c>
      <c r="BQ573" s="7" t="s">
        <v>94</v>
      </c>
      <c r="BR573" s="7" t="s">
        <v>1907</v>
      </c>
      <c r="BS573" s="7" t="s">
        <v>1907</v>
      </c>
    </row>
    <row r="574" spans="1:71" ht="15.75" customHeight="1">
      <c r="A574" s="7">
        <v>2014</v>
      </c>
      <c r="B574" s="7" t="s">
        <v>420</v>
      </c>
      <c r="C574" s="7" t="s">
        <v>64</v>
      </c>
      <c r="D574" s="7" t="s">
        <v>421</v>
      </c>
      <c r="E574" s="7" t="s">
        <v>2114</v>
      </c>
      <c r="F574" s="7" t="s">
        <v>363</v>
      </c>
      <c r="G574" s="7">
        <v>2019</v>
      </c>
      <c r="H574" s="7" t="s">
        <v>365</v>
      </c>
      <c r="I574" s="7" t="s">
        <v>160</v>
      </c>
      <c r="J574" s="7" t="s">
        <v>70</v>
      </c>
      <c r="K574" s="7" t="s">
        <v>71</v>
      </c>
      <c r="L574" s="7" t="s">
        <v>72</v>
      </c>
      <c r="M574" s="7" t="s">
        <v>73</v>
      </c>
      <c r="N574" s="7" t="s">
        <v>74</v>
      </c>
      <c r="O574" s="7" t="s">
        <v>75</v>
      </c>
      <c r="P574" s="7" t="s">
        <v>367</v>
      </c>
      <c r="Q574" s="7" t="s">
        <v>368</v>
      </c>
      <c r="S574" s="7" t="s">
        <v>369</v>
      </c>
      <c r="T574" s="7" t="s">
        <v>79</v>
      </c>
      <c r="U574" s="7" t="s">
        <v>80</v>
      </c>
      <c r="V574" s="7" t="s">
        <v>337</v>
      </c>
      <c r="W574" s="7" t="s">
        <v>370</v>
      </c>
      <c r="X574" s="7" t="s">
        <v>2115</v>
      </c>
      <c r="Y574" s="7" t="s">
        <v>337</v>
      </c>
      <c r="Z574" s="7" t="s">
        <v>371</v>
      </c>
      <c r="AA574" s="7" t="s">
        <v>372</v>
      </c>
      <c r="AC574" s="7" t="s">
        <v>424</v>
      </c>
      <c r="AD574" s="7" t="s">
        <v>111</v>
      </c>
      <c r="AE574" s="7" t="s">
        <v>386</v>
      </c>
      <c r="AF574" s="7" t="s">
        <v>112</v>
      </c>
      <c r="AG574" s="7" t="s">
        <v>1959</v>
      </c>
      <c r="AH574" s="7" t="s">
        <v>1904</v>
      </c>
      <c r="AI574" s="7">
        <v>2014</v>
      </c>
      <c r="AJ574" s="7">
        <v>2015</v>
      </c>
      <c r="AK574" s="7" t="s">
        <v>114</v>
      </c>
      <c r="AL574" s="7">
        <v>2000000</v>
      </c>
      <c r="AO574" s="7" t="s">
        <v>2151</v>
      </c>
      <c r="AP574" s="7" t="s">
        <v>2152</v>
      </c>
      <c r="AQ574" s="7">
        <v>2000000</v>
      </c>
      <c r="AR574" s="10">
        <v>19546.27</v>
      </c>
      <c r="AS574" s="7" t="s">
        <v>2152</v>
      </c>
      <c r="AT574" s="7" t="s">
        <v>374</v>
      </c>
      <c r="AU574" s="7">
        <v>2014</v>
      </c>
      <c r="AV574" s="7" t="s">
        <v>172</v>
      </c>
      <c r="AW574" s="7" t="s">
        <v>92</v>
      </c>
      <c r="AX574" s="7" t="s">
        <v>93</v>
      </c>
      <c r="AY574" s="7" t="s">
        <v>94</v>
      </c>
      <c r="AZ574" s="7" t="s">
        <v>119</v>
      </c>
      <c r="BA574" s="7" t="s">
        <v>96</v>
      </c>
      <c r="BB574" s="7" t="s">
        <v>97</v>
      </c>
      <c r="BC574" s="7" t="s">
        <v>98</v>
      </c>
      <c r="BH574" s="7" t="s">
        <v>99</v>
      </c>
      <c r="BI574" s="7" t="s">
        <v>375</v>
      </c>
      <c r="BJ574" s="7" t="s">
        <v>70</v>
      </c>
      <c r="BO574">
        <f t="shared" si="8"/>
        <v>1.9546270000000001E-2</v>
      </c>
      <c r="BP574" s="7" t="s">
        <v>97</v>
      </c>
      <c r="BQ574" s="7" t="s">
        <v>94</v>
      </c>
      <c r="BR574" s="7" t="s">
        <v>368</v>
      </c>
      <c r="BS574" s="7" t="s">
        <v>368</v>
      </c>
    </row>
    <row r="575" spans="1:71" ht="15.75" customHeight="1">
      <c r="A575" s="7">
        <v>2015</v>
      </c>
      <c r="B575" s="7" t="s">
        <v>420</v>
      </c>
      <c r="C575" s="7" t="s">
        <v>64</v>
      </c>
      <c r="D575" s="7" t="s">
        <v>421</v>
      </c>
      <c r="E575" s="7" t="s">
        <v>2114</v>
      </c>
      <c r="F575" s="7" t="s">
        <v>363</v>
      </c>
      <c r="G575" s="7">
        <v>2019</v>
      </c>
      <c r="H575" s="7" t="s">
        <v>365</v>
      </c>
      <c r="I575" s="7" t="s">
        <v>160</v>
      </c>
      <c r="J575" s="7" t="s">
        <v>70</v>
      </c>
      <c r="K575" s="7" t="s">
        <v>71</v>
      </c>
      <c r="L575" s="7" t="s">
        <v>72</v>
      </c>
      <c r="M575" s="7" t="s">
        <v>73</v>
      </c>
      <c r="N575" s="7" t="s">
        <v>74</v>
      </c>
      <c r="O575" s="7" t="s">
        <v>75</v>
      </c>
      <c r="P575" s="7" t="s">
        <v>367</v>
      </c>
      <c r="Q575" s="7" t="s">
        <v>368</v>
      </c>
      <c r="S575" s="7" t="s">
        <v>369</v>
      </c>
      <c r="T575" s="7" t="s">
        <v>79</v>
      </c>
      <c r="U575" s="7" t="s">
        <v>80</v>
      </c>
      <c r="V575" s="7" t="s">
        <v>337</v>
      </c>
      <c r="W575" s="7" t="s">
        <v>370</v>
      </c>
      <c r="X575" s="7" t="s">
        <v>2115</v>
      </c>
      <c r="Y575" s="7" t="s">
        <v>337</v>
      </c>
      <c r="Z575" s="7" t="s">
        <v>371</v>
      </c>
      <c r="AA575" s="7" t="s">
        <v>372</v>
      </c>
      <c r="AC575" s="7" t="s">
        <v>424</v>
      </c>
      <c r="AD575" s="7" t="s">
        <v>111</v>
      </c>
      <c r="AE575" s="7" t="s">
        <v>386</v>
      </c>
      <c r="AF575" s="7" t="s">
        <v>112</v>
      </c>
      <c r="AG575" s="7" t="s">
        <v>1959</v>
      </c>
      <c r="AH575" s="7" t="s">
        <v>1904</v>
      </c>
      <c r="AI575" s="7">
        <v>2014</v>
      </c>
      <c r="AJ575" s="7">
        <v>2015</v>
      </c>
      <c r="AK575" s="7" t="s">
        <v>114</v>
      </c>
      <c r="AL575" s="7">
        <v>2000000</v>
      </c>
      <c r="AO575" s="7" t="s">
        <v>2151</v>
      </c>
      <c r="AP575" s="7" t="s">
        <v>2152</v>
      </c>
      <c r="AQ575" s="7">
        <v>2000000</v>
      </c>
      <c r="AR575" s="10">
        <v>19546.27</v>
      </c>
      <c r="AS575" s="7" t="s">
        <v>2152</v>
      </c>
      <c r="AT575" s="7" t="s">
        <v>374</v>
      </c>
      <c r="AU575" s="7">
        <v>2014</v>
      </c>
      <c r="AV575" s="7" t="s">
        <v>172</v>
      </c>
      <c r="AW575" s="7" t="s">
        <v>92</v>
      </c>
      <c r="AX575" s="7" t="s">
        <v>93</v>
      </c>
      <c r="AY575" s="7" t="s">
        <v>94</v>
      </c>
      <c r="AZ575" s="7" t="s">
        <v>119</v>
      </c>
      <c r="BA575" s="7" t="s">
        <v>96</v>
      </c>
      <c r="BB575" s="7" t="s">
        <v>97</v>
      </c>
      <c r="BC575" s="7" t="s">
        <v>98</v>
      </c>
      <c r="BH575" s="7" t="s">
        <v>99</v>
      </c>
      <c r="BI575" s="7" t="s">
        <v>375</v>
      </c>
      <c r="BJ575" s="7" t="s">
        <v>70</v>
      </c>
      <c r="BO575">
        <f t="shared" si="8"/>
        <v>1.9546270000000001E-2</v>
      </c>
      <c r="BP575" s="7" t="s">
        <v>97</v>
      </c>
      <c r="BQ575" s="7" t="s">
        <v>94</v>
      </c>
      <c r="BR575" s="7" t="s">
        <v>368</v>
      </c>
      <c r="BS575" s="7" t="s">
        <v>368</v>
      </c>
    </row>
    <row r="576" spans="1:71" ht="15.75" customHeight="1">
      <c r="A576" s="7">
        <v>2016</v>
      </c>
      <c r="B576" s="7" t="s">
        <v>425</v>
      </c>
      <c r="C576" s="7" t="s">
        <v>64</v>
      </c>
      <c r="D576" s="7" t="s">
        <v>421</v>
      </c>
      <c r="E576" s="7" t="s">
        <v>2114</v>
      </c>
      <c r="F576" s="7" t="s">
        <v>363</v>
      </c>
      <c r="G576" s="7">
        <v>2019</v>
      </c>
      <c r="H576" s="7" t="s">
        <v>365</v>
      </c>
      <c r="I576" s="7" t="s">
        <v>160</v>
      </c>
      <c r="J576" s="7" t="s">
        <v>70</v>
      </c>
      <c r="K576" s="7" t="s">
        <v>71</v>
      </c>
      <c r="L576" s="7" t="s">
        <v>72</v>
      </c>
      <c r="M576" s="7" t="s">
        <v>73</v>
      </c>
      <c r="N576" s="7" t="s">
        <v>74</v>
      </c>
      <c r="O576" s="7" t="s">
        <v>75</v>
      </c>
      <c r="P576" s="7" t="s">
        <v>367</v>
      </c>
      <c r="Q576" s="7" t="s">
        <v>368</v>
      </c>
      <c r="S576" s="7" t="s">
        <v>369</v>
      </c>
      <c r="T576" s="7" t="s">
        <v>79</v>
      </c>
      <c r="U576" s="7" t="s">
        <v>80</v>
      </c>
      <c r="V576" s="7" t="s">
        <v>337</v>
      </c>
      <c r="W576" s="7" t="s">
        <v>370</v>
      </c>
      <c r="X576" s="7" t="s">
        <v>2115</v>
      </c>
      <c r="Y576" s="7" t="s">
        <v>337</v>
      </c>
      <c r="Z576" s="7" t="s">
        <v>371</v>
      </c>
      <c r="AA576" s="7" t="s">
        <v>372</v>
      </c>
      <c r="AC576" s="7" t="s">
        <v>426</v>
      </c>
      <c r="AD576" s="7" t="s">
        <v>111</v>
      </c>
      <c r="AE576" s="7" t="s">
        <v>427</v>
      </c>
      <c r="AF576" s="7" t="s">
        <v>112</v>
      </c>
      <c r="AG576" s="7" t="s">
        <v>2116</v>
      </c>
      <c r="AH576" s="7" t="s">
        <v>1925</v>
      </c>
      <c r="AI576" s="7">
        <v>2016</v>
      </c>
      <c r="AJ576" s="7">
        <v>2017</v>
      </c>
      <c r="AK576" s="7" t="s">
        <v>114</v>
      </c>
      <c r="AL576" s="7">
        <v>2000000</v>
      </c>
      <c r="AO576" s="7" t="s">
        <v>2126</v>
      </c>
      <c r="AP576" s="7" t="s">
        <v>2127</v>
      </c>
      <c r="AQ576" s="7">
        <v>2000000</v>
      </c>
      <c r="AR576" s="10">
        <v>18775.14</v>
      </c>
      <c r="AS576" s="7" t="s">
        <v>2127</v>
      </c>
      <c r="AT576" s="7" t="s">
        <v>374</v>
      </c>
      <c r="AU576" s="7">
        <v>2016</v>
      </c>
      <c r="AV576" s="7" t="s">
        <v>172</v>
      </c>
      <c r="AW576" s="7" t="s">
        <v>92</v>
      </c>
      <c r="AX576" s="7" t="s">
        <v>93</v>
      </c>
      <c r="AY576" s="7" t="s">
        <v>94</v>
      </c>
      <c r="AZ576" s="7" t="s">
        <v>95</v>
      </c>
      <c r="BA576" s="7" t="s">
        <v>96</v>
      </c>
      <c r="BB576" s="7" t="s">
        <v>97</v>
      </c>
      <c r="BC576" s="7" t="s">
        <v>98</v>
      </c>
      <c r="BH576" s="7" t="s">
        <v>99</v>
      </c>
      <c r="BI576" s="7" t="s">
        <v>375</v>
      </c>
      <c r="BJ576" s="7" t="s">
        <v>70</v>
      </c>
      <c r="BO576">
        <f t="shared" si="8"/>
        <v>1.8775139999999999E-2</v>
      </c>
      <c r="BP576" s="7" t="s">
        <v>97</v>
      </c>
      <c r="BQ576" s="7" t="s">
        <v>94</v>
      </c>
      <c r="BR576" s="7" t="s">
        <v>368</v>
      </c>
      <c r="BS576" s="7" t="s">
        <v>368</v>
      </c>
    </row>
    <row r="577" spans="1:71" ht="15.75" customHeight="1">
      <c r="A577" s="7">
        <v>2017</v>
      </c>
      <c r="B577" s="7" t="s">
        <v>425</v>
      </c>
      <c r="C577" s="7" t="s">
        <v>64</v>
      </c>
      <c r="D577" s="7" t="s">
        <v>421</v>
      </c>
      <c r="E577" s="7" t="s">
        <v>2114</v>
      </c>
      <c r="F577" s="7" t="s">
        <v>363</v>
      </c>
      <c r="G577" s="7">
        <v>2019</v>
      </c>
      <c r="H577" s="7" t="s">
        <v>365</v>
      </c>
      <c r="I577" s="7" t="s">
        <v>160</v>
      </c>
      <c r="J577" s="7" t="s">
        <v>70</v>
      </c>
      <c r="K577" s="7" t="s">
        <v>71</v>
      </c>
      <c r="L577" s="7" t="s">
        <v>72</v>
      </c>
      <c r="M577" s="7" t="s">
        <v>73</v>
      </c>
      <c r="N577" s="7" t="s">
        <v>74</v>
      </c>
      <c r="O577" s="7" t="s">
        <v>75</v>
      </c>
      <c r="P577" s="7" t="s">
        <v>367</v>
      </c>
      <c r="Q577" s="7" t="s">
        <v>368</v>
      </c>
      <c r="S577" s="7" t="s">
        <v>369</v>
      </c>
      <c r="T577" s="7" t="s">
        <v>79</v>
      </c>
      <c r="U577" s="7" t="s">
        <v>80</v>
      </c>
      <c r="V577" s="7" t="s">
        <v>337</v>
      </c>
      <c r="W577" s="7" t="s">
        <v>370</v>
      </c>
      <c r="X577" s="7" t="s">
        <v>2115</v>
      </c>
      <c r="Y577" s="7" t="s">
        <v>337</v>
      </c>
      <c r="Z577" s="7" t="s">
        <v>371</v>
      </c>
      <c r="AA577" s="7" t="s">
        <v>372</v>
      </c>
      <c r="AC577" s="7" t="s">
        <v>426</v>
      </c>
      <c r="AD577" s="7" t="s">
        <v>111</v>
      </c>
      <c r="AE577" s="7" t="s">
        <v>427</v>
      </c>
      <c r="AF577" s="7" t="s">
        <v>112</v>
      </c>
      <c r="AG577" s="7" t="s">
        <v>2116</v>
      </c>
      <c r="AH577" s="7" t="s">
        <v>1925</v>
      </c>
      <c r="AI577" s="7">
        <v>2016</v>
      </c>
      <c r="AJ577" s="7">
        <v>2017</v>
      </c>
      <c r="AK577" s="7" t="s">
        <v>114</v>
      </c>
      <c r="AL577" s="7">
        <v>2000000</v>
      </c>
      <c r="AO577" s="7" t="s">
        <v>2126</v>
      </c>
      <c r="AP577" s="7" t="s">
        <v>2127</v>
      </c>
      <c r="AQ577" s="7">
        <v>2000000</v>
      </c>
      <c r="AR577" s="10">
        <v>18775.14</v>
      </c>
      <c r="AS577" s="7" t="s">
        <v>2127</v>
      </c>
      <c r="AT577" s="7" t="s">
        <v>374</v>
      </c>
      <c r="AU577" s="7">
        <v>2016</v>
      </c>
      <c r="AV577" s="7" t="s">
        <v>172</v>
      </c>
      <c r="AW577" s="7" t="s">
        <v>92</v>
      </c>
      <c r="AX577" s="7" t="s">
        <v>93</v>
      </c>
      <c r="AY577" s="7" t="s">
        <v>94</v>
      </c>
      <c r="AZ577" s="7" t="s">
        <v>95</v>
      </c>
      <c r="BA577" s="7" t="s">
        <v>96</v>
      </c>
      <c r="BB577" s="7" t="s">
        <v>97</v>
      </c>
      <c r="BC577" s="7" t="s">
        <v>98</v>
      </c>
      <c r="BH577" s="7" t="s">
        <v>99</v>
      </c>
      <c r="BI577" s="7" t="s">
        <v>375</v>
      </c>
      <c r="BJ577" s="7" t="s">
        <v>70</v>
      </c>
      <c r="BO577">
        <f t="shared" si="8"/>
        <v>1.8775139999999999E-2</v>
      </c>
      <c r="BP577" s="7" t="s">
        <v>97</v>
      </c>
      <c r="BQ577" s="7" t="s">
        <v>94</v>
      </c>
      <c r="BR577" s="7" t="s">
        <v>368</v>
      </c>
      <c r="BS577" s="7" t="s">
        <v>368</v>
      </c>
    </row>
    <row r="578" spans="1:71" ht="15.75" customHeight="1">
      <c r="A578" s="7">
        <v>2017</v>
      </c>
      <c r="B578" s="7" t="s">
        <v>428</v>
      </c>
      <c r="C578" s="7" t="s">
        <v>64</v>
      </c>
      <c r="D578" s="7" t="s">
        <v>421</v>
      </c>
      <c r="E578" s="7" t="s">
        <v>2114</v>
      </c>
      <c r="F578" s="7" t="s">
        <v>363</v>
      </c>
      <c r="G578" s="7">
        <v>2019</v>
      </c>
      <c r="H578" s="7" t="s">
        <v>365</v>
      </c>
      <c r="I578" s="7" t="s">
        <v>160</v>
      </c>
      <c r="J578" s="7" t="s">
        <v>70</v>
      </c>
      <c r="K578" s="7" t="s">
        <v>71</v>
      </c>
      <c r="L578" s="7" t="s">
        <v>72</v>
      </c>
      <c r="M578" s="7" t="s">
        <v>73</v>
      </c>
      <c r="N578" s="7" t="s">
        <v>74</v>
      </c>
      <c r="O578" s="7" t="s">
        <v>75</v>
      </c>
      <c r="P578" s="7" t="s">
        <v>367</v>
      </c>
      <c r="Q578" s="7" t="s">
        <v>368</v>
      </c>
      <c r="S578" s="7" t="s">
        <v>369</v>
      </c>
      <c r="T578" s="7" t="s">
        <v>79</v>
      </c>
      <c r="U578" s="7" t="s">
        <v>80</v>
      </c>
      <c r="V578" s="7" t="s">
        <v>337</v>
      </c>
      <c r="W578" s="7" t="s">
        <v>370</v>
      </c>
      <c r="X578" s="7" t="s">
        <v>2115</v>
      </c>
      <c r="Y578" s="7" t="s">
        <v>337</v>
      </c>
      <c r="Z578" s="7" t="s">
        <v>371</v>
      </c>
      <c r="AA578" s="7" t="s">
        <v>372</v>
      </c>
      <c r="AC578" s="7" t="s">
        <v>429</v>
      </c>
      <c r="AD578" s="7" t="s">
        <v>111</v>
      </c>
      <c r="AE578" s="7" t="s">
        <v>381</v>
      </c>
      <c r="AF578" s="7" t="s">
        <v>112</v>
      </c>
      <c r="AG578" s="7" t="s">
        <v>1925</v>
      </c>
      <c r="AH578" s="7" t="s">
        <v>2119</v>
      </c>
      <c r="AI578" s="7">
        <v>2017</v>
      </c>
      <c r="AJ578" s="7">
        <v>2018</v>
      </c>
      <c r="AK578" s="7" t="s">
        <v>114</v>
      </c>
      <c r="AL578" s="7">
        <v>2000000</v>
      </c>
      <c r="AO578" s="7" t="s">
        <v>2128</v>
      </c>
      <c r="AP578" s="7" t="s">
        <v>2129</v>
      </c>
      <c r="AQ578" s="7">
        <v>2000000</v>
      </c>
      <c r="AR578" s="10">
        <v>17830.689999999999</v>
      </c>
      <c r="AS578" s="7" t="s">
        <v>2129</v>
      </c>
      <c r="AT578" s="7" t="s">
        <v>374</v>
      </c>
      <c r="AU578" s="7">
        <v>2017</v>
      </c>
      <c r="AV578" s="7" t="s">
        <v>172</v>
      </c>
      <c r="AW578" s="7" t="s">
        <v>92</v>
      </c>
      <c r="AX578" s="7" t="s">
        <v>93</v>
      </c>
      <c r="AY578" s="7" t="s">
        <v>94</v>
      </c>
      <c r="AZ578" s="7" t="s">
        <v>119</v>
      </c>
      <c r="BA578" s="7" t="s">
        <v>96</v>
      </c>
      <c r="BB578" s="7" t="s">
        <v>97</v>
      </c>
      <c r="BC578" s="7" t="s">
        <v>98</v>
      </c>
      <c r="BH578" s="7" t="s">
        <v>99</v>
      </c>
      <c r="BI578" s="7" t="s">
        <v>375</v>
      </c>
      <c r="BJ578" s="7" t="s">
        <v>70</v>
      </c>
      <c r="BO578">
        <f t="shared" si="8"/>
        <v>1.783069E-2</v>
      </c>
      <c r="BP578" s="7" t="s">
        <v>97</v>
      </c>
      <c r="BQ578" s="7" t="s">
        <v>94</v>
      </c>
      <c r="BR578" s="7" t="s">
        <v>368</v>
      </c>
      <c r="BS578" s="7" t="s">
        <v>368</v>
      </c>
    </row>
    <row r="579" spans="1:71" ht="15.75" customHeight="1">
      <c r="A579" s="7">
        <v>2018</v>
      </c>
      <c r="B579" s="7" t="s">
        <v>428</v>
      </c>
      <c r="C579" s="7" t="s">
        <v>64</v>
      </c>
      <c r="D579" s="7" t="s">
        <v>421</v>
      </c>
      <c r="E579" s="7" t="s">
        <v>2114</v>
      </c>
      <c r="F579" s="7" t="s">
        <v>363</v>
      </c>
      <c r="G579" s="7">
        <v>2019</v>
      </c>
      <c r="H579" s="7" t="s">
        <v>365</v>
      </c>
      <c r="I579" s="7" t="s">
        <v>160</v>
      </c>
      <c r="J579" s="7" t="s">
        <v>70</v>
      </c>
      <c r="K579" s="7" t="s">
        <v>71</v>
      </c>
      <c r="L579" s="7" t="s">
        <v>72</v>
      </c>
      <c r="M579" s="7" t="s">
        <v>73</v>
      </c>
      <c r="N579" s="7" t="s">
        <v>74</v>
      </c>
      <c r="O579" s="7" t="s">
        <v>75</v>
      </c>
      <c r="P579" s="7" t="s">
        <v>367</v>
      </c>
      <c r="Q579" s="7" t="s">
        <v>368</v>
      </c>
      <c r="S579" s="7" t="s">
        <v>369</v>
      </c>
      <c r="T579" s="7" t="s">
        <v>79</v>
      </c>
      <c r="U579" s="7" t="s">
        <v>80</v>
      </c>
      <c r="V579" s="7" t="s">
        <v>337</v>
      </c>
      <c r="W579" s="7" t="s">
        <v>370</v>
      </c>
      <c r="X579" s="7" t="s">
        <v>2115</v>
      </c>
      <c r="Y579" s="7" t="s">
        <v>337</v>
      </c>
      <c r="Z579" s="7" t="s">
        <v>371</v>
      </c>
      <c r="AA579" s="7" t="s">
        <v>372</v>
      </c>
      <c r="AC579" s="7" t="s">
        <v>429</v>
      </c>
      <c r="AD579" s="7" t="s">
        <v>111</v>
      </c>
      <c r="AE579" s="7" t="s">
        <v>381</v>
      </c>
      <c r="AF579" s="7" t="s">
        <v>112</v>
      </c>
      <c r="AG579" s="7" t="s">
        <v>1925</v>
      </c>
      <c r="AH579" s="7" t="s">
        <v>2119</v>
      </c>
      <c r="AI579" s="7">
        <v>2017</v>
      </c>
      <c r="AJ579" s="7">
        <v>2018</v>
      </c>
      <c r="AK579" s="7" t="s">
        <v>114</v>
      </c>
      <c r="AL579" s="7">
        <v>2000000</v>
      </c>
      <c r="AO579" s="7" t="s">
        <v>2128</v>
      </c>
      <c r="AP579" s="7" t="s">
        <v>2129</v>
      </c>
      <c r="AQ579" s="7">
        <v>2000000</v>
      </c>
      <c r="AR579" s="10">
        <v>17830.689999999999</v>
      </c>
      <c r="AS579" s="7" t="s">
        <v>2129</v>
      </c>
      <c r="AT579" s="7" t="s">
        <v>374</v>
      </c>
      <c r="AU579" s="7">
        <v>2017</v>
      </c>
      <c r="AV579" s="7" t="s">
        <v>172</v>
      </c>
      <c r="AW579" s="7" t="s">
        <v>92</v>
      </c>
      <c r="AX579" s="7" t="s">
        <v>93</v>
      </c>
      <c r="AY579" s="7" t="s">
        <v>94</v>
      </c>
      <c r="AZ579" s="7" t="s">
        <v>119</v>
      </c>
      <c r="BA579" s="7" t="s">
        <v>96</v>
      </c>
      <c r="BB579" s="7" t="s">
        <v>97</v>
      </c>
      <c r="BC579" s="7" t="s">
        <v>98</v>
      </c>
      <c r="BH579" s="7" t="s">
        <v>99</v>
      </c>
      <c r="BI579" s="7" t="s">
        <v>375</v>
      </c>
      <c r="BJ579" s="7" t="s">
        <v>70</v>
      </c>
      <c r="BO579">
        <f t="shared" ref="BO579:BO642" si="9">AR579/1000000</f>
        <v>1.783069E-2</v>
      </c>
      <c r="BP579" s="7" t="s">
        <v>97</v>
      </c>
      <c r="BQ579" s="7" t="s">
        <v>94</v>
      </c>
      <c r="BR579" s="7" t="s">
        <v>368</v>
      </c>
      <c r="BS579" s="7" t="s">
        <v>368</v>
      </c>
    </row>
    <row r="580" spans="1:71" ht="15.75" customHeight="1">
      <c r="A580" s="7">
        <v>2017</v>
      </c>
      <c r="B580" s="7" t="s">
        <v>430</v>
      </c>
      <c r="C580" s="7" t="s">
        <v>64</v>
      </c>
      <c r="D580" s="7" t="s">
        <v>421</v>
      </c>
      <c r="E580" s="7" t="s">
        <v>2114</v>
      </c>
      <c r="F580" s="7" t="s">
        <v>363</v>
      </c>
      <c r="G580" s="7">
        <v>2019</v>
      </c>
      <c r="H580" s="7" t="s">
        <v>365</v>
      </c>
      <c r="I580" s="7" t="s">
        <v>160</v>
      </c>
      <c r="J580" s="7" t="s">
        <v>70</v>
      </c>
      <c r="K580" s="7" t="s">
        <v>71</v>
      </c>
      <c r="L580" s="7" t="s">
        <v>72</v>
      </c>
      <c r="M580" s="7" t="s">
        <v>73</v>
      </c>
      <c r="N580" s="7" t="s">
        <v>74</v>
      </c>
      <c r="O580" s="7" t="s">
        <v>75</v>
      </c>
      <c r="P580" s="7" t="s">
        <v>367</v>
      </c>
      <c r="Q580" s="7" t="s">
        <v>368</v>
      </c>
      <c r="S580" s="7" t="s">
        <v>369</v>
      </c>
      <c r="T580" s="7" t="s">
        <v>79</v>
      </c>
      <c r="U580" s="7" t="s">
        <v>80</v>
      </c>
      <c r="V580" s="7" t="s">
        <v>337</v>
      </c>
      <c r="W580" s="7" t="s">
        <v>370</v>
      </c>
      <c r="X580" s="7" t="s">
        <v>2115</v>
      </c>
      <c r="Y580" s="7" t="s">
        <v>337</v>
      </c>
      <c r="Z580" s="7" t="s">
        <v>371</v>
      </c>
      <c r="AA580" s="7" t="s">
        <v>372</v>
      </c>
      <c r="AC580" s="7" t="s">
        <v>426</v>
      </c>
      <c r="AD580" s="7" t="s">
        <v>111</v>
      </c>
      <c r="AE580" s="7" t="s">
        <v>381</v>
      </c>
      <c r="AF580" s="7" t="s">
        <v>112</v>
      </c>
      <c r="AG580" s="7" t="s">
        <v>1925</v>
      </c>
      <c r="AH580" s="7" t="s">
        <v>2119</v>
      </c>
      <c r="AI580" s="7">
        <v>2017</v>
      </c>
      <c r="AJ580" s="7">
        <v>2018</v>
      </c>
      <c r="AK580" s="7" t="s">
        <v>114</v>
      </c>
      <c r="AL580" s="7">
        <v>2000000</v>
      </c>
      <c r="AO580" s="7" t="s">
        <v>2128</v>
      </c>
      <c r="AP580" s="7" t="s">
        <v>2129</v>
      </c>
      <c r="AQ580" s="7">
        <v>2000000</v>
      </c>
      <c r="AR580" s="10">
        <v>17830.689999999999</v>
      </c>
      <c r="AS580" s="7" t="s">
        <v>2129</v>
      </c>
      <c r="AT580" s="7" t="s">
        <v>374</v>
      </c>
      <c r="AU580" s="7">
        <v>2017</v>
      </c>
      <c r="AV580" s="7" t="s">
        <v>172</v>
      </c>
      <c r="AW580" s="7" t="s">
        <v>92</v>
      </c>
      <c r="AX580" s="7" t="s">
        <v>93</v>
      </c>
      <c r="AY580" s="7" t="s">
        <v>94</v>
      </c>
      <c r="AZ580" s="7" t="s">
        <v>95</v>
      </c>
      <c r="BA580" s="7" t="s">
        <v>96</v>
      </c>
      <c r="BB580" s="7" t="s">
        <v>97</v>
      </c>
      <c r="BC580" s="7" t="s">
        <v>98</v>
      </c>
      <c r="BH580" s="7" t="s">
        <v>99</v>
      </c>
      <c r="BI580" s="7" t="s">
        <v>375</v>
      </c>
      <c r="BJ580" s="7" t="s">
        <v>70</v>
      </c>
      <c r="BO580">
        <f t="shared" si="9"/>
        <v>1.783069E-2</v>
      </c>
      <c r="BP580" s="7" t="s">
        <v>97</v>
      </c>
      <c r="BQ580" s="7" t="s">
        <v>94</v>
      </c>
      <c r="BR580" s="7" t="s">
        <v>368</v>
      </c>
      <c r="BS580" s="7" t="s">
        <v>368</v>
      </c>
    </row>
    <row r="581" spans="1:71" ht="15.75" customHeight="1">
      <c r="A581" s="7">
        <v>2018</v>
      </c>
      <c r="B581" s="7" t="s">
        <v>430</v>
      </c>
      <c r="C581" s="7" t="s">
        <v>64</v>
      </c>
      <c r="D581" s="7" t="s">
        <v>421</v>
      </c>
      <c r="E581" s="7" t="s">
        <v>2114</v>
      </c>
      <c r="F581" s="7" t="s">
        <v>363</v>
      </c>
      <c r="G581" s="7">
        <v>2019</v>
      </c>
      <c r="H581" s="7" t="s">
        <v>365</v>
      </c>
      <c r="I581" s="7" t="s">
        <v>160</v>
      </c>
      <c r="J581" s="7" t="s">
        <v>70</v>
      </c>
      <c r="K581" s="7" t="s">
        <v>71</v>
      </c>
      <c r="L581" s="7" t="s">
        <v>72</v>
      </c>
      <c r="M581" s="7" t="s">
        <v>73</v>
      </c>
      <c r="N581" s="7" t="s">
        <v>74</v>
      </c>
      <c r="O581" s="7" t="s">
        <v>75</v>
      </c>
      <c r="P581" s="7" t="s">
        <v>367</v>
      </c>
      <c r="Q581" s="7" t="s">
        <v>368</v>
      </c>
      <c r="S581" s="7" t="s">
        <v>369</v>
      </c>
      <c r="T581" s="7" t="s">
        <v>79</v>
      </c>
      <c r="U581" s="7" t="s">
        <v>80</v>
      </c>
      <c r="V581" s="7" t="s">
        <v>337</v>
      </c>
      <c r="W581" s="7" t="s">
        <v>370</v>
      </c>
      <c r="X581" s="7" t="s">
        <v>2115</v>
      </c>
      <c r="Y581" s="7" t="s">
        <v>337</v>
      </c>
      <c r="Z581" s="7" t="s">
        <v>371</v>
      </c>
      <c r="AA581" s="7" t="s">
        <v>372</v>
      </c>
      <c r="AC581" s="7" t="s">
        <v>426</v>
      </c>
      <c r="AD581" s="7" t="s">
        <v>111</v>
      </c>
      <c r="AE581" s="7" t="s">
        <v>381</v>
      </c>
      <c r="AF581" s="7" t="s">
        <v>112</v>
      </c>
      <c r="AG581" s="7" t="s">
        <v>1925</v>
      </c>
      <c r="AH581" s="7" t="s">
        <v>2119</v>
      </c>
      <c r="AI581" s="7">
        <v>2017</v>
      </c>
      <c r="AJ581" s="7">
        <v>2018</v>
      </c>
      <c r="AK581" s="7" t="s">
        <v>114</v>
      </c>
      <c r="AL581" s="7">
        <v>2000000</v>
      </c>
      <c r="AO581" s="7" t="s">
        <v>2128</v>
      </c>
      <c r="AP581" s="7" t="s">
        <v>2129</v>
      </c>
      <c r="AQ581" s="7">
        <v>2000000</v>
      </c>
      <c r="AR581" s="10">
        <v>17830.689999999999</v>
      </c>
      <c r="AS581" s="7" t="s">
        <v>2129</v>
      </c>
      <c r="AT581" s="7" t="s">
        <v>374</v>
      </c>
      <c r="AU581" s="7">
        <v>2017</v>
      </c>
      <c r="AV581" s="7" t="s">
        <v>172</v>
      </c>
      <c r="AW581" s="7" t="s">
        <v>92</v>
      </c>
      <c r="AX581" s="7" t="s">
        <v>93</v>
      </c>
      <c r="AY581" s="7" t="s">
        <v>94</v>
      </c>
      <c r="AZ581" s="7" t="s">
        <v>95</v>
      </c>
      <c r="BA581" s="7" t="s">
        <v>96</v>
      </c>
      <c r="BB581" s="7" t="s">
        <v>97</v>
      </c>
      <c r="BC581" s="7" t="s">
        <v>98</v>
      </c>
      <c r="BH581" s="7" t="s">
        <v>99</v>
      </c>
      <c r="BI581" s="7" t="s">
        <v>375</v>
      </c>
      <c r="BJ581" s="7" t="s">
        <v>70</v>
      </c>
      <c r="BO581">
        <f t="shared" si="9"/>
        <v>1.783069E-2</v>
      </c>
      <c r="BP581" s="7" t="s">
        <v>97</v>
      </c>
      <c r="BQ581" s="7" t="s">
        <v>94</v>
      </c>
      <c r="BR581" s="7" t="s">
        <v>368</v>
      </c>
      <c r="BS581" s="7" t="s">
        <v>368</v>
      </c>
    </row>
    <row r="582" spans="1:71" ht="15.75" customHeight="1">
      <c r="A582" s="7">
        <v>2005</v>
      </c>
      <c r="B582" s="7" t="s">
        <v>431</v>
      </c>
      <c r="C582" s="7" t="s">
        <v>64</v>
      </c>
      <c r="D582" s="7" t="s">
        <v>432</v>
      </c>
      <c r="E582" s="7" t="s">
        <v>2153</v>
      </c>
      <c r="F582" s="7" t="s">
        <v>434</v>
      </c>
      <c r="G582" s="7">
        <v>2008</v>
      </c>
      <c r="H582" s="7" t="s">
        <v>436</v>
      </c>
      <c r="I582" s="7" t="s">
        <v>437</v>
      </c>
      <c r="J582" s="7" t="s">
        <v>70</v>
      </c>
      <c r="K582" s="7" t="s">
        <v>71</v>
      </c>
      <c r="L582" s="7" t="s">
        <v>72</v>
      </c>
      <c r="M582" s="7" t="s">
        <v>73</v>
      </c>
      <c r="N582" s="7" t="s">
        <v>74</v>
      </c>
      <c r="O582" s="7" t="s">
        <v>75</v>
      </c>
      <c r="P582" s="7" t="s">
        <v>105</v>
      </c>
      <c r="Q582" s="7" t="s">
        <v>106</v>
      </c>
      <c r="S582" s="7" t="s">
        <v>2154</v>
      </c>
      <c r="T582" s="7" t="s">
        <v>79</v>
      </c>
      <c r="U582" s="7" t="s">
        <v>80</v>
      </c>
      <c r="V582" s="7" t="s">
        <v>337</v>
      </c>
      <c r="Y582" s="7" t="s">
        <v>337</v>
      </c>
      <c r="Z582" s="7" t="s">
        <v>371</v>
      </c>
      <c r="AA582" s="7" t="s">
        <v>439</v>
      </c>
      <c r="AC582" s="7" t="s">
        <v>440</v>
      </c>
      <c r="AD582" s="7" t="s">
        <v>111</v>
      </c>
      <c r="AE582" s="7" t="s">
        <v>1898</v>
      </c>
      <c r="AF582" s="7" t="s">
        <v>112</v>
      </c>
      <c r="AG582" s="7" t="s">
        <v>1898</v>
      </c>
      <c r="AH582" s="7" t="s">
        <v>1898</v>
      </c>
      <c r="AI582" s="7">
        <v>2005</v>
      </c>
      <c r="AJ582" s="7">
        <v>2005</v>
      </c>
      <c r="AK582" s="7" t="s">
        <v>89</v>
      </c>
      <c r="AL582" s="7">
        <v>2306039</v>
      </c>
      <c r="AO582" s="7" t="s">
        <v>2155</v>
      </c>
      <c r="AP582" s="7" t="s">
        <v>2156</v>
      </c>
      <c r="AQ582" s="7">
        <v>2306039</v>
      </c>
      <c r="AR582" s="10">
        <v>353222.37</v>
      </c>
      <c r="AS582" s="7" t="s">
        <v>2156</v>
      </c>
      <c r="AT582" s="7" t="s">
        <v>441</v>
      </c>
      <c r="AU582" s="7">
        <v>2005</v>
      </c>
      <c r="AV582" s="7" t="s">
        <v>172</v>
      </c>
      <c r="AW582" s="7" t="s">
        <v>92</v>
      </c>
      <c r="AX582" s="7" t="s">
        <v>116</v>
      </c>
      <c r="AY582" s="7" t="s">
        <v>442</v>
      </c>
      <c r="AZ582" s="7" t="s">
        <v>443</v>
      </c>
      <c r="BA582" s="7" t="s">
        <v>129</v>
      </c>
      <c r="BB582" s="7" t="s">
        <v>69</v>
      </c>
      <c r="BC582" s="7" t="s">
        <v>98</v>
      </c>
      <c r="BH582" s="7" t="s">
        <v>99</v>
      </c>
      <c r="BI582" s="7" t="s">
        <v>444</v>
      </c>
      <c r="BJ582" s="7" t="s">
        <v>70</v>
      </c>
      <c r="BO582">
        <f t="shared" si="9"/>
        <v>0.35322237000000001</v>
      </c>
      <c r="BP582" s="7" t="s">
        <v>69</v>
      </c>
      <c r="BQ582" s="7" t="s">
        <v>137</v>
      </c>
      <c r="BR582" s="7" t="s">
        <v>1907</v>
      </c>
      <c r="BS582" s="7" t="s">
        <v>1907</v>
      </c>
    </row>
    <row r="583" spans="1:71" ht="15.75" customHeight="1">
      <c r="A583" s="7">
        <v>2007</v>
      </c>
      <c r="B583" s="7" t="s">
        <v>445</v>
      </c>
      <c r="C583" s="7" t="s">
        <v>248</v>
      </c>
      <c r="D583" s="7" t="s">
        <v>446</v>
      </c>
      <c r="E583" s="7" t="s">
        <v>447</v>
      </c>
      <c r="F583" s="7" t="s">
        <v>2157</v>
      </c>
      <c r="G583" s="7">
        <v>2008</v>
      </c>
      <c r="H583" s="7" t="s">
        <v>67</v>
      </c>
      <c r="I583" s="7" t="s">
        <v>68</v>
      </c>
      <c r="J583" s="7" t="s">
        <v>70</v>
      </c>
      <c r="K583" s="7" t="s">
        <v>71</v>
      </c>
      <c r="L583" s="7" t="s">
        <v>72</v>
      </c>
      <c r="M583" s="7" t="s">
        <v>73</v>
      </c>
      <c r="N583" s="7" t="s">
        <v>74</v>
      </c>
      <c r="O583" s="7" t="s">
        <v>75</v>
      </c>
      <c r="P583" s="7" t="s">
        <v>367</v>
      </c>
      <c r="Q583" s="7" t="s">
        <v>368</v>
      </c>
      <c r="S583" s="7" t="s">
        <v>369</v>
      </c>
      <c r="T583" s="7" t="s">
        <v>79</v>
      </c>
      <c r="U583" s="7" t="s">
        <v>80</v>
      </c>
      <c r="V583" s="7" t="s">
        <v>337</v>
      </c>
      <c r="X583" s="7" t="s">
        <v>2158</v>
      </c>
      <c r="Y583" s="7" t="s">
        <v>81</v>
      </c>
      <c r="Z583" s="7" t="s">
        <v>354</v>
      </c>
      <c r="AA583" s="7" t="s">
        <v>450</v>
      </c>
      <c r="AB583" s="7" t="s">
        <v>137</v>
      </c>
      <c r="AC583" s="7" t="s">
        <v>451</v>
      </c>
      <c r="AD583" s="7" t="s">
        <v>452</v>
      </c>
      <c r="AE583" s="7" t="s">
        <v>2159</v>
      </c>
      <c r="AF583" s="7" t="s">
        <v>112</v>
      </c>
      <c r="AG583" s="7" t="s">
        <v>1942</v>
      </c>
      <c r="AH583" s="7" t="s">
        <v>1942</v>
      </c>
      <c r="AI583" s="7">
        <v>2007</v>
      </c>
      <c r="AJ583" s="7">
        <v>2007</v>
      </c>
      <c r="AK583" s="7" t="s">
        <v>114</v>
      </c>
      <c r="AL583" s="7">
        <v>7.4</v>
      </c>
      <c r="AO583" s="7" t="s">
        <v>2160</v>
      </c>
      <c r="AP583" s="7" t="s">
        <v>2161</v>
      </c>
      <c r="AQ583" s="7">
        <v>7.42</v>
      </c>
      <c r="AR583" s="10">
        <v>8.77</v>
      </c>
      <c r="AS583" s="7" t="s">
        <v>2161</v>
      </c>
      <c r="AT583" s="7" t="s">
        <v>90</v>
      </c>
      <c r="AU583" s="7">
        <v>2007</v>
      </c>
      <c r="AV583" s="7" t="s">
        <v>91</v>
      </c>
      <c r="AW583" s="7" t="s">
        <v>92</v>
      </c>
      <c r="AX583" s="7" t="s">
        <v>93</v>
      </c>
      <c r="AY583" s="7" t="s">
        <v>94</v>
      </c>
      <c r="AZ583" s="7" t="s">
        <v>95</v>
      </c>
      <c r="BA583" s="7" t="s">
        <v>96</v>
      </c>
      <c r="BB583" s="7" t="s">
        <v>97</v>
      </c>
      <c r="BC583" s="7" t="s">
        <v>98</v>
      </c>
      <c r="BH583" s="7" t="s">
        <v>120</v>
      </c>
      <c r="BI583" s="7" t="s">
        <v>455</v>
      </c>
      <c r="BJ583" s="7" t="s">
        <v>135</v>
      </c>
      <c r="BO583">
        <f t="shared" si="9"/>
        <v>8.769999999999999E-6</v>
      </c>
      <c r="BP583" s="7" t="s">
        <v>97</v>
      </c>
      <c r="BQ583" s="7" t="s">
        <v>94</v>
      </c>
      <c r="BR583" s="7" t="s">
        <v>368</v>
      </c>
      <c r="BS583" s="7" t="s">
        <v>368</v>
      </c>
    </row>
    <row r="584" spans="1:71" ht="15.75" customHeight="1">
      <c r="A584" s="7">
        <v>2006</v>
      </c>
      <c r="B584" s="7" t="s">
        <v>456</v>
      </c>
      <c r="D584" s="7" t="s">
        <v>457</v>
      </c>
      <c r="E584" s="7" t="s">
        <v>458</v>
      </c>
      <c r="F584" s="7" t="s">
        <v>2162</v>
      </c>
      <c r="G584" s="7">
        <v>2012</v>
      </c>
      <c r="H584" s="7" t="s">
        <v>67</v>
      </c>
      <c r="I584" s="7" t="s">
        <v>169</v>
      </c>
      <c r="J584" s="7" t="s">
        <v>70</v>
      </c>
      <c r="K584" s="7" t="s">
        <v>71</v>
      </c>
      <c r="L584" s="7" t="s">
        <v>72</v>
      </c>
      <c r="M584" s="7" t="s">
        <v>73</v>
      </c>
      <c r="N584" s="7" t="s">
        <v>74</v>
      </c>
      <c r="O584" s="7" t="s">
        <v>75</v>
      </c>
      <c r="P584" s="7" t="s">
        <v>105</v>
      </c>
      <c r="Q584" s="7" t="s">
        <v>106</v>
      </c>
      <c r="S584" s="7" t="s">
        <v>378</v>
      </c>
      <c r="T584" s="7" t="s">
        <v>79</v>
      </c>
      <c r="U584" s="7" t="s">
        <v>80</v>
      </c>
      <c r="V584" s="7" t="s">
        <v>337</v>
      </c>
      <c r="W584" s="7" t="s">
        <v>462</v>
      </c>
      <c r="X584" s="7" t="s">
        <v>353</v>
      </c>
      <c r="Y584" s="7" t="s">
        <v>337</v>
      </c>
      <c r="Z584" s="7" t="s">
        <v>108</v>
      </c>
      <c r="AA584" s="7" t="s">
        <v>109</v>
      </c>
      <c r="AB584" s="7" t="s">
        <v>305</v>
      </c>
      <c r="AC584" s="7" t="s">
        <v>274</v>
      </c>
      <c r="AD584" s="7" t="s">
        <v>463</v>
      </c>
      <c r="AE584" s="7" t="s">
        <v>464</v>
      </c>
      <c r="AF584" s="7" t="s">
        <v>88</v>
      </c>
      <c r="AG584" s="7" t="s">
        <v>1936</v>
      </c>
      <c r="AH584" s="7" t="s">
        <v>2163</v>
      </c>
      <c r="AI584" s="7">
        <v>2006</v>
      </c>
      <c r="AJ584" s="7">
        <v>2010</v>
      </c>
      <c r="AK584" s="7" t="s">
        <v>114</v>
      </c>
      <c r="AL584" s="7">
        <v>400</v>
      </c>
      <c r="AO584" s="7" t="s">
        <v>2164</v>
      </c>
      <c r="AP584" s="7" t="s">
        <v>2165</v>
      </c>
      <c r="AQ584" s="7">
        <v>80</v>
      </c>
      <c r="AR584" s="10">
        <v>88.43</v>
      </c>
      <c r="AS584" s="7" t="s">
        <v>2166</v>
      </c>
      <c r="AT584" s="7" t="s">
        <v>146</v>
      </c>
      <c r="AU584" s="7">
        <v>2012</v>
      </c>
      <c r="AV584" s="7" t="s">
        <v>91</v>
      </c>
      <c r="AW584" s="7" t="s">
        <v>92</v>
      </c>
      <c r="AX584" s="7" t="s">
        <v>93</v>
      </c>
      <c r="AY584" s="7" t="s">
        <v>94</v>
      </c>
      <c r="AZ584" s="7" t="s">
        <v>465</v>
      </c>
      <c r="BA584" s="7" t="s">
        <v>96</v>
      </c>
      <c r="BB584" s="7" t="s">
        <v>466</v>
      </c>
      <c r="BC584" s="7" t="s">
        <v>98</v>
      </c>
      <c r="BH584" s="7" t="s">
        <v>99</v>
      </c>
      <c r="BI584" s="7" t="s">
        <v>468</v>
      </c>
      <c r="BK584" s="7" t="s">
        <v>1536</v>
      </c>
      <c r="BM584" s="7" t="s">
        <v>1480</v>
      </c>
      <c r="BN584" s="7" t="s">
        <v>1537</v>
      </c>
      <c r="BO584">
        <f t="shared" si="9"/>
        <v>8.8430000000000005E-5</v>
      </c>
      <c r="BP584" s="7" t="s">
        <v>137</v>
      </c>
      <c r="BQ584" s="7" t="s">
        <v>94</v>
      </c>
      <c r="BR584" s="7" t="s">
        <v>1907</v>
      </c>
      <c r="BS584" s="7" t="s">
        <v>1907</v>
      </c>
    </row>
    <row r="585" spans="1:71" ht="15.75" customHeight="1">
      <c r="A585" s="7">
        <v>2007</v>
      </c>
      <c r="B585" s="7" t="s">
        <v>456</v>
      </c>
      <c r="D585" s="7" t="s">
        <v>457</v>
      </c>
      <c r="E585" s="7" t="s">
        <v>458</v>
      </c>
      <c r="F585" s="7" t="s">
        <v>2162</v>
      </c>
      <c r="G585" s="7">
        <v>2012</v>
      </c>
      <c r="H585" s="7" t="s">
        <v>67</v>
      </c>
      <c r="I585" s="7" t="s">
        <v>169</v>
      </c>
      <c r="J585" s="7" t="s">
        <v>70</v>
      </c>
      <c r="K585" s="7" t="s">
        <v>71</v>
      </c>
      <c r="L585" s="7" t="s">
        <v>72</v>
      </c>
      <c r="M585" s="7" t="s">
        <v>73</v>
      </c>
      <c r="N585" s="7" t="s">
        <v>74</v>
      </c>
      <c r="O585" s="7" t="s">
        <v>75</v>
      </c>
      <c r="P585" s="7" t="s">
        <v>105</v>
      </c>
      <c r="Q585" s="7" t="s">
        <v>106</v>
      </c>
      <c r="S585" s="7" t="s">
        <v>378</v>
      </c>
      <c r="T585" s="7" t="s">
        <v>79</v>
      </c>
      <c r="U585" s="7" t="s">
        <v>80</v>
      </c>
      <c r="V585" s="7" t="s">
        <v>337</v>
      </c>
      <c r="W585" s="7" t="s">
        <v>462</v>
      </c>
      <c r="X585" s="7" t="s">
        <v>353</v>
      </c>
      <c r="Y585" s="7" t="s">
        <v>337</v>
      </c>
      <c r="Z585" s="7" t="s">
        <v>108</v>
      </c>
      <c r="AA585" s="7" t="s">
        <v>109</v>
      </c>
      <c r="AB585" s="7" t="s">
        <v>305</v>
      </c>
      <c r="AC585" s="7" t="s">
        <v>274</v>
      </c>
      <c r="AD585" s="7" t="s">
        <v>463</v>
      </c>
      <c r="AE585" s="7" t="s">
        <v>464</v>
      </c>
      <c r="AF585" s="7" t="s">
        <v>88</v>
      </c>
      <c r="AG585" s="7" t="s">
        <v>1936</v>
      </c>
      <c r="AH585" s="7" t="s">
        <v>2163</v>
      </c>
      <c r="AI585" s="7">
        <v>2006</v>
      </c>
      <c r="AJ585" s="7">
        <v>2010</v>
      </c>
      <c r="AK585" s="7" t="s">
        <v>114</v>
      </c>
      <c r="AL585" s="7">
        <v>400</v>
      </c>
      <c r="AO585" s="7" t="s">
        <v>2164</v>
      </c>
      <c r="AP585" s="7" t="s">
        <v>2165</v>
      </c>
      <c r="AQ585" s="7">
        <v>80</v>
      </c>
      <c r="AR585" s="10">
        <v>88.43</v>
      </c>
      <c r="AS585" s="7" t="s">
        <v>2166</v>
      </c>
      <c r="AT585" s="7" t="s">
        <v>146</v>
      </c>
      <c r="AU585" s="7">
        <v>2012</v>
      </c>
      <c r="AV585" s="7" t="s">
        <v>91</v>
      </c>
      <c r="AW585" s="7" t="s">
        <v>92</v>
      </c>
      <c r="AX585" s="7" t="s">
        <v>93</v>
      </c>
      <c r="AY585" s="7" t="s">
        <v>94</v>
      </c>
      <c r="AZ585" s="7" t="s">
        <v>465</v>
      </c>
      <c r="BA585" s="7" t="s">
        <v>96</v>
      </c>
      <c r="BB585" s="7" t="s">
        <v>466</v>
      </c>
      <c r="BC585" s="7" t="s">
        <v>98</v>
      </c>
      <c r="BH585" s="7" t="s">
        <v>99</v>
      </c>
      <c r="BI585" s="7" t="s">
        <v>468</v>
      </c>
      <c r="BK585" s="7" t="s">
        <v>1536</v>
      </c>
      <c r="BM585" s="7" t="s">
        <v>1480</v>
      </c>
      <c r="BN585" s="7" t="s">
        <v>1537</v>
      </c>
      <c r="BO585">
        <f t="shared" si="9"/>
        <v>8.8430000000000005E-5</v>
      </c>
      <c r="BP585" s="7" t="s">
        <v>137</v>
      </c>
      <c r="BQ585" s="7" t="s">
        <v>94</v>
      </c>
      <c r="BR585" s="7" t="s">
        <v>1907</v>
      </c>
      <c r="BS585" s="7" t="s">
        <v>1907</v>
      </c>
    </row>
    <row r="586" spans="1:71" ht="15.75" customHeight="1">
      <c r="A586" s="7">
        <v>2008</v>
      </c>
      <c r="B586" s="7" t="s">
        <v>456</v>
      </c>
      <c r="D586" s="7" t="s">
        <v>457</v>
      </c>
      <c r="E586" s="7" t="s">
        <v>458</v>
      </c>
      <c r="F586" s="7" t="s">
        <v>2162</v>
      </c>
      <c r="G586" s="7">
        <v>2012</v>
      </c>
      <c r="H586" s="7" t="s">
        <v>67</v>
      </c>
      <c r="I586" s="7" t="s">
        <v>169</v>
      </c>
      <c r="J586" s="7" t="s">
        <v>70</v>
      </c>
      <c r="K586" s="7" t="s">
        <v>71</v>
      </c>
      <c r="L586" s="7" t="s">
        <v>72</v>
      </c>
      <c r="M586" s="7" t="s">
        <v>73</v>
      </c>
      <c r="N586" s="7" t="s">
        <v>74</v>
      </c>
      <c r="O586" s="7" t="s">
        <v>75</v>
      </c>
      <c r="P586" s="7" t="s">
        <v>105</v>
      </c>
      <c r="Q586" s="7" t="s">
        <v>106</v>
      </c>
      <c r="S586" s="7" t="s">
        <v>378</v>
      </c>
      <c r="T586" s="7" t="s">
        <v>79</v>
      </c>
      <c r="U586" s="7" t="s">
        <v>80</v>
      </c>
      <c r="V586" s="7" t="s">
        <v>337</v>
      </c>
      <c r="W586" s="7" t="s">
        <v>462</v>
      </c>
      <c r="X586" s="7" t="s">
        <v>353</v>
      </c>
      <c r="Y586" s="7" t="s">
        <v>337</v>
      </c>
      <c r="Z586" s="7" t="s">
        <v>108</v>
      </c>
      <c r="AA586" s="7" t="s">
        <v>109</v>
      </c>
      <c r="AB586" s="7" t="s">
        <v>305</v>
      </c>
      <c r="AC586" s="7" t="s">
        <v>274</v>
      </c>
      <c r="AD586" s="7" t="s">
        <v>463</v>
      </c>
      <c r="AE586" s="7" t="s">
        <v>464</v>
      </c>
      <c r="AF586" s="7" t="s">
        <v>88</v>
      </c>
      <c r="AG586" s="7" t="s">
        <v>1936</v>
      </c>
      <c r="AH586" s="7" t="s">
        <v>2163</v>
      </c>
      <c r="AI586" s="7">
        <v>2006</v>
      </c>
      <c r="AJ586" s="7">
        <v>2010</v>
      </c>
      <c r="AK586" s="7" t="s">
        <v>114</v>
      </c>
      <c r="AL586" s="7">
        <v>400</v>
      </c>
      <c r="AO586" s="7" t="s">
        <v>2164</v>
      </c>
      <c r="AP586" s="7" t="s">
        <v>2165</v>
      </c>
      <c r="AQ586" s="7">
        <v>80</v>
      </c>
      <c r="AR586" s="10">
        <v>88.43</v>
      </c>
      <c r="AS586" s="7" t="s">
        <v>2166</v>
      </c>
      <c r="AT586" s="7" t="s">
        <v>146</v>
      </c>
      <c r="AU586" s="7">
        <v>2012</v>
      </c>
      <c r="AV586" s="7" t="s">
        <v>91</v>
      </c>
      <c r="AW586" s="7" t="s">
        <v>92</v>
      </c>
      <c r="AX586" s="7" t="s">
        <v>93</v>
      </c>
      <c r="AY586" s="7" t="s">
        <v>94</v>
      </c>
      <c r="AZ586" s="7" t="s">
        <v>465</v>
      </c>
      <c r="BA586" s="7" t="s">
        <v>96</v>
      </c>
      <c r="BB586" s="7" t="s">
        <v>466</v>
      </c>
      <c r="BC586" s="7" t="s">
        <v>98</v>
      </c>
      <c r="BH586" s="7" t="s">
        <v>99</v>
      </c>
      <c r="BI586" s="7" t="s">
        <v>468</v>
      </c>
      <c r="BK586" s="7" t="s">
        <v>1536</v>
      </c>
      <c r="BM586" s="7" t="s">
        <v>1480</v>
      </c>
      <c r="BN586" s="7" t="s">
        <v>1537</v>
      </c>
      <c r="BO586">
        <f t="shared" si="9"/>
        <v>8.8430000000000005E-5</v>
      </c>
      <c r="BP586" s="7" t="s">
        <v>137</v>
      </c>
      <c r="BQ586" s="7" t="s">
        <v>94</v>
      </c>
      <c r="BR586" s="7" t="s">
        <v>1907</v>
      </c>
      <c r="BS586" s="7" t="s">
        <v>1907</v>
      </c>
    </row>
    <row r="587" spans="1:71" ht="15.75" customHeight="1">
      <c r="A587" s="7">
        <v>2009</v>
      </c>
      <c r="B587" s="7" t="s">
        <v>456</v>
      </c>
      <c r="D587" s="7" t="s">
        <v>457</v>
      </c>
      <c r="E587" s="7" t="s">
        <v>458</v>
      </c>
      <c r="F587" s="7" t="s">
        <v>2162</v>
      </c>
      <c r="G587" s="7">
        <v>2012</v>
      </c>
      <c r="H587" s="7" t="s">
        <v>67</v>
      </c>
      <c r="I587" s="7" t="s">
        <v>169</v>
      </c>
      <c r="J587" s="7" t="s">
        <v>70</v>
      </c>
      <c r="K587" s="7" t="s">
        <v>71</v>
      </c>
      <c r="L587" s="7" t="s">
        <v>72</v>
      </c>
      <c r="M587" s="7" t="s">
        <v>73</v>
      </c>
      <c r="N587" s="7" t="s">
        <v>74</v>
      </c>
      <c r="O587" s="7" t="s">
        <v>75</v>
      </c>
      <c r="P587" s="7" t="s">
        <v>105</v>
      </c>
      <c r="Q587" s="7" t="s">
        <v>106</v>
      </c>
      <c r="S587" s="7" t="s">
        <v>378</v>
      </c>
      <c r="T587" s="7" t="s">
        <v>79</v>
      </c>
      <c r="U587" s="7" t="s">
        <v>80</v>
      </c>
      <c r="V587" s="7" t="s">
        <v>337</v>
      </c>
      <c r="W587" s="7" t="s">
        <v>462</v>
      </c>
      <c r="X587" s="7" t="s">
        <v>353</v>
      </c>
      <c r="Y587" s="7" t="s">
        <v>337</v>
      </c>
      <c r="Z587" s="7" t="s">
        <v>108</v>
      </c>
      <c r="AA587" s="7" t="s">
        <v>109</v>
      </c>
      <c r="AB587" s="7" t="s">
        <v>305</v>
      </c>
      <c r="AC587" s="7" t="s">
        <v>274</v>
      </c>
      <c r="AD587" s="7" t="s">
        <v>463</v>
      </c>
      <c r="AE587" s="7" t="s">
        <v>464</v>
      </c>
      <c r="AF587" s="7" t="s">
        <v>88</v>
      </c>
      <c r="AG587" s="7" t="s">
        <v>1936</v>
      </c>
      <c r="AH587" s="7" t="s">
        <v>2163</v>
      </c>
      <c r="AI587" s="7">
        <v>2006</v>
      </c>
      <c r="AJ587" s="7">
        <v>2010</v>
      </c>
      <c r="AK587" s="7" t="s">
        <v>114</v>
      </c>
      <c r="AL587" s="7">
        <v>400</v>
      </c>
      <c r="AO587" s="7" t="s">
        <v>2164</v>
      </c>
      <c r="AP587" s="7" t="s">
        <v>2165</v>
      </c>
      <c r="AQ587" s="7">
        <v>80</v>
      </c>
      <c r="AR587" s="10">
        <v>88.43</v>
      </c>
      <c r="AS587" s="7" t="s">
        <v>2166</v>
      </c>
      <c r="AT587" s="7" t="s">
        <v>146</v>
      </c>
      <c r="AU587" s="7">
        <v>2012</v>
      </c>
      <c r="AV587" s="7" t="s">
        <v>91</v>
      </c>
      <c r="AW587" s="7" t="s">
        <v>92</v>
      </c>
      <c r="AX587" s="7" t="s">
        <v>93</v>
      </c>
      <c r="AY587" s="7" t="s">
        <v>94</v>
      </c>
      <c r="AZ587" s="7" t="s">
        <v>465</v>
      </c>
      <c r="BA587" s="7" t="s">
        <v>96</v>
      </c>
      <c r="BB587" s="7" t="s">
        <v>466</v>
      </c>
      <c r="BC587" s="7" t="s">
        <v>98</v>
      </c>
      <c r="BH587" s="7" t="s">
        <v>99</v>
      </c>
      <c r="BI587" s="7" t="s">
        <v>468</v>
      </c>
      <c r="BK587" s="7" t="s">
        <v>1536</v>
      </c>
      <c r="BM587" s="7" t="s">
        <v>1480</v>
      </c>
      <c r="BN587" s="7" t="s">
        <v>1537</v>
      </c>
      <c r="BO587">
        <f t="shared" si="9"/>
        <v>8.8430000000000005E-5</v>
      </c>
      <c r="BP587" s="7" t="s">
        <v>137</v>
      </c>
      <c r="BQ587" s="7" t="s">
        <v>94</v>
      </c>
      <c r="BR587" s="7" t="s">
        <v>1907</v>
      </c>
      <c r="BS587" s="7" t="s">
        <v>1907</v>
      </c>
    </row>
    <row r="588" spans="1:71" ht="15.75" customHeight="1">
      <c r="A588" s="7">
        <v>2010</v>
      </c>
      <c r="B588" s="7" t="s">
        <v>456</v>
      </c>
      <c r="D588" s="7" t="s">
        <v>457</v>
      </c>
      <c r="E588" s="7" t="s">
        <v>458</v>
      </c>
      <c r="F588" s="7" t="s">
        <v>2162</v>
      </c>
      <c r="G588" s="7">
        <v>2012</v>
      </c>
      <c r="H588" s="7" t="s">
        <v>67</v>
      </c>
      <c r="I588" s="7" t="s">
        <v>169</v>
      </c>
      <c r="J588" s="7" t="s">
        <v>70</v>
      </c>
      <c r="K588" s="7" t="s">
        <v>71</v>
      </c>
      <c r="L588" s="7" t="s">
        <v>72</v>
      </c>
      <c r="M588" s="7" t="s">
        <v>73</v>
      </c>
      <c r="N588" s="7" t="s">
        <v>74</v>
      </c>
      <c r="O588" s="7" t="s">
        <v>75</v>
      </c>
      <c r="P588" s="7" t="s">
        <v>105</v>
      </c>
      <c r="Q588" s="7" t="s">
        <v>106</v>
      </c>
      <c r="S588" s="7" t="s">
        <v>378</v>
      </c>
      <c r="T588" s="7" t="s">
        <v>79</v>
      </c>
      <c r="U588" s="7" t="s">
        <v>80</v>
      </c>
      <c r="V588" s="7" t="s">
        <v>337</v>
      </c>
      <c r="W588" s="7" t="s">
        <v>462</v>
      </c>
      <c r="X588" s="7" t="s">
        <v>353</v>
      </c>
      <c r="Y588" s="7" t="s">
        <v>337</v>
      </c>
      <c r="Z588" s="7" t="s">
        <v>108</v>
      </c>
      <c r="AA588" s="7" t="s">
        <v>109</v>
      </c>
      <c r="AB588" s="7" t="s">
        <v>305</v>
      </c>
      <c r="AC588" s="7" t="s">
        <v>274</v>
      </c>
      <c r="AD588" s="7" t="s">
        <v>463</v>
      </c>
      <c r="AE588" s="7" t="s">
        <v>464</v>
      </c>
      <c r="AF588" s="7" t="s">
        <v>88</v>
      </c>
      <c r="AG588" s="7" t="s">
        <v>1936</v>
      </c>
      <c r="AH588" s="7" t="s">
        <v>2163</v>
      </c>
      <c r="AI588" s="7">
        <v>2006</v>
      </c>
      <c r="AJ588" s="7">
        <v>2010</v>
      </c>
      <c r="AK588" s="7" t="s">
        <v>114</v>
      </c>
      <c r="AL588" s="7">
        <v>400</v>
      </c>
      <c r="AO588" s="7" t="s">
        <v>2164</v>
      </c>
      <c r="AP588" s="7" t="s">
        <v>2165</v>
      </c>
      <c r="AQ588" s="7">
        <v>80</v>
      </c>
      <c r="AR588" s="10">
        <v>88.43</v>
      </c>
      <c r="AS588" s="7" t="s">
        <v>2166</v>
      </c>
      <c r="AT588" s="7" t="s">
        <v>146</v>
      </c>
      <c r="AU588" s="7">
        <v>2012</v>
      </c>
      <c r="AV588" s="7" t="s">
        <v>91</v>
      </c>
      <c r="AW588" s="7" t="s">
        <v>92</v>
      </c>
      <c r="AX588" s="7" t="s">
        <v>93</v>
      </c>
      <c r="AY588" s="7" t="s">
        <v>94</v>
      </c>
      <c r="AZ588" s="7" t="s">
        <v>465</v>
      </c>
      <c r="BA588" s="7" t="s">
        <v>96</v>
      </c>
      <c r="BB588" s="7" t="s">
        <v>466</v>
      </c>
      <c r="BC588" s="7" t="s">
        <v>98</v>
      </c>
      <c r="BH588" s="7" t="s">
        <v>99</v>
      </c>
      <c r="BI588" s="7" t="s">
        <v>468</v>
      </c>
      <c r="BK588" s="7" t="s">
        <v>1536</v>
      </c>
      <c r="BM588" s="7" t="s">
        <v>1480</v>
      </c>
      <c r="BN588" s="7" t="s">
        <v>1537</v>
      </c>
      <c r="BO588">
        <f t="shared" si="9"/>
        <v>8.8430000000000005E-5</v>
      </c>
      <c r="BP588" s="7" t="s">
        <v>137</v>
      </c>
      <c r="BQ588" s="7" t="s">
        <v>94</v>
      </c>
      <c r="BR588" s="7" t="s">
        <v>1907</v>
      </c>
      <c r="BS588" s="7" t="s">
        <v>1907</v>
      </c>
    </row>
    <row r="589" spans="1:71" ht="15.75" customHeight="1">
      <c r="A589" s="7">
        <v>2004</v>
      </c>
      <c r="B589" s="7" t="s">
        <v>469</v>
      </c>
      <c r="D589" s="7" t="s">
        <v>470</v>
      </c>
      <c r="E589" s="7" t="s">
        <v>471</v>
      </c>
      <c r="F589" s="7" t="s">
        <v>2167</v>
      </c>
      <c r="G589" s="7">
        <v>2004</v>
      </c>
      <c r="H589" s="7" t="s">
        <v>67</v>
      </c>
      <c r="I589" s="7" t="s">
        <v>68</v>
      </c>
      <c r="J589" s="7" t="s">
        <v>70</v>
      </c>
      <c r="K589" s="7" t="s">
        <v>71</v>
      </c>
      <c r="L589" s="7" t="s">
        <v>72</v>
      </c>
      <c r="M589" s="7" t="s">
        <v>73</v>
      </c>
      <c r="N589" s="7" t="s">
        <v>74</v>
      </c>
      <c r="O589" s="7" t="s">
        <v>75</v>
      </c>
      <c r="P589" s="7" t="s">
        <v>278</v>
      </c>
      <c r="Q589" s="7" t="s">
        <v>279</v>
      </c>
      <c r="S589" s="7" t="s">
        <v>280</v>
      </c>
      <c r="T589" s="7" t="s">
        <v>79</v>
      </c>
      <c r="U589" s="7" t="s">
        <v>80</v>
      </c>
      <c r="V589" s="7" t="s">
        <v>81</v>
      </c>
      <c r="X589" s="7" t="s">
        <v>2168</v>
      </c>
      <c r="Y589" s="7" t="s">
        <v>337</v>
      </c>
      <c r="Z589" s="7" t="s">
        <v>108</v>
      </c>
      <c r="AA589" s="7" t="s">
        <v>109</v>
      </c>
      <c r="AC589" s="7" t="s">
        <v>311</v>
      </c>
      <c r="AD589" s="7" t="s">
        <v>474</v>
      </c>
      <c r="AE589" s="7" t="s">
        <v>2169</v>
      </c>
      <c r="AF589" s="7" t="s">
        <v>112</v>
      </c>
      <c r="AG589" s="7" t="s">
        <v>2169</v>
      </c>
      <c r="AH589" s="7" t="s">
        <v>2169</v>
      </c>
      <c r="AI589" s="7">
        <v>2004</v>
      </c>
      <c r="AJ589" s="7">
        <v>2004</v>
      </c>
      <c r="AK589" s="7" t="s">
        <v>89</v>
      </c>
      <c r="AL589" s="7">
        <v>247000</v>
      </c>
      <c r="AO589" s="7" t="s">
        <v>2170</v>
      </c>
      <c r="AP589" s="7" t="s">
        <v>2171</v>
      </c>
      <c r="AQ589" s="7">
        <v>247000</v>
      </c>
      <c r="AR589" s="10">
        <v>235733.58</v>
      </c>
      <c r="AS589" s="7" t="s">
        <v>2171</v>
      </c>
      <c r="AT589" s="7" t="s">
        <v>146</v>
      </c>
      <c r="AU589" s="7">
        <v>2004</v>
      </c>
      <c r="AV589" s="7" t="s">
        <v>91</v>
      </c>
      <c r="AW589" s="7" t="s">
        <v>92</v>
      </c>
      <c r="AX589" s="7" t="s">
        <v>93</v>
      </c>
      <c r="AY589" s="7" t="s">
        <v>94</v>
      </c>
      <c r="AZ589" s="7" t="s">
        <v>119</v>
      </c>
      <c r="BA589" s="7" t="s">
        <v>96</v>
      </c>
      <c r="BB589" s="7" t="s">
        <v>97</v>
      </c>
      <c r="BC589" s="7" t="s">
        <v>98</v>
      </c>
      <c r="BH589" s="7" t="s">
        <v>99</v>
      </c>
      <c r="BI589" s="7" t="s">
        <v>476</v>
      </c>
      <c r="BK589" s="7" t="s">
        <v>1483</v>
      </c>
      <c r="BL589" s="7" t="s">
        <v>1478</v>
      </c>
      <c r="BM589" s="7" t="s">
        <v>1480</v>
      </c>
      <c r="BN589" s="7" t="s">
        <v>533</v>
      </c>
      <c r="BO589">
        <f t="shared" si="9"/>
        <v>0.23573358</v>
      </c>
      <c r="BP589" s="7" t="s">
        <v>97</v>
      </c>
      <c r="BQ589" s="7" t="s">
        <v>94</v>
      </c>
      <c r="BR589" s="7" t="s">
        <v>279</v>
      </c>
      <c r="BS589" s="7" t="s">
        <v>279</v>
      </c>
    </row>
    <row r="590" spans="1:71" ht="15.75" customHeight="1">
      <c r="A590" s="7">
        <v>2007</v>
      </c>
      <c r="B590" s="7" t="s">
        <v>477</v>
      </c>
      <c r="D590" s="7" t="s">
        <v>457</v>
      </c>
      <c r="E590" s="7" t="s">
        <v>458</v>
      </c>
      <c r="F590" s="7" t="s">
        <v>2162</v>
      </c>
      <c r="G590" s="7">
        <v>2012</v>
      </c>
      <c r="H590" s="7" t="s">
        <v>67</v>
      </c>
      <c r="I590" s="7" t="s">
        <v>169</v>
      </c>
      <c r="J590" s="7" t="s">
        <v>70</v>
      </c>
      <c r="K590" s="7" t="s">
        <v>71</v>
      </c>
      <c r="L590" s="7" t="s">
        <v>72</v>
      </c>
      <c r="M590" s="7" t="s">
        <v>73</v>
      </c>
      <c r="N590" s="7" t="s">
        <v>74</v>
      </c>
      <c r="O590" s="7" t="s">
        <v>75</v>
      </c>
      <c r="P590" s="7" t="s">
        <v>105</v>
      </c>
      <c r="Q590" s="7" t="s">
        <v>106</v>
      </c>
      <c r="S590" s="7" t="s">
        <v>378</v>
      </c>
      <c r="T590" s="7" t="s">
        <v>79</v>
      </c>
      <c r="U590" s="7" t="s">
        <v>80</v>
      </c>
      <c r="V590" s="7" t="s">
        <v>337</v>
      </c>
      <c r="W590" s="7" t="s">
        <v>478</v>
      </c>
      <c r="X590" s="7" t="s">
        <v>479</v>
      </c>
      <c r="Y590" s="7" t="s">
        <v>337</v>
      </c>
      <c r="Z590" s="7" t="s">
        <v>108</v>
      </c>
      <c r="AA590" s="7" t="s">
        <v>109</v>
      </c>
      <c r="AB590" s="7" t="s">
        <v>305</v>
      </c>
      <c r="AC590" s="7" t="s">
        <v>274</v>
      </c>
      <c r="AD590" s="7" t="s">
        <v>111</v>
      </c>
      <c r="AE590" s="7" t="s">
        <v>464</v>
      </c>
      <c r="AF590" s="7" t="s">
        <v>88</v>
      </c>
      <c r="AG590" s="7" t="s">
        <v>1942</v>
      </c>
      <c r="AH590" s="7" t="s">
        <v>2163</v>
      </c>
      <c r="AI590" s="7">
        <v>2007</v>
      </c>
      <c r="AJ590" s="7">
        <v>2010</v>
      </c>
      <c r="AK590" s="7" t="s">
        <v>114</v>
      </c>
      <c r="AL590" s="7">
        <v>861000</v>
      </c>
      <c r="AO590" s="7" t="s">
        <v>2172</v>
      </c>
      <c r="AP590" s="7" t="s">
        <v>2173</v>
      </c>
      <c r="AQ590" s="7">
        <v>215250</v>
      </c>
      <c r="AR590" s="10">
        <v>237943.11</v>
      </c>
      <c r="AS590" s="7" t="s">
        <v>2174</v>
      </c>
      <c r="AT590" s="7" t="s">
        <v>146</v>
      </c>
      <c r="AU590" s="7">
        <v>2012</v>
      </c>
      <c r="AV590" s="7" t="s">
        <v>91</v>
      </c>
      <c r="AW590" s="7" t="s">
        <v>92</v>
      </c>
      <c r="AX590" s="7" t="s">
        <v>93</v>
      </c>
      <c r="AY590" s="7" t="s">
        <v>94</v>
      </c>
      <c r="AZ590" s="7" t="s">
        <v>119</v>
      </c>
      <c r="BA590" s="7" t="s">
        <v>96</v>
      </c>
      <c r="BB590" s="7" t="s">
        <v>97</v>
      </c>
      <c r="BC590" s="7" t="s">
        <v>98</v>
      </c>
      <c r="BH590" s="7" t="s">
        <v>99</v>
      </c>
      <c r="BI590" s="7" t="s">
        <v>468</v>
      </c>
      <c r="BK590" s="7" t="s">
        <v>1536</v>
      </c>
      <c r="BM590" s="7" t="s">
        <v>1480</v>
      </c>
      <c r="BN590" s="7" t="s">
        <v>1537</v>
      </c>
      <c r="BO590">
        <f t="shared" si="9"/>
        <v>0.23794310999999999</v>
      </c>
      <c r="BP590" s="7" t="s">
        <v>97</v>
      </c>
      <c r="BQ590" s="7" t="s">
        <v>94</v>
      </c>
      <c r="BR590" s="7" t="s">
        <v>1907</v>
      </c>
      <c r="BS590" s="7" t="s">
        <v>1907</v>
      </c>
    </row>
    <row r="591" spans="1:71" ht="15.75" customHeight="1">
      <c r="A591" s="7">
        <v>2008</v>
      </c>
      <c r="B591" s="7" t="s">
        <v>477</v>
      </c>
      <c r="D591" s="7" t="s">
        <v>457</v>
      </c>
      <c r="E591" s="7" t="s">
        <v>458</v>
      </c>
      <c r="F591" s="7" t="s">
        <v>2162</v>
      </c>
      <c r="G591" s="7">
        <v>2012</v>
      </c>
      <c r="H591" s="7" t="s">
        <v>67</v>
      </c>
      <c r="I591" s="7" t="s">
        <v>169</v>
      </c>
      <c r="J591" s="7" t="s">
        <v>70</v>
      </c>
      <c r="K591" s="7" t="s">
        <v>71</v>
      </c>
      <c r="L591" s="7" t="s">
        <v>72</v>
      </c>
      <c r="M591" s="7" t="s">
        <v>73</v>
      </c>
      <c r="N591" s="7" t="s">
        <v>74</v>
      </c>
      <c r="O591" s="7" t="s">
        <v>75</v>
      </c>
      <c r="P591" s="7" t="s">
        <v>105</v>
      </c>
      <c r="Q591" s="7" t="s">
        <v>106</v>
      </c>
      <c r="S591" s="7" t="s">
        <v>378</v>
      </c>
      <c r="T591" s="7" t="s">
        <v>79</v>
      </c>
      <c r="U591" s="7" t="s">
        <v>80</v>
      </c>
      <c r="V591" s="7" t="s">
        <v>337</v>
      </c>
      <c r="W591" s="7" t="s">
        <v>478</v>
      </c>
      <c r="X591" s="7" t="s">
        <v>479</v>
      </c>
      <c r="Y591" s="7" t="s">
        <v>337</v>
      </c>
      <c r="Z591" s="7" t="s">
        <v>108</v>
      </c>
      <c r="AA591" s="7" t="s">
        <v>109</v>
      </c>
      <c r="AB591" s="7" t="s">
        <v>305</v>
      </c>
      <c r="AC591" s="7" t="s">
        <v>274</v>
      </c>
      <c r="AD591" s="7" t="s">
        <v>111</v>
      </c>
      <c r="AE591" s="7" t="s">
        <v>464</v>
      </c>
      <c r="AF591" s="7" t="s">
        <v>88</v>
      </c>
      <c r="AG591" s="7" t="s">
        <v>1942</v>
      </c>
      <c r="AH591" s="7" t="s">
        <v>2163</v>
      </c>
      <c r="AI591" s="7">
        <v>2007</v>
      </c>
      <c r="AJ591" s="7">
        <v>2010</v>
      </c>
      <c r="AK591" s="7" t="s">
        <v>114</v>
      </c>
      <c r="AL591" s="7">
        <v>861000</v>
      </c>
      <c r="AO591" s="7" t="s">
        <v>2172</v>
      </c>
      <c r="AP591" s="7" t="s">
        <v>2173</v>
      </c>
      <c r="AQ591" s="7">
        <v>215250</v>
      </c>
      <c r="AR591" s="10">
        <v>237943.11</v>
      </c>
      <c r="AS591" s="7" t="s">
        <v>2174</v>
      </c>
      <c r="AT591" s="7" t="s">
        <v>146</v>
      </c>
      <c r="AU591" s="7">
        <v>2012</v>
      </c>
      <c r="AV591" s="7" t="s">
        <v>91</v>
      </c>
      <c r="AW591" s="7" t="s">
        <v>92</v>
      </c>
      <c r="AX591" s="7" t="s">
        <v>93</v>
      </c>
      <c r="AY591" s="7" t="s">
        <v>94</v>
      </c>
      <c r="AZ591" s="7" t="s">
        <v>119</v>
      </c>
      <c r="BA591" s="7" t="s">
        <v>96</v>
      </c>
      <c r="BB591" s="7" t="s">
        <v>97</v>
      </c>
      <c r="BC591" s="7" t="s">
        <v>98</v>
      </c>
      <c r="BH591" s="7" t="s">
        <v>99</v>
      </c>
      <c r="BI591" s="7" t="s">
        <v>468</v>
      </c>
      <c r="BK591" s="7" t="s">
        <v>1536</v>
      </c>
      <c r="BM591" s="7" t="s">
        <v>1480</v>
      </c>
      <c r="BN591" s="7" t="s">
        <v>1537</v>
      </c>
      <c r="BO591">
        <f t="shared" si="9"/>
        <v>0.23794310999999999</v>
      </c>
      <c r="BP591" s="7" t="s">
        <v>97</v>
      </c>
      <c r="BQ591" s="7" t="s">
        <v>94</v>
      </c>
      <c r="BR591" s="7" t="s">
        <v>1907</v>
      </c>
      <c r="BS591" s="7" t="s">
        <v>1907</v>
      </c>
    </row>
    <row r="592" spans="1:71" ht="15.75" customHeight="1">
      <c r="A592" s="7">
        <v>2009</v>
      </c>
      <c r="B592" s="7" t="s">
        <v>477</v>
      </c>
      <c r="D592" s="7" t="s">
        <v>457</v>
      </c>
      <c r="E592" s="7" t="s">
        <v>458</v>
      </c>
      <c r="F592" s="7" t="s">
        <v>2162</v>
      </c>
      <c r="G592" s="7">
        <v>2012</v>
      </c>
      <c r="H592" s="7" t="s">
        <v>67</v>
      </c>
      <c r="I592" s="7" t="s">
        <v>169</v>
      </c>
      <c r="J592" s="7" t="s">
        <v>70</v>
      </c>
      <c r="K592" s="7" t="s">
        <v>71</v>
      </c>
      <c r="L592" s="7" t="s">
        <v>72</v>
      </c>
      <c r="M592" s="7" t="s">
        <v>73</v>
      </c>
      <c r="N592" s="7" t="s">
        <v>74</v>
      </c>
      <c r="O592" s="7" t="s">
        <v>75</v>
      </c>
      <c r="P592" s="7" t="s">
        <v>105</v>
      </c>
      <c r="Q592" s="7" t="s">
        <v>106</v>
      </c>
      <c r="S592" s="7" t="s">
        <v>378</v>
      </c>
      <c r="T592" s="7" t="s">
        <v>79</v>
      </c>
      <c r="U592" s="7" t="s">
        <v>80</v>
      </c>
      <c r="V592" s="7" t="s">
        <v>337</v>
      </c>
      <c r="W592" s="7" t="s">
        <v>478</v>
      </c>
      <c r="X592" s="7" t="s">
        <v>479</v>
      </c>
      <c r="Y592" s="7" t="s">
        <v>337</v>
      </c>
      <c r="Z592" s="7" t="s">
        <v>108</v>
      </c>
      <c r="AA592" s="7" t="s">
        <v>109</v>
      </c>
      <c r="AB592" s="7" t="s">
        <v>305</v>
      </c>
      <c r="AC592" s="7" t="s">
        <v>274</v>
      </c>
      <c r="AD592" s="7" t="s">
        <v>111</v>
      </c>
      <c r="AE592" s="7" t="s">
        <v>464</v>
      </c>
      <c r="AF592" s="7" t="s">
        <v>88</v>
      </c>
      <c r="AG592" s="7" t="s">
        <v>1942</v>
      </c>
      <c r="AH592" s="7" t="s">
        <v>2163</v>
      </c>
      <c r="AI592" s="7">
        <v>2007</v>
      </c>
      <c r="AJ592" s="7">
        <v>2010</v>
      </c>
      <c r="AK592" s="7" t="s">
        <v>114</v>
      </c>
      <c r="AL592" s="7">
        <v>861000</v>
      </c>
      <c r="AO592" s="7" t="s">
        <v>2172</v>
      </c>
      <c r="AP592" s="7" t="s">
        <v>2173</v>
      </c>
      <c r="AQ592" s="7">
        <v>215250</v>
      </c>
      <c r="AR592" s="10">
        <v>237943.11</v>
      </c>
      <c r="AS592" s="7" t="s">
        <v>2174</v>
      </c>
      <c r="AT592" s="7" t="s">
        <v>146</v>
      </c>
      <c r="AU592" s="7">
        <v>2012</v>
      </c>
      <c r="AV592" s="7" t="s">
        <v>91</v>
      </c>
      <c r="AW592" s="7" t="s">
        <v>92</v>
      </c>
      <c r="AX592" s="7" t="s">
        <v>93</v>
      </c>
      <c r="AY592" s="7" t="s">
        <v>94</v>
      </c>
      <c r="AZ592" s="7" t="s">
        <v>119</v>
      </c>
      <c r="BA592" s="7" t="s">
        <v>96</v>
      </c>
      <c r="BB592" s="7" t="s">
        <v>97</v>
      </c>
      <c r="BC592" s="7" t="s">
        <v>98</v>
      </c>
      <c r="BH592" s="7" t="s">
        <v>99</v>
      </c>
      <c r="BI592" s="7" t="s">
        <v>468</v>
      </c>
      <c r="BK592" s="7" t="s">
        <v>1536</v>
      </c>
      <c r="BM592" s="7" t="s">
        <v>1480</v>
      </c>
      <c r="BN592" s="7" t="s">
        <v>1537</v>
      </c>
      <c r="BO592">
        <f t="shared" si="9"/>
        <v>0.23794310999999999</v>
      </c>
      <c r="BP592" s="7" t="s">
        <v>97</v>
      </c>
      <c r="BQ592" s="7" t="s">
        <v>94</v>
      </c>
      <c r="BR592" s="7" t="s">
        <v>1907</v>
      </c>
      <c r="BS592" s="7" t="s">
        <v>1907</v>
      </c>
    </row>
    <row r="593" spans="1:71" ht="15.75" customHeight="1">
      <c r="A593" s="7">
        <v>2010</v>
      </c>
      <c r="B593" s="7" t="s">
        <v>477</v>
      </c>
      <c r="D593" s="7" t="s">
        <v>457</v>
      </c>
      <c r="E593" s="7" t="s">
        <v>458</v>
      </c>
      <c r="F593" s="7" t="s">
        <v>2162</v>
      </c>
      <c r="G593" s="7">
        <v>2012</v>
      </c>
      <c r="H593" s="7" t="s">
        <v>67</v>
      </c>
      <c r="I593" s="7" t="s">
        <v>169</v>
      </c>
      <c r="J593" s="7" t="s">
        <v>70</v>
      </c>
      <c r="K593" s="7" t="s">
        <v>71</v>
      </c>
      <c r="L593" s="7" t="s">
        <v>72</v>
      </c>
      <c r="M593" s="7" t="s">
        <v>73</v>
      </c>
      <c r="N593" s="7" t="s">
        <v>74</v>
      </c>
      <c r="O593" s="7" t="s">
        <v>75</v>
      </c>
      <c r="P593" s="7" t="s">
        <v>105</v>
      </c>
      <c r="Q593" s="7" t="s">
        <v>106</v>
      </c>
      <c r="S593" s="7" t="s">
        <v>378</v>
      </c>
      <c r="T593" s="7" t="s">
        <v>79</v>
      </c>
      <c r="U593" s="7" t="s">
        <v>80</v>
      </c>
      <c r="V593" s="7" t="s">
        <v>337</v>
      </c>
      <c r="W593" s="7" t="s">
        <v>478</v>
      </c>
      <c r="X593" s="7" t="s">
        <v>479</v>
      </c>
      <c r="Y593" s="7" t="s">
        <v>337</v>
      </c>
      <c r="Z593" s="7" t="s">
        <v>108</v>
      </c>
      <c r="AA593" s="7" t="s">
        <v>109</v>
      </c>
      <c r="AB593" s="7" t="s">
        <v>305</v>
      </c>
      <c r="AC593" s="7" t="s">
        <v>274</v>
      </c>
      <c r="AD593" s="7" t="s">
        <v>111</v>
      </c>
      <c r="AE593" s="7" t="s">
        <v>464</v>
      </c>
      <c r="AF593" s="7" t="s">
        <v>88</v>
      </c>
      <c r="AG593" s="7" t="s">
        <v>1942</v>
      </c>
      <c r="AH593" s="7" t="s">
        <v>2163</v>
      </c>
      <c r="AI593" s="7">
        <v>2007</v>
      </c>
      <c r="AJ593" s="7">
        <v>2010</v>
      </c>
      <c r="AK593" s="7" t="s">
        <v>114</v>
      </c>
      <c r="AL593" s="7">
        <v>861000</v>
      </c>
      <c r="AO593" s="7" t="s">
        <v>2172</v>
      </c>
      <c r="AP593" s="7" t="s">
        <v>2173</v>
      </c>
      <c r="AQ593" s="7">
        <v>215250</v>
      </c>
      <c r="AR593" s="10">
        <v>237943.11</v>
      </c>
      <c r="AS593" s="7" t="s">
        <v>2174</v>
      </c>
      <c r="AT593" s="7" t="s">
        <v>146</v>
      </c>
      <c r="AU593" s="7">
        <v>2012</v>
      </c>
      <c r="AV593" s="7" t="s">
        <v>91</v>
      </c>
      <c r="AW593" s="7" t="s">
        <v>92</v>
      </c>
      <c r="AX593" s="7" t="s">
        <v>93</v>
      </c>
      <c r="AY593" s="7" t="s">
        <v>94</v>
      </c>
      <c r="AZ593" s="7" t="s">
        <v>119</v>
      </c>
      <c r="BA593" s="7" t="s">
        <v>96</v>
      </c>
      <c r="BB593" s="7" t="s">
        <v>97</v>
      </c>
      <c r="BC593" s="7" t="s">
        <v>98</v>
      </c>
      <c r="BH593" s="7" t="s">
        <v>99</v>
      </c>
      <c r="BI593" s="7" t="s">
        <v>468</v>
      </c>
      <c r="BK593" s="7" t="s">
        <v>1536</v>
      </c>
      <c r="BM593" s="7" t="s">
        <v>1480</v>
      </c>
      <c r="BN593" s="7" t="s">
        <v>1537</v>
      </c>
      <c r="BO593">
        <f t="shared" si="9"/>
        <v>0.23794310999999999</v>
      </c>
      <c r="BP593" s="7" t="s">
        <v>97</v>
      </c>
      <c r="BQ593" s="7" t="s">
        <v>94</v>
      </c>
      <c r="BR593" s="7" t="s">
        <v>1907</v>
      </c>
      <c r="BS593" s="7" t="s">
        <v>1907</v>
      </c>
    </row>
    <row r="594" spans="1:71" ht="15.75" customHeight="1">
      <c r="A594" s="7">
        <v>1963</v>
      </c>
      <c r="B594" s="7" t="s">
        <v>481</v>
      </c>
      <c r="D594" s="7" t="s">
        <v>482</v>
      </c>
      <c r="E594" s="7" t="s">
        <v>483</v>
      </c>
      <c r="F594" s="7" t="s">
        <v>2175</v>
      </c>
      <c r="G594" s="7">
        <v>1989</v>
      </c>
      <c r="H594" s="7" t="s">
        <v>67</v>
      </c>
      <c r="I594" s="7" t="s">
        <v>68</v>
      </c>
      <c r="J594" s="7" t="s">
        <v>135</v>
      </c>
      <c r="K594" s="7" t="s">
        <v>71</v>
      </c>
      <c r="L594" s="7" t="s">
        <v>72</v>
      </c>
      <c r="M594" s="7" t="s">
        <v>73</v>
      </c>
      <c r="N594" s="7" t="s">
        <v>74</v>
      </c>
      <c r="O594" s="7" t="s">
        <v>75</v>
      </c>
      <c r="P594" s="7" t="s">
        <v>105</v>
      </c>
      <c r="Q594" s="7" t="s">
        <v>486</v>
      </c>
      <c r="S594" s="7" t="s">
        <v>487</v>
      </c>
      <c r="T594" s="7" t="s">
        <v>79</v>
      </c>
      <c r="U594" s="7" t="s">
        <v>80</v>
      </c>
      <c r="V594" s="7" t="s">
        <v>337</v>
      </c>
      <c r="X594" s="7" t="s">
        <v>488</v>
      </c>
      <c r="Y594" s="7" t="s">
        <v>337</v>
      </c>
      <c r="Z594" s="7" t="s">
        <v>136</v>
      </c>
      <c r="AA594" s="7" t="s">
        <v>124</v>
      </c>
      <c r="AC594" s="7" t="s">
        <v>124</v>
      </c>
      <c r="AD594" s="7" t="s">
        <v>144</v>
      </c>
      <c r="AE594" s="7" t="s">
        <v>1920</v>
      </c>
      <c r="AF594" s="7" t="s">
        <v>88</v>
      </c>
      <c r="AG594" s="7" t="s">
        <v>2176</v>
      </c>
      <c r="AH594" s="7" t="s">
        <v>1920</v>
      </c>
      <c r="AI594" s="7">
        <v>1963</v>
      </c>
      <c r="AJ594" s="7">
        <v>1989</v>
      </c>
      <c r="AK594" s="7" t="s">
        <v>89</v>
      </c>
      <c r="AL594" s="7">
        <v>200000000</v>
      </c>
      <c r="AO594" s="7" t="s">
        <v>1921</v>
      </c>
      <c r="AP594" s="7" t="s">
        <v>1921</v>
      </c>
      <c r="AQ594" s="7">
        <v>7407407.4100000001</v>
      </c>
      <c r="AR594" s="10">
        <v>14646684.189999999</v>
      </c>
      <c r="AS594" s="7" t="s">
        <v>2177</v>
      </c>
      <c r="AT594" s="7" t="s">
        <v>90</v>
      </c>
      <c r="AU594" s="7">
        <v>1989</v>
      </c>
      <c r="AV594" s="7" t="s">
        <v>91</v>
      </c>
      <c r="AW594" s="7" t="s">
        <v>92</v>
      </c>
      <c r="AX594" s="7" t="s">
        <v>93</v>
      </c>
      <c r="AY594" s="7" t="s">
        <v>113</v>
      </c>
      <c r="AZ594" s="7" t="s">
        <v>95</v>
      </c>
      <c r="BA594" s="7" t="s">
        <v>96</v>
      </c>
      <c r="BB594" s="7" t="s">
        <v>97</v>
      </c>
      <c r="BC594" s="7" t="s">
        <v>98</v>
      </c>
      <c r="BH594" s="7" t="s">
        <v>99</v>
      </c>
      <c r="BI594" s="7" t="s">
        <v>476</v>
      </c>
      <c r="BL594" s="7" t="s">
        <v>1509</v>
      </c>
      <c r="BM594" s="7" t="s">
        <v>1480</v>
      </c>
      <c r="BN594" s="7" t="s">
        <v>1510</v>
      </c>
      <c r="BO594">
        <f t="shared" si="9"/>
        <v>14.64668419</v>
      </c>
      <c r="BP594" s="7" t="s">
        <v>97</v>
      </c>
      <c r="BQ594" s="7" t="s">
        <v>137</v>
      </c>
      <c r="BR594" s="7" t="s">
        <v>1907</v>
      </c>
      <c r="BS594" s="7" t="s">
        <v>1907</v>
      </c>
    </row>
    <row r="595" spans="1:71" ht="15.75" customHeight="1">
      <c r="A595" s="7">
        <v>1964</v>
      </c>
      <c r="B595" s="7" t="s">
        <v>481</v>
      </c>
      <c r="D595" s="7" t="s">
        <v>482</v>
      </c>
      <c r="E595" s="7" t="s">
        <v>483</v>
      </c>
      <c r="F595" s="7" t="s">
        <v>2175</v>
      </c>
      <c r="G595" s="7">
        <v>1989</v>
      </c>
      <c r="H595" s="7" t="s">
        <v>67</v>
      </c>
      <c r="I595" s="7" t="s">
        <v>68</v>
      </c>
      <c r="J595" s="7" t="s">
        <v>135</v>
      </c>
      <c r="K595" s="7" t="s">
        <v>71</v>
      </c>
      <c r="L595" s="7" t="s">
        <v>72</v>
      </c>
      <c r="M595" s="7" t="s">
        <v>73</v>
      </c>
      <c r="N595" s="7" t="s">
        <v>74</v>
      </c>
      <c r="O595" s="7" t="s">
        <v>75</v>
      </c>
      <c r="P595" s="7" t="s">
        <v>105</v>
      </c>
      <c r="Q595" s="7" t="s">
        <v>486</v>
      </c>
      <c r="S595" s="7" t="s">
        <v>487</v>
      </c>
      <c r="T595" s="7" t="s">
        <v>79</v>
      </c>
      <c r="U595" s="7" t="s">
        <v>80</v>
      </c>
      <c r="V595" s="7" t="s">
        <v>337</v>
      </c>
      <c r="X595" s="7" t="s">
        <v>488</v>
      </c>
      <c r="Y595" s="7" t="s">
        <v>337</v>
      </c>
      <c r="Z595" s="7" t="s">
        <v>136</v>
      </c>
      <c r="AA595" s="7" t="s">
        <v>124</v>
      </c>
      <c r="AC595" s="7" t="s">
        <v>124</v>
      </c>
      <c r="AD595" s="7" t="s">
        <v>144</v>
      </c>
      <c r="AE595" s="7" t="s">
        <v>1920</v>
      </c>
      <c r="AF595" s="7" t="s">
        <v>88</v>
      </c>
      <c r="AG595" s="7" t="s">
        <v>2176</v>
      </c>
      <c r="AH595" s="7" t="s">
        <v>1920</v>
      </c>
      <c r="AI595" s="7">
        <v>1963</v>
      </c>
      <c r="AJ595" s="7">
        <v>1989</v>
      </c>
      <c r="AK595" s="7" t="s">
        <v>89</v>
      </c>
      <c r="AL595" s="7">
        <v>200000000</v>
      </c>
      <c r="AO595" s="7" t="s">
        <v>1921</v>
      </c>
      <c r="AP595" s="7" t="s">
        <v>1921</v>
      </c>
      <c r="AQ595" s="7">
        <v>7407407.4100000001</v>
      </c>
      <c r="AR595" s="10">
        <v>14646684.189999999</v>
      </c>
      <c r="AS595" s="7" t="s">
        <v>2177</v>
      </c>
      <c r="AT595" s="7" t="s">
        <v>90</v>
      </c>
      <c r="AU595" s="7">
        <v>1989</v>
      </c>
      <c r="AV595" s="7" t="s">
        <v>91</v>
      </c>
      <c r="AW595" s="7" t="s">
        <v>92</v>
      </c>
      <c r="AX595" s="7" t="s">
        <v>93</v>
      </c>
      <c r="AY595" s="7" t="s">
        <v>113</v>
      </c>
      <c r="AZ595" s="7" t="s">
        <v>95</v>
      </c>
      <c r="BA595" s="7" t="s">
        <v>96</v>
      </c>
      <c r="BB595" s="7" t="s">
        <v>97</v>
      </c>
      <c r="BC595" s="7" t="s">
        <v>98</v>
      </c>
      <c r="BH595" s="7" t="s">
        <v>99</v>
      </c>
      <c r="BI595" s="7" t="s">
        <v>476</v>
      </c>
      <c r="BL595" s="7" t="s">
        <v>1509</v>
      </c>
      <c r="BM595" s="7" t="s">
        <v>1480</v>
      </c>
      <c r="BN595" s="7" t="s">
        <v>1510</v>
      </c>
      <c r="BO595">
        <f t="shared" si="9"/>
        <v>14.64668419</v>
      </c>
      <c r="BP595" s="7" t="s">
        <v>97</v>
      </c>
      <c r="BQ595" s="7" t="s">
        <v>137</v>
      </c>
      <c r="BR595" s="7" t="s">
        <v>1907</v>
      </c>
      <c r="BS595" s="7" t="s">
        <v>1907</v>
      </c>
    </row>
    <row r="596" spans="1:71" ht="15.75" customHeight="1">
      <c r="A596" s="7">
        <v>1965</v>
      </c>
      <c r="B596" s="7" t="s">
        <v>481</v>
      </c>
      <c r="D596" s="7" t="s">
        <v>482</v>
      </c>
      <c r="E596" s="7" t="s">
        <v>483</v>
      </c>
      <c r="F596" s="7" t="s">
        <v>2175</v>
      </c>
      <c r="G596" s="7">
        <v>1989</v>
      </c>
      <c r="H596" s="7" t="s">
        <v>67</v>
      </c>
      <c r="I596" s="7" t="s">
        <v>68</v>
      </c>
      <c r="J596" s="7" t="s">
        <v>135</v>
      </c>
      <c r="K596" s="7" t="s">
        <v>71</v>
      </c>
      <c r="L596" s="7" t="s">
        <v>72</v>
      </c>
      <c r="M596" s="7" t="s">
        <v>73</v>
      </c>
      <c r="N596" s="7" t="s">
        <v>74</v>
      </c>
      <c r="O596" s="7" t="s">
        <v>75</v>
      </c>
      <c r="P596" s="7" t="s">
        <v>105</v>
      </c>
      <c r="Q596" s="7" t="s">
        <v>486</v>
      </c>
      <c r="S596" s="7" t="s">
        <v>487</v>
      </c>
      <c r="T596" s="7" t="s">
        <v>79</v>
      </c>
      <c r="U596" s="7" t="s">
        <v>80</v>
      </c>
      <c r="V596" s="7" t="s">
        <v>337</v>
      </c>
      <c r="X596" s="7" t="s">
        <v>488</v>
      </c>
      <c r="Y596" s="7" t="s">
        <v>337</v>
      </c>
      <c r="Z596" s="7" t="s">
        <v>136</v>
      </c>
      <c r="AA596" s="7" t="s">
        <v>124</v>
      </c>
      <c r="AC596" s="7" t="s">
        <v>124</v>
      </c>
      <c r="AD596" s="7" t="s">
        <v>144</v>
      </c>
      <c r="AE596" s="7" t="s">
        <v>1920</v>
      </c>
      <c r="AF596" s="7" t="s">
        <v>88</v>
      </c>
      <c r="AG596" s="7" t="s">
        <v>2176</v>
      </c>
      <c r="AH596" s="7" t="s">
        <v>1920</v>
      </c>
      <c r="AI596" s="7">
        <v>1963</v>
      </c>
      <c r="AJ596" s="7">
        <v>1989</v>
      </c>
      <c r="AK596" s="7" t="s">
        <v>89</v>
      </c>
      <c r="AL596" s="7">
        <v>200000000</v>
      </c>
      <c r="AO596" s="7" t="s">
        <v>1921</v>
      </c>
      <c r="AP596" s="7" t="s">
        <v>1921</v>
      </c>
      <c r="AQ596" s="7">
        <v>7407407.4100000001</v>
      </c>
      <c r="AR596" s="10">
        <v>14646684.189999999</v>
      </c>
      <c r="AS596" s="7" t="s">
        <v>2177</v>
      </c>
      <c r="AT596" s="7" t="s">
        <v>90</v>
      </c>
      <c r="AU596" s="7">
        <v>1989</v>
      </c>
      <c r="AV596" s="7" t="s">
        <v>91</v>
      </c>
      <c r="AW596" s="7" t="s">
        <v>92</v>
      </c>
      <c r="AX596" s="7" t="s">
        <v>93</v>
      </c>
      <c r="AY596" s="7" t="s">
        <v>113</v>
      </c>
      <c r="AZ596" s="7" t="s">
        <v>95</v>
      </c>
      <c r="BA596" s="7" t="s">
        <v>96</v>
      </c>
      <c r="BB596" s="7" t="s">
        <v>97</v>
      </c>
      <c r="BC596" s="7" t="s">
        <v>98</v>
      </c>
      <c r="BH596" s="7" t="s">
        <v>99</v>
      </c>
      <c r="BI596" s="7" t="s">
        <v>476</v>
      </c>
      <c r="BL596" s="7" t="s">
        <v>1509</v>
      </c>
      <c r="BM596" s="7" t="s">
        <v>1480</v>
      </c>
      <c r="BN596" s="7" t="s">
        <v>1510</v>
      </c>
      <c r="BO596">
        <f t="shared" si="9"/>
        <v>14.64668419</v>
      </c>
      <c r="BP596" s="7" t="s">
        <v>97</v>
      </c>
      <c r="BQ596" s="7" t="s">
        <v>137</v>
      </c>
      <c r="BR596" s="7" t="s">
        <v>1907</v>
      </c>
      <c r="BS596" s="7" t="s">
        <v>1907</v>
      </c>
    </row>
    <row r="597" spans="1:71" ht="15.75" customHeight="1">
      <c r="A597" s="7">
        <v>1966</v>
      </c>
      <c r="B597" s="7" t="s">
        <v>481</v>
      </c>
      <c r="D597" s="7" t="s">
        <v>482</v>
      </c>
      <c r="E597" s="7" t="s">
        <v>483</v>
      </c>
      <c r="F597" s="7" t="s">
        <v>2175</v>
      </c>
      <c r="G597" s="7">
        <v>1989</v>
      </c>
      <c r="H597" s="7" t="s">
        <v>67</v>
      </c>
      <c r="I597" s="7" t="s">
        <v>68</v>
      </c>
      <c r="J597" s="7" t="s">
        <v>135</v>
      </c>
      <c r="K597" s="7" t="s">
        <v>71</v>
      </c>
      <c r="L597" s="7" t="s">
        <v>72</v>
      </c>
      <c r="M597" s="7" t="s">
        <v>73</v>
      </c>
      <c r="N597" s="7" t="s">
        <v>74</v>
      </c>
      <c r="O597" s="7" t="s">
        <v>75</v>
      </c>
      <c r="P597" s="7" t="s">
        <v>105</v>
      </c>
      <c r="Q597" s="7" t="s">
        <v>486</v>
      </c>
      <c r="S597" s="7" t="s">
        <v>487</v>
      </c>
      <c r="T597" s="7" t="s">
        <v>79</v>
      </c>
      <c r="U597" s="7" t="s">
        <v>80</v>
      </c>
      <c r="V597" s="7" t="s">
        <v>337</v>
      </c>
      <c r="X597" s="7" t="s">
        <v>488</v>
      </c>
      <c r="Y597" s="7" t="s">
        <v>337</v>
      </c>
      <c r="Z597" s="7" t="s">
        <v>136</v>
      </c>
      <c r="AA597" s="7" t="s">
        <v>124</v>
      </c>
      <c r="AC597" s="7" t="s">
        <v>124</v>
      </c>
      <c r="AD597" s="7" t="s">
        <v>144</v>
      </c>
      <c r="AE597" s="7" t="s">
        <v>1920</v>
      </c>
      <c r="AF597" s="7" t="s">
        <v>88</v>
      </c>
      <c r="AG597" s="7" t="s">
        <v>2176</v>
      </c>
      <c r="AH597" s="7" t="s">
        <v>1920</v>
      </c>
      <c r="AI597" s="7">
        <v>1963</v>
      </c>
      <c r="AJ597" s="7">
        <v>1989</v>
      </c>
      <c r="AK597" s="7" t="s">
        <v>89</v>
      </c>
      <c r="AL597" s="7">
        <v>200000000</v>
      </c>
      <c r="AO597" s="7" t="s">
        <v>1921</v>
      </c>
      <c r="AP597" s="7" t="s">
        <v>1921</v>
      </c>
      <c r="AQ597" s="7">
        <v>7407407.4100000001</v>
      </c>
      <c r="AR597" s="10">
        <v>14646684.189999999</v>
      </c>
      <c r="AS597" s="7" t="s">
        <v>2177</v>
      </c>
      <c r="AT597" s="7" t="s">
        <v>90</v>
      </c>
      <c r="AU597" s="7">
        <v>1989</v>
      </c>
      <c r="AV597" s="7" t="s">
        <v>91</v>
      </c>
      <c r="AW597" s="7" t="s">
        <v>92</v>
      </c>
      <c r="AX597" s="7" t="s">
        <v>93</v>
      </c>
      <c r="AY597" s="7" t="s">
        <v>113</v>
      </c>
      <c r="AZ597" s="7" t="s">
        <v>95</v>
      </c>
      <c r="BA597" s="7" t="s">
        <v>96</v>
      </c>
      <c r="BB597" s="7" t="s">
        <v>97</v>
      </c>
      <c r="BC597" s="7" t="s">
        <v>98</v>
      </c>
      <c r="BH597" s="7" t="s">
        <v>99</v>
      </c>
      <c r="BI597" s="7" t="s">
        <v>476</v>
      </c>
      <c r="BL597" s="7" t="s">
        <v>1509</v>
      </c>
      <c r="BM597" s="7" t="s">
        <v>1480</v>
      </c>
      <c r="BN597" s="7" t="s">
        <v>1510</v>
      </c>
      <c r="BO597">
        <f t="shared" si="9"/>
        <v>14.64668419</v>
      </c>
      <c r="BP597" s="7" t="s">
        <v>97</v>
      </c>
      <c r="BQ597" s="7" t="s">
        <v>137</v>
      </c>
      <c r="BR597" s="7" t="s">
        <v>1907</v>
      </c>
      <c r="BS597" s="7" t="s">
        <v>1907</v>
      </c>
    </row>
    <row r="598" spans="1:71" ht="15.75" customHeight="1">
      <c r="A598" s="7">
        <v>1967</v>
      </c>
      <c r="B598" s="7" t="s">
        <v>481</v>
      </c>
      <c r="D598" s="7" t="s">
        <v>482</v>
      </c>
      <c r="E598" s="7" t="s">
        <v>483</v>
      </c>
      <c r="F598" s="7" t="s">
        <v>2175</v>
      </c>
      <c r="G598" s="7">
        <v>1989</v>
      </c>
      <c r="H598" s="7" t="s">
        <v>67</v>
      </c>
      <c r="I598" s="7" t="s">
        <v>68</v>
      </c>
      <c r="J598" s="7" t="s">
        <v>135</v>
      </c>
      <c r="K598" s="7" t="s">
        <v>71</v>
      </c>
      <c r="L598" s="7" t="s">
        <v>72</v>
      </c>
      <c r="M598" s="7" t="s">
        <v>73</v>
      </c>
      <c r="N598" s="7" t="s">
        <v>74</v>
      </c>
      <c r="O598" s="7" t="s">
        <v>75</v>
      </c>
      <c r="P598" s="7" t="s">
        <v>105</v>
      </c>
      <c r="Q598" s="7" t="s">
        <v>486</v>
      </c>
      <c r="S598" s="7" t="s">
        <v>487</v>
      </c>
      <c r="T598" s="7" t="s">
        <v>79</v>
      </c>
      <c r="U598" s="7" t="s">
        <v>80</v>
      </c>
      <c r="V598" s="7" t="s">
        <v>337</v>
      </c>
      <c r="X598" s="7" t="s">
        <v>488</v>
      </c>
      <c r="Y598" s="7" t="s">
        <v>337</v>
      </c>
      <c r="Z598" s="7" t="s">
        <v>136</v>
      </c>
      <c r="AA598" s="7" t="s">
        <v>124</v>
      </c>
      <c r="AC598" s="7" t="s">
        <v>124</v>
      </c>
      <c r="AD598" s="7" t="s">
        <v>144</v>
      </c>
      <c r="AE598" s="7" t="s">
        <v>1920</v>
      </c>
      <c r="AF598" s="7" t="s">
        <v>88</v>
      </c>
      <c r="AG598" s="7" t="s">
        <v>2176</v>
      </c>
      <c r="AH598" s="7" t="s">
        <v>1920</v>
      </c>
      <c r="AI598" s="7">
        <v>1963</v>
      </c>
      <c r="AJ598" s="7">
        <v>1989</v>
      </c>
      <c r="AK598" s="7" t="s">
        <v>89</v>
      </c>
      <c r="AL598" s="7">
        <v>200000000</v>
      </c>
      <c r="AO598" s="7" t="s">
        <v>1921</v>
      </c>
      <c r="AP598" s="7" t="s">
        <v>1921</v>
      </c>
      <c r="AQ598" s="7">
        <v>7407407.4100000001</v>
      </c>
      <c r="AR598" s="10">
        <v>14646684.189999999</v>
      </c>
      <c r="AS598" s="7" t="s">
        <v>2177</v>
      </c>
      <c r="AT598" s="7" t="s">
        <v>90</v>
      </c>
      <c r="AU598" s="7">
        <v>1989</v>
      </c>
      <c r="AV598" s="7" t="s">
        <v>91</v>
      </c>
      <c r="AW598" s="7" t="s">
        <v>92</v>
      </c>
      <c r="AX598" s="7" t="s">
        <v>93</v>
      </c>
      <c r="AY598" s="7" t="s">
        <v>113</v>
      </c>
      <c r="AZ598" s="7" t="s">
        <v>95</v>
      </c>
      <c r="BA598" s="7" t="s">
        <v>96</v>
      </c>
      <c r="BB598" s="7" t="s">
        <v>97</v>
      </c>
      <c r="BC598" s="7" t="s">
        <v>98</v>
      </c>
      <c r="BH598" s="7" t="s">
        <v>99</v>
      </c>
      <c r="BI598" s="7" t="s">
        <v>476</v>
      </c>
      <c r="BL598" s="7" t="s">
        <v>1509</v>
      </c>
      <c r="BM598" s="7" t="s">
        <v>1480</v>
      </c>
      <c r="BN598" s="7" t="s">
        <v>1510</v>
      </c>
      <c r="BO598">
        <f t="shared" si="9"/>
        <v>14.64668419</v>
      </c>
      <c r="BP598" s="7" t="s">
        <v>97</v>
      </c>
      <c r="BQ598" s="7" t="s">
        <v>137</v>
      </c>
      <c r="BR598" s="7" t="s">
        <v>1907</v>
      </c>
      <c r="BS598" s="7" t="s">
        <v>1907</v>
      </c>
    </row>
    <row r="599" spans="1:71" ht="15.75" customHeight="1">
      <c r="A599" s="7">
        <v>1968</v>
      </c>
      <c r="B599" s="7" t="s">
        <v>481</v>
      </c>
      <c r="D599" s="7" t="s">
        <v>482</v>
      </c>
      <c r="E599" s="7" t="s">
        <v>483</v>
      </c>
      <c r="F599" s="7" t="s">
        <v>2175</v>
      </c>
      <c r="G599" s="7">
        <v>1989</v>
      </c>
      <c r="H599" s="7" t="s">
        <v>67</v>
      </c>
      <c r="I599" s="7" t="s">
        <v>68</v>
      </c>
      <c r="J599" s="7" t="s">
        <v>135</v>
      </c>
      <c r="K599" s="7" t="s">
        <v>71</v>
      </c>
      <c r="L599" s="7" t="s">
        <v>72</v>
      </c>
      <c r="M599" s="7" t="s">
        <v>73</v>
      </c>
      <c r="N599" s="7" t="s">
        <v>74</v>
      </c>
      <c r="O599" s="7" t="s">
        <v>75</v>
      </c>
      <c r="P599" s="7" t="s">
        <v>105</v>
      </c>
      <c r="Q599" s="7" t="s">
        <v>486</v>
      </c>
      <c r="S599" s="7" t="s">
        <v>487</v>
      </c>
      <c r="T599" s="7" t="s">
        <v>79</v>
      </c>
      <c r="U599" s="7" t="s">
        <v>80</v>
      </c>
      <c r="V599" s="7" t="s">
        <v>337</v>
      </c>
      <c r="X599" s="7" t="s">
        <v>488</v>
      </c>
      <c r="Y599" s="7" t="s">
        <v>337</v>
      </c>
      <c r="Z599" s="7" t="s">
        <v>136</v>
      </c>
      <c r="AA599" s="7" t="s">
        <v>124</v>
      </c>
      <c r="AC599" s="7" t="s">
        <v>124</v>
      </c>
      <c r="AD599" s="7" t="s">
        <v>144</v>
      </c>
      <c r="AE599" s="7" t="s">
        <v>1920</v>
      </c>
      <c r="AF599" s="7" t="s">
        <v>88</v>
      </c>
      <c r="AG599" s="7" t="s">
        <v>2176</v>
      </c>
      <c r="AH599" s="7" t="s">
        <v>1920</v>
      </c>
      <c r="AI599" s="7">
        <v>1963</v>
      </c>
      <c r="AJ599" s="7">
        <v>1989</v>
      </c>
      <c r="AK599" s="7" t="s">
        <v>89</v>
      </c>
      <c r="AL599" s="7">
        <v>200000000</v>
      </c>
      <c r="AO599" s="7" t="s">
        <v>1921</v>
      </c>
      <c r="AP599" s="7" t="s">
        <v>1921</v>
      </c>
      <c r="AQ599" s="7">
        <v>7407407.4100000001</v>
      </c>
      <c r="AR599" s="10">
        <v>14646684.189999999</v>
      </c>
      <c r="AS599" s="7" t="s">
        <v>2177</v>
      </c>
      <c r="AT599" s="7" t="s">
        <v>90</v>
      </c>
      <c r="AU599" s="7">
        <v>1989</v>
      </c>
      <c r="AV599" s="7" t="s">
        <v>91</v>
      </c>
      <c r="AW599" s="7" t="s">
        <v>92</v>
      </c>
      <c r="AX599" s="7" t="s">
        <v>93</v>
      </c>
      <c r="AY599" s="7" t="s">
        <v>113</v>
      </c>
      <c r="AZ599" s="7" t="s">
        <v>95</v>
      </c>
      <c r="BA599" s="7" t="s">
        <v>96</v>
      </c>
      <c r="BB599" s="7" t="s">
        <v>97</v>
      </c>
      <c r="BC599" s="7" t="s">
        <v>98</v>
      </c>
      <c r="BH599" s="7" t="s">
        <v>99</v>
      </c>
      <c r="BI599" s="7" t="s">
        <v>476</v>
      </c>
      <c r="BL599" s="7" t="s">
        <v>1509</v>
      </c>
      <c r="BM599" s="7" t="s">
        <v>1480</v>
      </c>
      <c r="BN599" s="7" t="s">
        <v>1510</v>
      </c>
      <c r="BO599">
        <f t="shared" si="9"/>
        <v>14.64668419</v>
      </c>
      <c r="BP599" s="7" t="s">
        <v>97</v>
      </c>
      <c r="BQ599" s="7" t="s">
        <v>137</v>
      </c>
      <c r="BR599" s="7" t="s">
        <v>1907</v>
      </c>
      <c r="BS599" s="7" t="s">
        <v>1907</v>
      </c>
    </row>
    <row r="600" spans="1:71" ht="15.75" customHeight="1">
      <c r="A600" s="7">
        <v>1969</v>
      </c>
      <c r="B600" s="7" t="s">
        <v>481</v>
      </c>
      <c r="D600" s="7" t="s">
        <v>482</v>
      </c>
      <c r="E600" s="7" t="s">
        <v>483</v>
      </c>
      <c r="F600" s="7" t="s">
        <v>2175</v>
      </c>
      <c r="G600" s="7">
        <v>1989</v>
      </c>
      <c r="H600" s="7" t="s">
        <v>67</v>
      </c>
      <c r="I600" s="7" t="s">
        <v>68</v>
      </c>
      <c r="J600" s="7" t="s">
        <v>135</v>
      </c>
      <c r="K600" s="7" t="s">
        <v>71</v>
      </c>
      <c r="L600" s="7" t="s">
        <v>72</v>
      </c>
      <c r="M600" s="7" t="s">
        <v>73</v>
      </c>
      <c r="N600" s="7" t="s">
        <v>74</v>
      </c>
      <c r="O600" s="7" t="s">
        <v>75</v>
      </c>
      <c r="P600" s="7" t="s">
        <v>105</v>
      </c>
      <c r="Q600" s="7" t="s">
        <v>486</v>
      </c>
      <c r="S600" s="7" t="s">
        <v>487</v>
      </c>
      <c r="T600" s="7" t="s">
        <v>79</v>
      </c>
      <c r="U600" s="7" t="s">
        <v>80</v>
      </c>
      <c r="V600" s="7" t="s">
        <v>337</v>
      </c>
      <c r="X600" s="7" t="s">
        <v>488</v>
      </c>
      <c r="Y600" s="7" t="s">
        <v>337</v>
      </c>
      <c r="Z600" s="7" t="s">
        <v>136</v>
      </c>
      <c r="AA600" s="7" t="s">
        <v>124</v>
      </c>
      <c r="AC600" s="7" t="s">
        <v>124</v>
      </c>
      <c r="AD600" s="7" t="s">
        <v>144</v>
      </c>
      <c r="AE600" s="7" t="s">
        <v>1920</v>
      </c>
      <c r="AF600" s="7" t="s">
        <v>88</v>
      </c>
      <c r="AG600" s="7" t="s">
        <v>2176</v>
      </c>
      <c r="AH600" s="7" t="s">
        <v>1920</v>
      </c>
      <c r="AI600" s="7">
        <v>1963</v>
      </c>
      <c r="AJ600" s="7">
        <v>1989</v>
      </c>
      <c r="AK600" s="7" t="s">
        <v>89</v>
      </c>
      <c r="AL600" s="7">
        <v>200000000</v>
      </c>
      <c r="AO600" s="7" t="s">
        <v>1921</v>
      </c>
      <c r="AP600" s="7" t="s">
        <v>1921</v>
      </c>
      <c r="AQ600" s="7">
        <v>7407407.4100000001</v>
      </c>
      <c r="AR600" s="10">
        <v>14646684.189999999</v>
      </c>
      <c r="AS600" s="7" t="s">
        <v>2177</v>
      </c>
      <c r="AT600" s="7" t="s">
        <v>90</v>
      </c>
      <c r="AU600" s="7">
        <v>1989</v>
      </c>
      <c r="AV600" s="7" t="s">
        <v>91</v>
      </c>
      <c r="AW600" s="7" t="s">
        <v>92</v>
      </c>
      <c r="AX600" s="7" t="s">
        <v>93</v>
      </c>
      <c r="AY600" s="7" t="s">
        <v>113</v>
      </c>
      <c r="AZ600" s="7" t="s">
        <v>95</v>
      </c>
      <c r="BA600" s="7" t="s">
        <v>96</v>
      </c>
      <c r="BB600" s="7" t="s">
        <v>97</v>
      </c>
      <c r="BC600" s="7" t="s">
        <v>98</v>
      </c>
      <c r="BH600" s="7" t="s">
        <v>99</v>
      </c>
      <c r="BI600" s="7" t="s">
        <v>476</v>
      </c>
      <c r="BL600" s="7" t="s">
        <v>1509</v>
      </c>
      <c r="BM600" s="7" t="s">
        <v>1480</v>
      </c>
      <c r="BN600" s="7" t="s">
        <v>1510</v>
      </c>
      <c r="BO600">
        <f t="shared" si="9"/>
        <v>14.64668419</v>
      </c>
      <c r="BP600" s="7" t="s">
        <v>97</v>
      </c>
      <c r="BQ600" s="7" t="s">
        <v>137</v>
      </c>
      <c r="BR600" s="7" t="s">
        <v>1907</v>
      </c>
      <c r="BS600" s="7" t="s">
        <v>1907</v>
      </c>
    </row>
    <row r="601" spans="1:71" ht="15.75" customHeight="1">
      <c r="A601" s="7">
        <v>1970</v>
      </c>
      <c r="B601" s="7" t="s">
        <v>481</v>
      </c>
      <c r="D601" s="7" t="s">
        <v>482</v>
      </c>
      <c r="E601" s="7" t="s">
        <v>483</v>
      </c>
      <c r="F601" s="7" t="s">
        <v>2175</v>
      </c>
      <c r="G601" s="7">
        <v>1989</v>
      </c>
      <c r="H601" s="7" t="s">
        <v>67</v>
      </c>
      <c r="I601" s="7" t="s">
        <v>68</v>
      </c>
      <c r="J601" s="7" t="s">
        <v>135</v>
      </c>
      <c r="K601" s="7" t="s">
        <v>71</v>
      </c>
      <c r="L601" s="7" t="s">
        <v>72</v>
      </c>
      <c r="M601" s="7" t="s">
        <v>73</v>
      </c>
      <c r="N601" s="7" t="s">
        <v>74</v>
      </c>
      <c r="O601" s="7" t="s">
        <v>75</v>
      </c>
      <c r="P601" s="7" t="s">
        <v>105</v>
      </c>
      <c r="Q601" s="7" t="s">
        <v>486</v>
      </c>
      <c r="S601" s="7" t="s">
        <v>487</v>
      </c>
      <c r="T601" s="7" t="s">
        <v>79</v>
      </c>
      <c r="U601" s="7" t="s">
        <v>80</v>
      </c>
      <c r="V601" s="7" t="s">
        <v>337</v>
      </c>
      <c r="X601" s="7" t="s">
        <v>488</v>
      </c>
      <c r="Y601" s="7" t="s">
        <v>337</v>
      </c>
      <c r="Z601" s="7" t="s">
        <v>136</v>
      </c>
      <c r="AA601" s="7" t="s">
        <v>124</v>
      </c>
      <c r="AC601" s="7" t="s">
        <v>124</v>
      </c>
      <c r="AD601" s="7" t="s">
        <v>144</v>
      </c>
      <c r="AE601" s="7" t="s">
        <v>1920</v>
      </c>
      <c r="AF601" s="7" t="s">
        <v>88</v>
      </c>
      <c r="AG601" s="7" t="s">
        <v>2176</v>
      </c>
      <c r="AH601" s="7" t="s">
        <v>1920</v>
      </c>
      <c r="AI601" s="7">
        <v>1963</v>
      </c>
      <c r="AJ601" s="7">
        <v>1989</v>
      </c>
      <c r="AK601" s="7" t="s">
        <v>89</v>
      </c>
      <c r="AL601" s="7">
        <v>200000000</v>
      </c>
      <c r="AO601" s="7" t="s">
        <v>1921</v>
      </c>
      <c r="AP601" s="7" t="s">
        <v>1921</v>
      </c>
      <c r="AQ601" s="7">
        <v>7407407.4100000001</v>
      </c>
      <c r="AR601" s="10">
        <v>14646684.189999999</v>
      </c>
      <c r="AS601" s="7" t="s">
        <v>2177</v>
      </c>
      <c r="AT601" s="7" t="s">
        <v>90</v>
      </c>
      <c r="AU601" s="7">
        <v>1989</v>
      </c>
      <c r="AV601" s="7" t="s">
        <v>91</v>
      </c>
      <c r="AW601" s="7" t="s">
        <v>92</v>
      </c>
      <c r="AX601" s="7" t="s">
        <v>93</v>
      </c>
      <c r="AY601" s="7" t="s">
        <v>113</v>
      </c>
      <c r="AZ601" s="7" t="s">
        <v>95</v>
      </c>
      <c r="BA601" s="7" t="s">
        <v>96</v>
      </c>
      <c r="BB601" s="7" t="s">
        <v>97</v>
      </c>
      <c r="BC601" s="7" t="s">
        <v>98</v>
      </c>
      <c r="BH601" s="7" t="s">
        <v>99</v>
      </c>
      <c r="BI601" s="7" t="s">
        <v>476</v>
      </c>
      <c r="BL601" s="7" t="s">
        <v>1509</v>
      </c>
      <c r="BM601" s="7" t="s">
        <v>1480</v>
      </c>
      <c r="BN601" s="7" t="s">
        <v>1510</v>
      </c>
      <c r="BO601">
        <f t="shared" si="9"/>
        <v>14.64668419</v>
      </c>
      <c r="BP601" s="7" t="s">
        <v>97</v>
      </c>
      <c r="BQ601" s="7" t="s">
        <v>137</v>
      </c>
      <c r="BR601" s="7" t="s">
        <v>1907</v>
      </c>
      <c r="BS601" s="7" t="s">
        <v>1907</v>
      </c>
    </row>
    <row r="602" spans="1:71" ht="15.75" customHeight="1">
      <c r="A602" s="7">
        <v>1971</v>
      </c>
      <c r="B602" s="7" t="s">
        <v>481</v>
      </c>
      <c r="D602" s="7" t="s">
        <v>482</v>
      </c>
      <c r="E602" s="7" t="s">
        <v>483</v>
      </c>
      <c r="F602" s="7" t="s">
        <v>2175</v>
      </c>
      <c r="G602" s="7">
        <v>1989</v>
      </c>
      <c r="H602" s="7" t="s">
        <v>67</v>
      </c>
      <c r="I602" s="7" t="s">
        <v>68</v>
      </c>
      <c r="J602" s="7" t="s">
        <v>135</v>
      </c>
      <c r="K602" s="7" t="s">
        <v>71</v>
      </c>
      <c r="L602" s="7" t="s">
        <v>72</v>
      </c>
      <c r="M602" s="7" t="s">
        <v>73</v>
      </c>
      <c r="N602" s="7" t="s">
        <v>74</v>
      </c>
      <c r="O602" s="7" t="s">
        <v>75</v>
      </c>
      <c r="P602" s="7" t="s">
        <v>105</v>
      </c>
      <c r="Q602" s="7" t="s">
        <v>486</v>
      </c>
      <c r="S602" s="7" t="s">
        <v>487</v>
      </c>
      <c r="T602" s="7" t="s">
        <v>79</v>
      </c>
      <c r="U602" s="7" t="s">
        <v>80</v>
      </c>
      <c r="V602" s="7" t="s">
        <v>337</v>
      </c>
      <c r="X602" s="7" t="s">
        <v>488</v>
      </c>
      <c r="Y602" s="7" t="s">
        <v>337</v>
      </c>
      <c r="Z602" s="7" t="s">
        <v>136</v>
      </c>
      <c r="AA602" s="7" t="s">
        <v>124</v>
      </c>
      <c r="AC602" s="7" t="s">
        <v>124</v>
      </c>
      <c r="AD602" s="7" t="s">
        <v>144</v>
      </c>
      <c r="AE602" s="7" t="s">
        <v>1920</v>
      </c>
      <c r="AF602" s="7" t="s">
        <v>88</v>
      </c>
      <c r="AG602" s="7" t="s">
        <v>2176</v>
      </c>
      <c r="AH602" s="7" t="s">
        <v>1920</v>
      </c>
      <c r="AI602" s="7">
        <v>1963</v>
      </c>
      <c r="AJ602" s="7">
        <v>1989</v>
      </c>
      <c r="AK602" s="7" t="s">
        <v>89</v>
      </c>
      <c r="AL602" s="7">
        <v>200000000</v>
      </c>
      <c r="AO602" s="7" t="s">
        <v>1921</v>
      </c>
      <c r="AP602" s="7" t="s">
        <v>1921</v>
      </c>
      <c r="AQ602" s="7">
        <v>7407407.4100000001</v>
      </c>
      <c r="AR602" s="10">
        <v>14646684.189999999</v>
      </c>
      <c r="AS602" s="7" t="s">
        <v>2177</v>
      </c>
      <c r="AT602" s="7" t="s">
        <v>90</v>
      </c>
      <c r="AU602" s="7">
        <v>1989</v>
      </c>
      <c r="AV602" s="7" t="s">
        <v>91</v>
      </c>
      <c r="AW602" s="7" t="s">
        <v>92</v>
      </c>
      <c r="AX602" s="7" t="s">
        <v>93</v>
      </c>
      <c r="AY602" s="7" t="s">
        <v>113</v>
      </c>
      <c r="AZ602" s="7" t="s">
        <v>95</v>
      </c>
      <c r="BA602" s="7" t="s">
        <v>96</v>
      </c>
      <c r="BB602" s="7" t="s">
        <v>97</v>
      </c>
      <c r="BC602" s="7" t="s">
        <v>98</v>
      </c>
      <c r="BH602" s="7" t="s">
        <v>99</v>
      </c>
      <c r="BI602" s="7" t="s">
        <v>476</v>
      </c>
      <c r="BL602" s="7" t="s">
        <v>1509</v>
      </c>
      <c r="BM602" s="7" t="s">
        <v>1480</v>
      </c>
      <c r="BN602" s="7" t="s">
        <v>1510</v>
      </c>
      <c r="BO602">
        <f t="shared" si="9"/>
        <v>14.64668419</v>
      </c>
      <c r="BP602" s="7" t="s">
        <v>97</v>
      </c>
      <c r="BQ602" s="7" t="s">
        <v>137</v>
      </c>
      <c r="BR602" s="7" t="s">
        <v>1907</v>
      </c>
      <c r="BS602" s="7" t="s">
        <v>1907</v>
      </c>
    </row>
    <row r="603" spans="1:71" ht="15.75" customHeight="1">
      <c r="A603" s="7">
        <v>1972</v>
      </c>
      <c r="B603" s="7" t="s">
        <v>481</v>
      </c>
      <c r="D603" s="7" t="s">
        <v>482</v>
      </c>
      <c r="E603" s="7" t="s">
        <v>483</v>
      </c>
      <c r="F603" s="7" t="s">
        <v>2175</v>
      </c>
      <c r="G603" s="7">
        <v>1989</v>
      </c>
      <c r="H603" s="7" t="s">
        <v>67</v>
      </c>
      <c r="I603" s="7" t="s">
        <v>68</v>
      </c>
      <c r="J603" s="7" t="s">
        <v>135</v>
      </c>
      <c r="K603" s="7" t="s">
        <v>71</v>
      </c>
      <c r="L603" s="7" t="s">
        <v>72</v>
      </c>
      <c r="M603" s="7" t="s">
        <v>73</v>
      </c>
      <c r="N603" s="7" t="s">
        <v>74</v>
      </c>
      <c r="O603" s="7" t="s">
        <v>75</v>
      </c>
      <c r="P603" s="7" t="s">
        <v>105</v>
      </c>
      <c r="Q603" s="7" t="s">
        <v>486</v>
      </c>
      <c r="S603" s="7" t="s">
        <v>487</v>
      </c>
      <c r="T603" s="7" t="s">
        <v>79</v>
      </c>
      <c r="U603" s="7" t="s">
        <v>80</v>
      </c>
      <c r="V603" s="7" t="s">
        <v>337</v>
      </c>
      <c r="X603" s="7" t="s">
        <v>488</v>
      </c>
      <c r="Y603" s="7" t="s">
        <v>337</v>
      </c>
      <c r="Z603" s="7" t="s">
        <v>136</v>
      </c>
      <c r="AA603" s="7" t="s">
        <v>124</v>
      </c>
      <c r="AC603" s="7" t="s">
        <v>124</v>
      </c>
      <c r="AD603" s="7" t="s">
        <v>144</v>
      </c>
      <c r="AE603" s="7" t="s">
        <v>1920</v>
      </c>
      <c r="AF603" s="7" t="s">
        <v>88</v>
      </c>
      <c r="AG603" s="7" t="s">
        <v>2176</v>
      </c>
      <c r="AH603" s="7" t="s">
        <v>1920</v>
      </c>
      <c r="AI603" s="7">
        <v>1963</v>
      </c>
      <c r="AJ603" s="7">
        <v>1989</v>
      </c>
      <c r="AK603" s="7" t="s">
        <v>89</v>
      </c>
      <c r="AL603" s="7">
        <v>200000000</v>
      </c>
      <c r="AO603" s="7" t="s">
        <v>1921</v>
      </c>
      <c r="AP603" s="7" t="s">
        <v>1921</v>
      </c>
      <c r="AQ603" s="7">
        <v>7407407.4100000001</v>
      </c>
      <c r="AR603" s="10">
        <v>14646684.189999999</v>
      </c>
      <c r="AS603" s="7" t="s">
        <v>2177</v>
      </c>
      <c r="AT603" s="7" t="s">
        <v>90</v>
      </c>
      <c r="AU603" s="7">
        <v>1989</v>
      </c>
      <c r="AV603" s="7" t="s">
        <v>91</v>
      </c>
      <c r="AW603" s="7" t="s">
        <v>92</v>
      </c>
      <c r="AX603" s="7" t="s">
        <v>93</v>
      </c>
      <c r="AY603" s="7" t="s">
        <v>113</v>
      </c>
      <c r="AZ603" s="7" t="s">
        <v>95</v>
      </c>
      <c r="BA603" s="7" t="s">
        <v>96</v>
      </c>
      <c r="BB603" s="7" t="s">
        <v>97</v>
      </c>
      <c r="BC603" s="7" t="s">
        <v>98</v>
      </c>
      <c r="BH603" s="7" t="s">
        <v>99</v>
      </c>
      <c r="BI603" s="7" t="s">
        <v>476</v>
      </c>
      <c r="BL603" s="7" t="s">
        <v>1509</v>
      </c>
      <c r="BM603" s="7" t="s">
        <v>1480</v>
      </c>
      <c r="BN603" s="7" t="s">
        <v>1510</v>
      </c>
      <c r="BO603">
        <f t="shared" si="9"/>
        <v>14.64668419</v>
      </c>
      <c r="BP603" s="7" t="s">
        <v>97</v>
      </c>
      <c r="BQ603" s="7" t="s">
        <v>137</v>
      </c>
      <c r="BR603" s="7" t="s">
        <v>1907</v>
      </c>
      <c r="BS603" s="7" t="s">
        <v>1907</v>
      </c>
    </row>
    <row r="604" spans="1:71" ht="15.75" customHeight="1">
      <c r="A604" s="7">
        <v>1973</v>
      </c>
      <c r="B604" s="7" t="s">
        <v>481</v>
      </c>
      <c r="D604" s="7" t="s">
        <v>482</v>
      </c>
      <c r="E604" s="7" t="s">
        <v>483</v>
      </c>
      <c r="F604" s="7" t="s">
        <v>2175</v>
      </c>
      <c r="G604" s="7">
        <v>1989</v>
      </c>
      <c r="H604" s="7" t="s">
        <v>67</v>
      </c>
      <c r="I604" s="7" t="s">
        <v>68</v>
      </c>
      <c r="J604" s="7" t="s">
        <v>135</v>
      </c>
      <c r="K604" s="7" t="s">
        <v>71</v>
      </c>
      <c r="L604" s="7" t="s">
        <v>72</v>
      </c>
      <c r="M604" s="7" t="s">
        <v>73</v>
      </c>
      <c r="N604" s="7" t="s">
        <v>74</v>
      </c>
      <c r="O604" s="7" t="s">
        <v>75</v>
      </c>
      <c r="P604" s="7" t="s">
        <v>105</v>
      </c>
      <c r="Q604" s="7" t="s">
        <v>486</v>
      </c>
      <c r="S604" s="7" t="s">
        <v>487</v>
      </c>
      <c r="T604" s="7" t="s">
        <v>79</v>
      </c>
      <c r="U604" s="7" t="s">
        <v>80</v>
      </c>
      <c r="V604" s="7" t="s">
        <v>337</v>
      </c>
      <c r="X604" s="7" t="s">
        <v>488</v>
      </c>
      <c r="Y604" s="7" t="s">
        <v>337</v>
      </c>
      <c r="Z604" s="7" t="s">
        <v>136</v>
      </c>
      <c r="AA604" s="7" t="s">
        <v>124</v>
      </c>
      <c r="AC604" s="7" t="s">
        <v>124</v>
      </c>
      <c r="AD604" s="7" t="s">
        <v>144</v>
      </c>
      <c r="AE604" s="7" t="s">
        <v>1920</v>
      </c>
      <c r="AF604" s="7" t="s">
        <v>88</v>
      </c>
      <c r="AG604" s="7" t="s">
        <v>2176</v>
      </c>
      <c r="AH604" s="7" t="s">
        <v>1920</v>
      </c>
      <c r="AI604" s="7">
        <v>1963</v>
      </c>
      <c r="AJ604" s="7">
        <v>1989</v>
      </c>
      <c r="AK604" s="7" t="s">
        <v>89</v>
      </c>
      <c r="AL604" s="7">
        <v>200000000</v>
      </c>
      <c r="AO604" s="7" t="s">
        <v>1921</v>
      </c>
      <c r="AP604" s="7" t="s">
        <v>1921</v>
      </c>
      <c r="AQ604" s="7">
        <v>7407407.4100000001</v>
      </c>
      <c r="AR604" s="10">
        <v>14646684.189999999</v>
      </c>
      <c r="AS604" s="7" t="s">
        <v>2177</v>
      </c>
      <c r="AT604" s="7" t="s">
        <v>90</v>
      </c>
      <c r="AU604" s="7">
        <v>1989</v>
      </c>
      <c r="AV604" s="7" t="s">
        <v>91</v>
      </c>
      <c r="AW604" s="7" t="s">
        <v>92</v>
      </c>
      <c r="AX604" s="7" t="s">
        <v>93</v>
      </c>
      <c r="AY604" s="7" t="s">
        <v>113</v>
      </c>
      <c r="AZ604" s="7" t="s">
        <v>95</v>
      </c>
      <c r="BA604" s="7" t="s">
        <v>96</v>
      </c>
      <c r="BB604" s="7" t="s">
        <v>97</v>
      </c>
      <c r="BC604" s="7" t="s">
        <v>98</v>
      </c>
      <c r="BH604" s="7" t="s">
        <v>99</v>
      </c>
      <c r="BI604" s="7" t="s">
        <v>476</v>
      </c>
      <c r="BL604" s="7" t="s">
        <v>1509</v>
      </c>
      <c r="BM604" s="7" t="s">
        <v>1480</v>
      </c>
      <c r="BN604" s="7" t="s">
        <v>1510</v>
      </c>
      <c r="BO604">
        <f t="shared" si="9"/>
        <v>14.64668419</v>
      </c>
      <c r="BP604" s="7" t="s">
        <v>97</v>
      </c>
      <c r="BQ604" s="7" t="s">
        <v>137</v>
      </c>
      <c r="BR604" s="7" t="s">
        <v>1907</v>
      </c>
      <c r="BS604" s="7" t="s">
        <v>1907</v>
      </c>
    </row>
    <row r="605" spans="1:71" ht="15.75" customHeight="1">
      <c r="A605" s="7">
        <v>1974</v>
      </c>
      <c r="B605" s="7" t="s">
        <v>481</v>
      </c>
      <c r="D605" s="7" t="s">
        <v>482</v>
      </c>
      <c r="E605" s="7" t="s">
        <v>483</v>
      </c>
      <c r="F605" s="7" t="s">
        <v>2175</v>
      </c>
      <c r="G605" s="7">
        <v>1989</v>
      </c>
      <c r="H605" s="7" t="s">
        <v>67</v>
      </c>
      <c r="I605" s="7" t="s">
        <v>68</v>
      </c>
      <c r="J605" s="7" t="s">
        <v>135</v>
      </c>
      <c r="K605" s="7" t="s">
        <v>71</v>
      </c>
      <c r="L605" s="7" t="s">
        <v>72</v>
      </c>
      <c r="M605" s="7" t="s">
        <v>73</v>
      </c>
      <c r="N605" s="7" t="s">
        <v>74</v>
      </c>
      <c r="O605" s="7" t="s">
        <v>75</v>
      </c>
      <c r="P605" s="7" t="s">
        <v>105</v>
      </c>
      <c r="Q605" s="7" t="s">
        <v>486</v>
      </c>
      <c r="S605" s="7" t="s">
        <v>487</v>
      </c>
      <c r="T605" s="7" t="s">
        <v>79</v>
      </c>
      <c r="U605" s="7" t="s">
        <v>80</v>
      </c>
      <c r="V605" s="7" t="s">
        <v>337</v>
      </c>
      <c r="X605" s="7" t="s">
        <v>488</v>
      </c>
      <c r="Y605" s="7" t="s">
        <v>337</v>
      </c>
      <c r="Z605" s="7" t="s">
        <v>136</v>
      </c>
      <c r="AA605" s="7" t="s">
        <v>124</v>
      </c>
      <c r="AC605" s="7" t="s">
        <v>124</v>
      </c>
      <c r="AD605" s="7" t="s">
        <v>144</v>
      </c>
      <c r="AE605" s="7" t="s">
        <v>1920</v>
      </c>
      <c r="AF605" s="7" t="s">
        <v>88</v>
      </c>
      <c r="AG605" s="7" t="s">
        <v>2176</v>
      </c>
      <c r="AH605" s="7" t="s">
        <v>1920</v>
      </c>
      <c r="AI605" s="7">
        <v>1963</v>
      </c>
      <c r="AJ605" s="7">
        <v>1989</v>
      </c>
      <c r="AK605" s="7" t="s">
        <v>89</v>
      </c>
      <c r="AL605" s="7">
        <v>200000000</v>
      </c>
      <c r="AO605" s="7" t="s">
        <v>1921</v>
      </c>
      <c r="AP605" s="7" t="s">
        <v>1921</v>
      </c>
      <c r="AQ605" s="7">
        <v>7407407.4100000001</v>
      </c>
      <c r="AR605" s="10">
        <v>14646684.189999999</v>
      </c>
      <c r="AS605" s="7" t="s">
        <v>2177</v>
      </c>
      <c r="AT605" s="7" t="s">
        <v>90</v>
      </c>
      <c r="AU605" s="7">
        <v>1989</v>
      </c>
      <c r="AV605" s="7" t="s">
        <v>91</v>
      </c>
      <c r="AW605" s="7" t="s">
        <v>92</v>
      </c>
      <c r="AX605" s="7" t="s">
        <v>93</v>
      </c>
      <c r="AY605" s="7" t="s">
        <v>113</v>
      </c>
      <c r="AZ605" s="7" t="s">
        <v>95</v>
      </c>
      <c r="BA605" s="7" t="s">
        <v>96</v>
      </c>
      <c r="BB605" s="7" t="s">
        <v>97</v>
      </c>
      <c r="BC605" s="7" t="s">
        <v>98</v>
      </c>
      <c r="BH605" s="7" t="s">
        <v>99</v>
      </c>
      <c r="BI605" s="7" t="s">
        <v>476</v>
      </c>
      <c r="BL605" s="7" t="s">
        <v>1509</v>
      </c>
      <c r="BM605" s="7" t="s">
        <v>1480</v>
      </c>
      <c r="BN605" s="7" t="s">
        <v>1510</v>
      </c>
      <c r="BO605">
        <f t="shared" si="9"/>
        <v>14.64668419</v>
      </c>
      <c r="BP605" s="7" t="s">
        <v>97</v>
      </c>
      <c r="BQ605" s="7" t="s">
        <v>137</v>
      </c>
      <c r="BR605" s="7" t="s">
        <v>1907</v>
      </c>
      <c r="BS605" s="7" t="s">
        <v>1907</v>
      </c>
    </row>
    <row r="606" spans="1:71" ht="15.75" customHeight="1">
      <c r="A606" s="7">
        <v>1975</v>
      </c>
      <c r="B606" s="7" t="s">
        <v>481</v>
      </c>
      <c r="D606" s="7" t="s">
        <v>482</v>
      </c>
      <c r="E606" s="7" t="s">
        <v>483</v>
      </c>
      <c r="F606" s="7" t="s">
        <v>2175</v>
      </c>
      <c r="G606" s="7">
        <v>1989</v>
      </c>
      <c r="H606" s="7" t="s">
        <v>67</v>
      </c>
      <c r="I606" s="7" t="s">
        <v>68</v>
      </c>
      <c r="J606" s="7" t="s">
        <v>135</v>
      </c>
      <c r="K606" s="7" t="s">
        <v>71</v>
      </c>
      <c r="L606" s="7" t="s">
        <v>72</v>
      </c>
      <c r="M606" s="7" t="s">
        <v>73</v>
      </c>
      <c r="N606" s="7" t="s">
        <v>74</v>
      </c>
      <c r="O606" s="7" t="s">
        <v>75</v>
      </c>
      <c r="P606" s="7" t="s">
        <v>105</v>
      </c>
      <c r="Q606" s="7" t="s">
        <v>486</v>
      </c>
      <c r="S606" s="7" t="s">
        <v>487</v>
      </c>
      <c r="T606" s="7" t="s">
        <v>79</v>
      </c>
      <c r="U606" s="7" t="s">
        <v>80</v>
      </c>
      <c r="V606" s="7" t="s">
        <v>337</v>
      </c>
      <c r="X606" s="7" t="s">
        <v>488</v>
      </c>
      <c r="Y606" s="7" t="s">
        <v>337</v>
      </c>
      <c r="Z606" s="7" t="s">
        <v>136</v>
      </c>
      <c r="AA606" s="7" t="s">
        <v>124</v>
      </c>
      <c r="AC606" s="7" t="s">
        <v>124</v>
      </c>
      <c r="AD606" s="7" t="s">
        <v>144</v>
      </c>
      <c r="AE606" s="7" t="s">
        <v>1920</v>
      </c>
      <c r="AF606" s="7" t="s">
        <v>88</v>
      </c>
      <c r="AG606" s="7" t="s">
        <v>2176</v>
      </c>
      <c r="AH606" s="7" t="s">
        <v>1920</v>
      </c>
      <c r="AI606" s="7">
        <v>1963</v>
      </c>
      <c r="AJ606" s="7">
        <v>1989</v>
      </c>
      <c r="AK606" s="7" t="s">
        <v>89</v>
      </c>
      <c r="AL606" s="7">
        <v>200000000</v>
      </c>
      <c r="AO606" s="7" t="s">
        <v>1921</v>
      </c>
      <c r="AP606" s="7" t="s">
        <v>1921</v>
      </c>
      <c r="AQ606" s="7">
        <v>7407407.4100000001</v>
      </c>
      <c r="AR606" s="10">
        <v>14646684.189999999</v>
      </c>
      <c r="AS606" s="7" t="s">
        <v>2177</v>
      </c>
      <c r="AT606" s="7" t="s">
        <v>90</v>
      </c>
      <c r="AU606" s="7">
        <v>1989</v>
      </c>
      <c r="AV606" s="7" t="s">
        <v>91</v>
      </c>
      <c r="AW606" s="7" t="s">
        <v>92</v>
      </c>
      <c r="AX606" s="7" t="s">
        <v>93</v>
      </c>
      <c r="AY606" s="7" t="s">
        <v>113</v>
      </c>
      <c r="AZ606" s="7" t="s">
        <v>95</v>
      </c>
      <c r="BA606" s="7" t="s">
        <v>96</v>
      </c>
      <c r="BB606" s="7" t="s">
        <v>97</v>
      </c>
      <c r="BC606" s="7" t="s">
        <v>98</v>
      </c>
      <c r="BH606" s="7" t="s">
        <v>99</v>
      </c>
      <c r="BI606" s="7" t="s">
        <v>476</v>
      </c>
      <c r="BL606" s="7" t="s">
        <v>1509</v>
      </c>
      <c r="BM606" s="7" t="s">
        <v>1480</v>
      </c>
      <c r="BN606" s="7" t="s">
        <v>1510</v>
      </c>
      <c r="BO606">
        <f t="shared" si="9"/>
        <v>14.64668419</v>
      </c>
      <c r="BP606" s="7" t="s">
        <v>97</v>
      </c>
      <c r="BQ606" s="7" t="s">
        <v>137</v>
      </c>
      <c r="BR606" s="7" t="s">
        <v>1907</v>
      </c>
      <c r="BS606" s="7" t="s">
        <v>1907</v>
      </c>
    </row>
    <row r="607" spans="1:71" ht="15.75" customHeight="1">
      <c r="A607" s="7">
        <v>1976</v>
      </c>
      <c r="B607" s="7" t="s">
        <v>481</v>
      </c>
      <c r="D607" s="7" t="s">
        <v>482</v>
      </c>
      <c r="E607" s="7" t="s">
        <v>483</v>
      </c>
      <c r="F607" s="7" t="s">
        <v>2175</v>
      </c>
      <c r="G607" s="7">
        <v>1989</v>
      </c>
      <c r="H607" s="7" t="s">
        <v>67</v>
      </c>
      <c r="I607" s="7" t="s">
        <v>68</v>
      </c>
      <c r="J607" s="7" t="s">
        <v>135</v>
      </c>
      <c r="K607" s="7" t="s">
        <v>71</v>
      </c>
      <c r="L607" s="7" t="s">
        <v>72</v>
      </c>
      <c r="M607" s="7" t="s">
        <v>73</v>
      </c>
      <c r="N607" s="7" t="s">
        <v>74</v>
      </c>
      <c r="O607" s="7" t="s">
        <v>75</v>
      </c>
      <c r="P607" s="7" t="s">
        <v>105</v>
      </c>
      <c r="Q607" s="7" t="s">
        <v>486</v>
      </c>
      <c r="S607" s="7" t="s">
        <v>487</v>
      </c>
      <c r="T607" s="7" t="s">
        <v>79</v>
      </c>
      <c r="U607" s="7" t="s">
        <v>80</v>
      </c>
      <c r="V607" s="7" t="s">
        <v>337</v>
      </c>
      <c r="X607" s="7" t="s">
        <v>488</v>
      </c>
      <c r="Y607" s="7" t="s">
        <v>337</v>
      </c>
      <c r="Z607" s="7" t="s">
        <v>136</v>
      </c>
      <c r="AA607" s="7" t="s">
        <v>124</v>
      </c>
      <c r="AC607" s="7" t="s">
        <v>124</v>
      </c>
      <c r="AD607" s="7" t="s">
        <v>144</v>
      </c>
      <c r="AE607" s="7" t="s">
        <v>1920</v>
      </c>
      <c r="AF607" s="7" t="s">
        <v>88</v>
      </c>
      <c r="AG607" s="7" t="s">
        <v>2176</v>
      </c>
      <c r="AH607" s="7" t="s">
        <v>1920</v>
      </c>
      <c r="AI607" s="7">
        <v>1963</v>
      </c>
      <c r="AJ607" s="7">
        <v>1989</v>
      </c>
      <c r="AK607" s="7" t="s">
        <v>89</v>
      </c>
      <c r="AL607" s="7">
        <v>200000000</v>
      </c>
      <c r="AO607" s="7" t="s">
        <v>1921</v>
      </c>
      <c r="AP607" s="7" t="s">
        <v>1921</v>
      </c>
      <c r="AQ607" s="7">
        <v>7407407.4100000001</v>
      </c>
      <c r="AR607" s="10">
        <v>14646684.189999999</v>
      </c>
      <c r="AS607" s="7" t="s">
        <v>2177</v>
      </c>
      <c r="AT607" s="7" t="s">
        <v>90</v>
      </c>
      <c r="AU607" s="7">
        <v>1989</v>
      </c>
      <c r="AV607" s="7" t="s">
        <v>91</v>
      </c>
      <c r="AW607" s="7" t="s">
        <v>92</v>
      </c>
      <c r="AX607" s="7" t="s">
        <v>93</v>
      </c>
      <c r="AY607" s="7" t="s">
        <v>113</v>
      </c>
      <c r="AZ607" s="7" t="s">
        <v>95</v>
      </c>
      <c r="BA607" s="7" t="s">
        <v>96</v>
      </c>
      <c r="BB607" s="7" t="s">
        <v>97</v>
      </c>
      <c r="BC607" s="7" t="s">
        <v>98</v>
      </c>
      <c r="BH607" s="7" t="s">
        <v>99</v>
      </c>
      <c r="BI607" s="7" t="s">
        <v>476</v>
      </c>
      <c r="BL607" s="7" t="s">
        <v>1509</v>
      </c>
      <c r="BM607" s="7" t="s">
        <v>1480</v>
      </c>
      <c r="BN607" s="7" t="s">
        <v>1510</v>
      </c>
      <c r="BO607">
        <f t="shared" si="9"/>
        <v>14.64668419</v>
      </c>
      <c r="BP607" s="7" t="s">
        <v>97</v>
      </c>
      <c r="BQ607" s="7" t="s">
        <v>137</v>
      </c>
      <c r="BR607" s="7" t="s">
        <v>1907</v>
      </c>
      <c r="BS607" s="7" t="s">
        <v>1907</v>
      </c>
    </row>
    <row r="608" spans="1:71" ht="15.75" customHeight="1">
      <c r="A608" s="7">
        <v>1977</v>
      </c>
      <c r="B608" s="7" t="s">
        <v>481</v>
      </c>
      <c r="D608" s="7" t="s">
        <v>482</v>
      </c>
      <c r="E608" s="7" t="s">
        <v>483</v>
      </c>
      <c r="F608" s="7" t="s">
        <v>2175</v>
      </c>
      <c r="G608" s="7">
        <v>1989</v>
      </c>
      <c r="H608" s="7" t="s">
        <v>67</v>
      </c>
      <c r="I608" s="7" t="s">
        <v>68</v>
      </c>
      <c r="J608" s="7" t="s">
        <v>135</v>
      </c>
      <c r="K608" s="7" t="s">
        <v>71</v>
      </c>
      <c r="L608" s="7" t="s">
        <v>72</v>
      </c>
      <c r="M608" s="7" t="s">
        <v>73</v>
      </c>
      <c r="N608" s="7" t="s">
        <v>74</v>
      </c>
      <c r="O608" s="7" t="s">
        <v>75</v>
      </c>
      <c r="P608" s="7" t="s">
        <v>105</v>
      </c>
      <c r="Q608" s="7" t="s">
        <v>486</v>
      </c>
      <c r="S608" s="7" t="s">
        <v>487</v>
      </c>
      <c r="T608" s="7" t="s">
        <v>79</v>
      </c>
      <c r="U608" s="7" t="s">
        <v>80</v>
      </c>
      <c r="V608" s="7" t="s">
        <v>337</v>
      </c>
      <c r="X608" s="7" t="s">
        <v>488</v>
      </c>
      <c r="Y608" s="7" t="s">
        <v>337</v>
      </c>
      <c r="Z608" s="7" t="s">
        <v>136</v>
      </c>
      <c r="AA608" s="7" t="s">
        <v>124</v>
      </c>
      <c r="AC608" s="7" t="s">
        <v>124</v>
      </c>
      <c r="AD608" s="7" t="s">
        <v>144</v>
      </c>
      <c r="AE608" s="7" t="s">
        <v>1920</v>
      </c>
      <c r="AF608" s="7" t="s">
        <v>88</v>
      </c>
      <c r="AG608" s="7" t="s">
        <v>2176</v>
      </c>
      <c r="AH608" s="7" t="s">
        <v>1920</v>
      </c>
      <c r="AI608" s="7">
        <v>1963</v>
      </c>
      <c r="AJ608" s="7">
        <v>1989</v>
      </c>
      <c r="AK608" s="7" t="s">
        <v>89</v>
      </c>
      <c r="AL608" s="7">
        <v>200000000</v>
      </c>
      <c r="AO608" s="7" t="s">
        <v>1921</v>
      </c>
      <c r="AP608" s="7" t="s">
        <v>1921</v>
      </c>
      <c r="AQ608" s="7">
        <v>7407407.4100000001</v>
      </c>
      <c r="AR608" s="10">
        <v>14646684.189999999</v>
      </c>
      <c r="AS608" s="7" t="s">
        <v>2177</v>
      </c>
      <c r="AT608" s="7" t="s">
        <v>90</v>
      </c>
      <c r="AU608" s="7">
        <v>1989</v>
      </c>
      <c r="AV608" s="7" t="s">
        <v>91</v>
      </c>
      <c r="AW608" s="7" t="s">
        <v>92</v>
      </c>
      <c r="AX608" s="7" t="s">
        <v>93</v>
      </c>
      <c r="AY608" s="7" t="s">
        <v>113</v>
      </c>
      <c r="AZ608" s="7" t="s">
        <v>95</v>
      </c>
      <c r="BA608" s="7" t="s">
        <v>96</v>
      </c>
      <c r="BB608" s="7" t="s">
        <v>97</v>
      </c>
      <c r="BC608" s="7" t="s">
        <v>98</v>
      </c>
      <c r="BH608" s="7" t="s">
        <v>99</v>
      </c>
      <c r="BI608" s="7" t="s">
        <v>476</v>
      </c>
      <c r="BL608" s="7" t="s">
        <v>1509</v>
      </c>
      <c r="BM608" s="7" t="s">
        <v>1480</v>
      </c>
      <c r="BN608" s="7" t="s">
        <v>1510</v>
      </c>
      <c r="BO608">
        <f t="shared" si="9"/>
        <v>14.64668419</v>
      </c>
      <c r="BP608" s="7" t="s">
        <v>97</v>
      </c>
      <c r="BQ608" s="7" t="s">
        <v>137</v>
      </c>
      <c r="BR608" s="7" t="s">
        <v>1907</v>
      </c>
      <c r="BS608" s="7" t="s">
        <v>1907</v>
      </c>
    </row>
    <row r="609" spans="1:71" ht="15.75" customHeight="1">
      <c r="A609" s="7">
        <v>1978</v>
      </c>
      <c r="B609" s="7" t="s">
        <v>481</v>
      </c>
      <c r="D609" s="7" t="s">
        <v>482</v>
      </c>
      <c r="E609" s="7" t="s">
        <v>483</v>
      </c>
      <c r="F609" s="7" t="s">
        <v>2175</v>
      </c>
      <c r="G609" s="7">
        <v>1989</v>
      </c>
      <c r="H609" s="7" t="s">
        <v>67</v>
      </c>
      <c r="I609" s="7" t="s">
        <v>68</v>
      </c>
      <c r="J609" s="7" t="s">
        <v>135</v>
      </c>
      <c r="K609" s="7" t="s">
        <v>71</v>
      </c>
      <c r="L609" s="7" t="s">
        <v>72</v>
      </c>
      <c r="M609" s="7" t="s">
        <v>73</v>
      </c>
      <c r="N609" s="7" t="s">
        <v>74</v>
      </c>
      <c r="O609" s="7" t="s">
        <v>75</v>
      </c>
      <c r="P609" s="7" t="s">
        <v>105</v>
      </c>
      <c r="Q609" s="7" t="s">
        <v>486</v>
      </c>
      <c r="S609" s="7" t="s">
        <v>487</v>
      </c>
      <c r="T609" s="7" t="s">
        <v>79</v>
      </c>
      <c r="U609" s="7" t="s">
        <v>80</v>
      </c>
      <c r="V609" s="7" t="s">
        <v>337</v>
      </c>
      <c r="X609" s="7" t="s">
        <v>488</v>
      </c>
      <c r="Y609" s="7" t="s">
        <v>337</v>
      </c>
      <c r="Z609" s="7" t="s">
        <v>136</v>
      </c>
      <c r="AA609" s="7" t="s">
        <v>124</v>
      </c>
      <c r="AC609" s="7" t="s">
        <v>124</v>
      </c>
      <c r="AD609" s="7" t="s">
        <v>144</v>
      </c>
      <c r="AE609" s="7" t="s">
        <v>1920</v>
      </c>
      <c r="AF609" s="7" t="s">
        <v>88</v>
      </c>
      <c r="AG609" s="7" t="s">
        <v>2176</v>
      </c>
      <c r="AH609" s="7" t="s">
        <v>1920</v>
      </c>
      <c r="AI609" s="7">
        <v>1963</v>
      </c>
      <c r="AJ609" s="7">
        <v>1989</v>
      </c>
      <c r="AK609" s="7" t="s">
        <v>89</v>
      </c>
      <c r="AL609" s="7">
        <v>200000000</v>
      </c>
      <c r="AO609" s="7" t="s">
        <v>1921</v>
      </c>
      <c r="AP609" s="7" t="s">
        <v>1921</v>
      </c>
      <c r="AQ609" s="7">
        <v>7407407.4100000001</v>
      </c>
      <c r="AR609" s="10">
        <v>14646684.189999999</v>
      </c>
      <c r="AS609" s="7" t="s">
        <v>2177</v>
      </c>
      <c r="AT609" s="7" t="s">
        <v>90</v>
      </c>
      <c r="AU609" s="7">
        <v>1989</v>
      </c>
      <c r="AV609" s="7" t="s">
        <v>91</v>
      </c>
      <c r="AW609" s="7" t="s">
        <v>92</v>
      </c>
      <c r="AX609" s="7" t="s">
        <v>93</v>
      </c>
      <c r="AY609" s="7" t="s">
        <v>113</v>
      </c>
      <c r="AZ609" s="7" t="s">
        <v>95</v>
      </c>
      <c r="BA609" s="7" t="s">
        <v>96</v>
      </c>
      <c r="BB609" s="7" t="s">
        <v>97</v>
      </c>
      <c r="BC609" s="7" t="s">
        <v>98</v>
      </c>
      <c r="BH609" s="7" t="s">
        <v>99</v>
      </c>
      <c r="BI609" s="7" t="s">
        <v>476</v>
      </c>
      <c r="BL609" s="7" t="s">
        <v>1509</v>
      </c>
      <c r="BM609" s="7" t="s">
        <v>1480</v>
      </c>
      <c r="BN609" s="7" t="s">
        <v>1510</v>
      </c>
      <c r="BO609">
        <f t="shared" si="9"/>
        <v>14.64668419</v>
      </c>
      <c r="BP609" s="7" t="s">
        <v>97</v>
      </c>
      <c r="BQ609" s="7" t="s">
        <v>137</v>
      </c>
      <c r="BR609" s="7" t="s">
        <v>1907</v>
      </c>
      <c r="BS609" s="7" t="s">
        <v>1907</v>
      </c>
    </row>
    <row r="610" spans="1:71" ht="15.75" customHeight="1">
      <c r="A610" s="7">
        <v>1979</v>
      </c>
      <c r="B610" s="7" t="s">
        <v>481</v>
      </c>
      <c r="D610" s="7" t="s">
        <v>482</v>
      </c>
      <c r="E610" s="7" t="s">
        <v>483</v>
      </c>
      <c r="F610" s="7" t="s">
        <v>2175</v>
      </c>
      <c r="G610" s="7">
        <v>1989</v>
      </c>
      <c r="H610" s="7" t="s">
        <v>67</v>
      </c>
      <c r="I610" s="7" t="s">
        <v>68</v>
      </c>
      <c r="J610" s="7" t="s">
        <v>135</v>
      </c>
      <c r="K610" s="7" t="s">
        <v>71</v>
      </c>
      <c r="L610" s="7" t="s">
        <v>72</v>
      </c>
      <c r="M610" s="7" t="s">
        <v>73</v>
      </c>
      <c r="N610" s="7" t="s">
        <v>74</v>
      </c>
      <c r="O610" s="7" t="s">
        <v>75</v>
      </c>
      <c r="P610" s="7" t="s">
        <v>105</v>
      </c>
      <c r="Q610" s="7" t="s">
        <v>486</v>
      </c>
      <c r="S610" s="7" t="s">
        <v>487</v>
      </c>
      <c r="T610" s="7" t="s">
        <v>79</v>
      </c>
      <c r="U610" s="7" t="s">
        <v>80</v>
      </c>
      <c r="V610" s="7" t="s">
        <v>337</v>
      </c>
      <c r="X610" s="7" t="s">
        <v>488</v>
      </c>
      <c r="Y610" s="7" t="s">
        <v>337</v>
      </c>
      <c r="Z610" s="7" t="s">
        <v>136</v>
      </c>
      <c r="AA610" s="7" t="s">
        <v>124</v>
      </c>
      <c r="AC610" s="7" t="s">
        <v>124</v>
      </c>
      <c r="AD610" s="7" t="s">
        <v>144</v>
      </c>
      <c r="AE610" s="7" t="s">
        <v>1920</v>
      </c>
      <c r="AF610" s="7" t="s">
        <v>88</v>
      </c>
      <c r="AG610" s="7" t="s">
        <v>2176</v>
      </c>
      <c r="AH610" s="7" t="s">
        <v>1920</v>
      </c>
      <c r="AI610" s="7">
        <v>1963</v>
      </c>
      <c r="AJ610" s="7">
        <v>1989</v>
      </c>
      <c r="AK610" s="7" t="s">
        <v>89</v>
      </c>
      <c r="AL610" s="7">
        <v>200000000</v>
      </c>
      <c r="AO610" s="7" t="s">
        <v>1921</v>
      </c>
      <c r="AP610" s="7" t="s">
        <v>1921</v>
      </c>
      <c r="AQ610" s="7">
        <v>7407407.4100000001</v>
      </c>
      <c r="AR610" s="10">
        <v>14646684.189999999</v>
      </c>
      <c r="AS610" s="7" t="s">
        <v>2177</v>
      </c>
      <c r="AT610" s="7" t="s">
        <v>90</v>
      </c>
      <c r="AU610" s="7">
        <v>1989</v>
      </c>
      <c r="AV610" s="7" t="s">
        <v>91</v>
      </c>
      <c r="AW610" s="7" t="s">
        <v>92</v>
      </c>
      <c r="AX610" s="7" t="s">
        <v>93</v>
      </c>
      <c r="AY610" s="7" t="s">
        <v>113</v>
      </c>
      <c r="AZ610" s="7" t="s">
        <v>95</v>
      </c>
      <c r="BA610" s="7" t="s">
        <v>96</v>
      </c>
      <c r="BB610" s="7" t="s">
        <v>97</v>
      </c>
      <c r="BC610" s="7" t="s">
        <v>98</v>
      </c>
      <c r="BH610" s="7" t="s">
        <v>99</v>
      </c>
      <c r="BI610" s="7" t="s">
        <v>476</v>
      </c>
      <c r="BL610" s="7" t="s">
        <v>1509</v>
      </c>
      <c r="BM610" s="7" t="s">
        <v>1480</v>
      </c>
      <c r="BN610" s="7" t="s">
        <v>1510</v>
      </c>
      <c r="BO610">
        <f t="shared" si="9"/>
        <v>14.64668419</v>
      </c>
      <c r="BP610" s="7" t="s">
        <v>97</v>
      </c>
      <c r="BQ610" s="7" t="s">
        <v>137</v>
      </c>
      <c r="BR610" s="7" t="s">
        <v>1907</v>
      </c>
      <c r="BS610" s="7" t="s">
        <v>1907</v>
      </c>
    </row>
    <row r="611" spans="1:71" ht="15.75" customHeight="1">
      <c r="A611" s="7">
        <v>1980</v>
      </c>
      <c r="B611" s="7" t="s">
        <v>481</v>
      </c>
      <c r="D611" s="7" t="s">
        <v>482</v>
      </c>
      <c r="E611" s="7" t="s">
        <v>483</v>
      </c>
      <c r="F611" s="7" t="s">
        <v>2175</v>
      </c>
      <c r="G611" s="7">
        <v>1989</v>
      </c>
      <c r="H611" s="7" t="s">
        <v>67</v>
      </c>
      <c r="I611" s="7" t="s">
        <v>68</v>
      </c>
      <c r="J611" s="7" t="s">
        <v>135</v>
      </c>
      <c r="K611" s="7" t="s">
        <v>71</v>
      </c>
      <c r="L611" s="7" t="s">
        <v>72</v>
      </c>
      <c r="M611" s="7" t="s">
        <v>73</v>
      </c>
      <c r="N611" s="7" t="s">
        <v>74</v>
      </c>
      <c r="O611" s="7" t="s">
        <v>75</v>
      </c>
      <c r="P611" s="7" t="s">
        <v>105</v>
      </c>
      <c r="Q611" s="7" t="s">
        <v>486</v>
      </c>
      <c r="S611" s="7" t="s">
        <v>487</v>
      </c>
      <c r="T611" s="7" t="s">
        <v>79</v>
      </c>
      <c r="U611" s="7" t="s">
        <v>80</v>
      </c>
      <c r="V611" s="7" t="s">
        <v>337</v>
      </c>
      <c r="X611" s="7" t="s">
        <v>488</v>
      </c>
      <c r="Y611" s="7" t="s">
        <v>337</v>
      </c>
      <c r="Z611" s="7" t="s">
        <v>136</v>
      </c>
      <c r="AA611" s="7" t="s">
        <v>124</v>
      </c>
      <c r="AC611" s="7" t="s">
        <v>124</v>
      </c>
      <c r="AD611" s="7" t="s">
        <v>144</v>
      </c>
      <c r="AE611" s="7" t="s">
        <v>1920</v>
      </c>
      <c r="AF611" s="7" t="s">
        <v>88</v>
      </c>
      <c r="AG611" s="7" t="s">
        <v>2176</v>
      </c>
      <c r="AH611" s="7" t="s">
        <v>1920</v>
      </c>
      <c r="AI611" s="7">
        <v>1963</v>
      </c>
      <c r="AJ611" s="7">
        <v>1989</v>
      </c>
      <c r="AK611" s="7" t="s">
        <v>89</v>
      </c>
      <c r="AL611" s="7">
        <v>200000000</v>
      </c>
      <c r="AO611" s="7" t="s">
        <v>1921</v>
      </c>
      <c r="AP611" s="7" t="s">
        <v>1921</v>
      </c>
      <c r="AQ611" s="7">
        <v>7407407.4100000001</v>
      </c>
      <c r="AR611" s="10">
        <v>14646684.189999999</v>
      </c>
      <c r="AS611" s="7" t="s">
        <v>2177</v>
      </c>
      <c r="AT611" s="7" t="s">
        <v>90</v>
      </c>
      <c r="AU611" s="7">
        <v>1989</v>
      </c>
      <c r="AV611" s="7" t="s">
        <v>91</v>
      </c>
      <c r="AW611" s="7" t="s">
        <v>92</v>
      </c>
      <c r="AX611" s="7" t="s">
        <v>93</v>
      </c>
      <c r="AY611" s="7" t="s">
        <v>113</v>
      </c>
      <c r="AZ611" s="7" t="s">
        <v>95</v>
      </c>
      <c r="BA611" s="7" t="s">
        <v>96</v>
      </c>
      <c r="BB611" s="7" t="s">
        <v>97</v>
      </c>
      <c r="BC611" s="7" t="s">
        <v>98</v>
      </c>
      <c r="BH611" s="7" t="s">
        <v>99</v>
      </c>
      <c r="BI611" s="7" t="s">
        <v>476</v>
      </c>
      <c r="BL611" s="7" t="s">
        <v>1509</v>
      </c>
      <c r="BM611" s="7" t="s">
        <v>1480</v>
      </c>
      <c r="BN611" s="7" t="s">
        <v>1510</v>
      </c>
      <c r="BO611">
        <f t="shared" si="9"/>
        <v>14.64668419</v>
      </c>
      <c r="BP611" s="7" t="s">
        <v>97</v>
      </c>
      <c r="BQ611" s="7" t="s">
        <v>137</v>
      </c>
      <c r="BR611" s="7" t="s">
        <v>1907</v>
      </c>
      <c r="BS611" s="7" t="s">
        <v>1907</v>
      </c>
    </row>
    <row r="612" spans="1:71" ht="15.75" customHeight="1">
      <c r="A612" s="7">
        <v>1981</v>
      </c>
      <c r="B612" s="7" t="s">
        <v>481</v>
      </c>
      <c r="D612" s="7" t="s">
        <v>482</v>
      </c>
      <c r="E612" s="7" t="s">
        <v>483</v>
      </c>
      <c r="F612" s="7" t="s">
        <v>2175</v>
      </c>
      <c r="G612" s="7">
        <v>1989</v>
      </c>
      <c r="H612" s="7" t="s">
        <v>67</v>
      </c>
      <c r="I612" s="7" t="s">
        <v>68</v>
      </c>
      <c r="J612" s="7" t="s">
        <v>135</v>
      </c>
      <c r="K612" s="7" t="s">
        <v>71</v>
      </c>
      <c r="L612" s="7" t="s">
        <v>72</v>
      </c>
      <c r="M612" s="7" t="s">
        <v>73</v>
      </c>
      <c r="N612" s="7" t="s">
        <v>74</v>
      </c>
      <c r="O612" s="7" t="s">
        <v>75</v>
      </c>
      <c r="P612" s="7" t="s">
        <v>105</v>
      </c>
      <c r="Q612" s="7" t="s">
        <v>486</v>
      </c>
      <c r="S612" s="7" t="s">
        <v>487</v>
      </c>
      <c r="T612" s="7" t="s">
        <v>79</v>
      </c>
      <c r="U612" s="7" t="s">
        <v>80</v>
      </c>
      <c r="V612" s="7" t="s">
        <v>337</v>
      </c>
      <c r="X612" s="7" t="s">
        <v>488</v>
      </c>
      <c r="Y612" s="7" t="s">
        <v>337</v>
      </c>
      <c r="Z612" s="7" t="s">
        <v>136</v>
      </c>
      <c r="AA612" s="7" t="s">
        <v>124</v>
      </c>
      <c r="AC612" s="7" t="s">
        <v>124</v>
      </c>
      <c r="AD612" s="7" t="s">
        <v>144</v>
      </c>
      <c r="AE612" s="7" t="s">
        <v>1920</v>
      </c>
      <c r="AF612" s="7" t="s">
        <v>88</v>
      </c>
      <c r="AG612" s="7" t="s">
        <v>2176</v>
      </c>
      <c r="AH612" s="7" t="s">
        <v>1920</v>
      </c>
      <c r="AI612" s="7">
        <v>1963</v>
      </c>
      <c r="AJ612" s="7">
        <v>1989</v>
      </c>
      <c r="AK612" s="7" t="s">
        <v>89</v>
      </c>
      <c r="AL612" s="7">
        <v>200000000</v>
      </c>
      <c r="AO612" s="7" t="s">
        <v>1921</v>
      </c>
      <c r="AP612" s="7" t="s">
        <v>1921</v>
      </c>
      <c r="AQ612" s="7">
        <v>7407407.4100000001</v>
      </c>
      <c r="AR612" s="10">
        <v>14646684.189999999</v>
      </c>
      <c r="AS612" s="7" t="s">
        <v>2177</v>
      </c>
      <c r="AT612" s="7" t="s">
        <v>90</v>
      </c>
      <c r="AU612" s="7">
        <v>1989</v>
      </c>
      <c r="AV612" s="7" t="s">
        <v>91</v>
      </c>
      <c r="AW612" s="7" t="s">
        <v>92</v>
      </c>
      <c r="AX612" s="7" t="s">
        <v>93</v>
      </c>
      <c r="AY612" s="7" t="s">
        <v>113</v>
      </c>
      <c r="AZ612" s="7" t="s">
        <v>95</v>
      </c>
      <c r="BA612" s="7" t="s">
        <v>96</v>
      </c>
      <c r="BB612" s="7" t="s">
        <v>97</v>
      </c>
      <c r="BC612" s="7" t="s">
        <v>98</v>
      </c>
      <c r="BH612" s="7" t="s">
        <v>99</v>
      </c>
      <c r="BI612" s="7" t="s">
        <v>476</v>
      </c>
      <c r="BL612" s="7" t="s">
        <v>1509</v>
      </c>
      <c r="BM612" s="7" t="s">
        <v>1480</v>
      </c>
      <c r="BN612" s="7" t="s">
        <v>1510</v>
      </c>
      <c r="BO612">
        <f t="shared" si="9"/>
        <v>14.64668419</v>
      </c>
      <c r="BP612" s="7" t="s">
        <v>97</v>
      </c>
      <c r="BQ612" s="7" t="s">
        <v>137</v>
      </c>
      <c r="BR612" s="7" t="s">
        <v>1907</v>
      </c>
      <c r="BS612" s="7" t="s">
        <v>1907</v>
      </c>
    </row>
    <row r="613" spans="1:71" ht="15.75" customHeight="1">
      <c r="A613" s="7">
        <v>1982</v>
      </c>
      <c r="B613" s="7" t="s">
        <v>481</v>
      </c>
      <c r="D613" s="7" t="s">
        <v>482</v>
      </c>
      <c r="E613" s="7" t="s">
        <v>483</v>
      </c>
      <c r="F613" s="7" t="s">
        <v>2175</v>
      </c>
      <c r="G613" s="7">
        <v>1989</v>
      </c>
      <c r="H613" s="7" t="s">
        <v>67</v>
      </c>
      <c r="I613" s="7" t="s">
        <v>68</v>
      </c>
      <c r="J613" s="7" t="s">
        <v>135</v>
      </c>
      <c r="K613" s="7" t="s">
        <v>71</v>
      </c>
      <c r="L613" s="7" t="s">
        <v>72</v>
      </c>
      <c r="M613" s="7" t="s">
        <v>73</v>
      </c>
      <c r="N613" s="7" t="s">
        <v>74</v>
      </c>
      <c r="O613" s="7" t="s">
        <v>75</v>
      </c>
      <c r="P613" s="7" t="s">
        <v>105</v>
      </c>
      <c r="Q613" s="7" t="s">
        <v>486</v>
      </c>
      <c r="S613" s="7" t="s">
        <v>487</v>
      </c>
      <c r="T613" s="7" t="s">
        <v>79</v>
      </c>
      <c r="U613" s="7" t="s">
        <v>80</v>
      </c>
      <c r="V613" s="7" t="s">
        <v>337</v>
      </c>
      <c r="X613" s="7" t="s">
        <v>488</v>
      </c>
      <c r="Y613" s="7" t="s">
        <v>337</v>
      </c>
      <c r="Z613" s="7" t="s">
        <v>136</v>
      </c>
      <c r="AA613" s="7" t="s">
        <v>124</v>
      </c>
      <c r="AC613" s="7" t="s">
        <v>124</v>
      </c>
      <c r="AD613" s="7" t="s">
        <v>144</v>
      </c>
      <c r="AE613" s="7" t="s">
        <v>1920</v>
      </c>
      <c r="AF613" s="7" t="s">
        <v>88</v>
      </c>
      <c r="AG613" s="7" t="s">
        <v>2176</v>
      </c>
      <c r="AH613" s="7" t="s">
        <v>1920</v>
      </c>
      <c r="AI613" s="7">
        <v>1963</v>
      </c>
      <c r="AJ613" s="7">
        <v>1989</v>
      </c>
      <c r="AK613" s="7" t="s">
        <v>89</v>
      </c>
      <c r="AL613" s="7">
        <v>200000000</v>
      </c>
      <c r="AO613" s="7" t="s">
        <v>1921</v>
      </c>
      <c r="AP613" s="7" t="s">
        <v>1921</v>
      </c>
      <c r="AQ613" s="7">
        <v>7407407.4100000001</v>
      </c>
      <c r="AR613" s="10">
        <v>14646684.189999999</v>
      </c>
      <c r="AS613" s="7" t="s">
        <v>2177</v>
      </c>
      <c r="AT613" s="7" t="s">
        <v>90</v>
      </c>
      <c r="AU613" s="7">
        <v>1989</v>
      </c>
      <c r="AV613" s="7" t="s">
        <v>91</v>
      </c>
      <c r="AW613" s="7" t="s">
        <v>92</v>
      </c>
      <c r="AX613" s="7" t="s">
        <v>93</v>
      </c>
      <c r="AY613" s="7" t="s">
        <v>113</v>
      </c>
      <c r="AZ613" s="7" t="s">
        <v>95</v>
      </c>
      <c r="BA613" s="7" t="s">
        <v>96</v>
      </c>
      <c r="BB613" s="7" t="s">
        <v>97</v>
      </c>
      <c r="BC613" s="7" t="s">
        <v>98</v>
      </c>
      <c r="BH613" s="7" t="s">
        <v>99</v>
      </c>
      <c r="BI613" s="7" t="s">
        <v>476</v>
      </c>
      <c r="BL613" s="7" t="s">
        <v>1509</v>
      </c>
      <c r="BM613" s="7" t="s">
        <v>1480</v>
      </c>
      <c r="BN613" s="7" t="s">
        <v>1510</v>
      </c>
      <c r="BO613">
        <f t="shared" si="9"/>
        <v>14.64668419</v>
      </c>
      <c r="BP613" s="7" t="s">
        <v>97</v>
      </c>
      <c r="BQ613" s="7" t="s">
        <v>137</v>
      </c>
      <c r="BR613" s="7" t="s">
        <v>1907</v>
      </c>
      <c r="BS613" s="7" t="s">
        <v>1907</v>
      </c>
    </row>
    <row r="614" spans="1:71" ht="15.75" customHeight="1">
      <c r="A614" s="7">
        <v>1983</v>
      </c>
      <c r="B614" s="7" t="s">
        <v>481</v>
      </c>
      <c r="D614" s="7" t="s">
        <v>482</v>
      </c>
      <c r="E614" s="7" t="s">
        <v>483</v>
      </c>
      <c r="F614" s="7" t="s">
        <v>2175</v>
      </c>
      <c r="G614" s="7">
        <v>1989</v>
      </c>
      <c r="H614" s="7" t="s">
        <v>67</v>
      </c>
      <c r="I614" s="7" t="s">
        <v>68</v>
      </c>
      <c r="J614" s="7" t="s">
        <v>135</v>
      </c>
      <c r="K614" s="7" t="s">
        <v>71</v>
      </c>
      <c r="L614" s="7" t="s">
        <v>72</v>
      </c>
      <c r="M614" s="7" t="s">
        <v>73</v>
      </c>
      <c r="N614" s="7" t="s">
        <v>74</v>
      </c>
      <c r="O614" s="7" t="s">
        <v>75</v>
      </c>
      <c r="P614" s="7" t="s">
        <v>105</v>
      </c>
      <c r="Q614" s="7" t="s">
        <v>486</v>
      </c>
      <c r="S614" s="7" t="s">
        <v>487</v>
      </c>
      <c r="T614" s="7" t="s">
        <v>79</v>
      </c>
      <c r="U614" s="7" t="s">
        <v>80</v>
      </c>
      <c r="V614" s="7" t="s">
        <v>337</v>
      </c>
      <c r="X614" s="7" t="s">
        <v>488</v>
      </c>
      <c r="Y614" s="7" t="s">
        <v>337</v>
      </c>
      <c r="Z614" s="7" t="s">
        <v>136</v>
      </c>
      <c r="AA614" s="7" t="s">
        <v>124</v>
      </c>
      <c r="AC614" s="7" t="s">
        <v>124</v>
      </c>
      <c r="AD614" s="7" t="s">
        <v>144</v>
      </c>
      <c r="AE614" s="7" t="s">
        <v>1920</v>
      </c>
      <c r="AF614" s="7" t="s">
        <v>88</v>
      </c>
      <c r="AG614" s="7" t="s">
        <v>2176</v>
      </c>
      <c r="AH614" s="7" t="s">
        <v>1920</v>
      </c>
      <c r="AI614" s="7">
        <v>1963</v>
      </c>
      <c r="AJ614" s="7">
        <v>1989</v>
      </c>
      <c r="AK614" s="7" t="s">
        <v>89</v>
      </c>
      <c r="AL614" s="7">
        <v>200000000</v>
      </c>
      <c r="AO614" s="7" t="s">
        <v>1921</v>
      </c>
      <c r="AP614" s="7" t="s">
        <v>1921</v>
      </c>
      <c r="AQ614" s="7">
        <v>7407407.4100000001</v>
      </c>
      <c r="AR614" s="10">
        <v>14646684.189999999</v>
      </c>
      <c r="AS614" s="7" t="s">
        <v>2177</v>
      </c>
      <c r="AT614" s="7" t="s">
        <v>90</v>
      </c>
      <c r="AU614" s="7">
        <v>1989</v>
      </c>
      <c r="AV614" s="7" t="s">
        <v>91</v>
      </c>
      <c r="AW614" s="7" t="s">
        <v>92</v>
      </c>
      <c r="AX614" s="7" t="s">
        <v>93</v>
      </c>
      <c r="AY614" s="7" t="s">
        <v>113</v>
      </c>
      <c r="AZ614" s="7" t="s">
        <v>95</v>
      </c>
      <c r="BA614" s="7" t="s">
        <v>96</v>
      </c>
      <c r="BB614" s="7" t="s">
        <v>97</v>
      </c>
      <c r="BC614" s="7" t="s">
        <v>98</v>
      </c>
      <c r="BH614" s="7" t="s">
        <v>99</v>
      </c>
      <c r="BI614" s="7" t="s">
        <v>476</v>
      </c>
      <c r="BL614" s="7" t="s">
        <v>1509</v>
      </c>
      <c r="BM614" s="7" t="s">
        <v>1480</v>
      </c>
      <c r="BN614" s="7" t="s">
        <v>1510</v>
      </c>
      <c r="BO614">
        <f t="shared" si="9"/>
        <v>14.64668419</v>
      </c>
      <c r="BP614" s="7" t="s">
        <v>97</v>
      </c>
      <c r="BQ614" s="7" t="s">
        <v>137</v>
      </c>
      <c r="BR614" s="7" t="s">
        <v>1907</v>
      </c>
      <c r="BS614" s="7" t="s">
        <v>1907</v>
      </c>
    </row>
    <row r="615" spans="1:71" ht="15.75" customHeight="1">
      <c r="A615" s="7">
        <v>1984</v>
      </c>
      <c r="B615" s="7" t="s">
        <v>481</v>
      </c>
      <c r="D615" s="7" t="s">
        <v>482</v>
      </c>
      <c r="E615" s="7" t="s">
        <v>483</v>
      </c>
      <c r="F615" s="7" t="s">
        <v>2175</v>
      </c>
      <c r="G615" s="7">
        <v>1989</v>
      </c>
      <c r="H615" s="7" t="s">
        <v>67</v>
      </c>
      <c r="I615" s="7" t="s">
        <v>68</v>
      </c>
      <c r="J615" s="7" t="s">
        <v>135</v>
      </c>
      <c r="K615" s="7" t="s">
        <v>71</v>
      </c>
      <c r="L615" s="7" t="s">
        <v>72</v>
      </c>
      <c r="M615" s="7" t="s">
        <v>73</v>
      </c>
      <c r="N615" s="7" t="s">
        <v>74</v>
      </c>
      <c r="O615" s="7" t="s">
        <v>75</v>
      </c>
      <c r="P615" s="7" t="s">
        <v>105</v>
      </c>
      <c r="Q615" s="7" t="s">
        <v>486</v>
      </c>
      <c r="S615" s="7" t="s">
        <v>487</v>
      </c>
      <c r="T615" s="7" t="s">
        <v>79</v>
      </c>
      <c r="U615" s="7" t="s">
        <v>80</v>
      </c>
      <c r="V615" s="7" t="s">
        <v>337</v>
      </c>
      <c r="X615" s="7" t="s">
        <v>488</v>
      </c>
      <c r="Y615" s="7" t="s">
        <v>337</v>
      </c>
      <c r="Z615" s="7" t="s">
        <v>136</v>
      </c>
      <c r="AA615" s="7" t="s">
        <v>124</v>
      </c>
      <c r="AC615" s="7" t="s">
        <v>124</v>
      </c>
      <c r="AD615" s="7" t="s">
        <v>144</v>
      </c>
      <c r="AE615" s="7" t="s">
        <v>1920</v>
      </c>
      <c r="AF615" s="7" t="s">
        <v>88</v>
      </c>
      <c r="AG615" s="7" t="s">
        <v>2176</v>
      </c>
      <c r="AH615" s="7" t="s">
        <v>1920</v>
      </c>
      <c r="AI615" s="7">
        <v>1963</v>
      </c>
      <c r="AJ615" s="7">
        <v>1989</v>
      </c>
      <c r="AK615" s="7" t="s">
        <v>89</v>
      </c>
      <c r="AL615" s="7">
        <v>200000000</v>
      </c>
      <c r="AO615" s="7" t="s">
        <v>1921</v>
      </c>
      <c r="AP615" s="7" t="s">
        <v>1921</v>
      </c>
      <c r="AQ615" s="7">
        <v>7407407.4100000001</v>
      </c>
      <c r="AR615" s="10">
        <v>14646684.189999999</v>
      </c>
      <c r="AS615" s="7" t="s">
        <v>2177</v>
      </c>
      <c r="AT615" s="7" t="s">
        <v>90</v>
      </c>
      <c r="AU615" s="7">
        <v>1989</v>
      </c>
      <c r="AV615" s="7" t="s">
        <v>91</v>
      </c>
      <c r="AW615" s="7" t="s">
        <v>92</v>
      </c>
      <c r="AX615" s="7" t="s">
        <v>93</v>
      </c>
      <c r="AY615" s="7" t="s">
        <v>113</v>
      </c>
      <c r="AZ615" s="7" t="s">
        <v>95</v>
      </c>
      <c r="BA615" s="7" t="s">
        <v>96</v>
      </c>
      <c r="BB615" s="7" t="s">
        <v>97</v>
      </c>
      <c r="BC615" s="7" t="s">
        <v>98</v>
      </c>
      <c r="BH615" s="7" t="s">
        <v>99</v>
      </c>
      <c r="BI615" s="7" t="s">
        <v>476</v>
      </c>
      <c r="BL615" s="7" t="s">
        <v>1509</v>
      </c>
      <c r="BM615" s="7" t="s">
        <v>1480</v>
      </c>
      <c r="BN615" s="7" t="s">
        <v>1510</v>
      </c>
      <c r="BO615">
        <f t="shared" si="9"/>
        <v>14.64668419</v>
      </c>
      <c r="BP615" s="7" t="s">
        <v>97</v>
      </c>
      <c r="BQ615" s="7" t="s">
        <v>137</v>
      </c>
      <c r="BR615" s="7" t="s">
        <v>1907</v>
      </c>
      <c r="BS615" s="7" t="s">
        <v>1907</v>
      </c>
    </row>
    <row r="616" spans="1:71" ht="15.75" customHeight="1">
      <c r="A616" s="7">
        <v>1985</v>
      </c>
      <c r="B616" s="7" t="s">
        <v>481</v>
      </c>
      <c r="D616" s="7" t="s">
        <v>482</v>
      </c>
      <c r="E616" s="7" t="s">
        <v>483</v>
      </c>
      <c r="F616" s="7" t="s">
        <v>2175</v>
      </c>
      <c r="G616" s="7">
        <v>1989</v>
      </c>
      <c r="H616" s="7" t="s">
        <v>67</v>
      </c>
      <c r="I616" s="7" t="s">
        <v>68</v>
      </c>
      <c r="J616" s="7" t="s">
        <v>135</v>
      </c>
      <c r="K616" s="7" t="s">
        <v>71</v>
      </c>
      <c r="L616" s="7" t="s">
        <v>72</v>
      </c>
      <c r="M616" s="7" t="s">
        <v>73</v>
      </c>
      <c r="N616" s="7" t="s">
        <v>74</v>
      </c>
      <c r="O616" s="7" t="s">
        <v>75</v>
      </c>
      <c r="P616" s="7" t="s">
        <v>105</v>
      </c>
      <c r="Q616" s="7" t="s">
        <v>486</v>
      </c>
      <c r="S616" s="7" t="s">
        <v>487</v>
      </c>
      <c r="T616" s="7" t="s">
        <v>79</v>
      </c>
      <c r="U616" s="7" t="s">
        <v>80</v>
      </c>
      <c r="V616" s="7" t="s">
        <v>337</v>
      </c>
      <c r="X616" s="7" t="s">
        <v>488</v>
      </c>
      <c r="Y616" s="7" t="s">
        <v>337</v>
      </c>
      <c r="Z616" s="7" t="s">
        <v>136</v>
      </c>
      <c r="AA616" s="7" t="s">
        <v>124</v>
      </c>
      <c r="AC616" s="7" t="s">
        <v>124</v>
      </c>
      <c r="AD616" s="7" t="s">
        <v>144</v>
      </c>
      <c r="AE616" s="7" t="s">
        <v>1920</v>
      </c>
      <c r="AF616" s="7" t="s">
        <v>88</v>
      </c>
      <c r="AG616" s="7" t="s">
        <v>2176</v>
      </c>
      <c r="AH616" s="7" t="s">
        <v>1920</v>
      </c>
      <c r="AI616" s="7">
        <v>1963</v>
      </c>
      <c r="AJ616" s="7">
        <v>1989</v>
      </c>
      <c r="AK616" s="7" t="s">
        <v>89</v>
      </c>
      <c r="AL616" s="7">
        <v>200000000</v>
      </c>
      <c r="AO616" s="7" t="s">
        <v>1921</v>
      </c>
      <c r="AP616" s="7" t="s">
        <v>1921</v>
      </c>
      <c r="AQ616" s="7">
        <v>7407407.4100000001</v>
      </c>
      <c r="AR616" s="10">
        <v>14646684.189999999</v>
      </c>
      <c r="AS616" s="7" t="s">
        <v>2177</v>
      </c>
      <c r="AT616" s="7" t="s">
        <v>90</v>
      </c>
      <c r="AU616" s="7">
        <v>1989</v>
      </c>
      <c r="AV616" s="7" t="s">
        <v>91</v>
      </c>
      <c r="AW616" s="7" t="s">
        <v>92</v>
      </c>
      <c r="AX616" s="7" t="s">
        <v>93</v>
      </c>
      <c r="AY616" s="7" t="s">
        <v>113</v>
      </c>
      <c r="AZ616" s="7" t="s">
        <v>95</v>
      </c>
      <c r="BA616" s="7" t="s">
        <v>96</v>
      </c>
      <c r="BB616" s="7" t="s">
        <v>97</v>
      </c>
      <c r="BC616" s="7" t="s">
        <v>98</v>
      </c>
      <c r="BH616" s="7" t="s">
        <v>99</v>
      </c>
      <c r="BI616" s="7" t="s">
        <v>476</v>
      </c>
      <c r="BL616" s="7" t="s">
        <v>1509</v>
      </c>
      <c r="BM616" s="7" t="s">
        <v>1480</v>
      </c>
      <c r="BN616" s="7" t="s">
        <v>1510</v>
      </c>
      <c r="BO616">
        <f t="shared" si="9"/>
        <v>14.64668419</v>
      </c>
      <c r="BP616" s="7" t="s">
        <v>97</v>
      </c>
      <c r="BQ616" s="7" t="s">
        <v>137</v>
      </c>
      <c r="BR616" s="7" t="s">
        <v>1907</v>
      </c>
      <c r="BS616" s="7" t="s">
        <v>1907</v>
      </c>
    </row>
    <row r="617" spans="1:71" ht="15.75" customHeight="1">
      <c r="A617" s="7">
        <v>1986</v>
      </c>
      <c r="B617" s="7" t="s">
        <v>481</v>
      </c>
      <c r="D617" s="7" t="s">
        <v>482</v>
      </c>
      <c r="E617" s="7" t="s">
        <v>483</v>
      </c>
      <c r="F617" s="7" t="s">
        <v>2175</v>
      </c>
      <c r="G617" s="7">
        <v>1989</v>
      </c>
      <c r="H617" s="7" t="s">
        <v>67</v>
      </c>
      <c r="I617" s="7" t="s">
        <v>68</v>
      </c>
      <c r="J617" s="7" t="s">
        <v>135</v>
      </c>
      <c r="K617" s="7" t="s">
        <v>71</v>
      </c>
      <c r="L617" s="7" t="s">
        <v>72</v>
      </c>
      <c r="M617" s="7" t="s">
        <v>73</v>
      </c>
      <c r="N617" s="7" t="s">
        <v>74</v>
      </c>
      <c r="O617" s="7" t="s">
        <v>75</v>
      </c>
      <c r="P617" s="7" t="s">
        <v>105</v>
      </c>
      <c r="Q617" s="7" t="s">
        <v>486</v>
      </c>
      <c r="S617" s="7" t="s">
        <v>487</v>
      </c>
      <c r="T617" s="7" t="s">
        <v>79</v>
      </c>
      <c r="U617" s="7" t="s">
        <v>80</v>
      </c>
      <c r="V617" s="7" t="s">
        <v>337</v>
      </c>
      <c r="X617" s="7" t="s">
        <v>488</v>
      </c>
      <c r="Y617" s="7" t="s">
        <v>337</v>
      </c>
      <c r="Z617" s="7" t="s">
        <v>136</v>
      </c>
      <c r="AA617" s="7" t="s">
        <v>124</v>
      </c>
      <c r="AC617" s="7" t="s">
        <v>124</v>
      </c>
      <c r="AD617" s="7" t="s">
        <v>144</v>
      </c>
      <c r="AE617" s="7" t="s">
        <v>1920</v>
      </c>
      <c r="AF617" s="7" t="s">
        <v>88</v>
      </c>
      <c r="AG617" s="7" t="s">
        <v>2176</v>
      </c>
      <c r="AH617" s="7" t="s">
        <v>1920</v>
      </c>
      <c r="AI617" s="7">
        <v>1963</v>
      </c>
      <c r="AJ617" s="7">
        <v>1989</v>
      </c>
      <c r="AK617" s="7" t="s">
        <v>89</v>
      </c>
      <c r="AL617" s="7">
        <v>200000000</v>
      </c>
      <c r="AO617" s="7" t="s">
        <v>1921</v>
      </c>
      <c r="AP617" s="7" t="s">
        <v>1921</v>
      </c>
      <c r="AQ617" s="7">
        <v>7407407.4100000001</v>
      </c>
      <c r="AR617" s="10">
        <v>14646684.189999999</v>
      </c>
      <c r="AS617" s="7" t="s">
        <v>2177</v>
      </c>
      <c r="AT617" s="7" t="s">
        <v>90</v>
      </c>
      <c r="AU617" s="7">
        <v>1989</v>
      </c>
      <c r="AV617" s="7" t="s">
        <v>91</v>
      </c>
      <c r="AW617" s="7" t="s">
        <v>92</v>
      </c>
      <c r="AX617" s="7" t="s">
        <v>93</v>
      </c>
      <c r="AY617" s="7" t="s">
        <v>113</v>
      </c>
      <c r="AZ617" s="7" t="s">
        <v>95</v>
      </c>
      <c r="BA617" s="7" t="s">
        <v>96</v>
      </c>
      <c r="BB617" s="7" t="s">
        <v>97</v>
      </c>
      <c r="BC617" s="7" t="s">
        <v>98</v>
      </c>
      <c r="BH617" s="7" t="s">
        <v>99</v>
      </c>
      <c r="BI617" s="7" t="s">
        <v>476</v>
      </c>
      <c r="BL617" s="7" t="s">
        <v>1509</v>
      </c>
      <c r="BM617" s="7" t="s">
        <v>1480</v>
      </c>
      <c r="BN617" s="7" t="s">
        <v>1510</v>
      </c>
      <c r="BO617">
        <f t="shared" si="9"/>
        <v>14.64668419</v>
      </c>
      <c r="BP617" s="7" t="s">
        <v>97</v>
      </c>
      <c r="BQ617" s="7" t="s">
        <v>137</v>
      </c>
      <c r="BR617" s="7" t="s">
        <v>1907</v>
      </c>
      <c r="BS617" s="7" t="s">
        <v>1907</v>
      </c>
    </row>
    <row r="618" spans="1:71" ht="15.75" customHeight="1">
      <c r="A618" s="7">
        <v>1987</v>
      </c>
      <c r="B618" s="7" t="s">
        <v>481</v>
      </c>
      <c r="D618" s="7" t="s">
        <v>482</v>
      </c>
      <c r="E618" s="7" t="s">
        <v>483</v>
      </c>
      <c r="F618" s="7" t="s">
        <v>2175</v>
      </c>
      <c r="G618" s="7">
        <v>1989</v>
      </c>
      <c r="H618" s="7" t="s">
        <v>67</v>
      </c>
      <c r="I618" s="7" t="s">
        <v>68</v>
      </c>
      <c r="J618" s="7" t="s">
        <v>135</v>
      </c>
      <c r="K618" s="7" t="s">
        <v>71</v>
      </c>
      <c r="L618" s="7" t="s">
        <v>72</v>
      </c>
      <c r="M618" s="7" t="s">
        <v>73</v>
      </c>
      <c r="N618" s="7" t="s">
        <v>74</v>
      </c>
      <c r="O618" s="7" t="s">
        <v>75</v>
      </c>
      <c r="P618" s="7" t="s">
        <v>105</v>
      </c>
      <c r="Q618" s="7" t="s">
        <v>486</v>
      </c>
      <c r="S618" s="7" t="s">
        <v>487</v>
      </c>
      <c r="T618" s="7" t="s">
        <v>79</v>
      </c>
      <c r="U618" s="7" t="s">
        <v>80</v>
      </c>
      <c r="V618" s="7" t="s">
        <v>337</v>
      </c>
      <c r="X618" s="7" t="s">
        <v>488</v>
      </c>
      <c r="Y618" s="7" t="s">
        <v>337</v>
      </c>
      <c r="Z618" s="7" t="s">
        <v>136</v>
      </c>
      <c r="AA618" s="7" t="s">
        <v>124</v>
      </c>
      <c r="AC618" s="7" t="s">
        <v>124</v>
      </c>
      <c r="AD618" s="7" t="s">
        <v>144</v>
      </c>
      <c r="AE618" s="7" t="s">
        <v>1920</v>
      </c>
      <c r="AF618" s="7" t="s">
        <v>88</v>
      </c>
      <c r="AG618" s="7" t="s">
        <v>2176</v>
      </c>
      <c r="AH618" s="7" t="s">
        <v>1920</v>
      </c>
      <c r="AI618" s="7">
        <v>1963</v>
      </c>
      <c r="AJ618" s="7">
        <v>1989</v>
      </c>
      <c r="AK618" s="7" t="s">
        <v>89</v>
      </c>
      <c r="AL618" s="7">
        <v>200000000</v>
      </c>
      <c r="AO618" s="7" t="s">
        <v>1921</v>
      </c>
      <c r="AP618" s="7" t="s">
        <v>1921</v>
      </c>
      <c r="AQ618" s="7">
        <v>7407407.4100000001</v>
      </c>
      <c r="AR618" s="10">
        <v>14646684.189999999</v>
      </c>
      <c r="AS618" s="7" t="s">
        <v>2177</v>
      </c>
      <c r="AT618" s="7" t="s">
        <v>90</v>
      </c>
      <c r="AU618" s="7">
        <v>1989</v>
      </c>
      <c r="AV618" s="7" t="s">
        <v>91</v>
      </c>
      <c r="AW618" s="7" t="s">
        <v>92</v>
      </c>
      <c r="AX618" s="7" t="s">
        <v>93</v>
      </c>
      <c r="AY618" s="7" t="s">
        <v>113</v>
      </c>
      <c r="AZ618" s="7" t="s">
        <v>95</v>
      </c>
      <c r="BA618" s="7" t="s">
        <v>96</v>
      </c>
      <c r="BB618" s="7" t="s">
        <v>97</v>
      </c>
      <c r="BC618" s="7" t="s">
        <v>98</v>
      </c>
      <c r="BH618" s="7" t="s">
        <v>99</v>
      </c>
      <c r="BI618" s="7" t="s">
        <v>476</v>
      </c>
      <c r="BL618" s="7" t="s">
        <v>1509</v>
      </c>
      <c r="BM618" s="7" t="s">
        <v>1480</v>
      </c>
      <c r="BN618" s="7" t="s">
        <v>1510</v>
      </c>
      <c r="BO618">
        <f t="shared" si="9"/>
        <v>14.64668419</v>
      </c>
      <c r="BP618" s="7" t="s">
        <v>97</v>
      </c>
      <c r="BQ618" s="7" t="s">
        <v>137</v>
      </c>
      <c r="BR618" s="7" t="s">
        <v>1907</v>
      </c>
      <c r="BS618" s="7" t="s">
        <v>1907</v>
      </c>
    </row>
    <row r="619" spans="1:71" ht="15.75" customHeight="1">
      <c r="A619" s="7">
        <v>1988</v>
      </c>
      <c r="B619" s="7" t="s">
        <v>481</v>
      </c>
      <c r="D619" s="7" t="s">
        <v>482</v>
      </c>
      <c r="E619" s="7" t="s">
        <v>483</v>
      </c>
      <c r="F619" s="7" t="s">
        <v>2175</v>
      </c>
      <c r="G619" s="7">
        <v>1989</v>
      </c>
      <c r="H619" s="7" t="s">
        <v>67</v>
      </c>
      <c r="I619" s="7" t="s">
        <v>68</v>
      </c>
      <c r="J619" s="7" t="s">
        <v>135</v>
      </c>
      <c r="K619" s="7" t="s">
        <v>71</v>
      </c>
      <c r="L619" s="7" t="s">
        <v>72</v>
      </c>
      <c r="M619" s="7" t="s">
        <v>73</v>
      </c>
      <c r="N619" s="7" t="s">
        <v>74</v>
      </c>
      <c r="O619" s="7" t="s">
        <v>75</v>
      </c>
      <c r="P619" s="7" t="s">
        <v>105</v>
      </c>
      <c r="Q619" s="7" t="s">
        <v>486</v>
      </c>
      <c r="S619" s="7" t="s">
        <v>487</v>
      </c>
      <c r="T619" s="7" t="s">
        <v>79</v>
      </c>
      <c r="U619" s="7" t="s">
        <v>80</v>
      </c>
      <c r="V619" s="7" t="s">
        <v>337</v>
      </c>
      <c r="X619" s="7" t="s">
        <v>488</v>
      </c>
      <c r="Y619" s="7" t="s">
        <v>337</v>
      </c>
      <c r="Z619" s="7" t="s">
        <v>136</v>
      </c>
      <c r="AA619" s="7" t="s">
        <v>124</v>
      </c>
      <c r="AC619" s="7" t="s">
        <v>124</v>
      </c>
      <c r="AD619" s="7" t="s">
        <v>144</v>
      </c>
      <c r="AE619" s="7" t="s">
        <v>1920</v>
      </c>
      <c r="AF619" s="7" t="s">
        <v>88</v>
      </c>
      <c r="AG619" s="7" t="s">
        <v>2176</v>
      </c>
      <c r="AH619" s="7" t="s">
        <v>1920</v>
      </c>
      <c r="AI619" s="7">
        <v>1963</v>
      </c>
      <c r="AJ619" s="7">
        <v>1989</v>
      </c>
      <c r="AK619" s="7" t="s">
        <v>89</v>
      </c>
      <c r="AL619" s="7">
        <v>200000000</v>
      </c>
      <c r="AO619" s="7" t="s">
        <v>1921</v>
      </c>
      <c r="AP619" s="7" t="s">
        <v>1921</v>
      </c>
      <c r="AQ619" s="7">
        <v>7407407.4100000001</v>
      </c>
      <c r="AR619" s="10">
        <v>14646684.189999999</v>
      </c>
      <c r="AS619" s="7" t="s">
        <v>2177</v>
      </c>
      <c r="AT619" s="7" t="s">
        <v>90</v>
      </c>
      <c r="AU619" s="7">
        <v>1989</v>
      </c>
      <c r="AV619" s="7" t="s">
        <v>91</v>
      </c>
      <c r="AW619" s="7" t="s">
        <v>92</v>
      </c>
      <c r="AX619" s="7" t="s">
        <v>93</v>
      </c>
      <c r="AY619" s="7" t="s">
        <v>113</v>
      </c>
      <c r="AZ619" s="7" t="s">
        <v>95</v>
      </c>
      <c r="BA619" s="7" t="s">
        <v>96</v>
      </c>
      <c r="BB619" s="7" t="s">
        <v>97</v>
      </c>
      <c r="BC619" s="7" t="s">
        <v>98</v>
      </c>
      <c r="BH619" s="7" t="s">
        <v>99</v>
      </c>
      <c r="BI619" s="7" t="s">
        <v>476</v>
      </c>
      <c r="BL619" s="7" t="s">
        <v>1509</v>
      </c>
      <c r="BM619" s="7" t="s">
        <v>1480</v>
      </c>
      <c r="BN619" s="7" t="s">
        <v>1510</v>
      </c>
      <c r="BO619">
        <f t="shared" si="9"/>
        <v>14.64668419</v>
      </c>
      <c r="BP619" s="7" t="s">
        <v>97</v>
      </c>
      <c r="BQ619" s="7" t="s">
        <v>137</v>
      </c>
      <c r="BR619" s="7" t="s">
        <v>1907</v>
      </c>
      <c r="BS619" s="7" t="s">
        <v>1907</v>
      </c>
    </row>
    <row r="620" spans="1:71" ht="15.75" customHeight="1">
      <c r="A620" s="7">
        <v>1989</v>
      </c>
      <c r="B620" s="7" t="s">
        <v>481</v>
      </c>
      <c r="D620" s="7" t="s">
        <v>482</v>
      </c>
      <c r="E620" s="7" t="s">
        <v>483</v>
      </c>
      <c r="F620" s="7" t="s">
        <v>2175</v>
      </c>
      <c r="G620" s="7">
        <v>1989</v>
      </c>
      <c r="H620" s="7" t="s">
        <v>67</v>
      </c>
      <c r="I620" s="7" t="s">
        <v>68</v>
      </c>
      <c r="J620" s="7" t="s">
        <v>135</v>
      </c>
      <c r="K620" s="7" t="s">
        <v>71</v>
      </c>
      <c r="L620" s="7" t="s">
        <v>72</v>
      </c>
      <c r="M620" s="7" t="s">
        <v>73</v>
      </c>
      <c r="N620" s="7" t="s">
        <v>74</v>
      </c>
      <c r="O620" s="7" t="s">
        <v>75</v>
      </c>
      <c r="P620" s="7" t="s">
        <v>105</v>
      </c>
      <c r="Q620" s="7" t="s">
        <v>486</v>
      </c>
      <c r="S620" s="7" t="s">
        <v>487</v>
      </c>
      <c r="T620" s="7" t="s">
        <v>79</v>
      </c>
      <c r="U620" s="7" t="s">
        <v>80</v>
      </c>
      <c r="V620" s="7" t="s">
        <v>337</v>
      </c>
      <c r="X620" s="7" t="s">
        <v>488</v>
      </c>
      <c r="Y620" s="7" t="s">
        <v>337</v>
      </c>
      <c r="Z620" s="7" t="s">
        <v>136</v>
      </c>
      <c r="AA620" s="7" t="s">
        <v>124</v>
      </c>
      <c r="AC620" s="7" t="s">
        <v>124</v>
      </c>
      <c r="AD620" s="7" t="s">
        <v>144</v>
      </c>
      <c r="AE620" s="7" t="s">
        <v>1920</v>
      </c>
      <c r="AF620" s="7" t="s">
        <v>88</v>
      </c>
      <c r="AG620" s="7" t="s">
        <v>2176</v>
      </c>
      <c r="AH620" s="7" t="s">
        <v>1920</v>
      </c>
      <c r="AI620" s="7">
        <v>1963</v>
      </c>
      <c r="AJ620" s="7">
        <v>1989</v>
      </c>
      <c r="AK620" s="7" t="s">
        <v>89</v>
      </c>
      <c r="AL620" s="7">
        <v>200000000</v>
      </c>
      <c r="AO620" s="7" t="s">
        <v>1921</v>
      </c>
      <c r="AP620" s="7" t="s">
        <v>1921</v>
      </c>
      <c r="AQ620" s="7">
        <v>7407407.4100000001</v>
      </c>
      <c r="AR620" s="10">
        <v>14646684.189999999</v>
      </c>
      <c r="AS620" s="7" t="s">
        <v>2177</v>
      </c>
      <c r="AT620" s="7" t="s">
        <v>90</v>
      </c>
      <c r="AU620" s="7">
        <v>1989</v>
      </c>
      <c r="AV620" s="7" t="s">
        <v>91</v>
      </c>
      <c r="AW620" s="7" t="s">
        <v>92</v>
      </c>
      <c r="AX620" s="7" t="s">
        <v>93</v>
      </c>
      <c r="AY620" s="7" t="s">
        <v>113</v>
      </c>
      <c r="AZ620" s="7" t="s">
        <v>95</v>
      </c>
      <c r="BA620" s="7" t="s">
        <v>96</v>
      </c>
      <c r="BB620" s="7" t="s">
        <v>97</v>
      </c>
      <c r="BC620" s="7" t="s">
        <v>98</v>
      </c>
      <c r="BH620" s="7" t="s">
        <v>99</v>
      </c>
      <c r="BI620" s="7" t="s">
        <v>476</v>
      </c>
      <c r="BL620" s="7" t="s">
        <v>1509</v>
      </c>
      <c r="BM620" s="7" t="s">
        <v>1480</v>
      </c>
      <c r="BN620" s="7" t="s">
        <v>1510</v>
      </c>
      <c r="BO620">
        <f t="shared" si="9"/>
        <v>14.64668419</v>
      </c>
      <c r="BP620" s="7" t="s">
        <v>97</v>
      </c>
      <c r="BQ620" s="7" t="s">
        <v>137</v>
      </c>
      <c r="BR620" s="7" t="s">
        <v>1907</v>
      </c>
      <c r="BS620" s="7" t="s">
        <v>1907</v>
      </c>
    </row>
    <row r="621" spans="1:71" ht="15.75" customHeight="1">
      <c r="A621" s="7">
        <v>2009</v>
      </c>
      <c r="B621" s="7" t="s">
        <v>496</v>
      </c>
      <c r="D621" s="7" t="s">
        <v>497</v>
      </c>
      <c r="E621" s="7" t="s">
        <v>498</v>
      </c>
      <c r="F621" s="7" t="s">
        <v>2178</v>
      </c>
      <c r="G621" s="7">
        <v>2009</v>
      </c>
      <c r="H621" s="7" t="s">
        <v>67</v>
      </c>
      <c r="I621" s="7" t="s">
        <v>169</v>
      </c>
      <c r="J621" s="7" t="s">
        <v>70</v>
      </c>
      <c r="K621" s="7" t="s">
        <v>71</v>
      </c>
      <c r="L621" s="7" t="s">
        <v>72</v>
      </c>
      <c r="M621" s="7" t="s">
        <v>73</v>
      </c>
      <c r="N621" s="7" t="s">
        <v>74</v>
      </c>
      <c r="O621" s="7" t="s">
        <v>75</v>
      </c>
      <c r="P621" s="7" t="s">
        <v>137</v>
      </c>
      <c r="Q621" s="7" t="s">
        <v>137</v>
      </c>
      <c r="S621" s="7" t="s">
        <v>314</v>
      </c>
      <c r="T621" s="7" t="s">
        <v>79</v>
      </c>
      <c r="U621" s="7" t="s">
        <v>80</v>
      </c>
      <c r="V621" s="7" t="s">
        <v>337</v>
      </c>
      <c r="Z621" s="7" t="s">
        <v>136</v>
      </c>
      <c r="AA621" s="7" t="s">
        <v>124</v>
      </c>
      <c r="AC621" s="7" t="s">
        <v>212</v>
      </c>
      <c r="AD621" s="7" t="s">
        <v>111</v>
      </c>
      <c r="AE621" s="7" t="s">
        <v>113</v>
      </c>
      <c r="AF621" s="7" t="s">
        <v>112</v>
      </c>
      <c r="AG621" s="7" t="s">
        <v>113</v>
      </c>
      <c r="AH621" s="7" t="s">
        <v>113</v>
      </c>
      <c r="AI621" s="7">
        <v>2009</v>
      </c>
      <c r="AJ621" s="7">
        <v>2009</v>
      </c>
      <c r="AK621" s="7" t="s">
        <v>114</v>
      </c>
      <c r="AL621" s="7">
        <v>335000000</v>
      </c>
      <c r="AO621" s="7" t="s">
        <v>2179</v>
      </c>
      <c r="AP621" s="7" t="s">
        <v>2179</v>
      </c>
      <c r="AQ621" s="7">
        <v>335000000</v>
      </c>
      <c r="AR621" s="10">
        <v>381393901.19999999</v>
      </c>
      <c r="AS621" s="7" t="s">
        <v>2179</v>
      </c>
      <c r="AT621" s="7" t="s">
        <v>90</v>
      </c>
      <c r="AU621" s="7">
        <v>2008</v>
      </c>
      <c r="AV621" s="7" t="s">
        <v>172</v>
      </c>
      <c r="AW621" s="7" t="s">
        <v>92</v>
      </c>
      <c r="AX621" s="7" t="s">
        <v>93</v>
      </c>
      <c r="AY621" s="7" t="s">
        <v>501</v>
      </c>
      <c r="AZ621" s="7" t="s">
        <v>502</v>
      </c>
      <c r="BA621" s="7" t="s">
        <v>156</v>
      </c>
      <c r="BB621" s="7" t="s">
        <v>69</v>
      </c>
      <c r="BC621" s="7" t="s">
        <v>98</v>
      </c>
      <c r="BH621" s="7" t="s">
        <v>135</v>
      </c>
      <c r="BI621" s="7" t="s">
        <v>504</v>
      </c>
      <c r="BK621" s="7" t="s">
        <v>1779</v>
      </c>
      <c r="BM621" s="7" t="s">
        <v>1480</v>
      </c>
      <c r="BN621" s="7" t="s">
        <v>1489</v>
      </c>
      <c r="BO621">
        <f t="shared" si="9"/>
        <v>381.39390120000002</v>
      </c>
      <c r="BP621" s="7" t="s">
        <v>69</v>
      </c>
      <c r="BQ621" s="7" t="s">
        <v>137</v>
      </c>
      <c r="BR621" s="7" t="s">
        <v>137</v>
      </c>
      <c r="BS621" s="7" t="s">
        <v>137</v>
      </c>
    </row>
    <row r="622" spans="1:71" ht="15.75" customHeight="1">
      <c r="A622" s="7">
        <v>2000</v>
      </c>
      <c r="B622" s="7" t="s">
        <v>505</v>
      </c>
      <c r="D622" s="7" t="s">
        <v>2180</v>
      </c>
      <c r="E622" s="7" t="s">
        <v>506</v>
      </c>
      <c r="F622" s="7" t="s">
        <v>245</v>
      </c>
      <c r="G622" s="7">
        <v>2000</v>
      </c>
      <c r="H622" s="7" t="s">
        <v>67</v>
      </c>
      <c r="I622" s="7" t="s">
        <v>68</v>
      </c>
      <c r="J622" s="7" t="s">
        <v>70</v>
      </c>
      <c r="K622" s="7" t="s">
        <v>71</v>
      </c>
      <c r="L622" s="7" t="s">
        <v>72</v>
      </c>
      <c r="M622" s="7" t="s">
        <v>73</v>
      </c>
      <c r="N622" s="7" t="s">
        <v>74</v>
      </c>
      <c r="O622" s="7" t="s">
        <v>75</v>
      </c>
      <c r="P622" s="7" t="s">
        <v>105</v>
      </c>
      <c r="Q622" s="7" t="s">
        <v>106</v>
      </c>
      <c r="S622" s="7" t="s">
        <v>107</v>
      </c>
      <c r="T622" s="7" t="s">
        <v>79</v>
      </c>
      <c r="U622" s="7" t="s">
        <v>80</v>
      </c>
      <c r="V622" s="7" t="s">
        <v>337</v>
      </c>
      <c r="Y622" s="7" t="s">
        <v>337</v>
      </c>
      <c r="Z622" s="7" t="s">
        <v>136</v>
      </c>
      <c r="AA622" s="7" t="s">
        <v>124</v>
      </c>
      <c r="AB622" s="7" t="s">
        <v>137</v>
      </c>
      <c r="AC622" s="7" t="s">
        <v>124</v>
      </c>
      <c r="AD622" s="7" t="s">
        <v>144</v>
      </c>
      <c r="AE622" s="7" t="s">
        <v>1924</v>
      </c>
      <c r="AF622" s="7" t="s">
        <v>112</v>
      </c>
      <c r="AG622" s="7" t="s">
        <v>1924</v>
      </c>
      <c r="AH622" s="7" t="s">
        <v>2169</v>
      </c>
      <c r="AI622" s="7">
        <v>2000</v>
      </c>
      <c r="AJ622" s="7">
        <v>2000</v>
      </c>
      <c r="AK622" s="7" t="s">
        <v>114</v>
      </c>
      <c r="AL622" s="7">
        <v>600000000</v>
      </c>
      <c r="AO622" s="7" t="s">
        <v>2181</v>
      </c>
      <c r="AQ622" s="7">
        <v>600000000</v>
      </c>
      <c r="AR622" s="10">
        <v>854075203.29999995</v>
      </c>
      <c r="AT622" s="7" t="s">
        <v>90</v>
      </c>
      <c r="AU622" s="7">
        <v>2000</v>
      </c>
      <c r="AV622" s="7" t="s">
        <v>91</v>
      </c>
      <c r="AW622" s="7" t="s">
        <v>92</v>
      </c>
      <c r="AX622" s="7" t="s">
        <v>93</v>
      </c>
      <c r="AY622" s="7" t="s">
        <v>508</v>
      </c>
      <c r="AZ622" s="7" t="s">
        <v>155</v>
      </c>
      <c r="BA622" s="7" t="s">
        <v>156</v>
      </c>
      <c r="BB622" s="7" t="s">
        <v>69</v>
      </c>
      <c r="BC622" s="7" t="s">
        <v>98</v>
      </c>
      <c r="BG622" s="7" t="s">
        <v>1505</v>
      </c>
      <c r="BH622" s="7" t="s">
        <v>99</v>
      </c>
      <c r="BI622" s="7" t="s">
        <v>509</v>
      </c>
      <c r="BK622" s="7" t="s">
        <v>1505</v>
      </c>
      <c r="BL622" s="7" t="s">
        <v>1512</v>
      </c>
      <c r="BM622" s="7" t="s">
        <v>1480</v>
      </c>
      <c r="BN622" s="7" t="s">
        <v>1511</v>
      </c>
      <c r="BO622">
        <f t="shared" si="9"/>
        <v>854.0752033</v>
      </c>
      <c r="BP622" s="7" t="s">
        <v>69</v>
      </c>
      <c r="BQ622" s="7" t="s">
        <v>137</v>
      </c>
      <c r="BR622" s="7" t="s">
        <v>1907</v>
      </c>
      <c r="BS622" s="7" t="s">
        <v>1907</v>
      </c>
    </row>
    <row r="623" spans="1:71" ht="15.75" customHeight="1">
      <c r="A623" s="7">
        <v>2000</v>
      </c>
      <c r="B623" s="7" t="s">
        <v>510</v>
      </c>
      <c r="D623" s="7" t="s">
        <v>2180</v>
      </c>
      <c r="E623" s="7" t="s">
        <v>506</v>
      </c>
      <c r="F623" s="7" t="s">
        <v>245</v>
      </c>
      <c r="G623" s="7">
        <v>2000</v>
      </c>
      <c r="H623" s="7" t="s">
        <v>67</v>
      </c>
      <c r="I623" s="7" t="s">
        <v>68</v>
      </c>
      <c r="J623" s="7" t="s">
        <v>70</v>
      </c>
      <c r="K623" s="7" t="s">
        <v>71</v>
      </c>
      <c r="L623" s="7" t="s">
        <v>72</v>
      </c>
      <c r="M623" s="7" t="s">
        <v>73</v>
      </c>
      <c r="N623" s="7" t="s">
        <v>74</v>
      </c>
      <c r="O623" s="7" t="s">
        <v>75</v>
      </c>
      <c r="P623" s="7" t="s">
        <v>105</v>
      </c>
      <c r="Q623" s="7" t="s">
        <v>106</v>
      </c>
      <c r="S623" s="7" t="s">
        <v>107</v>
      </c>
      <c r="T623" s="7" t="s">
        <v>79</v>
      </c>
      <c r="U623" s="7" t="s">
        <v>80</v>
      </c>
      <c r="V623" s="7" t="s">
        <v>337</v>
      </c>
      <c r="Y623" s="7" t="s">
        <v>337</v>
      </c>
      <c r="Z623" s="7" t="s">
        <v>136</v>
      </c>
      <c r="AA623" s="7" t="s">
        <v>124</v>
      </c>
      <c r="AB623" s="7" t="s">
        <v>137</v>
      </c>
      <c r="AC623" s="7" t="s">
        <v>124</v>
      </c>
      <c r="AD623" s="7" t="s">
        <v>144</v>
      </c>
      <c r="AE623" s="7" t="s">
        <v>1924</v>
      </c>
      <c r="AF623" s="7" t="s">
        <v>112</v>
      </c>
      <c r="AG623" s="7" t="s">
        <v>1924</v>
      </c>
      <c r="AH623" s="7" t="s">
        <v>2169</v>
      </c>
      <c r="AI623" s="7">
        <v>2000</v>
      </c>
      <c r="AJ623" s="7">
        <v>2000</v>
      </c>
      <c r="AK623" s="7" t="s">
        <v>114</v>
      </c>
      <c r="AL623" s="7">
        <v>400000000</v>
      </c>
      <c r="AO623" s="7" t="s">
        <v>2182</v>
      </c>
      <c r="AQ623" s="7">
        <v>400000000</v>
      </c>
      <c r="AR623" s="10">
        <v>569383468.79999995</v>
      </c>
      <c r="AT623" s="7" t="s">
        <v>90</v>
      </c>
      <c r="AU623" s="7">
        <v>2000</v>
      </c>
      <c r="AV623" s="7" t="s">
        <v>91</v>
      </c>
      <c r="AW623" s="7" t="s">
        <v>92</v>
      </c>
      <c r="AX623" s="7" t="s">
        <v>93</v>
      </c>
      <c r="AY623" s="7" t="s">
        <v>511</v>
      </c>
      <c r="AZ623" s="7" t="s">
        <v>119</v>
      </c>
      <c r="BA623" s="7" t="s">
        <v>96</v>
      </c>
      <c r="BB623" s="7" t="s">
        <v>97</v>
      </c>
      <c r="BC623" s="7" t="s">
        <v>98</v>
      </c>
      <c r="BG623" s="7" t="s">
        <v>1506</v>
      </c>
      <c r="BH623" s="7" t="s">
        <v>99</v>
      </c>
      <c r="BI623" s="7" t="s">
        <v>509</v>
      </c>
      <c r="BK623" s="7" t="s">
        <v>1506</v>
      </c>
      <c r="BM623" s="7" t="s">
        <v>1480</v>
      </c>
      <c r="BN623" s="7" t="s">
        <v>1511</v>
      </c>
      <c r="BO623">
        <f t="shared" si="9"/>
        <v>569.38346879999995</v>
      </c>
      <c r="BP623" s="7" t="s">
        <v>97</v>
      </c>
      <c r="BQ623" s="7" t="s">
        <v>137</v>
      </c>
      <c r="BR623" s="7" t="s">
        <v>1907</v>
      </c>
      <c r="BS623" s="7" t="s">
        <v>1907</v>
      </c>
    </row>
    <row r="624" spans="1:71" ht="15.75" customHeight="1">
      <c r="A624" s="7">
        <v>2016</v>
      </c>
      <c r="B624" s="7" t="s">
        <v>512</v>
      </c>
      <c r="C624" s="7" t="s">
        <v>64</v>
      </c>
      <c r="D624" s="7" t="s">
        <v>513</v>
      </c>
      <c r="E624" s="7" t="s">
        <v>2183</v>
      </c>
      <c r="F624" s="7" t="s">
        <v>2184</v>
      </c>
      <c r="G624" s="7">
        <v>2020</v>
      </c>
      <c r="H624" s="7" t="s">
        <v>324</v>
      </c>
      <c r="I624" s="7" t="s">
        <v>169</v>
      </c>
      <c r="J624" s="7" t="s">
        <v>70</v>
      </c>
      <c r="K624" s="7" t="s">
        <v>71</v>
      </c>
      <c r="L624" s="7" t="s">
        <v>72</v>
      </c>
      <c r="M624" s="7" t="s">
        <v>73</v>
      </c>
      <c r="N624" s="7" t="s">
        <v>74</v>
      </c>
      <c r="O624" s="7" t="s">
        <v>75</v>
      </c>
      <c r="P624" s="7" t="s">
        <v>137</v>
      </c>
      <c r="Q624" s="7" t="s">
        <v>137</v>
      </c>
      <c r="T624" s="7" t="s">
        <v>79</v>
      </c>
      <c r="U624" s="7" t="s">
        <v>80</v>
      </c>
      <c r="Z624" s="7" t="s">
        <v>354</v>
      </c>
      <c r="AA624" s="7" t="s">
        <v>450</v>
      </c>
      <c r="AB624" s="7" t="s">
        <v>516</v>
      </c>
      <c r="AC624" s="7" t="s">
        <v>517</v>
      </c>
      <c r="AD624" s="7" t="s">
        <v>111</v>
      </c>
      <c r="AE624" s="7" t="s">
        <v>518</v>
      </c>
      <c r="AF624" s="7" t="s">
        <v>112</v>
      </c>
      <c r="AG624" s="7" t="s">
        <v>2116</v>
      </c>
      <c r="AH624" s="7" t="s">
        <v>2116</v>
      </c>
      <c r="AI624" s="7">
        <v>2016</v>
      </c>
      <c r="AJ624" s="7">
        <v>2016</v>
      </c>
      <c r="AK624" s="7" t="s">
        <v>89</v>
      </c>
      <c r="AL624" s="7">
        <v>17000</v>
      </c>
      <c r="AO624" s="7" t="s">
        <v>2185</v>
      </c>
      <c r="AP624" s="7" t="s">
        <v>2186</v>
      </c>
      <c r="AQ624" s="7">
        <v>17000</v>
      </c>
      <c r="AR624" s="10">
        <v>19218.183239999998</v>
      </c>
      <c r="AS624" s="7" t="s">
        <v>2186</v>
      </c>
      <c r="AT624" s="7" t="s">
        <v>340</v>
      </c>
      <c r="AU624" s="7">
        <v>2016</v>
      </c>
      <c r="AV624" s="7" t="s">
        <v>172</v>
      </c>
      <c r="AW624" s="7" t="s">
        <v>92</v>
      </c>
      <c r="AX624" s="7" t="s">
        <v>93</v>
      </c>
      <c r="AY624" s="7" t="s">
        <v>94</v>
      </c>
      <c r="AZ624" s="7" t="s">
        <v>341</v>
      </c>
      <c r="BA624" s="7" t="s">
        <v>96</v>
      </c>
      <c r="BB624" s="7" t="s">
        <v>519</v>
      </c>
      <c r="BC624" s="7" t="s">
        <v>98</v>
      </c>
      <c r="BH624" s="7" t="s">
        <v>99</v>
      </c>
      <c r="BI624" s="7" t="s">
        <v>521</v>
      </c>
      <c r="BJ624" s="7" t="s">
        <v>135</v>
      </c>
      <c r="BO624">
        <f t="shared" si="9"/>
        <v>1.9218183239999999E-2</v>
      </c>
      <c r="BP624" s="7" t="s">
        <v>519</v>
      </c>
      <c r="BQ624" s="7" t="s">
        <v>94</v>
      </c>
      <c r="BR624" s="7" t="s">
        <v>137</v>
      </c>
      <c r="BS624" s="7" t="s">
        <v>137</v>
      </c>
    </row>
    <row r="625" spans="1:71" ht="15.75" customHeight="1">
      <c r="A625" s="7">
        <v>2017</v>
      </c>
      <c r="B625" s="7" t="s">
        <v>522</v>
      </c>
      <c r="C625" s="7" t="s">
        <v>64</v>
      </c>
      <c r="D625" s="7" t="s">
        <v>513</v>
      </c>
      <c r="E625" s="7" t="s">
        <v>2183</v>
      </c>
      <c r="F625" s="7" t="s">
        <v>2184</v>
      </c>
      <c r="G625" s="7">
        <v>2020</v>
      </c>
      <c r="H625" s="7" t="s">
        <v>324</v>
      </c>
      <c r="I625" s="7" t="s">
        <v>169</v>
      </c>
      <c r="J625" s="7" t="s">
        <v>70</v>
      </c>
      <c r="K625" s="7" t="s">
        <v>71</v>
      </c>
      <c r="L625" s="7" t="s">
        <v>72</v>
      </c>
      <c r="M625" s="7" t="s">
        <v>73</v>
      </c>
      <c r="N625" s="7" t="s">
        <v>74</v>
      </c>
      <c r="O625" s="7" t="s">
        <v>75</v>
      </c>
      <c r="P625" s="7" t="s">
        <v>137</v>
      </c>
      <c r="Q625" s="7" t="s">
        <v>137</v>
      </c>
      <c r="T625" s="7" t="s">
        <v>79</v>
      </c>
      <c r="U625" s="7" t="s">
        <v>80</v>
      </c>
      <c r="Z625" s="7" t="s">
        <v>354</v>
      </c>
      <c r="AA625" s="7" t="s">
        <v>450</v>
      </c>
      <c r="AB625" s="7" t="s">
        <v>516</v>
      </c>
      <c r="AC625" s="7" t="s">
        <v>523</v>
      </c>
      <c r="AD625" s="7" t="s">
        <v>111</v>
      </c>
      <c r="AE625" s="7" t="s">
        <v>524</v>
      </c>
      <c r="AF625" s="7" t="s">
        <v>112</v>
      </c>
      <c r="AG625" s="7" t="s">
        <v>1925</v>
      </c>
      <c r="AH625" s="7" t="s">
        <v>2119</v>
      </c>
      <c r="AI625" s="7">
        <v>2017</v>
      </c>
      <c r="AJ625" s="7">
        <v>2018</v>
      </c>
      <c r="AK625" s="7" t="s">
        <v>89</v>
      </c>
      <c r="AL625" s="7">
        <v>35310</v>
      </c>
      <c r="AO625" s="7" t="s">
        <v>2187</v>
      </c>
      <c r="AP625" s="7" t="s">
        <v>2188</v>
      </c>
      <c r="AQ625" s="7">
        <v>35310</v>
      </c>
      <c r="AR625" s="10">
        <v>39889.04234</v>
      </c>
      <c r="AS625" s="7" t="s">
        <v>2188</v>
      </c>
      <c r="AT625" s="7" t="s">
        <v>340</v>
      </c>
      <c r="AU625" s="7">
        <v>2017</v>
      </c>
      <c r="AV625" s="7" t="s">
        <v>172</v>
      </c>
      <c r="AW625" s="7" t="s">
        <v>92</v>
      </c>
      <c r="AX625" s="7" t="s">
        <v>93</v>
      </c>
      <c r="AY625" s="7" t="s">
        <v>94</v>
      </c>
      <c r="AZ625" s="7" t="s">
        <v>341</v>
      </c>
      <c r="BA625" s="7" t="s">
        <v>96</v>
      </c>
      <c r="BB625" s="7" t="s">
        <v>519</v>
      </c>
      <c r="BC625" s="7" t="s">
        <v>98</v>
      </c>
      <c r="BH625" s="7" t="s">
        <v>99</v>
      </c>
      <c r="BI625" s="7" t="s">
        <v>521</v>
      </c>
      <c r="BJ625" s="7" t="s">
        <v>135</v>
      </c>
      <c r="BO625">
        <f t="shared" si="9"/>
        <v>3.988904234E-2</v>
      </c>
      <c r="BP625" s="7" t="s">
        <v>519</v>
      </c>
      <c r="BQ625" s="7" t="s">
        <v>94</v>
      </c>
      <c r="BR625" s="7" t="s">
        <v>137</v>
      </c>
      <c r="BS625" s="7" t="s">
        <v>137</v>
      </c>
    </row>
    <row r="626" spans="1:71" ht="15.75" customHeight="1">
      <c r="A626" s="7">
        <v>2018</v>
      </c>
      <c r="B626" s="7" t="s">
        <v>522</v>
      </c>
      <c r="C626" s="7" t="s">
        <v>64</v>
      </c>
      <c r="D626" s="7" t="s">
        <v>513</v>
      </c>
      <c r="E626" s="7" t="s">
        <v>2183</v>
      </c>
      <c r="F626" s="7" t="s">
        <v>2184</v>
      </c>
      <c r="G626" s="7">
        <v>2020</v>
      </c>
      <c r="H626" s="7" t="s">
        <v>324</v>
      </c>
      <c r="I626" s="7" t="s">
        <v>169</v>
      </c>
      <c r="J626" s="7" t="s">
        <v>70</v>
      </c>
      <c r="K626" s="7" t="s">
        <v>71</v>
      </c>
      <c r="L626" s="7" t="s">
        <v>72</v>
      </c>
      <c r="M626" s="7" t="s">
        <v>73</v>
      </c>
      <c r="N626" s="7" t="s">
        <v>74</v>
      </c>
      <c r="O626" s="7" t="s">
        <v>75</v>
      </c>
      <c r="P626" s="7" t="s">
        <v>137</v>
      </c>
      <c r="Q626" s="7" t="s">
        <v>137</v>
      </c>
      <c r="T626" s="7" t="s">
        <v>79</v>
      </c>
      <c r="U626" s="7" t="s">
        <v>80</v>
      </c>
      <c r="Z626" s="7" t="s">
        <v>354</v>
      </c>
      <c r="AA626" s="7" t="s">
        <v>450</v>
      </c>
      <c r="AB626" s="7" t="s">
        <v>516</v>
      </c>
      <c r="AC626" s="7" t="s">
        <v>523</v>
      </c>
      <c r="AD626" s="7" t="s">
        <v>111</v>
      </c>
      <c r="AE626" s="7" t="s">
        <v>524</v>
      </c>
      <c r="AF626" s="7" t="s">
        <v>112</v>
      </c>
      <c r="AG626" s="7" t="s">
        <v>1925</v>
      </c>
      <c r="AH626" s="7" t="s">
        <v>2119</v>
      </c>
      <c r="AI626" s="7">
        <v>2017</v>
      </c>
      <c r="AJ626" s="7">
        <v>2018</v>
      </c>
      <c r="AK626" s="7" t="s">
        <v>89</v>
      </c>
      <c r="AL626" s="7">
        <v>35310</v>
      </c>
      <c r="AO626" s="7" t="s">
        <v>2187</v>
      </c>
      <c r="AP626" s="7" t="s">
        <v>2188</v>
      </c>
      <c r="AQ626" s="7">
        <v>35310</v>
      </c>
      <c r="AR626" s="10">
        <v>39889.04234</v>
      </c>
      <c r="AS626" s="7" t="s">
        <v>2188</v>
      </c>
      <c r="AT626" s="7" t="s">
        <v>340</v>
      </c>
      <c r="AU626" s="7">
        <v>2017</v>
      </c>
      <c r="AV626" s="7" t="s">
        <v>172</v>
      </c>
      <c r="AW626" s="7" t="s">
        <v>92</v>
      </c>
      <c r="AX626" s="7" t="s">
        <v>93</v>
      </c>
      <c r="AY626" s="7" t="s">
        <v>94</v>
      </c>
      <c r="AZ626" s="7" t="s">
        <v>341</v>
      </c>
      <c r="BA626" s="7" t="s">
        <v>96</v>
      </c>
      <c r="BB626" s="7" t="s">
        <v>519</v>
      </c>
      <c r="BC626" s="7" t="s">
        <v>98</v>
      </c>
      <c r="BH626" s="7" t="s">
        <v>99</v>
      </c>
      <c r="BI626" s="7" t="s">
        <v>521</v>
      </c>
      <c r="BJ626" s="7" t="s">
        <v>135</v>
      </c>
      <c r="BO626">
        <f t="shared" si="9"/>
        <v>3.988904234E-2</v>
      </c>
      <c r="BP626" s="7" t="s">
        <v>519</v>
      </c>
      <c r="BQ626" s="7" t="s">
        <v>94</v>
      </c>
      <c r="BR626" s="7" t="s">
        <v>137</v>
      </c>
      <c r="BS626" s="7" t="s">
        <v>137</v>
      </c>
    </row>
    <row r="627" spans="1:71" ht="15.75" customHeight="1">
      <c r="A627" s="7">
        <v>2018</v>
      </c>
      <c r="B627" s="7" t="s">
        <v>526</v>
      </c>
      <c r="C627" s="7" t="s">
        <v>64</v>
      </c>
      <c r="D627" s="7" t="s">
        <v>513</v>
      </c>
      <c r="E627" s="7" t="s">
        <v>2183</v>
      </c>
      <c r="F627" s="7" t="s">
        <v>2184</v>
      </c>
      <c r="G627" s="7">
        <v>2020</v>
      </c>
      <c r="H627" s="7" t="s">
        <v>324</v>
      </c>
      <c r="I627" s="7" t="s">
        <v>169</v>
      </c>
      <c r="J627" s="7" t="s">
        <v>70</v>
      </c>
      <c r="K627" s="7" t="s">
        <v>71</v>
      </c>
      <c r="L627" s="7" t="s">
        <v>72</v>
      </c>
      <c r="M627" s="7" t="s">
        <v>73</v>
      </c>
      <c r="N627" s="7" t="s">
        <v>74</v>
      </c>
      <c r="O627" s="7" t="s">
        <v>75</v>
      </c>
      <c r="P627" s="7" t="s">
        <v>137</v>
      </c>
      <c r="Q627" s="7" t="s">
        <v>137</v>
      </c>
      <c r="T627" s="7" t="s">
        <v>79</v>
      </c>
      <c r="U627" s="7" t="s">
        <v>80</v>
      </c>
      <c r="Z627" s="7" t="s">
        <v>354</v>
      </c>
      <c r="AA627" s="7" t="s">
        <v>450</v>
      </c>
      <c r="AB627" s="7" t="s">
        <v>516</v>
      </c>
      <c r="AC627" s="7" t="s">
        <v>516</v>
      </c>
      <c r="AD627" s="7" t="s">
        <v>111</v>
      </c>
      <c r="AE627" s="7" t="s">
        <v>527</v>
      </c>
      <c r="AF627" s="7" t="s">
        <v>112</v>
      </c>
      <c r="AG627" s="7" t="s">
        <v>2119</v>
      </c>
      <c r="AH627" s="7" t="s">
        <v>2119</v>
      </c>
      <c r="AI627" s="7">
        <v>2018</v>
      </c>
      <c r="AJ627" s="7">
        <v>2018</v>
      </c>
      <c r="AK627" s="7" t="s">
        <v>89</v>
      </c>
      <c r="AL627" s="7">
        <v>4001.8</v>
      </c>
      <c r="AO627" s="7" t="s">
        <v>2189</v>
      </c>
      <c r="AP627" s="7" t="s">
        <v>2190</v>
      </c>
      <c r="AQ627" s="7">
        <v>4001.8</v>
      </c>
      <c r="AR627" s="10">
        <v>4613.2610139999997</v>
      </c>
      <c r="AS627" s="7" t="s">
        <v>2190</v>
      </c>
      <c r="AT627" s="7" t="s">
        <v>340</v>
      </c>
      <c r="AU627" s="7">
        <v>2018</v>
      </c>
      <c r="AV627" s="7" t="s">
        <v>172</v>
      </c>
      <c r="AW627" s="7" t="s">
        <v>92</v>
      </c>
      <c r="AX627" s="7" t="s">
        <v>93</v>
      </c>
      <c r="AY627" s="7" t="s">
        <v>94</v>
      </c>
      <c r="AZ627" s="7" t="s">
        <v>341</v>
      </c>
      <c r="BA627" s="7" t="s">
        <v>96</v>
      </c>
      <c r="BB627" s="7" t="s">
        <v>519</v>
      </c>
      <c r="BC627" s="7" t="s">
        <v>98</v>
      </c>
      <c r="BH627" s="7" t="s">
        <v>99</v>
      </c>
      <c r="BI627" s="7" t="s">
        <v>521</v>
      </c>
      <c r="BJ627" s="7" t="s">
        <v>135</v>
      </c>
      <c r="BO627">
        <f t="shared" si="9"/>
        <v>4.6132610139999995E-3</v>
      </c>
      <c r="BP627" s="7" t="s">
        <v>519</v>
      </c>
      <c r="BQ627" s="7" t="s">
        <v>94</v>
      </c>
      <c r="BR627" s="7" t="s">
        <v>137</v>
      </c>
      <c r="BS627" s="7" t="s">
        <v>137</v>
      </c>
    </row>
    <row r="628" spans="1:71" ht="15.75" customHeight="1">
      <c r="A628" s="7">
        <v>2015</v>
      </c>
      <c r="B628" s="7" t="s">
        <v>562</v>
      </c>
      <c r="C628" s="7" t="s">
        <v>64</v>
      </c>
      <c r="D628" s="7" t="s">
        <v>556</v>
      </c>
      <c r="E628" s="7" t="s">
        <v>555</v>
      </c>
      <c r="F628" s="7" t="s">
        <v>554</v>
      </c>
      <c r="G628" s="7">
        <v>2020</v>
      </c>
      <c r="H628" s="7" t="s">
        <v>365</v>
      </c>
      <c r="I628" s="7" t="s">
        <v>336</v>
      </c>
      <c r="J628" s="7" t="s">
        <v>135</v>
      </c>
      <c r="K628" s="7" t="s">
        <v>71</v>
      </c>
      <c r="L628" s="7" t="s">
        <v>72</v>
      </c>
      <c r="M628" s="7" t="s">
        <v>73</v>
      </c>
      <c r="N628" s="7" t="s">
        <v>74</v>
      </c>
      <c r="O628" s="7" t="s">
        <v>75</v>
      </c>
      <c r="P628" s="7" t="s">
        <v>251</v>
      </c>
      <c r="Q628" s="7" t="s">
        <v>252</v>
      </c>
      <c r="S628" s="7" t="s">
        <v>553</v>
      </c>
      <c r="T628" s="7" t="s">
        <v>79</v>
      </c>
      <c r="U628" s="7" t="s">
        <v>80</v>
      </c>
      <c r="V628" s="7" t="s">
        <v>81</v>
      </c>
      <c r="Y628" s="7" t="s">
        <v>81</v>
      </c>
      <c r="Z628" s="7" t="s">
        <v>371</v>
      </c>
      <c r="AA628" s="7" t="s">
        <v>372</v>
      </c>
      <c r="AC628" s="7" t="s">
        <v>552</v>
      </c>
      <c r="AD628" s="7" t="s">
        <v>111</v>
      </c>
      <c r="AE628" s="7" t="s">
        <v>1904</v>
      </c>
      <c r="AF628" s="7" t="s">
        <v>112</v>
      </c>
      <c r="AG628" s="7" t="s">
        <v>1904</v>
      </c>
      <c r="AH628" s="7" t="s">
        <v>2116</v>
      </c>
      <c r="AI628" s="7">
        <v>2015</v>
      </c>
      <c r="AJ628" s="7">
        <v>2016</v>
      </c>
      <c r="AK628" s="7" t="s">
        <v>89</v>
      </c>
      <c r="AL628" s="7">
        <v>257100</v>
      </c>
      <c r="AO628" s="7" t="s">
        <v>2191</v>
      </c>
      <c r="AP628" s="7" t="s">
        <v>2192</v>
      </c>
      <c r="AQ628" s="7">
        <v>257100</v>
      </c>
      <c r="AR628" s="10">
        <v>2196.6316179999999</v>
      </c>
      <c r="AS628" s="7" t="s">
        <v>2192</v>
      </c>
      <c r="AT628" s="7" t="s">
        <v>374</v>
      </c>
      <c r="AU628" s="7">
        <v>2015</v>
      </c>
      <c r="AV628" s="7" t="s">
        <v>172</v>
      </c>
      <c r="AW628" s="7" t="s">
        <v>92</v>
      </c>
      <c r="AX628" s="7" t="s">
        <v>93</v>
      </c>
      <c r="AY628" s="7" t="s">
        <v>94</v>
      </c>
      <c r="AZ628" s="7" t="s">
        <v>119</v>
      </c>
      <c r="BA628" s="7" t="s">
        <v>96</v>
      </c>
      <c r="BB628" s="7" t="s">
        <v>97</v>
      </c>
      <c r="BC628" s="7" t="s">
        <v>98</v>
      </c>
      <c r="BH628" s="7" t="s">
        <v>99</v>
      </c>
      <c r="BI628" s="7" t="s">
        <v>549</v>
      </c>
      <c r="BJ628" s="7" t="s">
        <v>70</v>
      </c>
      <c r="BO628">
        <f t="shared" si="9"/>
        <v>2.1966316179999998E-3</v>
      </c>
      <c r="BP628" s="7" t="s">
        <v>97</v>
      </c>
      <c r="BQ628" s="7" t="s">
        <v>94</v>
      </c>
      <c r="BR628" s="7" t="s">
        <v>252</v>
      </c>
      <c r="BS628" s="7" t="s">
        <v>252</v>
      </c>
    </row>
    <row r="629" spans="1:71" ht="15.75" customHeight="1">
      <c r="A629" s="7">
        <v>2016</v>
      </c>
      <c r="B629" s="7" t="s">
        <v>562</v>
      </c>
      <c r="C629" s="7" t="s">
        <v>64</v>
      </c>
      <c r="D629" s="7" t="s">
        <v>556</v>
      </c>
      <c r="E629" s="7" t="s">
        <v>555</v>
      </c>
      <c r="F629" s="7" t="s">
        <v>554</v>
      </c>
      <c r="G629" s="7">
        <v>2020</v>
      </c>
      <c r="H629" s="7" t="s">
        <v>365</v>
      </c>
      <c r="I629" s="7" t="s">
        <v>336</v>
      </c>
      <c r="J629" s="7" t="s">
        <v>135</v>
      </c>
      <c r="K629" s="7" t="s">
        <v>71</v>
      </c>
      <c r="L629" s="7" t="s">
        <v>72</v>
      </c>
      <c r="M629" s="7" t="s">
        <v>73</v>
      </c>
      <c r="N629" s="7" t="s">
        <v>74</v>
      </c>
      <c r="O629" s="7" t="s">
        <v>75</v>
      </c>
      <c r="P629" s="7" t="s">
        <v>251</v>
      </c>
      <c r="Q629" s="7" t="s">
        <v>252</v>
      </c>
      <c r="S629" s="7" t="s">
        <v>553</v>
      </c>
      <c r="T629" s="7" t="s">
        <v>79</v>
      </c>
      <c r="U629" s="7" t="s">
        <v>80</v>
      </c>
      <c r="V629" s="7" t="s">
        <v>81</v>
      </c>
      <c r="Y629" s="7" t="s">
        <v>81</v>
      </c>
      <c r="Z629" s="7" t="s">
        <v>371</v>
      </c>
      <c r="AA629" s="7" t="s">
        <v>372</v>
      </c>
      <c r="AC629" s="7" t="s">
        <v>552</v>
      </c>
      <c r="AD629" s="7" t="s">
        <v>111</v>
      </c>
      <c r="AE629" s="7" t="s">
        <v>1904</v>
      </c>
      <c r="AF629" s="7" t="s">
        <v>112</v>
      </c>
      <c r="AG629" s="7" t="s">
        <v>1904</v>
      </c>
      <c r="AH629" s="7" t="s">
        <v>2116</v>
      </c>
      <c r="AI629" s="7">
        <v>2015</v>
      </c>
      <c r="AJ629" s="7">
        <v>2016</v>
      </c>
      <c r="AK629" s="7" t="s">
        <v>89</v>
      </c>
      <c r="AL629" s="7">
        <v>257100</v>
      </c>
      <c r="AO629" s="7" t="s">
        <v>2191</v>
      </c>
      <c r="AP629" s="7" t="s">
        <v>2192</v>
      </c>
      <c r="AQ629" s="7">
        <v>257100</v>
      </c>
      <c r="AR629" s="10">
        <v>2196.6316179999999</v>
      </c>
      <c r="AS629" s="7" t="s">
        <v>2192</v>
      </c>
      <c r="AT629" s="7" t="s">
        <v>374</v>
      </c>
      <c r="AU629" s="7">
        <v>2015</v>
      </c>
      <c r="AV629" s="7" t="s">
        <v>172</v>
      </c>
      <c r="AW629" s="7" t="s">
        <v>92</v>
      </c>
      <c r="AX629" s="7" t="s">
        <v>93</v>
      </c>
      <c r="AY629" s="7" t="s">
        <v>94</v>
      </c>
      <c r="AZ629" s="7" t="s">
        <v>119</v>
      </c>
      <c r="BA629" s="7" t="s">
        <v>96</v>
      </c>
      <c r="BB629" s="7" t="s">
        <v>97</v>
      </c>
      <c r="BC629" s="7" t="s">
        <v>98</v>
      </c>
      <c r="BH629" s="7" t="s">
        <v>99</v>
      </c>
      <c r="BI629" s="7" t="s">
        <v>549</v>
      </c>
      <c r="BJ629" s="7" t="s">
        <v>70</v>
      </c>
      <c r="BO629">
        <f t="shared" si="9"/>
        <v>2.1966316179999998E-3</v>
      </c>
      <c r="BP629" s="7" t="s">
        <v>97</v>
      </c>
      <c r="BQ629" s="7" t="s">
        <v>94</v>
      </c>
      <c r="BR629" s="7" t="s">
        <v>252</v>
      </c>
      <c r="BS629" s="7" t="s">
        <v>252</v>
      </c>
    </row>
    <row r="630" spans="1:71" ht="15.75" customHeight="1">
      <c r="A630" s="7">
        <v>2016</v>
      </c>
      <c r="B630" s="7" t="s">
        <v>561</v>
      </c>
      <c r="C630" s="7" t="s">
        <v>64</v>
      </c>
      <c r="D630" s="7" t="s">
        <v>556</v>
      </c>
      <c r="E630" s="7" t="s">
        <v>555</v>
      </c>
      <c r="F630" s="7" t="s">
        <v>554</v>
      </c>
      <c r="G630" s="7">
        <v>2020</v>
      </c>
      <c r="H630" s="7" t="s">
        <v>365</v>
      </c>
      <c r="I630" s="7" t="s">
        <v>336</v>
      </c>
      <c r="J630" s="7" t="s">
        <v>135</v>
      </c>
      <c r="K630" s="7" t="s">
        <v>71</v>
      </c>
      <c r="L630" s="7" t="s">
        <v>72</v>
      </c>
      <c r="M630" s="7" t="s">
        <v>73</v>
      </c>
      <c r="N630" s="7" t="s">
        <v>74</v>
      </c>
      <c r="O630" s="7" t="s">
        <v>75</v>
      </c>
      <c r="P630" s="7" t="s">
        <v>251</v>
      </c>
      <c r="Q630" s="7" t="s">
        <v>252</v>
      </c>
      <c r="S630" s="7" t="s">
        <v>553</v>
      </c>
      <c r="T630" s="7" t="s">
        <v>79</v>
      </c>
      <c r="U630" s="7" t="s">
        <v>80</v>
      </c>
      <c r="V630" s="7" t="s">
        <v>81</v>
      </c>
      <c r="Y630" s="7" t="s">
        <v>81</v>
      </c>
      <c r="Z630" s="7" t="s">
        <v>371</v>
      </c>
      <c r="AA630" s="7" t="s">
        <v>372</v>
      </c>
      <c r="AC630" s="7" t="s">
        <v>552</v>
      </c>
      <c r="AD630" s="7" t="s">
        <v>111</v>
      </c>
      <c r="AE630" s="7" t="s">
        <v>2116</v>
      </c>
      <c r="AF630" s="7" t="s">
        <v>112</v>
      </c>
      <c r="AG630" s="7" t="s">
        <v>2116</v>
      </c>
      <c r="AH630" s="7" t="s">
        <v>1925</v>
      </c>
      <c r="AI630" s="7">
        <v>2016</v>
      </c>
      <c r="AJ630" s="7">
        <v>2017</v>
      </c>
      <c r="AK630" s="7" t="s">
        <v>89</v>
      </c>
      <c r="AL630" s="7">
        <v>7124500</v>
      </c>
      <c r="AO630" s="7" t="s">
        <v>2193</v>
      </c>
      <c r="AP630" s="7" t="s">
        <v>2194</v>
      </c>
      <c r="AQ630" s="7">
        <v>7124500</v>
      </c>
      <c r="AR630" s="10">
        <v>66881.751329999999</v>
      </c>
      <c r="AS630" s="7" t="s">
        <v>2194</v>
      </c>
      <c r="AT630" s="7" t="s">
        <v>374</v>
      </c>
      <c r="AU630" s="7">
        <v>2016</v>
      </c>
      <c r="AV630" s="7" t="s">
        <v>172</v>
      </c>
      <c r="AW630" s="7" t="s">
        <v>92</v>
      </c>
      <c r="AX630" s="7" t="s">
        <v>93</v>
      </c>
      <c r="AY630" s="7" t="s">
        <v>94</v>
      </c>
      <c r="AZ630" s="7" t="s">
        <v>119</v>
      </c>
      <c r="BA630" s="7" t="s">
        <v>96</v>
      </c>
      <c r="BB630" s="7" t="s">
        <v>97</v>
      </c>
      <c r="BC630" s="7" t="s">
        <v>98</v>
      </c>
      <c r="BH630" s="7" t="s">
        <v>99</v>
      </c>
      <c r="BI630" s="7" t="s">
        <v>549</v>
      </c>
      <c r="BJ630" s="7" t="s">
        <v>70</v>
      </c>
      <c r="BO630">
        <f t="shared" si="9"/>
        <v>6.6881751330000003E-2</v>
      </c>
      <c r="BP630" s="7" t="s">
        <v>97</v>
      </c>
      <c r="BQ630" s="7" t="s">
        <v>94</v>
      </c>
      <c r="BR630" s="7" t="s">
        <v>252</v>
      </c>
      <c r="BS630" s="7" t="s">
        <v>252</v>
      </c>
    </row>
    <row r="631" spans="1:71" ht="15.75" customHeight="1">
      <c r="A631" s="7">
        <v>2017</v>
      </c>
      <c r="B631" s="7" t="s">
        <v>561</v>
      </c>
      <c r="C631" s="7" t="s">
        <v>64</v>
      </c>
      <c r="D631" s="7" t="s">
        <v>556</v>
      </c>
      <c r="E631" s="7" t="s">
        <v>555</v>
      </c>
      <c r="F631" s="7" t="s">
        <v>554</v>
      </c>
      <c r="G631" s="7">
        <v>2020</v>
      </c>
      <c r="H631" s="7" t="s">
        <v>365</v>
      </c>
      <c r="I631" s="7" t="s">
        <v>336</v>
      </c>
      <c r="J631" s="7" t="s">
        <v>135</v>
      </c>
      <c r="K631" s="7" t="s">
        <v>71</v>
      </c>
      <c r="L631" s="7" t="s">
        <v>72</v>
      </c>
      <c r="M631" s="7" t="s">
        <v>73</v>
      </c>
      <c r="N631" s="7" t="s">
        <v>74</v>
      </c>
      <c r="O631" s="7" t="s">
        <v>75</v>
      </c>
      <c r="P631" s="7" t="s">
        <v>251</v>
      </c>
      <c r="Q631" s="7" t="s">
        <v>252</v>
      </c>
      <c r="S631" s="7" t="s">
        <v>553</v>
      </c>
      <c r="T631" s="7" t="s">
        <v>79</v>
      </c>
      <c r="U631" s="7" t="s">
        <v>80</v>
      </c>
      <c r="V631" s="7" t="s">
        <v>81</v>
      </c>
      <c r="Y631" s="7" t="s">
        <v>81</v>
      </c>
      <c r="Z631" s="7" t="s">
        <v>371</v>
      </c>
      <c r="AA631" s="7" t="s">
        <v>372</v>
      </c>
      <c r="AC631" s="7" t="s">
        <v>552</v>
      </c>
      <c r="AD631" s="7" t="s">
        <v>111</v>
      </c>
      <c r="AE631" s="7" t="s">
        <v>2116</v>
      </c>
      <c r="AF631" s="7" t="s">
        <v>112</v>
      </c>
      <c r="AG631" s="7" t="s">
        <v>2116</v>
      </c>
      <c r="AH631" s="7" t="s">
        <v>1925</v>
      </c>
      <c r="AI631" s="7">
        <v>2016</v>
      </c>
      <c r="AJ631" s="7">
        <v>2017</v>
      </c>
      <c r="AK631" s="7" t="s">
        <v>89</v>
      </c>
      <c r="AL631" s="7">
        <v>7124500</v>
      </c>
      <c r="AO631" s="7" t="s">
        <v>2193</v>
      </c>
      <c r="AP631" s="7" t="s">
        <v>2194</v>
      </c>
      <c r="AQ631" s="7">
        <v>7124500</v>
      </c>
      <c r="AR631" s="10">
        <v>66881.751329999999</v>
      </c>
      <c r="AS631" s="7" t="s">
        <v>2194</v>
      </c>
      <c r="AT631" s="7" t="s">
        <v>374</v>
      </c>
      <c r="AU631" s="7">
        <v>2016</v>
      </c>
      <c r="AV631" s="7" t="s">
        <v>172</v>
      </c>
      <c r="AW631" s="7" t="s">
        <v>92</v>
      </c>
      <c r="AX631" s="7" t="s">
        <v>93</v>
      </c>
      <c r="AY631" s="7" t="s">
        <v>94</v>
      </c>
      <c r="AZ631" s="7" t="s">
        <v>119</v>
      </c>
      <c r="BA631" s="7" t="s">
        <v>96</v>
      </c>
      <c r="BB631" s="7" t="s">
        <v>97</v>
      </c>
      <c r="BC631" s="7" t="s">
        <v>98</v>
      </c>
      <c r="BH631" s="7" t="s">
        <v>99</v>
      </c>
      <c r="BI631" s="7" t="s">
        <v>549</v>
      </c>
      <c r="BJ631" s="7" t="s">
        <v>70</v>
      </c>
      <c r="BO631">
        <f t="shared" si="9"/>
        <v>6.6881751330000003E-2</v>
      </c>
      <c r="BP631" s="7" t="s">
        <v>97</v>
      </c>
      <c r="BQ631" s="7" t="s">
        <v>94</v>
      </c>
      <c r="BR631" s="7" t="s">
        <v>252</v>
      </c>
      <c r="BS631" s="7" t="s">
        <v>252</v>
      </c>
    </row>
    <row r="632" spans="1:71" ht="15.75" customHeight="1">
      <c r="A632" s="7">
        <v>2017</v>
      </c>
      <c r="B632" s="7" t="s">
        <v>560</v>
      </c>
      <c r="C632" s="7" t="s">
        <v>64</v>
      </c>
      <c r="D632" s="7" t="s">
        <v>556</v>
      </c>
      <c r="E632" s="7" t="s">
        <v>555</v>
      </c>
      <c r="F632" s="7" t="s">
        <v>554</v>
      </c>
      <c r="G632" s="7">
        <v>2020</v>
      </c>
      <c r="H632" s="7" t="s">
        <v>365</v>
      </c>
      <c r="I632" s="7" t="s">
        <v>336</v>
      </c>
      <c r="J632" s="7" t="s">
        <v>135</v>
      </c>
      <c r="K632" s="7" t="s">
        <v>71</v>
      </c>
      <c r="L632" s="7" t="s">
        <v>72</v>
      </c>
      <c r="M632" s="7" t="s">
        <v>73</v>
      </c>
      <c r="N632" s="7" t="s">
        <v>74</v>
      </c>
      <c r="O632" s="7" t="s">
        <v>75</v>
      </c>
      <c r="P632" s="7" t="s">
        <v>251</v>
      </c>
      <c r="Q632" s="7" t="s">
        <v>252</v>
      </c>
      <c r="S632" s="7" t="s">
        <v>553</v>
      </c>
      <c r="T632" s="7" t="s">
        <v>79</v>
      </c>
      <c r="U632" s="7" t="s">
        <v>80</v>
      </c>
      <c r="V632" s="7" t="s">
        <v>81</v>
      </c>
      <c r="Y632" s="7" t="s">
        <v>81</v>
      </c>
      <c r="Z632" s="7" t="s">
        <v>371</v>
      </c>
      <c r="AA632" s="7" t="s">
        <v>372</v>
      </c>
      <c r="AC632" s="7" t="s">
        <v>552</v>
      </c>
      <c r="AD632" s="7" t="s">
        <v>111</v>
      </c>
      <c r="AE632" s="7" t="s">
        <v>1925</v>
      </c>
      <c r="AF632" s="7" t="s">
        <v>112</v>
      </c>
      <c r="AG632" s="7" t="s">
        <v>1925</v>
      </c>
      <c r="AH632" s="7" t="s">
        <v>2119</v>
      </c>
      <c r="AI632" s="7">
        <v>2017</v>
      </c>
      <c r="AJ632" s="7">
        <v>2018</v>
      </c>
      <c r="AK632" s="7" t="s">
        <v>89</v>
      </c>
      <c r="AL632" s="7">
        <v>7771700</v>
      </c>
      <c r="AO632" s="7" t="s">
        <v>2195</v>
      </c>
      <c r="AP632" s="7" t="s">
        <v>2196</v>
      </c>
      <c r="AQ632" s="7">
        <v>7771700</v>
      </c>
      <c r="AR632" s="10">
        <v>69287.397469999996</v>
      </c>
      <c r="AS632" s="7" t="s">
        <v>2196</v>
      </c>
      <c r="AT632" s="7" t="s">
        <v>374</v>
      </c>
      <c r="AU632" s="7">
        <v>2017</v>
      </c>
      <c r="AV632" s="7" t="s">
        <v>172</v>
      </c>
      <c r="AW632" s="7" t="s">
        <v>92</v>
      </c>
      <c r="AX632" s="7" t="s">
        <v>93</v>
      </c>
      <c r="AY632" s="7" t="s">
        <v>94</v>
      </c>
      <c r="AZ632" s="7" t="s">
        <v>119</v>
      </c>
      <c r="BA632" s="7" t="s">
        <v>96</v>
      </c>
      <c r="BB632" s="7" t="s">
        <v>97</v>
      </c>
      <c r="BC632" s="7" t="s">
        <v>98</v>
      </c>
      <c r="BH632" s="7" t="s">
        <v>99</v>
      </c>
      <c r="BI632" s="7" t="s">
        <v>549</v>
      </c>
      <c r="BJ632" s="7" t="s">
        <v>70</v>
      </c>
      <c r="BO632">
        <f t="shared" si="9"/>
        <v>6.9287397469999998E-2</v>
      </c>
      <c r="BP632" s="7" t="s">
        <v>97</v>
      </c>
      <c r="BQ632" s="7" t="s">
        <v>94</v>
      </c>
      <c r="BR632" s="7" t="s">
        <v>252</v>
      </c>
      <c r="BS632" s="7" t="s">
        <v>252</v>
      </c>
    </row>
    <row r="633" spans="1:71" ht="15.75" customHeight="1">
      <c r="A633" s="7">
        <v>2018</v>
      </c>
      <c r="B633" s="7" t="s">
        <v>560</v>
      </c>
      <c r="C633" s="7" t="s">
        <v>64</v>
      </c>
      <c r="D633" s="7" t="s">
        <v>556</v>
      </c>
      <c r="E633" s="7" t="s">
        <v>555</v>
      </c>
      <c r="F633" s="7" t="s">
        <v>554</v>
      </c>
      <c r="G633" s="7">
        <v>2020</v>
      </c>
      <c r="H633" s="7" t="s">
        <v>365</v>
      </c>
      <c r="I633" s="7" t="s">
        <v>336</v>
      </c>
      <c r="J633" s="7" t="s">
        <v>135</v>
      </c>
      <c r="K633" s="7" t="s">
        <v>71</v>
      </c>
      <c r="L633" s="7" t="s">
        <v>72</v>
      </c>
      <c r="M633" s="7" t="s">
        <v>73</v>
      </c>
      <c r="N633" s="7" t="s">
        <v>74</v>
      </c>
      <c r="O633" s="7" t="s">
        <v>75</v>
      </c>
      <c r="P633" s="7" t="s">
        <v>251</v>
      </c>
      <c r="Q633" s="7" t="s">
        <v>252</v>
      </c>
      <c r="S633" s="7" t="s">
        <v>553</v>
      </c>
      <c r="T633" s="7" t="s">
        <v>79</v>
      </c>
      <c r="U633" s="7" t="s">
        <v>80</v>
      </c>
      <c r="V633" s="7" t="s">
        <v>81</v>
      </c>
      <c r="Y633" s="7" t="s">
        <v>81</v>
      </c>
      <c r="Z633" s="7" t="s">
        <v>371</v>
      </c>
      <c r="AA633" s="7" t="s">
        <v>372</v>
      </c>
      <c r="AC633" s="7" t="s">
        <v>552</v>
      </c>
      <c r="AD633" s="7" t="s">
        <v>111</v>
      </c>
      <c r="AE633" s="7" t="s">
        <v>1925</v>
      </c>
      <c r="AF633" s="7" t="s">
        <v>112</v>
      </c>
      <c r="AG633" s="7" t="s">
        <v>1925</v>
      </c>
      <c r="AH633" s="7" t="s">
        <v>2119</v>
      </c>
      <c r="AI633" s="7">
        <v>2017</v>
      </c>
      <c r="AJ633" s="7">
        <v>2018</v>
      </c>
      <c r="AK633" s="7" t="s">
        <v>89</v>
      </c>
      <c r="AL633" s="7">
        <v>7771700</v>
      </c>
      <c r="AO633" s="7" t="s">
        <v>2195</v>
      </c>
      <c r="AP633" s="7" t="s">
        <v>2196</v>
      </c>
      <c r="AQ633" s="7">
        <v>7771700</v>
      </c>
      <c r="AR633" s="10">
        <v>69287.397469999996</v>
      </c>
      <c r="AS633" s="7" t="s">
        <v>2196</v>
      </c>
      <c r="AT633" s="7" t="s">
        <v>374</v>
      </c>
      <c r="AU633" s="7">
        <v>2017</v>
      </c>
      <c r="AV633" s="7" t="s">
        <v>172</v>
      </c>
      <c r="AW633" s="7" t="s">
        <v>92</v>
      </c>
      <c r="AX633" s="7" t="s">
        <v>93</v>
      </c>
      <c r="AY633" s="7" t="s">
        <v>94</v>
      </c>
      <c r="AZ633" s="7" t="s">
        <v>119</v>
      </c>
      <c r="BA633" s="7" t="s">
        <v>96</v>
      </c>
      <c r="BB633" s="7" t="s">
        <v>97</v>
      </c>
      <c r="BC633" s="7" t="s">
        <v>98</v>
      </c>
      <c r="BH633" s="7" t="s">
        <v>99</v>
      </c>
      <c r="BI633" s="7" t="s">
        <v>549</v>
      </c>
      <c r="BJ633" s="7" t="s">
        <v>70</v>
      </c>
      <c r="BO633">
        <f t="shared" si="9"/>
        <v>6.9287397469999998E-2</v>
      </c>
      <c r="BP633" s="7" t="s">
        <v>97</v>
      </c>
      <c r="BQ633" s="7" t="s">
        <v>94</v>
      </c>
      <c r="BR633" s="7" t="s">
        <v>252</v>
      </c>
      <c r="BS633" s="7" t="s">
        <v>252</v>
      </c>
    </row>
    <row r="634" spans="1:71" ht="15.75" customHeight="1">
      <c r="A634" s="7">
        <v>2018</v>
      </c>
      <c r="B634" s="7" t="s">
        <v>559</v>
      </c>
      <c r="C634" s="7" t="s">
        <v>64</v>
      </c>
      <c r="D634" s="7" t="s">
        <v>556</v>
      </c>
      <c r="E634" s="7" t="s">
        <v>555</v>
      </c>
      <c r="F634" s="7" t="s">
        <v>554</v>
      </c>
      <c r="G634" s="7">
        <v>2020</v>
      </c>
      <c r="H634" s="7" t="s">
        <v>365</v>
      </c>
      <c r="I634" s="7" t="s">
        <v>336</v>
      </c>
      <c r="J634" s="7" t="s">
        <v>135</v>
      </c>
      <c r="K634" s="7" t="s">
        <v>71</v>
      </c>
      <c r="L634" s="7" t="s">
        <v>72</v>
      </c>
      <c r="M634" s="7" t="s">
        <v>73</v>
      </c>
      <c r="N634" s="7" t="s">
        <v>74</v>
      </c>
      <c r="O634" s="7" t="s">
        <v>75</v>
      </c>
      <c r="P634" s="7" t="s">
        <v>251</v>
      </c>
      <c r="Q634" s="7" t="s">
        <v>252</v>
      </c>
      <c r="S634" s="7" t="s">
        <v>553</v>
      </c>
      <c r="T634" s="7" t="s">
        <v>79</v>
      </c>
      <c r="U634" s="7" t="s">
        <v>80</v>
      </c>
      <c r="V634" s="7" t="s">
        <v>81</v>
      </c>
      <c r="Y634" s="7" t="s">
        <v>81</v>
      </c>
      <c r="Z634" s="7" t="s">
        <v>371</v>
      </c>
      <c r="AA634" s="7" t="s">
        <v>372</v>
      </c>
      <c r="AC634" s="7" t="s">
        <v>552</v>
      </c>
      <c r="AD634" s="7" t="s">
        <v>111</v>
      </c>
      <c r="AE634" s="7" t="s">
        <v>2119</v>
      </c>
      <c r="AF634" s="7" t="s">
        <v>112</v>
      </c>
      <c r="AG634" s="7" t="s">
        <v>2119</v>
      </c>
      <c r="AH634" s="7" t="s">
        <v>2197</v>
      </c>
      <c r="AI634" s="7">
        <v>2018</v>
      </c>
      <c r="AJ634" s="7">
        <v>2019</v>
      </c>
      <c r="AK634" s="7" t="s">
        <v>89</v>
      </c>
      <c r="AL634" s="7">
        <v>6346080</v>
      </c>
      <c r="AO634" s="7" t="s">
        <v>2198</v>
      </c>
      <c r="AP634" s="7" t="s">
        <v>2199</v>
      </c>
      <c r="AQ634" s="7">
        <v>6346080</v>
      </c>
      <c r="AR634" s="10">
        <v>56100.247040000002</v>
      </c>
      <c r="AS634" s="7" t="s">
        <v>2199</v>
      </c>
      <c r="AT634" s="7" t="s">
        <v>374</v>
      </c>
      <c r="AU634" s="7">
        <v>2018</v>
      </c>
      <c r="AV634" s="7" t="s">
        <v>172</v>
      </c>
      <c r="AW634" s="7" t="s">
        <v>92</v>
      </c>
      <c r="AX634" s="7" t="s">
        <v>93</v>
      </c>
      <c r="AY634" s="7" t="s">
        <v>94</v>
      </c>
      <c r="AZ634" s="7" t="s">
        <v>119</v>
      </c>
      <c r="BA634" s="7" t="s">
        <v>96</v>
      </c>
      <c r="BB634" s="7" t="s">
        <v>97</v>
      </c>
      <c r="BC634" s="7" t="s">
        <v>98</v>
      </c>
      <c r="BH634" s="7" t="s">
        <v>99</v>
      </c>
      <c r="BI634" s="7" t="s">
        <v>549</v>
      </c>
      <c r="BJ634" s="7" t="s">
        <v>70</v>
      </c>
      <c r="BO634">
        <f t="shared" si="9"/>
        <v>5.6100247040000002E-2</v>
      </c>
      <c r="BP634" s="7" t="s">
        <v>97</v>
      </c>
      <c r="BQ634" s="7" t="s">
        <v>94</v>
      </c>
      <c r="BR634" s="7" t="s">
        <v>252</v>
      </c>
      <c r="BS634" s="7" t="s">
        <v>252</v>
      </c>
    </row>
    <row r="635" spans="1:71" ht="15.75" customHeight="1">
      <c r="A635" s="7">
        <v>2019</v>
      </c>
      <c r="B635" s="7" t="s">
        <v>559</v>
      </c>
      <c r="C635" s="7" t="s">
        <v>64</v>
      </c>
      <c r="D635" s="7" t="s">
        <v>556</v>
      </c>
      <c r="E635" s="7" t="s">
        <v>555</v>
      </c>
      <c r="F635" s="7" t="s">
        <v>554</v>
      </c>
      <c r="G635" s="7">
        <v>2020</v>
      </c>
      <c r="H635" s="7" t="s">
        <v>365</v>
      </c>
      <c r="I635" s="7" t="s">
        <v>336</v>
      </c>
      <c r="J635" s="7" t="s">
        <v>135</v>
      </c>
      <c r="K635" s="7" t="s">
        <v>71</v>
      </c>
      <c r="L635" s="7" t="s">
        <v>72</v>
      </c>
      <c r="M635" s="7" t="s">
        <v>73</v>
      </c>
      <c r="N635" s="7" t="s">
        <v>74</v>
      </c>
      <c r="O635" s="7" t="s">
        <v>75</v>
      </c>
      <c r="P635" s="7" t="s">
        <v>251</v>
      </c>
      <c r="Q635" s="7" t="s">
        <v>252</v>
      </c>
      <c r="S635" s="7" t="s">
        <v>553</v>
      </c>
      <c r="T635" s="7" t="s">
        <v>79</v>
      </c>
      <c r="U635" s="7" t="s">
        <v>80</v>
      </c>
      <c r="V635" s="7" t="s">
        <v>81</v>
      </c>
      <c r="Y635" s="7" t="s">
        <v>81</v>
      </c>
      <c r="Z635" s="7" t="s">
        <v>371</v>
      </c>
      <c r="AA635" s="7" t="s">
        <v>372</v>
      </c>
      <c r="AC635" s="7" t="s">
        <v>552</v>
      </c>
      <c r="AD635" s="7" t="s">
        <v>111</v>
      </c>
      <c r="AE635" s="7" t="s">
        <v>2119</v>
      </c>
      <c r="AF635" s="7" t="s">
        <v>112</v>
      </c>
      <c r="AG635" s="7" t="s">
        <v>2119</v>
      </c>
      <c r="AH635" s="7" t="s">
        <v>2197</v>
      </c>
      <c r="AI635" s="7">
        <v>2018</v>
      </c>
      <c r="AJ635" s="7">
        <v>2019</v>
      </c>
      <c r="AK635" s="7" t="s">
        <v>89</v>
      </c>
      <c r="AL635" s="7">
        <v>6346080</v>
      </c>
      <c r="AO635" s="7" t="s">
        <v>2198</v>
      </c>
      <c r="AP635" s="7" t="s">
        <v>2199</v>
      </c>
      <c r="AQ635" s="7">
        <v>6346080</v>
      </c>
      <c r="AR635" s="10">
        <v>56100.247040000002</v>
      </c>
      <c r="AS635" s="7" t="s">
        <v>2199</v>
      </c>
      <c r="AT635" s="7" t="s">
        <v>374</v>
      </c>
      <c r="AU635" s="7">
        <v>2018</v>
      </c>
      <c r="AV635" s="7" t="s">
        <v>172</v>
      </c>
      <c r="AW635" s="7" t="s">
        <v>92</v>
      </c>
      <c r="AX635" s="7" t="s">
        <v>93</v>
      </c>
      <c r="AY635" s="7" t="s">
        <v>94</v>
      </c>
      <c r="AZ635" s="7" t="s">
        <v>119</v>
      </c>
      <c r="BA635" s="7" t="s">
        <v>96</v>
      </c>
      <c r="BB635" s="7" t="s">
        <v>97</v>
      </c>
      <c r="BC635" s="7" t="s">
        <v>98</v>
      </c>
      <c r="BH635" s="7" t="s">
        <v>99</v>
      </c>
      <c r="BI635" s="7" t="s">
        <v>549</v>
      </c>
      <c r="BJ635" s="7" t="s">
        <v>70</v>
      </c>
      <c r="BO635">
        <f t="shared" si="9"/>
        <v>5.6100247040000002E-2</v>
      </c>
      <c r="BP635" s="7" t="s">
        <v>97</v>
      </c>
      <c r="BQ635" s="7" t="s">
        <v>94</v>
      </c>
      <c r="BR635" s="7" t="s">
        <v>252</v>
      </c>
      <c r="BS635" s="7" t="s">
        <v>252</v>
      </c>
    </row>
    <row r="636" spans="1:71" ht="15.75" customHeight="1">
      <c r="A636" s="7">
        <v>2019</v>
      </c>
      <c r="B636" s="7" t="s">
        <v>558</v>
      </c>
      <c r="C636" s="7" t="s">
        <v>64</v>
      </c>
      <c r="D636" s="7" t="s">
        <v>556</v>
      </c>
      <c r="E636" s="7" t="s">
        <v>555</v>
      </c>
      <c r="F636" s="7" t="s">
        <v>554</v>
      </c>
      <c r="G636" s="7">
        <v>2020</v>
      </c>
      <c r="H636" s="7" t="s">
        <v>365</v>
      </c>
      <c r="I636" s="7" t="s">
        <v>336</v>
      </c>
      <c r="J636" s="7" t="s">
        <v>135</v>
      </c>
      <c r="K636" s="7" t="s">
        <v>71</v>
      </c>
      <c r="L636" s="7" t="s">
        <v>72</v>
      </c>
      <c r="M636" s="7" t="s">
        <v>73</v>
      </c>
      <c r="N636" s="7" t="s">
        <v>74</v>
      </c>
      <c r="O636" s="7" t="s">
        <v>75</v>
      </c>
      <c r="P636" s="7" t="s">
        <v>251</v>
      </c>
      <c r="Q636" s="7" t="s">
        <v>252</v>
      </c>
      <c r="S636" s="7" t="s">
        <v>553</v>
      </c>
      <c r="T636" s="7" t="s">
        <v>79</v>
      </c>
      <c r="U636" s="7" t="s">
        <v>80</v>
      </c>
      <c r="V636" s="7" t="s">
        <v>81</v>
      </c>
      <c r="Y636" s="7" t="s">
        <v>81</v>
      </c>
      <c r="Z636" s="7" t="s">
        <v>371</v>
      </c>
      <c r="AA636" s="7" t="s">
        <v>372</v>
      </c>
      <c r="AC636" s="7" t="s">
        <v>552</v>
      </c>
      <c r="AD636" s="7" t="s">
        <v>111</v>
      </c>
      <c r="AE636" s="7" t="s">
        <v>2197</v>
      </c>
      <c r="AF636" s="7" t="s">
        <v>112</v>
      </c>
      <c r="AG636" s="7" t="s">
        <v>2197</v>
      </c>
      <c r="AH636" s="7" t="s">
        <v>2200</v>
      </c>
      <c r="AI636" s="7">
        <v>2019</v>
      </c>
      <c r="AJ636" s="7">
        <v>2020</v>
      </c>
      <c r="AK636" s="7" t="s">
        <v>89</v>
      </c>
      <c r="AL636" s="7">
        <v>6684000</v>
      </c>
      <c r="AO636" s="7" t="s">
        <v>2201</v>
      </c>
      <c r="AP636" s="7" t="s">
        <v>2202</v>
      </c>
      <c r="AQ636" s="7">
        <v>6684000</v>
      </c>
      <c r="AR636" s="10">
        <v>58035.777549999999</v>
      </c>
      <c r="AS636" s="7" t="s">
        <v>2202</v>
      </c>
      <c r="AT636" s="7" t="s">
        <v>374</v>
      </c>
      <c r="AU636" s="7">
        <v>2019</v>
      </c>
      <c r="AV636" s="7" t="s">
        <v>172</v>
      </c>
      <c r="AW636" s="7" t="s">
        <v>92</v>
      </c>
      <c r="AX636" s="7" t="s">
        <v>93</v>
      </c>
      <c r="AY636" s="7" t="s">
        <v>94</v>
      </c>
      <c r="AZ636" s="7" t="s">
        <v>119</v>
      </c>
      <c r="BA636" s="7" t="s">
        <v>96</v>
      </c>
      <c r="BB636" s="7" t="s">
        <v>97</v>
      </c>
      <c r="BC636" s="7" t="s">
        <v>98</v>
      </c>
      <c r="BH636" s="7" t="s">
        <v>99</v>
      </c>
      <c r="BI636" s="7" t="s">
        <v>549</v>
      </c>
      <c r="BJ636" s="7" t="s">
        <v>70</v>
      </c>
      <c r="BO636">
        <f t="shared" si="9"/>
        <v>5.8035777550000001E-2</v>
      </c>
      <c r="BP636" s="7" t="s">
        <v>97</v>
      </c>
      <c r="BQ636" s="7" t="s">
        <v>94</v>
      </c>
      <c r="BR636" s="7" t="s">
        <v>252</v>
      </c>
      <c r="BS636" s="7" t="s">
        <v>252</v>
      </c>
    </row>
    <row r="637" spans="1:71" ht="15.75" customHeight="1">
      <c r="A637" s="7">
        <v>2020</v>
      </c>
      <c r="B637" s="7" t="s">
        <v>558</v>
      </c>
      <c r="C637" s="7" t="s">
        <v>64</v>
      </c>
      <c r="D637" s="7" t="s">
        <v>556</v>
      </c>
      <c r="E637" s="7" t="s">
        <v>555</v>
      </c>
      <c r="F637" s="7" t="s">
        <v>554</v>
      </c>
      <c r="G637" s="7">
        <v>2020</v>
      </c>
      <c r="H637" s="7" t="s">
        <v>365</v>
      </c>
      <c r="I637" s="7" t="s">
        <v>336</v>
      </c>
      <c r="J637" s="7" t="s">
        <v>135</v>
      </c>
      <c r="K637" s="7" t="s">
        <v>71</v>
      </c>
      <c r="L637" s="7" t="s">
        <v>72</v>
      </c>
      <c r="M637" s="7" t="s">
        <v>73</v>
      </c>
      <c r="N637" s="7" t="s">
        <v>74</v>
      </c>
      <c r="O637" s="7" t="s">
        <v>75</v>
      </c>
      <c r="P637" s="7" t="s">
        <v>251</v>
      </c>
      <c r="Q637" s="7" t="s">
        <v>252</v>
      </c>
      <c r="S637" s="7" t="s">
        <v>553</v>
      </c>
      <c r="T637" s="7" t="s">
        <v>79</v>
      </c>
      <c r="U637" s="7" t="s">
        <v>80</v>
      </c>
      <c r="V637" s="7" t="s">
        <v>81</v>
      </c>
      <c r="Y637" s="7" t="s">
        <v>81</v>
      </c>
      <c r="Z637" s="7" t="s">
        <v>371</v>
      </c>
      <c r="AA637" s="7" t="s">
        <v>372</v>
      </c>
      <c r="AC637" s="7" t="s">
        <v>552</v>
      </c>
      <c r="AD637" s="7" t="s">
        <v>111</v>
      </c>
      <c r="AE637" s="7" t="s">
        <v>2197</v>
      </c>
      <c r="AF637" s="7" t="s">
        <v>112</v>
      </c>
      <c r="AG637" s="7" t="s">
        <v>2197</v>
      </c>
      <c r="AH637" s="7" t="s">
        <v>2200</v>
      </c>
      <c r="AI637" s="7">
        <v>2019</v>
      </c>
      <c r="AJ637" s="7">
        <v>2020</v>
      </c>
      <c r="AK637" s="7" t="s">
        <v>89</v>
      </c>
      <c r="AL637" s="7">
        <v>6684000</v>
      </c>
      <c r="AO637" s="7" t="s">
        <v>2201</v>
      </c>
      <c r="AP637" s="7" t="s">
        <v>2202</v>
      </c>
      <c r="AQ637" s="7">
        <v>6684000</v>
      </c>
      <c r="AR637" s="10">
        <v>58035.777549999999</v>
      </c>
      <c r="AS637" s="7" t="s">
        <v>2202</v>
      </c>
      <c r="AT637" s="7" t="s">
        <v>374</v>
      </c>
      <c r="AU637" s="7">
        <v>2019</v>
      </c>
      <c r="AV637" s="7" t="s">
        <v>172</v>
      </c>
      <c r="AW637" s="7" t="s">
        <v>92</v>
      </c>
      <c r="AX637" s="7" t="s">
        <v>93</v>
      </c>
      <c r="AY637" s="7" t="s">
        <v>94</v>
      </c>
      <c r="AZ637" s="7" t="s">
        <v>119</v>
      </c>
      <c r="BA637" s="7" t="s">
        <v>96</v>
      </c>
      <c r="BB637" s="7" t="s">
        <v>97</v>
      </c>
      <c r="BC637" s="7" t="s">
        <v>98</v>
      </c>
      <c r="BH637" s="7" t="s">
        <v>99</v>
      </c>
      <c r="BI637" s="7" t="s">
        <v>549</v>
      </c>
      <c r="BJ637" s="7" t="s">
        <v>70</v>
      </c>
      <c r="BO637">
        <f t="shared" si="9"/>
        <v>5.8035777550000001E-2</v>
      </c>
      <c r="BP637" s="7" t="s">
        <v>97</v>
      </c>
      <c r="BQ637" s="7" t="s">
        <v>94</v>
      </c>
      <c r="BR637" s="7" t="s">
        <v>252</v>
      </c>
      <c r="BS637" s="7" t="s">
        <v>252</v>
      </c>
    </row>
    <row r="638" spans="1:71" ht="15.75" customHeight="1">
      <c r="A638" s="7">
        <v>2020</v>
      </c>
      <c r="B638" s="7" t="s">
        <v>557</v>
      </c>
      <c r="C638" s="7" t="s">
        <v>64</v>
      </c>
      <c r="D638" s="7" t="s">
        <v>556</v>
      </c>
      <c r="E638" s="7" t="s">
        <v>555</v>
      </c>
      <c r="F638" s="7" t="s">
        <v>554</v>
      </c>
      <c r="G638" s="7">
        <v>2020</v>
      </c>
      <c r="H638" s="7" t="s">
        <v>365</v>
      </c>
      <c r="I638" s="7" t="s">
        <v>336</v>
      </c>
      <c r="J638" s="7" t="s">
        <v>135</v>
      </c>
      <c r="K638" s="7" t="s">
        <v>71</v>
      </c>
      <c r="L638" s="7" t="s">
        <v>72</v>
      </c>
      <c r="M638" s="7" t="s">
        <v>73</v>
      </c>
      <c r="N638" s="7" t="s">
        <v>74</v>
      </c>
      <c r="O638" s="7" t="s">
        <v>75</v>
      </c>
      <c r="P638" s="7" t="s">
        <v>251</v>
      </c>
      <c r="Q638" s="7" t="s">
        <v>252</v>
      </c>
      <c r="S638" s="7" t="s">
        <v>553</v>
      </c>
      <c r="T638" s="7" t="s">
        <v>79</v>
      </c>
      <c r="U638" s="7" t="s">
        <v>80</v>
      </c>
      <c r="V638" s="7" t="s">
        <v>81</v>
      </c>
      <c r="Y638" s="7" t="s">
        <v>81</v>
      </c>
      <c r="Z638" s="7" t="s">
        <v>371</v>
      </c>
      <c r="AA638" s="7" t="s">
        <v>372</v>
      </c>
      <c r="AC638" s="7" t="s">
        <v>552</v>
      </c>
      <c r="AD638" s="7" t="s">
        <v>111</v>
      </c>
      <c r="AE638" s="7" t="s">
        <v>2200</v>
      </c>
      <c r="AF638" s="7" t="s">
        <v>112</v>
      </c>
      <c r="AG638" s="7" t="s">
        <v>2200</v>
      </c>
      <c r="AH638" s="7" t="s">
        <v>2203</v>
      </c>
      <c r="AI638" s="7">
        <v>2020</v>
      </c>
      <c r="AJ638" s="7">
        <v>2021</v>
      </c>
      <c r="AK638" s="7" t="s">
        <v>89</v>
      </c>
      <c r="AL638" s="7">
        <v>6490000</v>
      </c>
      <c r="AO638" s="7" t="s">
        <v>2204</v>
      </c>
      <c r="AP638" s="7" t="s">
        <v>2205</v>
      </c>
      <c r="AQ638" s="7">
        <v>6490000</v>
      </c>
      <c r="AR638" s="10">
        <v>56351.316019999998</v>
      </c>
      <c r="AS638" s="7" t="s">
        <v>2205</v>
      </c>
      <c r="AT638" s="7" t="s">
        <v>374</v>
      </c>
      <c r="AU638" s="7">
        <v>2020</v>
      </c>
      <c r="AV638" s="7" t="s">
        <v>172</v>
      </c>
      <c r="AW638" s="7" t="s">
        <v>92</v>
      </c>
      <c r="AX638" s="7" t="s">
        <v>93</v>
      </c>
      <c r="AY638" s="7" t="s">
        <v>94</v>
      </c>
      <c r="AZ638" s="7" t="s">
        <v>119</v>
      </c>
      <c r="BA638" s="7" t="s">
        <v>96</v>
      </c>
      <c r="BB638" s="7" t="s">
        <v>97</v>
      </c>
      <c r="BC638" s="7" t="s">
        <v>98</v>
      </c>
      <c r="BH638" s="7" t="s">
        <v>99</v>
      </c>
      <c r="BI638" s="7" t="s">
        <v>549</v>
      </c>
      <c r="BJ638" s="7" t="s">
        <v>70</v>
      </c>
      <c r="BO638">
        <f t="shared" si="9"/>
        <v>5.635131602E-2</v>
      </c>
      <c r="BP638" s="7" t="s">
        <v>97</v>
      </c>
      <c r="BQ638" s="7" t="s">
        <v>94</v>
      </c>
      <c r="BR638" s="7" t="s">
        <v>252</v>
      </c>
      <c r="BS638" s="7" t="s">
        <v>252</v>
      </c>
    </row>
    <row r="639" spans="1:71" ht="15.75" customHeight="1">
      <c r="A639" s="7">
        <v>2021</v>
      </c>
      <c r="B639" s="7" t="s">
        <v>557</v>
      </c>
      <c r="C639" s="7" t="s">
        <v>64</v>
      </c>
      <c r="D639" s="7" t="s">
        <v>556</v>
      </c>
      <c r="E639" s="7" t="s">
        <v>555</v>
      </c>
      <c r="F639" s="7" t="s">
        <v>554</v>
      </c>
      <c r="G639" s="7">
        <v>2020</v>
      </c>
      <c r="H639" s="7" t="s">
        <v>365</v>
      </c>
      <c r="I639" s="7" t="s">
        <v>336</v>
      </c>
      <c r="J639" s="7" t="s">
        <v>135</v>
      </c>
      <c r="K639" s="7" t="s">
        <v>71</v>
      </c>
      <c r="L639" s="7" t="s">
        <v>72</v>
      </c>
      <c r="M639" s="7" t="s">
        <v>73</v>
      </c>
      <c r="N639" s="7" t="s">
        <v>74</v>
      </c>
      <c r="O639" s="7" t="s">
        <v>75</v>
      </c>
      <c r="P639" s="7" t="s">
        <v>251</v>
      </c>
      <c r="Q639" s="7" t="s">
        <v>252</v>
      </c>
      <c r="S639" s="7" t="s">
        <v>553</v>
      </c>
      <c r="T639" s="7" t="s">
        <v>79</v>
      </c>
      <c r="U639" s="7" t="s">
        <v>80</v>
      </c>
      <c r="V639" s="7" t="s">
        <v>81</v>
      </c>
      <c r="Y639" s="7" t="s">
        <v>81</v>
      </c>
      <c r="Z639" s="7" t="s">
        <v>371</v>
      </c>
      <c r="AA639" s="7" t="s">
        <v>372</v>
      </c>
      <c r="AC639" s="7" t="s">
        <v>552</v>
      </c>
      <c r="AD639" s="7" t="s">
        <v>111</v>
      </c>
      <c r="AE639" s="7" t="s">
        <v>2200</v>
      </c>
      <c r="AF639" s="7" t="s">
        <v>112</v>
      </c>
      <c r="AG639" s="7" t="s">
        <v>2200</v>
      </c>
      <c r="AH639" s="7" t="s">
        <v>2203</v>
      </c>
      <c r="AI639" s="7">
        <v>2020</v>
      </c>
      <c r="AJ639" s="7">
        <v>2021</v>
      </c>
      <c r="AK639" s="7" t="s">
        <v>89</v>
      </c>
      <c r="AL639" s="7">
        <v>6490000</v>
      </c>
      <c r="AO639" s="7" t="s">
        <v>2204</v>
      </c>
      <c r="AP639" s="7" t="s">
        <v>2205</v>
      </c>
      <c r="AQ639" s="7">
        <v>6490000</v>
      </c>
      <c r="AR639" s="10">
        <v>56351.316019999998</v>
      </c>
      <c r="AS639" s="7" t="s">
        <v>2205</v>
      </c>
      <c r="AT639" s="7" t="s">
        <v>374</v>
      </c>
      <c r="AU639" s="7">
        <v>2020</v>
      </c>
      <c r="AV639" s="7" t="s">
        <v>172</v>
      </c>
      <c r="AW639" s="7" t="s">
        <v>92</v>
      </c>
      <c r="AX639" s="7" t="s">
        <v>93</v>
      </c>
      <c r="AY639" s="7" t="s">
        <v>94</v>
      </c>
      <c r="AZ639" s="7" t="s">
        <v>119</v>
      </c>
      <c r="BA639" s="7" t="s">
        <v>96</v>
      </c>
      <c r="BB639" s="7" t="s">
        <v>97</v>
      </c>
      <c r="BC639" s="7" t="s">
        <v>98</v>
      </c>
      <c r="BH639" s="7" t="s">
        <v>99</v>
      </c>
      <c r="BI639" s="7" t="s">
        <v>549</v>
      </c>
      <c r="BJ639" s="7" t="s">
        <v>70</v>
      </c>
      <c r="BO639">
        <f t="shared" si="9"/>
        <v>5.635131602E-2</v>
      </c>
      <c r="BP639" s="7" t="s">
        <v>97</v>
      </c>
      <c r="BQ639" s="7" t="s">
        <v>94</v>
      </c>
      <c r="BR639" s="7" t="s">
        <v>252</v>
      </c>
      <c r="BS639" s="7" t="s">
        <v>252</v>
      </c>
    </row>
    <row r="640" spans="1:71" ht="15.75" customHeight="1">
      <c r="A640" s="7">
        <v>2013</v>
      </c>
      <c r="B640" s="7" t="s">
        <v>540</v>
      </c>
      <c r="C640" s="7" t="s">
        <v>64</v>
      </c>
      <c r="D640" s="7" t="s">
        <v>541</v>
      </c>
      <c r="E640" s="7" t="s">
        <v>542</v>
      </c>
      <c r="F640" s="7" t="s">
        <v>2206</v>
      </c>
      <c r="G640" s="7">
        <v>2017</v>
      </c>
      <c r="H640" s="7" t="s">
        <v>67</v>
      </c>
      <c r="I640" s="7" t="s">
        <v>169</v>
      </c>
      <c r="J640" s="7" t="s">
        <v>70</v>
      </c>
      <c r="K640" s="7" t="s">
        <v>71</v>
      </c>
      <c r="L640" s="7" t="s">
        <v>72</v>
      </c>
      <c r="M640" s="7" t="s">
        <v>73</v>
      </c>
      <c r="N640" s="7" t="s">
        <v>74</v>
      </c>
      <c r="O640" s="7" t="s">
        <v>75</v>
      </c>
      <c r="P640" s="7" t="s">
        <v>105</v>
      </c>
      <c r="Q640" s="7" t="s">
        <v>106</v>
      </c>
      <c r="S640" s="7" t="s">
        <v>378</v>
      </c>
      <c r="T640" s="7" t="s">
        <v>79</v>
      </c>
      <c r="U640" s="7" t="s">
        <v>80</v>
      </c>
      <c r="V640" s="7" t="s">
        <v>81</v>
      </c>
      <c r="Z640" s="7" t="s">
        <v>108</v>
      </c>
      <c r="AA640" s="7" t="s">
        <v>109</v>
      </c>
      <c r="AB640" s="7" t="s">
        <v>305</v>
      </c>
      <c r="AC640" s="7" t="s">
        <v>544</v>
      </c>
      <c r="AD640" s="7" t="s">
        <v>111</v>
      </c>
      <c r="AE640" s="7" t="s">
        <v>545</v>
      </c>
      <c r="AF640" s="7" t="s">
        <v>88</v>
      </c>
      <c r="AG640" s="7" t="s">
        <v>2101</v>
      </c>
      <c r="AH640" s="7" t="s">
        <v>1925</v>
      </c>
      <c r="AI640" s="7">
        <v>2013</v>
      </c>
      <c r="AJ640" s="7">
        <v>2017</v>
      </c>
      <c r="AK640" s="7" t="s">
        <v>89</v>
      </c>
      <c r="AL640" s="7">
        <v>3800000</v>
      </c>
      <c r="AQ640" s="7">
        <v>950000</v>
      </c>
      <c r="AR640" s="7">
        <v>728104</v>
      </c>
      <c r="AS640" s="7" t="s">
        <v>2207</v>
      </c>
      <c r="AT640" s="7" t="s">
        <v>146</v>
      </c>
      <c r="AU640" s="7">
        <v>2017</v>
      </c>
      <c r="AV640" s="7" t="s">
        <v>91</v>
      </c>
      <c r="AW640" s="7" t="s">
        <v>92</v>
      </c>
      <c r="AX640" s="7" t="s">
        <v>93</v>
      </c>
      <c r="AY640" s="7" t="s">
        <v>546</v>
      </c>
      <c r="AZ640" s="7" t="s">
        <v>547</v>
      </c>
      <c r="BA640" s="7" t="s">
        <v>96</v>
      </c>
      <c r="BB640" s="7" t="s">
        <v>466</v>
      </c>
      <c r="BC640" s="7" t="s">
        <v>98</v>
      </c>
      <c r="BH640" s="7" t="s">
        <v>99</v>
      </c>
      <c r="BI640" s="7" t="s">
        <v>548</v>
      </c>
      <c r="BJ640" s="7" t="s">
        <v>135</v>
      </c>
      <c r="BO640">
        <f t="shared" si="9"/>
        <v>0.72810399999999997</v>
      </c>
      <c r="BP640" s="7" t="s">
        <v>137</v>
      </c>
      <c r="BQ640" s="7" t="s">
        <v>137</v>
      </c>
      <c r="BR640" s="7" t="s">
        <v>1907</v>
      </c>
      <c r="BS640" s="7" t="s">
        <v>1907</v>
      </c>
    </row>
    <row r="641" spans="1:71" ht="15.75" customHeight="1">
      <c r="A641" s="7">
        <v>2014</v>
      </c>
      <c r="B641" s="7" t="s">
        <v>540</v>
      </c>
      <c r="C641" s="7" t="s">
        <v>64</v>
      </c>
      <c r="D641" s="7" t="s">
        <v>541</v>
      </c>
      <c r="E641" s="7" t="s">
        <v>542</v>
      </c>
      <c r="F641" s="7" t="s">
        <v>2206</v>
      </c>
      <c r="G641" s="7">
        <v>2017</v>
      </c>
      <c r="H641" s="7" t="s">
        <v>67</v>
      </c>
      <c r="I641" s="7" t="s">
        <v>169</v>
      </c>
      <c r="J641" s="7" t="s">
        <v>70</v>
      </c>
      <c r="K641" s="7" t="s">
        <v>71</v>
      </c>
      <c r="L641" s="7" t="s">
        <v>72</v>
      </c>
      <c r="M641" s="7" t="s">
        <v>73</v>
      </c>
      <c r="N641" s="7" t="s">
        <v>74</v>
      </c>
      <c r="O641" s="7" t="s">
        <v>75</v>
      </c>
      <c r="P641" s="7" t="s">
        <v>105</v>
      </c>
      <c r="Q641" s="7" t="s">
        <v>106</v>
      </c>
      <c r="S641" s="7" t="s">
        <v>378</v>
      </c>
      <c r="T641" s="7" t="s">
        <v>79</v>
      </c>
      <c r="U641" s="7" t="s">
        <v>80</v>
      </c>
      <c r="V641" s="7" t="s">
        <v>81</v>
      </c>
      <c r="Z641" s="7" t="s">
        <v>108</v>
      </c>
      <c r="AA641" s="7" t="s">
        <v>109</v>
      </c>
      <c r="AB641" s="7" t="s">
        <v>305</v>
      </c>
      <c r="AC641" s="7" t="s">
        <v>544</v>
      </c>
      <c r="AD641" s="7" t="s">
        <v>111</v>
      </c>
      <c r="AE641" s="7" t="s">
        <v>545</v>
      </c>
      <c r="AF641" s="7" t="s">
        <v>88</v>
      </c>
      <c r="AG641" s="7" t="s">
        <v>2101</v>
      </c>
      <c r="AH641" s="7" t="s">
        <v>1925</v>
      </c>
      <c r="AI641" s="7">
        <v>2013</v>
      </c>
      <c r="AJ641" s="7">
        <v>2017</v>
      </c>
      <c r="AK641" s="7" t="s">
        <v>89</v>
      </c>
      <c r="AL641" s="7">
        <v>3800000</v>
      </c>
      <c r="AQ641" s="7">
        <v>950000</v>
      </c>
      <c r="AR641" s="7">
        <v>728104</v>
      </c>
      <c r="AS641" s="7" t="s">
        <v>2207</v>
      </c>
      <c r="AT641" s="7" t="s">
        <v>146</v>
      </c>
      <c r="AU641" s="7">
        <v>2017</v>
      </c>
      <c r="AV641" s="7" t="s">
        <v>91</v>
      </c>
      <c r="AW641" s="7" t="s">
        <v>92</v>
      </c>
      <c r="AX641" s="7" t="s">
        <v>93</v>
      </c>
      <c r="AY641" s="7" t="s">
        <v>546</v>
      </c>
      <c r="AZ641" s="7" t="s">
        <v>547</v>
      </c>
      <c r="BA641" s="7" t="s">
        <v>96</v>
      </c>
      <c r="BB641" s="7" t="s">
        <v>466</v>
      </c>
      <c r="BC641" s="7" t="s">
        <v>98</v>
      </c>
      <c r="BH641" s="7" t="s">
        <v>99</v>
      </c>
      <c r="BI641" s="7" t="s">
        <v>548</v>
      </c>
      <c r="BJ641" s="7" t="s">
        <v>135</v>
      </c>
      <c r="BO641">
        <f t="shared" si="9"/>
        <v>0.72810399999999997</v>
      </c>
      <c r="BP641" s="7" t="s">
        <v>137</v>
      </c>
      <c r="BQ641" s="7" t="s">
        <v>137</v>
      </c>
      <c r="BR641" s="7" t="s">
        <v>1907</v>
      </c>
      <c r="BS641" s="7" t="s">
        <v>1907</v>
      </c>
    </row>
    <row r="642" spans="1:71" ht="15.75" customHeight="1">
      <c r="A642" s="7">
        <v>2015</v>
      </c>
      <c r="B642" s="7" t="s">
        <v>540</v>
      </c>
      <c r="C642" s="7" t="s">
        <v>64</v>
      </c>
      <c r="D642" s="7" t="s">
        <v>541</v>
      </c>
      <c r="E642" s="7" t="s">
        <v>542</v>
      </c>
      <c r="F642" s="7" t="s">
        <v>2206</v>
      </c>
      <c r="G642" s="7">
        <v>2017</v>
      </c>
      <c r="H642" s="7" t="s">
        <v>67</v>
      </c>
      <c r="I642" s="7" t="s">
        <v>169</v>
      </c>
      <c r="J642" s="7" t="s">
        <v>70</v>
      </c>
      <c r="K642" s="7" t="s">
        <v>71</v>
      </c>
      <c r="L642" s="7" t="s">
        <v>72</v>
      </c>
      <c r="M642" s="7" t="s">
        <v>73</v>
      </c>
      <c r="N642" s="7" t="s">
        <v>74</v>
      </c>
      <c r="O642" s="7" t="s">
        <v>75</v>
      </c>
      <c r="P642" s="7" t="s">
        <v>105</v>
      </c>
      <c r="Q642" s="7" t="s">
        <v>106</v>
      </c>
      <c r="S642" s="7" t="s">
        <v>378</v>
      </c>
      <c r="T642" s="7" t="s">
        <v>79</v>
      </c>
      <c r="U642" s="7" t="s">
        <v>80</v>
      </c>
      <c r="V642" s="7" t="s">
        <v>81</v>
      </c>
      <c r="Z642" s="7" t="s">
        <v>108</v>
      </c>
      <c r="AA642" s="7" t="s">
        <v>109</v>
      </c>
      <c r="AB642" s="7" t="s">
        <v>305</v>
      </c>
      <c r="AC642" s="7" t="s">
        <v>544</v>
      </c>
      <c r="AD642" s="7" t="s">
        <v>111</v>
      </c>
      <c r="AE642" s="7" t="s">
        <v>545</v>
      </c>
      <c r="AF642" s="7" t="s">
        <v>88</v>
      </c>
      <c r="AG642" s="7" t="s">
        <v>2101</v>
      </c>
      <c r="AH642" s="7" t="s">
        <v>1925</v>
      </c>
      <c r="AI642" s="7">
        <v>2013</v>
      </c>
      <c r="AJ642" s="7">
        <v>2017</v>
      </c>
      <c r="AK642" s="7" t="s">
        <v>89</v>
      </c>
      <c r="AL642" s="7">
        <v>3800000</v>
      </c>
      <c r="AQ642" s="7">
        <v>950000</v>
      </c>
      <c r="AR642" s="7">
        <v>728104</v>
      </c>
      <c r="AS642" s="7" t="s">
        <v>2207</v>
      </c>
      <c r="AT642" s="7" t="s">
        <v>146</v>
      </c>
      <c r="AU642" s="7">
        <v>2017</v>
      </c>
      <c r="AV642" s="7" t="s">
        <v>91</v>
      </c>
      <c r="AW642" s="7" t="s">
        <v>92</v>
      </c>
      <c r="AX642" s="7" t="s">
        <v>93</v>
      </c>
      <c r="AY642" s="7" t="s">
        <v>546</v>
      </c>
      <c r="AZ642" s="7" t="s">
        <v>547</v>
      </c>
      <c r="BA642" s="7" t="s">
        <v>96</v>
      </c>
      <c r="BB642" s="7" t="s">
        <v>466</v>
      </c>
      <c r="BC642" s="7" t="s">
        <v>98</v>
      </c>
      <c r="BH642" s="7" t="s">
        <v>99</v>
      </c>
      <c r="BI642" s="7" t="s">
        <v>548</v>
      </c>
      <c r="BJ642" s="7" t="s">
        <v>135</v>
      </c>
      <c r="BO642">
        <f t="shared" si="9"/>
        <v>0.72810399999999997</v>
      </c>
      <c r="BP642" s="7" t="s">
        <v>137</v>
      </c>
      <c r="BQ642" s="7" t="s">
        <v>137</v>
      </c>
      <c r="BR642" s="7" t="s">
        <v>1907</v>
      </c>
      <c r="BS642" s="7" t="s">
        <v>1907</v>
      </c>
    </row>
    <row r="643" spans="1:71" ht="15.75" customHeight="1">
      <c r="A643" s="7">
        <v>2016</v>
      </c>
      <c r="B643" s="7" t="s">
        <v>540</v>
      </c>
      <c r="C643" s="7" t="s">
        <v>64</v>
      </c>
      <c r="D643" s="7" t="s">
        <v>541</v>
      </c>
      <c r="E643" s="7" t="s">
        <v>542</v>
      </c>
      <c r="F643" s="7" t="s">
        <v>2206</v>
      </c>
      <c r="G643" s="7">
        <v>2017</v>
      </c>
      <c r="H643" s="7" t="s">
        <v>67</v>
      </c>
      <c r="I643" s="7" t="s">
        <v>169</v>
      </c>
      <c r="J643" s="7" t="s">
        <v>70</v>
      </c>
      <c r="K643" s="7" t="s">
        <v>71</v>
      </c>
      <c r="L643" s="7" t="s">
        <v>72</v>
      </c>
      <c r="M643" s="7" t="s">
        <v>73</v>
      </c>
      <c r="N643" s="7" t="s">
        <v>74</v>
      </c>
      <c r="O643" s="7" t="s">
        <v>75</v>
      </c>
      <c r="P643" s="7" t="s">
        <v>105</v>
      </c>
      <c r="Q643" s="7" t="s">
        <v>106</v>
      </c>
      <c r="S643" s="7" t="s">
        <v>378</v>
      </c>
      <c r="T643" s="7" t="s">
        <v>79</v>
      </c>
      <c r="U643" s="7" t="s">
        <v>80</v>
      </c>
      <c r="V643" s="7" t="s">
        <v>81</v>
      </c>
      <c r="Z643" s="7" t="s">
        <v>108</v>
      </c>
      <c r="AA643" s="7" t="s">
        <v>109</v>
      </c>
      <c r="AB643" s="7" t="s">
        <v>305</v>
      </c>
      <c r="AC643" s="7" t="s">
        <v>544</v>
      </c>
      <c r="AD643" s="7" t="s">
        <v>111</v>
      </c>
      <c r="AE643" s="7" t="s">
        <v>545</v>
      </c>
      <c r="AF643" s="7" t="s">
        <v>88</v>
      </c>
      <c r="AG643" s="7" t="s">
        <v>2101</v>
      </c>
      <c r="AH643" s="7" t="s">
        <v>1925</v>
      </c>
      <c r="AI643" s="7">
        <v>2013</v>
      </c>
      <c r="AJ643" s="7">
        <v>2017</v>
      </c>
      <c r="AK643" s="7" t="s">
        <v>89</v>
      </c>
      <c r="AL643" s="7">
        <v>3800000</v>
      </c>
      <c r="AQ643" s="7">
        <v>950000</v>
      </c>
      <c r="AR643" s="7">
        <v>728104</v>
      </c>
      <c r="AS643" s="7" t="s">
        <v>2207</v>
      </c>
      <c r="AT643" s="7" t="s">
        <v>146</v>
      </c>
      <c r="AU643" s="7">
        <v>2017</v>
      </c>
      <c r="AV643" s="7" t="s">
        <v>91</v>
      </c>
      <c r="AW643" s="7" t="s">
        <v>92</v>
      </c>
      <c r="AX643" s="7" t="s">
        <v>93</v>
      </c>
      <c r="AY643" s="7" t="s">
        <v>546</v>
      </c>
      <c r="AZ643" s="7" t="s">
        <v>547</v>
      </c>
      <c r="BA643" s="7" t="s">
        <v>96</v>
      </c>
      <c r="BB643" s="7" t="s">
        <v>466</v>
      </c>
      <c r="BC643" s="7" t="s">
        <v>98</v>
      </c>
      <c r="BH643" s="7" t="s">
        <v>99</v>
      </c>
      <c r="BI643" s="7" t="s">
        <v>548</v>
      </c>
      <c r="BJ643" s="7" t="s">
        <v>135</v>
      </c>
      <c r="BO643">
        <f t="shared" ref="BO643:BO706" si="10">AR643/1000000</f>
        <v>0.72810399999999997</v>
      </c>
      <c r="BP643" s="7" t="s">
        <v>137</v>
      </c>
      <c r="BQ643" s="7" t="s">
        <v>137</v>
      </c>
      <c r="BR643" s="7" t="s">
        <v>1907</v>
      </c>
      <c r="BS643" s="7" t="s">
        <v>1907</v>
      </c>
    </row>
    <row r="644" spans="1:71" ht="15.75" customHeight="1">
      <c r="A644" s="7">
        <v>2017</v>
      </c>
      <c r="B644" s="7" t="s">
        <v>540</v>
      </c>
      <c r="C644" s="7" t="s">
        <v>64</v>
      </c>
      <c r="D644" s="7" t="s">
        <v>541</v>
      </c>
      <c r="E644" s="7" t="s">
        <v>542</v>
      </c>
      <c r="F644" s="7" t="s">
        <v>2206</v>
      </c>
      <c r="G644" s="7">
        <v>2017</v>
      </c>
      <c r="H644" s="7" t="s">
        <v>67</v>
      </c>
      <c r="I644" s="7" t="s">
        <v>169</v>
      </c>
      <c r="J644" s="7" t="s">
        <v>70</v>
      </c>
      <c r="K644" s="7" t="s">
        <v>71</v>
      </c>
      <c r="L644" s="7" t="s">
        <v>72</v>
      </c>
      <c r="M644" s="7" t="s">
        <v>73</v>
      </c>
      <c r="N644" s="7" t="s">
        <v>74</v>
      </c>
      <c r="O644" s="7" t="s">
        <v>75</v>
      </c>
      <c r="P644" s="7" t="s">
        <v>105</v>
      </c>
      <c r="Q644" s="7" t="s">
        <v>106</v>
      </c>
      <c r="S644" s="7" t="s">
        <v>378</v>
      </c>
      <c r="T644" s="7" t="s">
        <v>79</v>
      </c>
      <c r="U644" s="7" t="s">
        <v>80</v>
      </c>
      <c r="V644" s="7" t="s">
        <v>81</v>
      </c>
      <c r="Z644" s="7" t="s">
        <v>108</v>
      </c>
      <c r="AA644" s="7" t="s">
        <v>109</v>
      </c>
      <c r="AB644" s="7" t="s">
        <v>305</v>
      </c>
      <c r="AC644" s="7" t="s">
        <v>544</v>
      </c>
      <c r="AD644" s="7" t="s">
        <v>111</v>
      </c>
      <c r="AE644" s="7" t="s">
        <v>545</v>
      </c>
      <c r="AF644" s="7" t="s">
        <v>88</v>
      </c>
      <c r="AG644" s="7" t="s">
        <v>2101</v>
      </c>
      <c r="AH644" s="7" t="s">
        <v>1925</v>
      </c>
      <c r="AI644" s="7">
        <v>2013</v>
      </c>
      <c r="AJ644" s="7">
        <v>2017</v>
      </c>
      <c r="AK644" s="7" t="s">
        <v>89</v>
      </c>
      <c r="AL644" s="7">
        <v>3800000</v>
      </c>
      <c r="AQ644" s="7">
        <v>950000</v>
      </c>
      <c r="AR644" s="7">
        <v>728104</v>
      </c>
      <c r="AS644" s="7" t="s">
        <v>2207</v>
      </c>
      <c r="AT644" s="7" t="s">
        <v>146</v>
      </c>
      <c r="AU644" s="7">
        <v>2017</v>
      </c>
      <c r="AV644" s="7" t="s">
        <v>91</v>
      </c>
      <c r="AW644" s="7" t="s">
        <v>92</v>
      </c>
      <c r="AX644" s="7" t="s">
        <v>93</v>
      </c>
      <c r="AY644" s="7" t="s">
        <v>546</v>
      </c>
      <c r="AZ644" s="7" t="s">
        <v>547</v>
      </c>
      <c r="BA644" s="7" t="s">
        <v>96</v>
      </c>
      <c r="BB644" s="7" t="s">
        <v>466</v>
      </c>
      <c r="BC644" s="7" t="s">
        <v>98</v>
      </c>
      <c r="BH644" s="7" t="s">
        <v>99</v>
      </c>
      <c r="BI644" s="7" t="s">
        <v>548</v>
      </c>
      <c r="BJ644" s="7" t="s">
        <v>135</v>
      </c>
      <c r="BO644">
        <f t="shared" si="10"/>
        <v>0.72810399999999997</v>
      </c>
      <c r="BP644" s="7" t="s">
        <v>137</v>
      </c>
      <c r="BQ644" s="7" t="s">
        <v>137</v>
      </c>
      <c r="BR644" s="7" t="s">
        <v>1907</v>
      </c>
      <c r="BS644" s="7" t="s">
        <v>1907</v>
      </c>
    </row>
    <row r="645" spans="1:71" ht="15.75" customHeight="1">
      <c r="A645" s="7">
        <v>2015</v>
      </c>
      <c r="B645" s="7" t="s">
        <v>565</v>
      </c>
      <c r="C645" s="7" t="s">
        <v>64</v>
      </c>
      <c r="D645" s="7" t="s">
        <v>566</v>
      </c>
      <c r="E645" s="7" t="s">
        <v>567</v>
      </c>
      <c r="F645" s="7" t="s">
        <v>2208</v>
      </c>
      <c r="G645" s="7">
        <v>2015</v>
      </c>
      <c r="H645" s="7" t="s">
        <v>569</v>
      </c>
      <c r="I645" s="7" t="s">
        <v>570</v>
      </c>
      <c r="J645" s="7" t="s">
        <v>70</v>
      </c>
      <c r="K645" s="7" t="s">
        <v>71</v>
      </c>
      <c r="L645" s="7" t="s">
        <v>72</v>
      </c>
      <c r="M645" s="7" t="s">
        <v>73</v>
      </c>
      <c r="N645" s="7" t="s">
        <v>74</v>
      </c>
      <c r="O645" s="7" t="s">
        <v>75</v>
      </c>
      <c r="P645" s="7" t="s">
        <v>367</v>
      </c>
      <c r="Q645" s="7" t="s">
        <v>368</v>
      </c>
      <c r="S645" s="7" t="s">
        <v>369</v>
      </c>
      <c r="T645" s="7" t="s">
        <v>79</v>
      </c>
      <c r="U645" s="7" t="s">
        <v>80</v>
      </c>
      <c r="V645" s="7" t="s">
        <v>81</v>
      </c>
      <c r="Y645" s="7" t="s">
        <v>81</v>
      </c>
      <c r="Z645" s="7" t="s">
        <v>571</v>
      </c>
      <c r="AA645" s="7" t="s">
        <v>572</v>
      </c>
      <c r="AB645" s="7" t="s">
        <v>573</v>
      </c>
      <c r="AC645" s="7" t="s">
        <v>574</v>
      </c>
      <c r="AD645" s="7" t="s">
        <v>111</v>
      </c>
      <c r="AE645" s="7" t="s">
        <v>1904</v>
      </c>
      <c r="AF645" s="7" t="s">
        <v>112</v>
      </c>
      <c r="AG645" s="7" t="s">
        <v>1904</v>
      </c>
      <c r="AH645" s="7" t="s">
        <v>1904</v>
      </c>
      <c r="AI645" s="7">
        <v>2015</v>
      </c>
      <c r="AJ645" s="7">
        <v>2015</v>
      </c>
      <c r="AK645" s="7" t="s">
        <v>89</v>
      </c>
      <c r="AL645" s="7">
        <v>2462.27</v>
      </c>
      <c r="AO645" s="7" t="s">
        <v>2209</v>
      </c>
      <c r="AP645" s="7" t="s">
        <v>2210</v>
      </c>
      <c r="AQ645" s="7">
        <v>2462.27</v>
      </c>
      <c r="AR645" s="10">
        <v>2825.312813</v>
      </c>
      <c r="AS645" s="7" t="s">
        <v>2210</v>
      </c>
      <c r="AT645" s="7" t="s">
        <v>340</v>
      </c>
      <c r="AU645" s="7">
        <v>2015</v>
      </c>
      <c r="AV645" s="7" t="s">
        <v>91</v>
      </c>
      <c r="AW645" s="7" t="s">
        <v>92</v>
      </c>
      <c r="AX645" s="7" t="s">
        <v>93</v>
      </c>
      <c r="AY645" s="7" t="s">
        <v>94</v>
      </c>
      <c r="AZ645" s="7" t="s">
        <v>119</v>
      </c>
      <c r="BA645" s="7" t="s">
        <v>96</v>
      </c>
      <c r="BB645" s="7" t="s">
        <v>97</v>
      </c>
      <c r="BC645" s="7" t="s">
        <v>98</v>
      </c>
      <c r="BH645" s="7" t="s">
        <v>99</v>
      </c>
      <c r="BI645" s="7" t="s">
        <v>576</v>
      </c>
      <c r="BJ645" s="7" t="s">
        <v>70</v>
      </c>
      <c r="BO645">
        <f t="shared" si="10"/>
        <v>2.8253128130000002E-3</v>
      </c>
      <c r="BP645" s="7" t="s">
        <v>97</v>
      </c>
      <c r="BQ645" s="7" t="s">
        <v>94</v>
      </c>
      <c r="BR645" s="7" t="s">
        <v>368</v>
      </c>
      <c r="BS645" s="7" t="s">
        <v>368</v>
      </c>
    </row>
    <row r="646" spans="1:71" ht="15.75" customHeight="1">
      <c r="A646" s="7">
        <v>2014</v>
      </c>
      <c r="B646" s="7" t="s">
        <v>577</v>
      </c>
      <c r="C646" s="7" t="s">
        <v>64</v>
      </c>
      <c r="D646" s="7" t="s">
        <v>566</v>
      </c>
      <c r="E646" s="7" t="s">
        <v>567</v>
      </c>
      <c r="F646" s="7" t="s">
        <v>2208</v>
      </c>
      <c r="G646" s="7">
        <v>2015</v>
      </c>
      <c r="H646" s="7" t="s">
        <v>569</v>
      </c>
      <c r="I646" s="7" t="s">
        <v>570</v>
      </c>
      <c r="J646" s="7" t="s">
        <v>70</v>
      </c>
      <c r="K646" s="7" t="s">
        <v>71</v>
      </c>
      <c r="L646" s="7" t="s">
        <v>72</v>
      </c>
      <c r="M646" s="7" t="s">
        <v>73</v>
      </c>
      <c r="N646" s="7" t="s">
        <v>74</v>
      </c>
      <c r="O646" s="7" t="s">
        <v>75</v>
      </c>
      <c r="P646" s="7" t="s">
        <v>367</v>
      </c>
      <c r="Q646" s="7" t="s">
        <v>368</v>
      </c>
      <c r="S646" s="7" t="s">
        <v>369</v>
      </c>
      <c r="T646" s="7" t="s">
        <v>79</v>
      </c>
      <c r="U646" s="7" t="s">
        <v>80</v>
      </c>
      <c r="V646" s="7" t="s">
        <v>81</v>
      </c>
      <c r="Y646" s="7" t="s">
        <v>81</v>
      </c>
      <c r="Z646" s="7" t="s">
        <v>571</v>
      </c>
      <c r="AA646" s="7" t="s">
        <v>572</v>
      </c>
      <c r="AB646" s="7" t="s">
        <v>573</v>
      </c>
      <c r="AC646" s="7" t="s">
        <v>578</v>
      </c>
      <c r="AD646" s="7" t="s">
        <v>111</v>
      </c>
      <c r="AE646" s="7" t="s">
        <v>579</v>
      </c>
      <c r="AF646" s="7" t="s">
        <v>88</v>
      </c>
      <c r="AG646" s="7" t="s">
        <v>1959</v>
      </c>
      <c r="AH646" s="7" t="s">
        <v>1904</v>
      </c>
      <c r="AI646" s="7">
        <v>2014</v>
      </c>
      <c r="AJ646" s="7">
        <v>2015</v>
      </c>
      <c r="AK646" s="7" t="s">
        <v>89</v>
      </c>
      <c r="AL646" s="7">
        <v>3200.96</v>
      </c>
      <c r="AO646" s="7" t="s">
        <v>2211</v>
      </c>
      <c r="AP646" s="7" t="s">
        <v>2212</v>
      </c>
      <c r="AQ646" s="7">
        <v>1600.48</v>
      </c>
      <c r="AR646" s="10">
        <v>1836.458492</v>
      </c>
      <c r="AS646" s="7" t="s">
        <v>2213</v>
      </c>
      <c r="AT646" s="7" t="s">
        <v>340</v>
      </c>
      <c r="AU646" s="7">
        <v>2015</v>
      </c>
      <c r="AV646" s="7" t="s">
        <v>91</v>
      </c>
      <c r="AW646" s="7" t="s">
        <v>92</v>
      </c>
      <c r="AX646" s="7" t="s">
        <v>93</v>
      </c>
      <c r="AY646" s="7" t="s">
        <v>94</v>
      </c>
      <c r="AZ646" s="7" t="s">
        <v>580</v>
      </c>
      <c r="BA646" s="7" t="s">
        <v>96</v>
      </c>
      <c r="BB646" s="7" t="s">
        <v>118</v>
      </c>
      <c r="BC646" s="7" t="s">
        <v>98</v>
      </c>
      <c r="BH646" s="7" t="s">
        <v>99</v>
      </c>
      <c r="BI646" s="7" t="s">
        <v>576</v>
      </c>
      <c r="BJ646" s="7" t="s">
        <v>70</v>
      </c>
      <c r="BO646">
        <f t="shared" si="10"/>
        <v>1.836458492E-3</v>
      </c>
      <c r="BP646" s="7" t="s">
        <v>118</v>
      </c>
      <c r="BQ646" s="7" t="s">
        <v>94</v>
      </c>
      <c r="BR646" s="7" t="s">
        <v>368</v>
      </c>
      <c r="BS646" s="7" t="s">
        <v>368</v>
      </c>
    </row>
    <row r="647" spans="1:71" ht="15.75" customHeight="1">
      <c r="A647" s="7">
        <v>2015</v>
      </c>
      <c r="B647" s="7" t="s">
        <v>577</v>
      </c>
      <c r="C647" s="7" t="s">
        <v>64</v>
      </c>
      <c r="D647" s="7" t="s">
        <v>566</v>
      </c>
      <c r="E647" s="7" t="s">
        <v>567</v>
      </c>
      <c r="F647" s="7" t="s">
        <v>2208</v>
      </c>
      <c r="G647" s="7">
        <v>2015</v>
      </c>
      <c r="H647" s="7" t="s">
        <v>569</v>
      </c>
      <c r="I647" s="7" t="s">
        <v>570</v>
      </c>
      <c r="J647" s="7" t="s">
        <v>70</v>
      </c>
      <c r="K647" s="7" t="s">
        <v>71</v>
      </c>
      <c r="L647" s="7" t="s">
        <v>72</v>
      </c>
      <c r="M647" s="7" t="s">
        <v>73</v>
      </c>
      <c r="N647" s="7" t="s">
        <v>74</v>
      </c>
      <c r="O647" s="7" t="s">
        <v>75</v>
      </c>
      <c r="P647" s="7" t="s">
        <v>367</v>
      </c>
      <c r="Q647" s="7" t="s">
        <v>368</v>
      </c>
      <c r="S647" s="7" t="s">
        <v>369</v>
      </c>
      <c r="T647" s="7" t="s">
        <v>79</v>
      </c>
      <c r="U647" s="7" t="s">
        <v>80</v>
      </c>
      <c r="V647" s="7" t="s">
        <v>81</v>
      </c>
      <c r="Y647" s="7" t="s">
        <v>81</v>
      </c>
      <c r="Z647" s="7" t="s">
        <v>571</v>
      </c>
      <c r="AA647" s="7" t="s">
        <v>572</v>
      </c>
      <c r="AB647" s="7" t="s">
        <v>573</v>
      </c>
      <c r="AC647" s="7" t="s">
        <v>578</v>
      </c>
      <c r="AD647" s="7" t="s">
        <v>111</v>
      </c>
      <c r="AE647" s="7" t="s">
        <v>579</v>
      </c>
      <c r="AF647" s="7" t="s">
        <v>88</v>
      </c>
      <c r="AG647" s="7" t="s">
        <v>1959</v>
      </c>
      <c r="AH647" s="7" t="s">
        <v>1904</v>
      </c>
      <c r="AI647" s="7">
        <v>2014</v>
      </c>
      <c r="AJ647" s="7">
        <v>2015</v>
      </c>
      <c r="AK647" s="7" t="s">
        <v>89</v>
      </c>
      <c r="AL647" s="7">
        <v>3200.96</v>
      </c>
      <c r="AO647" s="7" t="s">
        <v>2211</v>
      </c>
      <c r="AP647" s="7" t="s">
        <v>2212</v>
      </c>
      <c r="AQ647" s="7">
        <v>1600.48</v>
      </c>
      <c r="AR647" s="10">
        <v>1836.458492</v>
      </c>
      <c r="AS647" s="7" t="s">
        <v>2213</v>
      </c>
      <c r="AT647" s="7" t="s">
        <v>340</v>
      </c>
      <c r="AU647" s="7">
        <v>2015</v>
      </c>
      <c r="AV647" s="7" t="s">
        <v>91</v>
      </c>
      <c r="AW647" s="7" t="s">
        <v>92</v>
      </c>
      <c r="AX647" s="7" t="s">
        <v>93</v>
      </c>
      <c r="AY647" s="7" t="s">
        <v>94</v>
      </c>
      <c r="AZ647" s="7" t="s">
        <v>580</v>
      </c>
      <c r="BA647" s="7" t="s">
        <v>96</v>
      </c>
      <c r="BB647" s="7" t="s">
        <v>118</v>
      </c>
      <c r="BC647" s="7" t="s">
        <v>98</v>
      </c>
      <c r="BH647" s="7" t="s">
        <v>99</v>
      </c>
      <c r="BI647" s="7" t="s">
        <v>576</v>
      </c>
      <c r="BJ647" s="7" t="s">
        <v>70</v>
      </c>
      <c r="BO647">
        <f t="shared" si="10"/>
        <v>1.836458492E-3</v>
      </c>
      <c r="BP647" s="7" t="s">
        <v>118</v>
      </c>
      <c r="BQ647" s="7" t="s">
        <v>94</v>
      </c>
      <c r="BR647" s="7" t="s">
        <v>368</v>
      </c>
      <c r="BS647" s="7" t="s">
        <v>368</v>
      </c>
    </row>
    <row r="648" spans="1:71" ht="15.75" customHeight="1">
      <c r="A648" s="7">
        <v>2003</v>
      </c>
      <c r="B648" s="7" t="s">
        <v>582</v>
      </c>
      <c r="C648" s="7" t="s">
        <v>64</v>
      </c>
      <c r="D648" s="7" t="s">
        <v>583</v>
      </c>
      <c r="E648" s="7" t="s">
        <v>584</v>
      </c>
      <c r="F648" s="7" t="s">
        <v>585</v>
      </c>
      <c r="G648" s="7">
        <v>2020</v>
      </c>
      <c r="H648" s="7" t="s">
        <v>436</v>
      </c>
      <c r="I648" s="7" t="s">
        <v>570</v>
      </c>
      <c r="J648" s="7" t="s">
        <v>70</v>
      </c>
      <c r="K648" s="7" t="s">
        <v>71</v>
      </c>
      <c r="L648" s="7" t="s">
        <v>72</v>
      </c>
      <c r="M648" s="7" t="s">
        <v>73</v>
      </c>
      <c r="N648" s="7" t="s">
        <v>74</v>
      </c>
      <c r="O648" s="7" t="s">
        <v>75</v>
      </c>
      <c r="P648" s="7" t="s">
        <v>105</v>
      </c>
      <c r="Q648" s="7" t="s">
        <v>106</v>
      </c>
      <c r="S648" s="7" t="s">
        <v>587</v>
      </c>
      <c r="T648" s="7" t="s">
        <v>79</v>
      </c>
      <c r="U648" s="7" t="s">
        <v>80</v>
      </c>
      <c r="Z648" s="7" t="s">
        <v>371</v>
      </c>
      <c r="AA648" s="7" t="s">
        <v>439</v>
      </c>
      <c r="AB648" s="7" t="s">
        <v>588</v>
      </c>
      <c r="AC648" s="7" t="s">
        <v>439</v>
      </c>
      <c r="AD648" s="7" t="s">
        <v>144</v>
      </c>
      <c r="AE648" s="7" t="s">
        <v>2018</v>
      </c>
      <c r="AF648" s="7" t="s">
        <v>112</v>
      </c>
      <c r="AG648" s="7" t="s">
        <v>2018</v>
      </c>
      <c r="AH648" s="7" t="s">
        <v>2018</v>
      </c>
      <c r="AI648" s="7">
        <v>2003</v>
      </c>
      <c r="AJ648" s="7">
        <v>2003</v>
      </c>
      <c r="AK648" s="7" t="s">
        <v>89</v>
      </c>
      <c r="AL648" s="7">
        <v>150000</v>
      </c>
      <c r="AO648" s="7" t="s">
        <v>2214</v>
      </c>
      <c r="AP648" s="7" t="s">
        <v>2215</v>
      </c>
      <c r="AQ648" s="7">
        <v>150000</v>
      </c>
      <c r="AR648" s="10">
        <v>24147.652829999999</v>
      </c>
      <c r="AS648" s="7" t="s">
        <v>2215</v>
      </c>
      <c r="AT648" s="7" t="s">
        <v>441</v>
      </c>
      <c r="AU648" s="7">
        <v>2003</v>
      </c>
      <c r="AV648" s="7" t="s">
        <v>172</v>
      </c>
      <c r="AW648" s="7" t="s">
        <v>92</v>
      </c>
      <c r="AX648" s="7" t="s">
        <v>93</v>
      </c>
      <c r="AY648" s="7" t="s">
        <v>94</v>
      </c>
      <c r="AZ648" s="7" t="s">
        <v>341</v>
      </c>
      <c r="BA648" s="7" t="s">
        <v>96</v>
      </c>
      <c r="BB648" s="7" t="s">
        <v>519</v>
      </c>
      <c r="BC648" s="7" t="s">
        <v>98</v>
      </c>
      <c r="BH648" s="7" t="s">
        <v>99</v>
      </c>
      <c r="BI648" s="7" t="s">
        <v>590</v>
      </c>
      <c r="BJ648" s="7" t="s">
        <v>70</v>
      </c>
      <c r="BO648">
        <f t="shared" si="10"/>
        <v>2.4147652829999998E-2</v>
      </c>
      <c r="BP648" s="7" t="s">
        <v>519</v>
      </c>
      <c r="BQ648" s="7" t="s">
        <v>94</v>
      </c>
      <c r="BR648" s="7" t="s">
        <v>1907</v>
      </c>
      <c r="BS648" s="7" t="s">
        <v>1907</v>
      </c>
    </row>
    <row r="649" spans="1:71" ht="15.75" customHeight="1">
      <c r="A649" s="7">
        <v>2004</v>
      </c>
      <c r="B649" s="7" t="s">
        <v>591</v>
      </c>
      <c r="C649" s="7" t="s">
        <v>64</v>
      </c>
      <c r="D649" s="7" t="s">
        <v>583</v>
      </c>
      <c r="E649" s="7" t="s">
        <v>584</v>
      </c>
      <c r="F649" s="7" t="s">
        <v>585</v>
      </c>
      <c r="G649" s="7">
        <v>2020</v>
      </c>
      <c r="H649" s="7" t="s">
        <v>436</v>
      </c>
      <c r="I649" s="7" t="s">
        <v>570</v>
      </c>
      <c r="J649" s="7" t="s">
        <v>70</v>
      </c>
      <c r="K649" s="7" t="s">
        <v>71</v>
      </c>
      <c r="L649" s="7" t="s">
        <v>72</v>
      </c>
      <c r="M649" s="7" t="s">
        <v>73</v>
      </c>
      <c r="N649" s="7" t="s">
        <v>74</v>
      </c>
      <c r="O649" s="7" t="s">
        <v>75</v>
      </c>
      <c r="P649" s="7" t="s">
        <v>105</v>
      </c>
      <c r="Q649" s="7" t="s">
        <v>106</v>
      </c>
      <c r="S649" s="7" t="s">
        <v>587</v>
      </c>
      <c r="T649" s="7" t="s">
        <v>79</v>
      </c>
      <c r="U649" s="7" t="s">
        <v>80</v>
      </c>
      <c r="Z649" s="7" t="s">
        <v>371</v>
      </c>
      <c r="AA649" s="7" t="s">
        <v>439</v>
      </c>
      <c r="AB649" s="7" t="s">
        <v>588</v>
      </c>
      <c r="AC649" s="7" t="s">
        <v>439</v>
      </c>
      <c r="AD649" s="7" t="s">
        <v>144</v>
      </c>
      <c r="AE649" s="7" t="s">
        <v>2169</v>
      </c>
      <c r="AF649" s="7" t="s">
        <v>112</v>
      </c>
      <c r="AG649" s="7" t="s">
        <v>2169</v>
      </c>
      <c r="AH649" s="7" t="s">
        <v>2169</v>
      </c>
      <c r="AI649" s="7">
        <v>2004</v>
      </c>
      <c r="AJ649" s="7">
        <v>2004</v>
      </c>
      <c r="AK649" s="7" t="s">
        <v>89</v>
      </c>
      <c r="AL649" s="7">
        <v>310000</v>
      </c>
      <c r="AO649" s="7" t="s">
        <v>2216</v>
      </c>
      <c r="AP649" s="7" t="s">
        <v>2217</v>
      </c>
      <c r="AQ649" s="7">
        <v>310000</v>
      </c>
      <c r="AR649" s="10">
        <v>48605.292430000001</v>
      </c>
      <c r="AS649" s="7" t="s">
        <v>2217</v>
      </c>
      <c r="AT649" s="7" t="s">
        <v>441</v>
      </c>
      <c r="AU649" s="7">
        <v>2004</v>
      </c>
      <c r="AV649" s="7" t="s">
        <v>172</v>
      </c>
      <c r="AW649" s="7" t="s">
        <v>92</v>
      </c>
      <c r="AX649" s="7" t="s">
        <v>93</v>
      </c>
      <c r="AY649" s="7" t="s">
        <v>94</v>
      </c>
      <c r="AZ649" s="7" t="s">
        <v>341</v>
      </c>
      <c r="BA649" s="7" t="s">
        <v>96</v>
      </c>
      <c r="BB649" s="7" t="s">
        <v>519</v>
      </c>
      <c r="BC649" s="7" t="s">
        <v>98</v>
      </c>
      <c r="BH649" s="7" t="s">
        <v>99</v>
      </c>
      <c r="BI649" s="7" t="s">
        <v>590</v>
      </c>
      <c r="BJ649" s="7" t="s">
        <v>70</v>
      </c>
      <c r="BO649">
        <f t="shared" si="10"/>
        <v>4.8605292430000002E-2</v>
      </c>
      <c r="BP649" s="7" t="s">
        <v>519</v>
      </c>
      <c r="BQ649" s="7" t="s">
        <v>94</v>
      </c>
      <c r="BR649" s="7" t="s">
        <v>1907</v>
      </c>
      <c r="BS649" s="7" t="s">
        <v>1907</v>
      </c>
    </row>
    <row r="650" spans="1:71" ht="15.75" customHeight="1">
      <c r="A650" s="7">
        <v>2005</v>
      </c>
      <c r="B650" s="7" t="s">
        <v>592</v>
      </c>
      <c r="C650" s="7" t="s">
        <v>64</v>
      </c>
      <c r="D650" s="7" t="s">
        <v>583</v>
      </c>
      <c r="E650" s="7" t="s">
        <v>584</v>
      </c>
      <c r="F650" s="7" t="s">
        <v>585</v>
      </c>
      <c r="G650" s="7">
        <v>2020</v>
      </c>
      <c r="H650" s="7" t="s">
        <v>436</v>
      </c>
      <c r="I650" s="7" t="s">
        <v>570</v>
      </c>
      <c r="J650" s="7" t="s">
        <v>70</v>
      </c>
      <c r="K650" s="7" t="s">
        <v>71</v>
      </c>
      <c r="L650" s="7" t="s">
        <v>72</v>
      </c>
      <c r="M650" s="7" t="s">
        <v>73</v>
      </c>
      <c r="N650" s="7" t="s">
        <v>74</v>
      </c>
      <c r="O650" s="7" t="s">
        <v>75</v>
      </c>
      <c r="P650" s="7" t="s">
        <v>105</v>
      </c>
      <c r="Q650" s="7" t="s">
        <v>106</v>
      </c>
      <c r="S650" s="7" t="s">
        <v>587</v>
      </c>
      <c r="T650" s="7" t="s">
        <v>79</v>
      </c>
      <c r="U650" s="7" t="s">
        <v>80</v>
      </c>
      <c r="Z650" s="7" t="s">
        <v>371</v>
      </c>
      <c r="AA650" s="7" t="s">
        <v>439</v>
      </c>
      <c r="AB650" s="7" t="s">
        <v>588</v>
      </c>
      <c r="AC650" s="7" t="s">
        <v>439</v>
      </c>
      <c r="AD650" s="7" t="s">
        <v>144</v>
      </c>
      <c r="AE650" s="7" t="s">
        <v>1898</v>
      </c>
      <c r="AF650" s="7" t="s">
        <v>112</v>
      </c>
      <c r="AG650" s="7" t="s">
        <v>1898</v>
      </c>
      <c r="AH650" s="7" t="s">
        <v>1898</v>
      </c>
      <c r="AI650" s="7">
        <v>2005</v>
      </c>
      <c r="AJ650" s="7">
        <v>2005</v>
      </c>
      <c r="AK650" s="7" t="s">
        <v>89</v>
      </c>
      <c r="AL650" s="7">
        <v>470000</v>
      </c>
      <c r="AO650" s="7" t="s">
        <v>2218</v>
      </c>
      <c r="AP650" s="7" t="s">
        <v>2219</v>
      </c>
      <c r="AQ650" s="7">
        <v>470000</v>
      </c>
      <c r="AR650" s="10">
        <v>71991.199999999997</v>
      </c>
      <c r="AS650" s="7" t="s">
        <v>2219</v>
      </c>
      <c r="AT650" s="7" t="s">
        <v>441</v>
      </c>
      <c r="AU650" s="7">
        <v>2005</v>
      </c>
      <c r="AV650" s="7" t="s">
        <v>172</v>
      </c>
      <c r="AW650" s="7" t="s">
        <v>92</v>
      </c>
      <c r="AX650" s="7" t="s">
        <v>93</v>
      </c>
      <c r="AY650" s="7" t="s">
        <v>94</v>
      </c>
      <c r="AZ650" s="7" t="s">
        <v>341</v>
      </c>
      <c r="BA650" s="7" t="s">
        <v>96</v>
      </c>
      <c r="BB650" s="7" t="s">
        <v>519</v>
      </c>
      <c r="BC650" s="7" t="s">
        <v>98</v>
      </c>
      <c r="BH650" s="7" t="s">
        <v>99</v>
      </c>
      <c r="BI650" s="7" t="s">
        <v>590</v>
      </c>
      <c r="BJ650" s="7" t="s">
        <v>70</v>
      </c>
      <c r="BO650">
        <f t="shared" si="10"/>
        <v>7.1991199999999991E-2</v>
      </c>
      <c r="BP650" s="7" t="s">
        <v>519</v>
      </c>
      <c r="BQ650" s="7" t="s">
        <v>94</v>
      </c>
      <c r="BR650" s="7" t="s">
        <v>1907</v>
      </c>
      <c r="BS650" s="7" t="s">
        <v>1907</v>
      </c>
    </row>
    <row r="651" spans="1:71" ht="15.75" customHeight="1">
      <c r="A651" s="7">
        <v>2006</v>
      </c>
      <c r="B651" s="7" t="s">
        <v>593</v>
      </c>
      <c r="C651" s="7" t="s">
        <v>64</v>
      </c>
      <c r="D651" s="7" t="s">
        <v>583</v>
      </c>
      <c r="E651" s="7" t="s">
        <v>584</v>
      </c>
      <c r="F651" s="7" t="s">
        <v>585</v>
      </c>
      <c r="G651" s="7">
        <v>2020</v>
      </c>
      <c r="H651" s="7" t="s">
        <v>436</v>
      </c>
      <c r="I651" s="7" t="s">
        <v>570</v>
      </c>
      <c r="J651" s="7" t="s">
        <v>70</v>
      </c>
      <c r="K651" s="7" t="s">
        <v>71</v>
      </c>
      <c r="L651" s="7" t="s">
        <v>72</v>
      </c>
      <c r="M651" s="7" t="s">
        <v>73</v>
      </c>
      <c r="N651" s="7" t="s">
        <v>74</v>
      </c>
      <c r="O651" s="7" t="s">
        <v>75</v>
      </c>
      <c r="P651" s="7" t="s">
        <v>105</v>
      </c>
      <c r="Q651" s="7" t="s">
        <v>106</v>
      </c>
      <c r="S651" s="7" t="s">
        <v>587</v>
      </c>
      <c r="T651" s="7" t="s">
        <v>79</v>
      </c>
      <c r="U651" s="7" t="s">
        <v>80</v>
      </c>
      <c r="Z651" s="7" t="s">
        <v>371</v>
      </c>
      <c r="AA651" s="7" t="s">
        <v>439</v>
      </c>
      <c r="AB651" s="7" t="s">
        <v>588</v>
      </c>
      <c r="AC651" s="7" t="s">
        <v>439</v>
      </c>
      <c r="AD651" s="7" t="s">
        <v>144</v>
      </c>
      <c r="AE651" s="7" t="s">
        <v>1936</v>
      </c>
      <c r="AF651" s="7" t="s">
        <v>112</v>
      </c>
      <c r="AG651" s="7" t="s">
        <v>1936</v>
      </c>
      <c r="AH651" s="7" t="s">
        <v>1936</v>
      </c>
      <c r="AI651" s="7">
        <v>2006</v>
      </c>
      <c r="AJ651" s="7">
        <v>2006</v>
      </c>
      <c r="AK651" s="7" t="s">
        <v>89</v>
      </c>
      <c r="AL651" s="7">
        <v>540000</v>
      </c>
      <c r="AO651" s="7" t="s">
        <v>2220</v>
      </c>
      <c r="AP651" s="7" t="s">
        <v>2221</v>
      </c>
      <c r="AQ651" s="7">
        <v>540000</v>
      </c>
      <c r="AR651" s="10">
        <v>82348.094530000002</v>
      </c>
      <c r="AS651" s="7" t="s">
        <v>2221</v>
      </c>
      <c r="AT651" s="7" t="s">
        <v>441</v>
      </c>
      <c r="AU651" s="7">
        <v>2006</v>
      </c>
      <c r="AV651" s="7" t="s">
        <v>172</v>
      </c>
      <c r="AW651" s="7" t="s">
        <v>92</v>
      </c>
      <c r="AX651" s="7" t="s">
        <v>93</v>
      </c>
      <c r="AY651" s="7" t="s">
        <v>94</v>
      </c>
      <c r="AZ651" s="7" t="s">
        <v>341</v>
      </c>
      <c r="BA651" s="7" t="s">
        <v>96</v>
      </c>
      <c r="BB651" s="7" t="s">
        <v>519</v>
      </c>
      <c r="BC651" s="7" t="s">
        <v>98</v>
      </c>
      <c r="BH651" s="7" t="s">
        <v>99</v>
      </c>
      <c r="BI651" s="7" t="s">
        <v>590</v>
      </c>
      <c r="BJ651" s="7" t="s">
        <v>70</v>
      </c>
      <c r="BO651">
        <f t="shared" si="10"/>
        <v>8.2348094529999999E-2</v>
      </c>
      <c r="BP651" s="7" t="s">
        <v>519</v>
      </c>
      <c r="BQ651" s="7" t="s">
        <v>94</v>
      </c>
      <c r="BR651" s="7" t="s">
        <v>1907</v>
      </c>
      <c r="BS651" s="7" t="s">
        <v>1907</v>
      </c>
    </row>
    <row r="652" spans="1:71" ht="15.75" customHeight="1">
      <c r="A652" s="7">
        <v>2007</v>
      </c>
      <c r="B652" s="7" t="s">
        <v>594</v>
      </c>
      <c r="C652" s="7" t="s">
        <v>64</v>
      </c>
      <c r="D652" s="7" t="s">
        <v>583</v>
      </c>
      <c r="E652" s="7" t="s">
        <v>584</v>
      </c>
      <c r="F652" s="7" t="s">
        <v>585</v>
      </c>
      <c r="G652" s="7">
        <v>2020</v>
      </c>
      <c r="H652" s="7" t="s">
        <v>436</v>
      </c>
      <c r="I652" s="7" t="s">
        <v>570</v>
      </c>
      <c r="J652" s="7" t="s">
        <v>70</v>
      </c>
      <c r="K652" s="7" t="s">
        <v>71</v>
      </c>
      <c r="L652" s="7" t="s">
        <v>72</v>
      </c>
      <c r="M652" s="7" t="s">
        <v>73</v>
      </c>
      <c r="N652" s="7" t="s">
        <v>74</v>
      </c>
      <c r="O652" s="7" t="s">
        <v>75</v>
      </c>
      <c r="P652" s="7" t="s">
        <v>105</v>
      </c>
      <c r="Q652" s="7" t="s">
        <v>106</v>
      </c>
      <c r="S652" s="7" t="s">
        <v>587</v>
      </c>
      <c r="T652" s="7" t="s">
        <v>79</v>
      </c>
      <c r="U652" s="7" t="s">
        <v>80</v>
      </c>
      <c r="Z652" s="7" t="s">
        <v>371</v>
      </c>
      <c r="AA652" s="7" t="s">
        <v>439</v>
      </c>
      <c r="AB652" s="7" t="s">
        <v>588</v>
      </c>
      <c r="AC652" s="7" t="s">
        <v>439</v>
      </c>
      <c r="AD652" s="7" t="s">
        <v>144</v>
      </c>
      <c r="AE652" s="7" t="s">
        <v>1942</v>
      </c>
      <c r="AF652" s="7" t="s">
        <v>112</v>
      </c>
      <c r="AG652" s="7" t="s">
        <v>1942</v>
      </c>
      <c r="AH652" s="7" t="s">
        <v>1942</v>
      </c>
      <c r="AI652" s="7">
        <v>2007</v>
      </c>
      <c r="AJ652" s="7">
        <v>2007</v>
      </c>
      <c r="AK652" s="7" t="s">
        <v>89</v>
      </c>
      <c r="AL652" s="7">
        <v>480000</v>
      </c>
      <c r="AO652" s="7" t="s">
        <v>2222</v>
      </c>
      <c r="AP652" s="7" t="s">
        <v>2223</v>
      </c>
      <c r="AQ652" s="7">
        <v>480000</v>
      </c>
      <c r="AR652" s="10">
        <v>74591.145139999993</v>
      </c>
      <c r="AS652" s="7" t="s">
        <v>2223</v>
      </c>
      <c r="AT652" s="7" t="s">
        <v>441</v>
      </c>
      <c r="AU652" s="7">
        <v>2007</v>
      </c>
      <c r="AV652" s="7" t="s">
        <v>172</v>
      </c>
      <c r="AW652" s="7" t="s">
        <v>92</v>
      </c>
      <c r="AX652" s="7" t="s">
        <v>93</v>
      </c>
      <c r="AY652" s="7" t="s">
        <v>94</v>
      </c>
      <c r="AZ652" s="7" t="s">
        <v>341</v>
      </c>
      <c r="BA652" s="7" t="s">
        <v>96</v>
      </c>
      <c r="BB652" s="7" t="s">
        <v>519</v>
      </c>
      <c r="BC652" s="7" t="s">
        <v>98</v>
      </c>
      <c r="BH652" s="7" t="s">
        <v>99</v>
      </c>
      <c r="BI652" s="7" t="s">
        <v>590</v>
      </c>
      <c r="BJ652" s="7" t="s">
        <v>70</v>
      </c>
      <c r="BO652">
        <f t="shared" si="10"/>
        <v>7.4591145139999995E-2</v>
      </c>
      <c r="BP652" s="7" t="s">
        <v>519</v>
      </c>
      <c r="BQ652" s="7" t="s">
        <v>94</v>
      </c>
      <c r="BR652" s="7" t="s">
        <v>1907</v>
      </c>
      <c r="BS652" s="7" t="s">
        <v>1907</v>
      </c>
    </row>
    <row r="653" spans="1:71" ht="15.75" customHeight="1">
      <c r="A653" s="7">
        <v>2008</v>
      </c>
      <c r="B653" s="7" t="s">
        <v>595</v>
      </c>
      <c r="C653" s="7" t="s">
        <v>64</v>
      </c>
      <c r="D653" s="7" t="s">
        <v>583</v>
      </c>
      <c r="E653" s="7" t="s">
        <v>584</v>
      </c>
      <c r="F653" s="7" t="s">
        <v>585</v>
      </c>
      <c r="G653" s="7">
        <v>2020</v>
      </c>
      <c r="H653" s="7" t="s">
        <v>436</v>
      </c>
      <c r="I653" s="7" t="s">
        <v>570</v>
      </c>
      <c r="J653" s="7" t="s">
        <v>70</v>
      </c>
      <c r="K653" s="7" t="s">
        <v>71</v>
      </c>
      <c r="L653" s="7" t="s">
        <v>72</v>
      </c>
      <c r="M653" s="7" t="s">
        <v>73</v>
      </c>
      <c r="N653" s="7" t="s">
        <v>74</v>
      </c>
      <c r="O653" s="7" t="s">
        <v>75</v>
      </c>
      <c r="P653" s="7" t="s">
        <v>105</v>
      </c>
      <c r="Q653" s="7" t="s">
        <v>106</v>
      </c>
      <c r="S653" s="7" t="s">
        <v>587</v>
      </c>
      <c r="T653" s="7" t="s">
        <v>79</v>
      </c>
      <c r="U653" s="7" t="s">
        <v>80</v>
      </c>
      <c r="Z653" s="7" t="s">
        <v>371</v>
      </c>
      <c r="AA653" s="7" t="s">
        <v>439</v>
      </c>
      <c r="AB653" s="7" t="s">
        <v>588</v>
      </c>
      <c r="AC653" s="7" t="s">
        <v>439</v>
      </c>
      <c r="AD653" s="7" t="s">
        <v>144</v>
      </c>
      <c r="AE653" s="7" t="s">
        <v>2224</v>
      </c>
      <c r="AF653" s="7" t="s">
        <v>112</v>
      </c>
      <c r="AG653" s="7" t="s">
        <v>2224</v>
      </c>
      <c r="AH653" s="7" t="s">
        <v>2224</v>
      </c>
      <c r="AI653" s="7">
        <v>2008</v>
      </c>
      <c r="AJ653" s="7">
        <v>2008</v>
      </c>
      <c r="AK653" s="7" t="s">
        <v>89</v>
      </c>
      <c r="AL653" s="7">
        <v>230000</v>
      </c>
      <c r="AO653" s="7" t="s">
        <v>2225</v>
      </c>
      <c r="AP653" s="7" t="s">
        <v>2226</v>
      </c>
      <c r="AQ653" s="7">
        <v>230000</v>
      </c>
      <c r="AR653" s="10">
        <v>37683.915690000002</v>
      </c>
      <c r="AS653" s="7" t="s">
        <v>2226</v>
      </c>
      <c r="AT653" s="7" t="s">
        <v>441</v>
      </c>
      <c r="AU653" s="7">
        <v>2008</v>
      </c>
      <c r="AV653" s="7" t="s">
        <v>172</v>
      </c>
      <c r="AW653" s="7" t="s">
        <v>92</v>
      </c>
      <c r="AX653" s="7" t="s">
        <v>93</v>
      </c>
      <c r="AY653" s="7" t="s">
        <v>94</v>
      </c>
      <c r="AZ653" s="7" t="s">
        <v>341</v>
      </c>
      <c r="BA653" s="7" t="s">
        <v>96</v>
      </c>
      <c r="BB653" s="7" t="s">
        <v>519</v>
      </c>
      <c r="BC653" s="7" t="s">
        <v>98</v>
      </c>
      <c r="BH653" s="7" t="s">
        <v>99</v>
      </c>
      <c r="BI653" s="7" t="s">
        <v>590</v>
      </c>
      <c r="BJ653" s="7" t="s">
        <v>70</v>
      </c>
      <c r="BO653">
        <f t="shared" si="10"/>
        <v>3.768391569E-2</v>
      </c>
      <c r="BP653" s="7" t="s">
        <v>519</v>
      </c>
      <c r="BQ653" s="7" t="s">
        <v>94</v>
      </c>
      <c r="BR653" s="7" t="s">
        <v>1907</v>
      </c>
      <c r="BS653" s="7" t="s">
        <v>1907</v>
      </c>
    </row>
    <row r="654" spans="1:71" ht="15.75" customHeight="1">
      <c r="A654" s="7">
        <v>2009</v>
      </c>
      <c r="B654" s="7" t="s">
        <v>596</v>
      </c>
      <c r="C654" s="7" t="s">
        <v>64</v>
      </c>
      <c r="D654" s="7" t="s">
        <v>583</v>
      </c>
      <c r="E654" s="7" t="s">
        <v>584</v>
      </c>
      <c r="F654" s="7" t="s">
        <v>585</v>
      </c>
      <c r="G654" s="7">
        <v>2020</v>
      </c>
      <c r="H654" s="7" t="s">
        <v>436</v>
      </c>
      <c r="I654" s="7" t="s">
        <v>570</v>
      </c>
      <c r="J654" s="7" t="s">
        <v>70</v>
      </c>
      <c r="K654" s="7" t="s">
        <v>71</v>
      </c>
      <c r="L654" s="7" t="s">
        <v>72</v>
      </c>
      <c r="M654" s="7" t="s">
        <v>73</v>
      </c>
      <c r="N654" s="7" t="s">
        <v>74</v>
      </c>
      <c r="O654" s="7" t="s">
        <v>75</v>
      </c>
      <c r="P654" s="7" t="s">
        <v>105</v>
      </c>
      <c r="Q654" s="7" t="s">
        <v>106</v>
      </c>
      <c r="S654" s="7" t="s">
        <v>587</v>
      </c>
      <c r="T654" s="7" t="s">
        <v>79</v>
      </c>
      <c r="U654" s="7" t="s">
        <v>80</v>
      </c>
      <c r="Z654" s="7" t="s">
        <v>371</v>
      </c>
      <c r="AA654" s="7" t="s">
        <v>439</v>
      </c>
      <c r="AB654" s="7" t="s">
        <v>588</v>
      </c>
      <c r="AC654" s="7" t="s">
        <v>439</v>
      </c>
      <c r="AD654" s="7" t="s">
        <v>144</v>
      </c>
      <c r="AE654" s="7" t="s">
        <v>2110</v>
      </c>
      <c r="AF654" s="7" t="s">
        <v>112</v>
      </c>
      <c r="AG654" s="7" t="s">
        <v>2110</v>
      </c>
      <c r="AH654" s="7" t="s">
        <v>2110</v>
      </c>
      <c r="AI654" s="7">
        <v>2009</v>
      </c>
      <c r="AJ654" s="7">
        <v>2009</v>
      </c>
      <c r="AK654" s="7" t="s">
        <v>89</v>
      </c>
      <c r="AL654" s="7">
        <v>580000</v>
      </c>
      <c r="AO654" s="7" t="s">
        <v>2227</v>
      </c>
      <c r="AP654" s="7" t="s">
        <v>2228</v>
      </c>
      <c r="AQ654" s="7">
        <v>580000</v>
      </c>
      <c r="AR654" s="10">
        <v>97004.764150000003</v>
      </c>
      <c r="AS654" s="7" t="s">
        <v>2228</v>
      </c>
      <c r="AT654" s="7" t="s">
        <v>441</v>
      </c>
      <c r="AU654" s="7">
        <v>2009</v>
      </c>
      <c r="AV654" s="7" t="s">
        <v>172</v>
      </c>
      <c r="AW654" s="7" t="s">
        <v>92</v>
      </c>
      <c r="AX654" s="7" t="s">
        <v>93</v>
      </c>
      <c r="AY654" s="7" t="s">
        <v>94</v>
      </c>
      <c r="AZ654" s="7" t="s">
        <v>341</v>
      </c>
      <c r="BA654" s="7" t="s">
        <v>96</v>
      </c>
      <c r="BB654" s="7" t="s">
        <v>519</v>
      </c>
      <c r="BC654" s="7" t="s">
        <v>98</v>
      </c>
      <c r="BH654" s="7" t="s">
        <v>99</v>
      </c>
      <c r="BI654" s="7" t="s">
        <v>590</v>
      </c>
      <c r="BJ654" s="7" t="s">
        <v>70</v>
      </c>
      <c r="BO654">
        <f t="shared" si="10"/>
        <v>9.7004764150000006E-2</v>
      </c>
      <c r="BP654" s="7" t="s">
        <v>519</v>
      </c>
      <c r="BQ654" s="7" t="s">
        <v>94</v>
      </c>
      <c r="BR654" s="7" t="s">
        <v>1907</v>
      </c>
      <c r="BS654" s="7" t="s">
        <v>1907</v>
      </c>
    </row>
    <row r="655" spans="1:71" ht="15.75" customHeight="1">
      <c r="A655" s="7">
        <v>2010</v>
      </c>
      <c r="B655" s="7" t="s">
        <v>597</v>
      </c>
      <c r="C655" s="7" t="s">
        <v>64</v>
      </c>
      <c r="D655" s="7" t="s">
        <v>583</v>
      </c>
      <c r="E655" s="7" t="s">
        <v>584</v>
      </c>
      <c r="F655" s="7" t="s">
        <v>585</v>
      </c>
      <c r="G655" s="7">
        <v>2020</v>
      </c>
      <c r="H655" s="7" t="s">
        <v>436</v>
      </c>
      <c r="I655" s="7" t="s">
        <v>570</v>
      </c>
      <c r="J655" s="7" t="s">
        <v>70</v>
      </c>
      <c r="K655" s="7" t="s">
        <v>71</v>
      </c>
      <c r="L655" s="7" t="s">
        <v>72</v>
      </c>
      <c r="M655" s="7" t="s">
        <v>73</v>
      </c>
      <c r="N655" s="7" t="s">
        <v>74</v>
      </c>
      <c r="O655" s="7" t="s">
        <v>75</v>
      </c>
      <c r="P655" s="7" t="s">
        <v>105</v>
      </c>
      <c r="Q655" s="7" t="s">
        <v>106</v>
      </c>
      <c r="S655" s="7" t="s">
        <v>587</v>
      </c>
      <c r="T655" s="7" t="s">
        <v>79</v>
      </c>
      <c r="U655" s="7" t="s">
        <v>80</v>
      </c>
      <c r="Z655" s="7" t="s">
        <v>371</v>
      </c>
      <c r="AA655" s="7" t="s">
        <v>439</v>
      </c>
      <c r="AB655" s="7" t="s">
        <v>588</v>
      </c>
      <c r="AC655" s="7" t="s">
        <v>439</v>
      </c>
      <c r="AD655" s="7" t="s">
        <v>144</v>
      </c>
      <c r="AE655" s="7" t="s">
        <v>2163</v>
      </c>
      <c r="AF655" s="7" t="s">
        <v>112</v>
      </c>
      <c r="AG655" s="7" t="s">
        <v>2163</v>
      </c>
      <c r="AH655" s="7" t="s">
        <v>2163</v>
      </c>
      <c r="AI655" s="7">
        <v>2010</v>
      </c>
      <c r="AJ655" s="7">
        <v>2010</v>
      </c>
      <c r="AK655" s="7" t="s">
        <v>89</v>
      </c>
      <c r="AL655" s="7">
        <v>1440000</v>
      </c>
      <c r="AO655" s="7" t="s">
        <v>2229</v>
      </c>
      <c r="AP655" s="7" t="s">
        <v>2230</v>
      </c>
      <c r="AQ655" s="7">
        <v>1440000</v>
      </c>
      <c r="AR655" s="10">
        <v>239093.36809999999</v>
      </c>
      <c r="AS655" s="7" t="s">
        <v>2230</v>
      </c>
      <c r="AT655" s="7" t="s">
        <v>441</v>
      </c>
      <c r="AU655" s="7">
        <v>2010</v>
      </c>
      <c r="AV655" s="7" t="s">
        <v>172</v>
      </c>
      <c r="AW655" s="7" t="s">
        <v>92</v>
      </c>
      <c r="AX655" s="7" t="s">
        <v>93</v>
      </c>
      <c r="AY655" s="7" t="s">
        <v>94</v>
      </c>
      <c r="AZ655" s="7" t="s">
        <v>341</v>
      </c>
      <c r="BA655" s="7" t="s">
        <v>96</v>
      </c>
      <c r="BB655" s="7" t="s">
        <v>519</v>
      </c>
      <c r="BC655" s="7" t="s">
        <v>98</v>
      </c>
      <c r="BH655" s="7" t="s">
        <v>99</v>
      </c>
      <c r="BI655" s="7" t="s">
        <v>590</v>
      </c>
      <c r="BJ655" s="7" t="s">
        <v>70</v>
      </c>
      <c r="BO655">
        <f t="shared" si="10"/>
        <v>0.23909336809999998</v>
      </c>
      <c r="BP655" s="7" t="s">
        <v>519</v>
      </c>
      <c r="BQ655" s="7" t="s">
        <v>94</v>
      </c>
      <c r="BR655" s="7" t="s">
        <v>1907</v>
      </c>
      <c r="BS655" s="7" t="s">
        <v>1907</v>
      </c>
    </row>
    <row r="656" spans="1:71" ht="15.75" customHeight="1">
      <c r="A656" s="7">
        <v>2011</v>
      </c>
      <c r="B656" s="7" t="s">
        <v>598</v>
      </c>
      <c r="C656" s="7" t="s">
        <v>64</v>
      </c>
      <c r="D656" s="7" t="s">
        <v>583</v>
      </c>
      <c r="E656" s="7" t="s">
        <v>584</v>
      </c>
      <c r="F656" s="7" t="s">
        <v>585</v>
      </c>
      <c r="G656" s="7">
        <v>2020</v>
      </c>
      <c r="H656" s="7" t="s">
        <v>436</v>
      </c>
      <c r="I656" s="7" t="s">
        <v>570</v>
      </c>
      <c r="J656" s="7" t="s">
        <v>70</v>
      </c>
      <c r="K656" s="7" t="s">
        <v>71</v>
      </c>
      <c r="L656" s="7" t="s">
        <v>72</v>
      </c>
      <c r="M656" s="7" t="s">
        <v>73</v>
      </c>
      <c r="N656" s="7" t="s">
        <v>74</v>
      </c>
      <c r="O656" s="7" t="s">
        <v>75</v>
      </c>
      <c r="P656" s="7" t="s">
        <v>105</v>
      </c>
      <c r="Q656" s="7" t="s">
        <v>106</v>
      </c>
      <c r="S656" s="7" t="s">
        <v>587</v>
      </c>
      <c r="T656" s="7" t="s">
        <v>79</v>
      </c>
      <c r="U656" s="7" t="s">
        <v>80</v>
      </c>
      <c r="Z656" s="7" t="s">
        <v>371</v>
      </c>
      <c r="AA656" s="7" t="s">
        <v>439</v>
      </c>
      <c r="AB656" s="7" t="s">
        <v>588</v>
      </c>
      <c r="AC656" s="7" t="s">
        <v>439</v>
      </c>
      <c r="AD656" s="7" t="s">
        <v>144</v>
      </c>
      <c r="AE656" s="7" t="s">
        <v>2231</v>
      </c>
      <c r="AF656" s="7" t="s">
        <v>112</v>
      </c>
      <c r="AG656" s="7" t="s">
        <v>2231</v>
      </c>
      <c r="AH656" s="7" t="s">
        <v>2231</v>
      </c>
      <c r="AI656" s="7">
        <v>2011</v>
      </c>
      <c r="AJ656" s="7">
        <v>2011</v>
      </c>
      <c r="AK656" s="7" t="s">
        <v>89</v>
      </c>
      <c r="AL656" s="7">
        <v>1250000</v>
      </c>
      <c r="AO656" s="7" t="s">
        <v>2232</v>
      </c>
      <c r="AP656" s="7" t="s">
        <v>2233</v>
      </c>
      <c r="AQ656" s="7">
        <v>1250000</v>
      </c>
      <c r="AR656" s="10">
        <v>210810.4773</v>
      </c>
      <c r="AS656" s="7" t="s">
        <v>2233</v>
      </c>
      <c r="AT656" s="7" t="s">
        <v>441</v>
      </c>
      <c r="AU656" s="7">
        <v>2011</v>
      </c>
      <c r="AV656" s="7" t="s">
        <v>172</v>
      </c>
      <c r="AW656" s="7" t="s">
        <v>92</v>
      </c>
      <c r="AX656" s="7" t="s">
        <v>93</v>
      </c>
      <c r="AY656" s="7" t="s">
        <v>94</v>
      </c>
      <c r="AZ656" s="7" t="s">
        <v>341</v>
      </c>
      <c r="BA656" s="7" t="s">
        <v>96</v>
      </c>
      <c r="BB656" s="7" t="s">
        <v>519</v>
      </c>
      <c r="BC656" s="7" t="s">
        <v>98</v>
      </c>
      <c r="BH656" s="7" t="s">
        <v>99</v>
      </c>
      <c r="BI656" s="7" t="s">
        <v>590</v>
      </c>
      <c r="BJ656" s="7" t="s">
        <v>70</v>
      </c>
      <c r="BO656">
        <f t="shared" si="10"/>
        <v>0.21081047729999999</v>
      </c>
      <c r="BP656" s="7" t="s">
        <v>519</v>
      </c>
      <c r="BQ656" s="7" t="s">
        <v>94</v>
      </c>
      <c r="BR656" s="7" t="s">
        <v>1907</v>
      </c>
      <c r="BS656" s="7" t="s">
        <v>1907</v>
      </c>
    </row>
    <row r="657" spans="1:71" ht="15.75" customHeight="1">
      <c r="A657" s="7">
        <v>2012</v>
      </c>
      <c r="B657" s="7" t="s">
        <v>599</v>
      </c>
      <c r="C657" s="7" t="s">
        <v>64</v>
      </c>
      <c r="D657" s="7" t="s">
        <v>583</v>
      </c>
      <c r="E657" s="7" t="s">
        <v>584</v>
      </c>
      <c r="F657" s="7" t="s">
        <v>585</v>
      </c>
      <c r="G657" s="7">
        <v>2020</v>
      </c>
      <c r="H657" s="7" t="s">
        <v>436</v>
      </c>
      <c r="I657" s="7" t="s">
        <v>570</v>
      </c>
      <c r="J657" s="7" t="s">
        <v>70</v>
      </c>
      <c r="K657" s="7" t="s">
        <v>71</v>
      </c>
      <c r="L657" s="7" t="s">
        <v>72</v>
      </c>
      <c r="M657" s="7" t="s">
        <v>73</v>
      </c>
      <c r="N657" s="7" t="s">
        <v>74</v>
      </c>
      <c r="O657" s="7" t="s">
        <v>75</v>
      </c>
      <c r="P657" s="7" t="s">
        <v>105</v>
      </c>
      <c r="Q657" s="7" t="s">
        <v>106</v>
      </c>
      <c r="S657" s="7" t="s">
        <v>587</v>
      </c>
      <c r="T657" s="7" t="s">
        <v>79</v>
      </c>
      <c r="U657" s="7" t="s">
        <v>80</v>
      </c>
      <c r="Z657" s="7" t="s">
        <v>371</v>
      </c>
      <c r="AA657" s="7" t="s">
        <v>439</v>
      </c>
      <c r="AB657" s="7" t="s">
        <v>588</v>
      </c>
      <c r="AC657" s="7" t="s">
        <v>439</v>
      </c>
      <c r="AD657" s="7" t="s">
        <v>144</v>
      </c>
      <c r="AE657" s="7" t="s">
        <v>1954</v>
      </c>
      <c r="AF657" s="7" t="s">
        <v>112</v>
      </c>
      <c r="AG657" s="7" t="s">
        <v>1954</v>
      </c>
      <c r="AH657" s="7" t="s">
        <v>1954</v>
      </c>
      <c r="AI657" s="7">
        <v>2012</v>
      </c>
      <c r="AJ657" s="7">
        <v>2012</v>
      </c>
      <c r="AK657" s="7" t="s">
        <v>89</v>
      </c>
      <c r="AL657" s="7">
        <v>500000</v>
      </c>
      <c r="AO657" s="7" t="s">
        <v>2234</v>
      </c>
      <c r="AP657" s="7" t="s">
        <v>2235</v>
      </c>
      <c r="AQ657" s="7">
        <v>500000</v>
      </c>
      <c r="AR657" s="10">
        <v>84566.381429999994</v>
      </c>
      <c r="AS657" s="7" t="s">
        <v>2235</v>
      </c>
      <c r="AT657" s="7" t="s">
        <v>441</v>
      </c>
      <c r="AU657" s="7">
        <v>2012</v>
      </c>
      <c r="AV657" s="7" t="s">
        <v>172</v>
      </c>
      <c r="AW657" s="7" t="s">
        <v>92</v>
      </c>
      <c r="AX657" s="7" t="s">
        <v>93</v>
      </c>
      <c r="AY657" s="7" t="s">
        <v>94</v>
      </c>
      <c r="AZ657" s="7" t="s">
        <v>341</v>
      </c>
      <c r="BA657" s="7" t="s">
        <v>96</v>
      </c>
      <c r="BB657" s="7" t="s">
        <v>519</v>
      </c>
      <c r="BC657" s="7" t="s">
        <v>98</v>
      </c>
      <c r="BH657" s="7" t="s">
        <v>99</v>
      </c>
      <c r="BI657" s="7" t="s">
        <v>590</v>
      </c>
      <c r="BJ657" s="7" t="s">
        <v>70</v>
      </c>
      <c r="BO657">
        <f t="shared" si="10"/>
        <v>8.456638142999999E-2</v>
      </c>
      <c r="BP657" s="7" t="s">
        <v>519</v>
      </c>
      <c r="BQ657" s="7" t="s">
        <v>94</v>
      </c>
      <c r="BR657" s="7" t="s">
        <v>1907</v>
      </c>
      <c r="BS657" s="7" t="s">
        <v>1907</v>
      </c>
    </row>
    <row r="658" spans="1:71" ht="15.75" customHeight="1">
      <c r="A658" s="7">
        <v>2013</v>
      </c>
      <c r="B658" s="7" t="s">
        <v>600</v>
      </c>
      <c r="C658" s="7" t="s">
        <v>64</v>
      </c>
      <c r="D658" s="7" t="s">
        <v>583</v>
      </c>
      <c r="E658" s="7" t="s">
        <v>584</v>
      </c>
      <c r="F658" s="7" t="s">
        <v>585</v>
      </c>
      <c r="G658" s="7">
        <v>2020</v>
      </c>
      <c r="H658" s="7" t="s">
        <v>436</v>
      </c>
      <c r="I658" s="7" t="s">
        <v>570</v>
      </c>
      <c r="J658" s="7" t="s">
        <v>70</v>
      </c>
      <c r="K658" s="7" t="s">
        <v>71</v>
      </c>
      <c r="L658" s="7" t="s">
        <v>72</v>
      </c>
      <c r="M658" s="7" t="s">
        <v>73</v>
      </c>
      <c r="N658" s="7" t="s">
        <v>74</v>
      </c>
      <c r="O658" s="7" t="s">
        <v>75</v>
      </c>
      <c r="P658" s="7" t="s">
        <v>105</v>
      </c>
      <c r="Q658" s="7" t="s">
        <v>106</v>
      </c>
      <c r="S658" s="7" t="s">
        <v>587</v>
      </c>
      <c r="T658" s="7" t="s">
        <v>79</v>
      </c>
      <c r="U658" s="7" t="s">
        <v>80</v>
      </c>
      <c r="Z658" s="7" t="s">
        <v>371</v>
      </c>
      <c r="AA658" s="7" t="s">
        <v>439</v>
      </c>
      <c r="AB658" s="7" t="s">
        <v>588</v>
      </c>
      <c r="AC658" s="7" t="s">
        <v>439</v>
      </c>
      <c r="AD658" s="7" t="s">
        <v>144</v>
      </c>
      <c r="AE658" s="7" t="s">
        <v>2101</v>
      </c>
      <c r="AF658" s="7" t="s">
        <v>112</v>
      </c>
      <c r="AG658" s="7" t="s">
        <v>2101</v>
      </c>
      <c r="AH658" s="7" t="s">
        <v>2101</v>
      </c>
      <c r="AI658" s="7">
        <v>2013</v>
      </c>
      <c r="AJ658" s="7">
        <v>2013</v>
      </c>
      <c r="AK658" s="7" t="s">
        <v>89</v>
      </c>
      <c r="AL658" s="7">
        <v>2870000</v>
      </c>
      <c r="AO658" s="7" t="s">
        <v>2236</v>
      </c>
      <c r="AP658" s="7" t="s">
        <v>2237</v>
      </c>
      <c r="AQ658" s="7">
        <v>2870000</v>
      </c>
      <c r="AR658" s="10">
        <v>487404.47879999998</v>
      </c>
      <c r="AS658" s="7" t="s">
        <v>2237</v>
      </c>
      <c r="AT658" s="7" t="s">
        <v>441</v>
      </c>
      <c r="AU658" s="7">
        <v>2013</v>
      </c>
      <c r="AV658" s="7" t="s">
        <v>172</v>
      </c>
      <c r="AW658" s="7" t="s">
        <v>92</v>
      </c>
      <c r="AX658" s="7" t="s">
        <v>93</v>
      </c>
      <c r="AY658" s="7" t="s">
        <v>94</v>
      </c>
      <c r="AZ658" s="7" t="s">
        <v>341</v>
      </c>
      <c r="BA658" s="7" t="s">
        <v>96</v>
      </c>
      <c r="BB658" s="7" t="s">
        <v>519</v>
      </c>
      <c r="BC658" s="7" t="s">
        <v>98</v>
      </c>
      <c r="BH658" s="7" t="s">
        <v>99</v>
      </c>
      <c r="BI658" s="7" t="s">
        <v>590</v>
      </c>
      <c r="BJ658" s="7" t="s">
        <v>70</v>
      </c>
      <c r="BO658">
        <f t="shared" si="10"/>
        <v>0.48740447879999999</v>
      </c>
      <c r="BP658" s="7" t="s">
        <v>519</v>
      </c>
      <c r="BQ658" s="7" t="s">
        <v>94</v>
      </c>
      <c r="BR658" s="7" t="s">
        <v>1907</v>
      </c>
      <c r="BS658" s="7" t="s">
        <v>1907</v>
      </c>
    </row>
    <row r="659" spans="1:71" ht="15.75" customHeight="1">
      <c r="A659" s="7">
        <v>2014</v>
      </c>
      <c r="B659" s="7" t="s">
        <v>601</v>
      </c>
      <c r="C659" s="7" t="s">
        <v>64</v>
      </c>
      <c r="D659" s="7" t="s">
        <v>583</v>
      </c>
      <c r="E659" s="7" t="s">
        <v>584</v>
      </c>
      <c r="F659" s="7" t="s">
        <v>585</v>
      </c>
      <c r="G659" s="7">
        <v>2020</v>
      </c>
      <c r="H659" s="7" t="s">
        <v>436</v>
      </c>
      <c r="I659" s="7" t="s">
        <v>570</v>
      </c>
      <c r="J659" s="7" t="s">
        <v>70</v>
      </c>
      <c r="K659" s="7" t="s">
        <v>71</v>
      </c>
      <c r="L659" s="7" t="s">
        <v>72</v>
      </c>
      <c r="M659" s="7" t="s">
        <v>73</v>
      </c>
      <c r="N659" s="7" t="s">
        <v>74</v>
      </c>
      <c r="O659" s="7" t="s">
        <v>75</v>
      </c>
      <c r="P659" s="7" t="s">
        <v>105</v>
      </c>
      <c r="Q659" s="7" t="s">
        <v>106</v>
      </c>
      <c r="S659" s="7" t="s">
        <v>587</v>
      </c>
      <c r="T659" s="7" t="s">
        <v>79</v>
      </c>
      <c r="U659" s="7" t="s">
        <v>80</v>
      </c>
      <c r="Z659" s="7" t="s">
        <v>371</v>
      </c>
      <c r="AA659" s="7" t="s">
        <v>439</v>
      </c>
      <c r="AB659" s="7" t="s">
        <v>588</v>
      </c>
      <c r="AC659" s="7" t="s">
        <v>439</v>
      </c>
      <c r="AD659" s="7" t="s">
        <v>144</v>
      </c>
      <c r="AE659" s="7" t="s">
        <v>1959</v>
      </c>
      <c r="AF659" s="7" t="s">
        <v>112</v>
      </c>
      <c r="AG659" s="7" t="s">
        <v>1959</v>
      </c>
      <c r="AH659" s="7" t="s">
        <v>1959</v>
      </c>
      <c r="AI659" s="7">
        <v>2014</v>
      </c>
      <c r="AJ659" s="7">
        <v>2014</v>
      </c>
      <c r="AK659" s="7" t="s">
        <v>89</v>
      </c>
      <c r="AL659" s="7">
        <v>1220000</v>
      </c>
      <c r="AO659" s="7" t="s">
        <v>2238</v>
      </c>
      <c r="AP659" s="7" t="s">
        <v>2239</v>
      </c>
      <c r="AQ659" s="7">
        <v>1220000</v>
      </c>
      <c r="AR659" s="10">
        <v>205618.42379999999</v>
      </c>
      <c r="AS659" s="7" t="s">
        <v>2239</v>
      </c>
      <c r="AT659" s="7" t="s">
        <v>441</v>
      </c>
      <c r="AU659" s="7">
        <v>2014</v>
      </c>
      <c r="AV659" s="7" t="s">
        <v>172</v>
      </c>
      <c r="AW659" s="7" t="s">
        <v>92</v>
      </c>
      <c r="AX659" s="7" t="s">
        <v>93</v>
      </c>
      <c r="AY659" s="7" t="s">
        <v>94</v>
      </c>
      <c r="AZ659" s="7" t="s">
        <v>341</v>
      </c>
      <c r="BA659" s="7" t="s">
        <v>96</v>
      </c>
      <c r="BB659" s="7" t="s">
        <v>519</v>
      </c>
      <c r="BC659" s="7" t="s">
        <v>98</v>
      </c>
      <c r="BH659" s="7" t="s">
        <v>99</v>
      </c>
      <c r="BI659" s="7" t="s">
        <v>590</v>
      </c>
      <c r="BJ659" s="7" t="s">
        <v>70</v>
      </c>
      <c r="BO659">
        <f t="shared" si="10"/>
        <v>0.20561842379999998</v>
      </c>
      <c r="BP659" s="7" t="s">
        <v>519</v>
      </c>
      <c r="BQ659" s="7" t="s">
        <v>94</v>
      </c>
      <c r="BR659" s="7" t="s">
        <v>1907</v>
      </c>
      <c r="BS659" s="7" t="s">
        <v>1907</v>
      </c>
    </row>
    <row r="660" spans="1:71" ht="15.75" customHeight="1">
      <c r="A660" s="7">
        <v>2015</v>
      </c>
      <c r="B660" s="7" t="s">
        <v>602</v>
      </c>
      <c r="C660" s="7" t="s">
        <v>64</v>
      </c>
      <c r="D660" s="7" t="s">
        <v>583</v>
      </c>
      <c r="E660" s="7" t="s">
        <v>584</v>
      </c>
      <c r="F660" s="7" t="s">
        <v>585</v>
      </c>
      <c r="G660" s="7">
        <v>2020</v>
      </c>
      <c r="H660" s="7" t="s">
        <v>436</v>
      </c>
      <c r="I660" s="7" t="s">
        <v>570</v>
      </c>
      <c r="J660" s="7" t="s">
        <v>70</v>
      </c>
      <c r="K660" s="7" t="s">
        <v>71</v>
      </c>
      <c r="L660" s="7" t="s">
        <v>72</v>
      </c>
      <c r="M660" s="7" t="s">
        <v>73</v>
      </c>
      <c r="N660" s="7" t="s">
        <v>74</v>
      </c>
      <c r="O660" s="7" t="s">
        <v>75</v>
      </c>
      <c r="P660" s="7" t="s">
        <v>105</v>
      </c>
      <c r="Q660" s="7" t="s">
        <v>106</v>
      </c>
      <c r="S660" s="7" t="s">
        <v>587</v>
      </c>
      <c r="T660" s="7" t="s">
        <v>79</v>
      </c>
      <c r="U660" s="7" t="s">
        <v>80</v>
      </c>
      <c r="Z660" s="7" t="s">
        <v>371</v>
      </c>
      <c r="AA660" s="7" t="s">
        <v>439</v>
      </c>
      <c r="AB660" s="7" t="s">
        <v>588</v>
      </c>
      <c r="AC660" s="7" t="s">
        <v>439</v>
      </c>
      <c r="AD660" s="7" t="s">
        <v>144</v>
      </c>
      <c r="AE660" s="7" t="s">
        <v>1904</v>
      </c>
      <c r="AF660" s="7" t="s">
        <v>112</v>
      </c>
      <c r="AG660" s="7" t="s">
        <v>1904</v>
      </c>
      <c r="AH660" s="7" t="s">
        <v>1904</v>
      </c>
      <c r="AI660" s="7">
        <v>2015</v>
      </c>
      <c r="AJ660" s="7">
        <v>2015</v>
      </c>
      <c r="AK660" s="7" t="s">
        <v>89</v>
      </c>
      <c r="AL660" s="7">
        <v>790000</v>
      </c>
      <c r="AO660" s="7" t="s">
        <v>2240</v>
      </c>
      <c r="AP660" s="7" t="s">
        <v>2241</v>
      </c>
      <c r="AQ660" s="7">
        <v>790000</v>
      </c>
      <c r="AR660" s="10">
        <v>131193.60260000001</v>
      </c>
      <c r="AS660" s="7" t="s">
        <v>2241</v>
      </c>
      <c r="AT660" s="7" t="s">
        <v>441</v>
      </c>
      <c r="AU660" s="7">
        <v>2015</v>
      </c>
      <c r="AV660" s="7" t="s">
        <v>172</v>
      </c>
      <c r="AW660" s="7" t="s">
        <v>92</v>
      </c>
      <c r="AX660" s="7" t="s">
        <v>93</v>
      </c>
      <c r="AY660" s="7" t="s">
        <v>94</v>
      </c>
      <c r="AZ660" s="7" t="s">
        <v>341</v>
      </c>
      <c r="BA660" s="7" t="s">
        <v>96</v>
      </c>
      <c r="BB660" s="7" t="s">
        <v>519</v>
      </c>
      <c r="BC660" s="7" t="s">
        <v>98</v>
      </c>
      <c r="BH660" s="7" t="s">
        <v>99</v>
      </c>
      <c r="BI660" s="7" t="s">
        <v>590</v>
      </c>
      <c r="BJ660" s="7" t="s">
        <v>70</v>
      </c>
      <c r="BO660">
        <f t="shared" si="10"/>
        <v>0.13119360260000001</v>
      </c>
      <c r="BP660" s="7" t="s">
        <v>519</v>
      </c>
      <c r="BQ660" s="7" t="s">
        <v>94</v>
      </c>
      <c r="BR660" s="7" t="s">
        <v>1907</v>
      </c>
      <c r="BS660" s="7" t="s">
        <v>1907</v>
      </c>
    </row>
    <row r="661" spans="1:71" ht="15.75" customHeight="1">
      <c r="A661" s="7">
        <v>2016</v>
      </c>
      <c r="B661" s="7" t="s">
        <v>603</v>
      </c>
      <c r="C661" s="7" t="s">
        <v>64</v>
      </c>
      <c r="D661" s="7" t="s">
        <v>583</v>
      </c>
      <c r="E661" s="7" t="s">
        <v>584</v>
      </c>
      <c r="F661" s="7" t="s">
        <v>585</v>
      </c>
      <c r="G661" s="7">
        <v>2020</v>
      </c>
      <c r="H661" s="7" t="s">
        <v>436</v>
      </c>
      <c r="I661" s="7" t="s">
        <v>570</v>
      </c>
      <c r="J661" s="7" t="s">
        <v>70</v>
      </c>
      <c r="K661" s="7" t="s">
        <v>71</v>
      </c>
      <c r="L661" s="7" t="s">
        <v>72</v>
      </c>
      <c r="M661" s="7" t="s">
        <v>73</v>
      </c>
      <c r="N661" s="7" t="s">
        <v>74</v>
      </c>
      <c r="O661" s="7" t="s">
        <v>75</v>
      </c>
      <c r="P661" s="7" t="s">
        <v>105</v>
      </c>
      <c r="Q661" s="7" t="s">
        <v>106</v>
      </c>
      <c r="S661" s="7" t="s">
        <v>587</v>
      </c>
      <c r="T661" s="7" t="s">
        <v>79</v>
      </c>
      <c r="U661" s="7" t="s">
        <v>80</v>
      </c>
      <c r="Z661" s="7" t="s">
        <v>371</v>
      </c>
      <c r="AA661" s="7" t="s">
        <v>439</v>
      </c>
      <c r="AB661" s="7" t="s">
        <v>588</v>
      </c>
      <c r="AC661" s="7" t="s">
        <v>439</v>
      </c>
      <c r="AD661" s="7" t="s">
        <v>144</v>
      </c>
      <c r="AE661" s="7" t="s">
        <v>2116</v>
      </c>
      <c r="AF661" s="7" t="s">
        <v>112</v>
      </c>
      <c r="AG661" s="7" t="s">
        <v>2116</v>
      </c>
      <c r="AH661" s="7" t="s">
        <v>2116</v>
      </c>
      <c r="AI661" s="7">
        <v>2016</v>
      </c>
      <c r="AJ661" s="7">
        <v>2016</v>
      </c>
      <c r="AK661" s="7" t="s">
        <v>89</v>
      </c>
      <c r="AL661" s="7">
        <v>2480000</v>
      </c>
      <c r="AO661" s="7" t="s">
        <v>2242</v>
      </c>
      <c r="AP661" s="7" t="s">
        <v>2243</v>
      </c>
      <c r="AQ661" s="7">
        <v>2480000</v>
      </c>
      <c r="AR661" s="10">
        <v>381192.74280000001</v>
      </c>
      <c r="AS661" s="7" t="s">
        <v>2243</v>
      </c>
      <c r="AT661" s="7" t="s">
        <v>441</v>
      </c>
      <c r="AU661" s="7">
        <v>2016</v>
      </c>
      <c r="AV661" s="7" t="s">
        <v>172</v>
      </c>
      <c r="AW661" s="7" t="s">
        <v>92</v>
      </c>
      <c r="AX661" s="7" t="s">
        <v>93</v>
      </c>
      <c r="AY661" s="7" t="s">
        <v>94</v>
      </c>
      <c r="AZ661" s="7" t="s">
        <v>341</v>
      </c>
      <c r="BA661" s="7" t="s">
        <v>96</v>
      </c>
      <c r="BB661" s="7" t="s">
        <v>519</v>
      </c>
      <c r="BC661" s="7" t="s">
        <v>98</v>
      </c>
      <c r="BH661" s="7" t="s">
        <v>99</v>
      </c>
      <c r="BI661" s="7" t="s">
        <v>590</v>
      </c>
      <c r="BJ661" s="7" t="s">
        <v>70</v>
      </c>
      <c r="BO661">
        <f t="shared" si="10"/>
        <v>0.38119274279999998</v>
      </c>
      <c r="BP661" s="7" t="s">
        <v>519</v>
      </c>
      <c r="BQ661" s="7" t="s">
        <v>94</v>
      </c>
      <c r="BR661" s="7" t="s">
        <v>1907</v>
      </c>
      <c r="BS661" s="7" t="s">
        <v>1907</v>
      </c>
    </row>
    <row r="662" spans="1:71" ht="15.75" customHeight="1">
      <c r="A662" s="7">
        <v>2017</v>
      </c>
      <c r="B662" s="7" t="s">
        <v>604</v>
      </c>
      <c r="C662" s="7" t="s">
        <v>64</v>
      </c>
      <c r="D662" s="7" t="s">
        <v>583</v>
      </c>
      <c r="E662" s="7" t="s">
        <v>584</v>
      </c>
      <c r="F662" s="7" t="s">
        <v>585</v>
      </c>
      <c r="G662" s="7">
        <v>2020</v>
      </c>
      <c r="H662" s="7" t="s">
        <v>436</v>
      </c>
      <c r="I662" s="7" t="s">
        <v>570</v>
      </c>
      <c r="J662" s="7" t="s">
        <v>70</v>
      </c>
      <c r="K662" s="7" t="s">
        <v>71</v>
      </c>
      <c r="L662" s="7" t="s">
        <v>72</v>
      </c>
      <c r="M662" s="7" t="s">
        <v>73</v>
      </c>
      <c r="N662" s="7" t="s">
        <v>74</v>
      </c>
      <c r="O662" s="7" t="s">
        <v>75</v>
      </c>
      <c r="P662" s="7" t="s">
        <v>105</v>
      </c>
      <c r="Q662" s="7" t="s">
        <v>106</v>
      </c>
      <c r="S662" s="7" t="s">
        <v>587</v>
      </c>
      <c r="T662" s="7" t="s">
        <v>79</v>
      </c>
      <c r="U662" s="7" t="s">
        <v>80</v>
      </c>
      <c r="Z662" s="7" t="s">
        <v>371</v>
      </c>
      <c r="AA662" s="7" t="s">
        <v>439</v>
      </c>
      <c r="AB662" s="7" t="s">
        <v>588</v>
      </c>
      <c r="AC662" s="7" t="s">
        <v>439</v>
      </c>
      <c r="AD662" s="7" t="s">
        <v>144</v>
      </c>
      <c r="AE662" s="7" t="s">
        <v>1925</v>
      </c>
      <c r="AF662" s="7" t="s">
        <v>112</v>
      </c>
      <c r="AG662" s="7" t="s">
        <v>1925</v>
      </c>
      <c r="AH662" s="7" t="s">
        <v>1925</v>
      </c>
      <c r="AI662" s="7">
        <v>2017</v>
      </c>
      <c r="AJ662" s="7">
        <v>2017</v>
      </c>
      <c r="AK662" s="7" t="s">
        <v>89</v>
      </c>
      <c r="AL662" s="7">
        <v>1620000</v>
      </c>
      <c r="AO662" s="7" t="s">
        <v>2244</v>
      </c>
      <c r="AP662" s="7" t="s">
        <v>2245</v>
      </c>
      <c r="AQ662" s="7">
        <v>1620000</v>
      </c>
      <c r="AR662" s="10">
        <v>239689.11129999999</v>
      </c>
      <c r="AS662" s="7" t="s">
        <v>2245</v>
      </c>
      <c r="AT662" s="7" t="s">
        <v>441</v>
      </c>
      <c r="AU662" s="7">
        <v>2017</v>
      </c>
      <c r="AV662" s="7" t="s">
        <v>172</v>
      </c>
      <c r="AW662" s="7" t="s">
        <v>92</v>
      </c>
      <c r="AX662" s="7" t="s">
        <v>93</v>
      </c>
      <c r="AY662" s="7" t="s">
        <v>94</v>
      </c>
      <c r="AZ662" s="7" t="s">
        <v>341</v>
      </c>
      <c r="BA662" s="7" t="s">
        <v>96</v>
      </c>
      <c r="BB662" s="7" t="s">
        <v>519</v>
      </c>
      <c r="BC662" s="7" t="s">
        <v>98</v>
      </c>
      <c r="BH662" s="7" t="s">
        <v>99</v>
      </c>
      <c r="BI662" s="7" t="s">
        <v>590</v>
      </c>
      <c r="BJ662" s="7" t="s">
        <v>70</v>
      </c>
      <c r="BO662">
        <f t="shared" si="10"/>
        <v>0.23968911129999998</v>
      </c>
      <c r="BP662" s="7" t="s">
        <v>519</v>
      </c>
      <c r="BQ662" s="7" t="s">
        <v>94</v>
      </c>
      <c r="BR662" s="7" t="s">
        <v>1907</v>
      </c>
      <c r="BS662" s="7" t="s">
        <v>1907</v>
      </c>
    </row>
    <row r="663" spans="1:71" ht="15.75" customHeight="1">
      <c r="A663" s="7">
        <v>2018</v>
      </c>
      <c r="B663" s="7" t="s">
        <v>605</v>
      </c>
      <c r="C663" s="7" t="s">
        <v>64</v>
      </c>
      <c r="D663" s="7" t="s">
        <v>583</v>
      </c>
      <c r="E663" s="7" t="s">
        <v>584</v>
      </c>
      <c r="F663" s="7" t="s">
        <v>585</v>
      </c>
      <c r="G663" s="7">
        <v>2020</v>
      </c>
      <c r="H663" s="7" t="s">
        <v>436</v>
      </c>
      <c r="I663" s="7" t="s">
        <v>570</v>
      </c>
      <c r="J663" s="7" t="s">
        <v>70</v>
      </c>
      <c r="K663" s="7" t="s">
        <v>71</v>
      </c>
      <c r="L663" s="7" t="s">
        <v>72</v>
      </c>
      <c r="M663" s="7" t="s">
        <v>73</v>
      </c>
      <c r="N663" s="7" t="s">
        <v>74</v>
      </c>
      <c r="O663" s="7" t="s">
        <v>75</v>
      </c>
      <c r="P663" s="7" t="s">
        <v>105</v>
      </c>
      <c r="Q663" s="7" t="s">
        <v>106</v>
      </c>
      <c r="S663" s="7" t="s">
        <v>587</v>
      </c>
      <c r="T663" s="7" t="s">
        <v>79</v>
      </c>
      <c r="U663" s="7" t="s">
        <v>80</v>
      </c>
      <c r="Z663" s="7" t="s">
        <v>371</v>
      </c>
      <c r="AA663" s="7" t="s">
        <v>439</v>
      </c>
      <c r="AB663" s="7" t="s">
        <v>588</v>
      </c>
      <c r="AC663" s="7" t="s">
        <v>439</v>
      </c>
      <c r="AD663" s="7" t="s">
        <v>144</v>
      </c>
      <c r="AE663" s="7" t="s">
        <v>2119</v>
      </c>
      <c r="AF663" s="7" t="s">
        <v>112</v>
      </c>
      <c r="AG663" s="7" t="s">
        <v>2119</v>
      </c>
      <c r="AH663" s="7" t="s">
        <v>2119</v>
      </c>
      <c r="AI663" s="7">
        <v>2018</v>
      </c>
      <c r="AJ663" s="7">
        <v>2018</v>
      </c>
      <c r="AK663" s="7" t="s">
        <v>89</v>
      </c>
      <c r="AL663" s="7">
        <v>920000</v>
      </c>
      <c r="AO663" s="7" t="s">
        <v>2246</v>
      </c>
      <c r="AP663" s="7" t="s">
        <v>2247</v>
      </c>
      <c r="AQ663" s="7">
        <v>920000</v>
      </c>
      <c r="AR663" s="10">
        <v>135742.1177</v>
      </c>
      <c r="AS663" s="7" t="s">
        <v>2247</v>
      </c>
      <c r="AT663" s="7" t="s">
        <v>441</v>
      </c>
      <c r="AU663" s="7">
        <v>2018</v>
      </c>
      <c r="AV663" s="7" t="s">
        <v>172</v>
      </c>
      <c r="AW663" s="7" t="s">
        <v>92</v>
      </c>
      <c r="AX663" s="7" t="s">
        <v>93</v>
      </c>
      <c r="AY663" s="7" t="s">
        <v>94</v>
      </c>
      <c r="AZ663" s="7" t="s">
        <v>341</v>
      </c>
      <c r="BA663" s="7" t="s">
        <v>96</v>
      </c>
      <c r="BB663" s="7" t="s">
        <v>519</v>
      </c>
      <c r="BC663" s="7" t="s">
        <v>98</v>
      </c>
      <c r="BH663" s="7" t="s">
        <v>99</v>
      </c>
      <c r="BI663" s="7" t="s">
        <v>590</v>
      </c>
      <c r="BJ663" s="7" t="s">
        <v>70</v>
      </c>
      <c r="BO663">
        <f t="shared" si="10"/>
        <v>0.1357421177</v>
      </c>
      <c r="BP663" s="7" t="s">
        <v>519</v>
      </c>
      <c r="BQ663" s="7" t="s">
        <v>94</v>
      </c>
      <c r="BR663" s="7" t="s">
        <v>1907</v>
      </c>
      <c r="BS663" s="7" t="s">
        <v>1907</v>
      </c>
    </row>
    <row r="664" spans="1:71" ht="15.75" customHeight="1">
      <c r="A664" s="7">
        <v>2019</v>
      </c>
      <c r="B664" s="7" t="s">
        <v>606</v>
      </c>
      <c r="C664" s="7" t="s">
        <v>64</v>
      </c>
      <c r="D664" s="7" t="s">
        <v>583</v>
      </c>
      <c r="E664" s="7" t="s">
        <v>584</v>
      </c>
      <c r="F664" s="7" t="s">
        <v>585</v>
      </c>
      <c r="G664" s="7">
        <v>2020</v>
      </c>
      <c r="H664" s="7" t="s">
        <v>436</v>
      </c>
      <c r="I664" s="7" t="s">
        <v>570</v>
      </c>
      <c r="J664" s="7" t="s">
        <v>70</v>
      </c>
      <c r="K664" s="7" t="s">
        <v>71</v>
      </c>
      <c r="L664" s="7" t="s">
        <v>72</v>
      </c>
      <c r="M664" s="7" t="s">
        <v>73</v>
      </c>
      <c r="N664" s="7" t="s">
        <v>74</v>
      </c>
      <c r="O664" s="7" t="s">
        <v>75</v>
      </c>
      <c r="P664" s="7" t="s">
        <v>105</v>
      </c>
      <c r="Q664" s="7" t="s">
        <v>106</v>
      </c>
      <c r="S664" s="7" t="s">
        <v>587</v>
      </c>
      <c r="T664" s="7" t="s">
        <v>79</v>
      </c>
      <c r="U664" s="7" t="s">
        <v>80</v>
      </c>
      <c r="Z664" s="7" t="s">
        <v>371</v>
      </c>
      <c r="AA664" s="7" t="s">
        <v>439</v>
      </c>
      <c r="AB664" s="7" t="s">
        <v>588</v>
      </c>
      <c r="AC664" s="7" t="s">
        <v>439</v>
      </c>
      <c r="AD664" s="7" t="s">
        <v>144</v>
      </c>
      <c r="AE664" s="7" t="s">
        <v>2197</v>
      </c>
      <c r="AF664" s="7" t="s">
        <v>112</v>
      </c>
      <c r="AG664" s="7" t="s">
        <v>2197</v>
      </c>
      <c r="AH664" s="7" t="s">
        <v>2197</v>
      </c>
      <c r="AI664" s="7">
        <v>2019</v>
      </c>
      <c r="AJ664" s="7">
        <v>2019</v>
      </c>
      <c r="AK664" s="7" t="s">
        <v>89</v>
      </c>
      <c r="AL664" s="7">
        <v>630000</v>
      </c>
      <c r="AO664" s="7" t="s">
        <v>2248</v>
      </c>
      <c r="AP664" s="7" t="s">
        <v>2249</v>
      </c>
      <c r="AQ664" s="7">
        <v>630000</v>
      </c>
      <c r="AR664" s="10">
        <v>91299.306240000005</v>
      </c>
      <c r="AS664" s="7" t="s">
        <v>2249</v>
      </c>
      <c r="AT664" s="7" t="s">
        <v>441</v>
      </c>
      <c r="AU664" s="7">
        <v>2019</v>
      </c>
      <c r="AV664" s="7" t="s">
        <v>172</v>
      </c>
      <c r="AW664" s="7" t="s">
        <v>92</v>
      </c>
      <c r="AX664" s="7" t="s">
        <v>93</v>
      </c>
      <c r="AY664" s="7" t="s">
        <v>94</v>
      </c>
      <c r="AZ664" s="7" t="s">
        <v>341</v>
      </c>
      <c r="BA664" s="7" t="s">
        <v>96</v>
      </c>
      <c r="BB664" s="7" t="s">
        <v>519</v>
      </c>
      <c r="BC664" s="7" t="s">
        <v>98</v>
      </c>
      <c r="BH664" s="7" t="s">
        <v>99</v>
      </c>
      <c r="BI664" s="7" t="s">
        <v>590</v>
      </c>
      <c r="BJ664" s="7" t="s">
        <v>70</v>
      </c>
      <c r="BO664">
        <f t="shared" si="10"/>
        <v>9.1299306240000003E-2</v>
      </c>
      <c r="BP664" s="7" t="s">
        <v>519</v>
      </c>
      <c r="BQ664" s="7" t="s">
        <v>94</v>
      </c>
      <c r="BR664" s="7" t="s">
        <v>1907</v>
      </c>
      <c r="BS664" s="7" t="s">
        <v>1907</v>
      </c>
    </row>
    <row r="665" spans="1:71" ht="15.75" customHeight="1">
      <c r="A665" s="7">
        <v>2015</v>
      </c>
      <c r="B665" s="7" t="s">
        <v>607</v>
      </c>
      <c r="C665" s="7" t="s">
        <v>64</v>
      </c>
      <c r="D665" s="7" t="s">
        <v>608</v>
      </c>
      <c r="E665" s="7" t="s">
        <v>609</v>
      </c>
      <c r="F665" s="7" t="s">
        <v>610</v>
      </c>
      <c r="G665" s="7">
        <v>2016</v>
      </c>
      <c r="H665" s="7" t="s">
        <v>67</v>
      </c>
      <c r="I665" s="7" t="s">
        <v>612</v>
      </c>
      <c r="J665" s="7" t="s">
        <v>135</v>
      </c>
      <c r="K665" s="7" t="s">
        <v>71</v>
      </c>
      <c r="L665" s="7" t="s">
        <v>72</v>
      </c>
      <c r="M665" s="7" t="s">
        <v>73</v>
      </c>
      <c r="N665" s="7" t="s">
        <v>74</v>
      </c>
      <c r="O665" s="7" t="s">
        <v>75</v>
      </c>
      <c r="P665" s="7" t="s">
        <v>105</v>
      </c>
      <c r="Q665" s="7" t="s">
        <v>106</v>
      </c>
      <c r="S665" s="7" t="s">
        <v>587</v>
      </c>
      <c r="T665" s="7" t="s">
        <v>79</v>
      </c>
      <c r="U665" s="7" t="s">
        <v>80</v>
      </c>
      <c r="V665" s="7" t="s">
        <v>337</v>
      </c>
      <c r="W665" s="7" t="s">
        <v>613</v>
      </c>
      <c r="X665" s="7" t="s">
        <v>353</v>
      </c>
      <c r="Y665" s="7" t="s">
        <v>337</v>
      </c>
      <c r="Z665" s="7" t="s">
        <v>108</v>
      </c>
      <c r="AA665" s="7" t="s">
        <v>109</v>
      </c>
      <c r="AB665" s="7" t="s">
        <v>614</v>
      </c>
      <c r="AC665" s="7" t="s">
        <v>615</v>
      </c>
      <c r="AD665" s="7" t="s">
        <v>111</v>
      </c>
      <c r="AE665" s="7" t="s">
        <v>1904</v>
      </c>
      <c r="AF665" s="7" t="s">
        <v>112</v>
      </c>
      <c r="AG665" s="7" t="s">
        <v>1904</v>
      </c>
      <c r="AH665" s="7" t="s">
        <v>1904</v>
      </c>
      <c r="AI665" s="7">
        <v>2015</v>
      </c>
      <c r="AJ665" s="7">
        <v>2015</v>
      </c>
      <c r="AK665" s="7" t="s">
        <v>89</v>
      </c>
      <c r="AL665" s="7">
        <v>919031.78</v>
      </c>
      <c r="AM665" s="7">
        <v>1024003.78</v>
      </c>
      <c r="AO665" s="7" t="s">
        <v>2250</v>
      </c>
      <c r="AP665" s="7" t="s">
        <v>2251</v>
      </c>
      <c r="AQ665" s="7">
        <v>919031.78</v>
      </c>
      <c r="AR665" s="10">
        <v>697738.93570000003</v>
      </c>
      <c r="AS665" s="7" t="s">
        <v>2251</v>
      </c>
      <c r="AT665" s="7" t="s">
        <v>146</v>
      </c>
      <c r="AU665" s="7">
        <v>2016</v>
      </c>
      <c r="AV665" s="7" t="s">
        <v>172</v>
      </c>
      <c r="AW665" s="7" t="s">
        <v>92</v>
      </c>
      <c r="AX665" s="7" t="s">
        <v>93</v>
      </c>
      <c r="AY665" s="7" t="s">
        <v>94</v>
      </c>
      <c r="AZ665" s="7" t="s">
        <v>95</v>
      </c>
      <c r="BA665" s="7" t="s">
        <v>96</v>
      </c>
      <c r="BB665" s="7" t="s">
        <v>97</v>
      </c>
      <c r="BC665" s="7" t="s">
        <v>98</v>
      </c>
      <c r="BH665" s="7" t="s">
        <v>99</v>
      </c>
      <c r="BI665" s="7" t="s">
        <v>617</v>
      </c>
      <c r="BJ665" s="7" t="s">
        <v>70</v>
      </c>
      <c r="BO665">
        <f t="shared" si="10"/>
        <v>0.69773893570000001</v>
      </c>
      <c r="BP665" s="7" t="s">
        <v>97</v>
      </c>
      <c r="BQ665" s="7" t="s">
        <v>94</v>
      </c>
      <c r="BR665" s="7" t="s">
        <v>1907</v>
      </c>
      <c r="BS665" s="7" t="s">
        <v>1907</v>
      </c>
    </row>
    <row r="666" spans="1:71" ht="15.75" customHeight="1">
      <c r="A666" s="7">
        <v>2016</v>
      </c>
      <c r="B666" s="7" t="s">
        <v>618</v>
      </c>
      <c r="C666" s="7" t="s">
        <v>64</v>
      </c>
      <c r="D666" s="7" t="s">
        <v>608</v>
      </c>
      <c r="E666" s="7" t="s">
        <v>609</v>
      </c>
      <c r="F666" s="7" t="s">
        <v>610</v>
      </c>
      <c r="G666" s="7">
        <v>2016</v>
      </c>
      <c r="H666" s="7" t="s">
        <v>67</v>
      </c>
      <c r="I666" s="7" t="s">
        <v>612</v>
      </c>
      <c r="J666" s="7" t="s">
        <v>135</v>
      </c>
      <c r="K666" s="7" t="s">
        <v>71</v>
      </c>
      <c r="L666" s="7" t="s">
        <v>72</v>
      </c>
      <c r="M666" s="7" t="s">
        <v>73</v>
      </c>
      <c r="N666" s="7" t="s">
        <v>74</v>
      </c>
      <c r="O666" s="7" t="s">
        <v>75</v>
      </c>
      <c r="P666" s="7" t="s">
        <v>105</v>
      </c>
      <c r="Q666" s="7" t="s">
        <v>106</v>
      </c>
      <c r="S666" s="7" t="s">
        <v>587</v>
      </c>
      <c r="T666" s="7" t="s">
        <v>79</v>
      </c>
      <c r="U666" s="7" t="s">
        <v>80</v>
      </c>
      <c r="V666" s="7" t="s">
        <v>337</v>
      </c>
      <c r="W666" s="7" t="s">
        <v>613</v>
      </c>
      <c r="X666" s="7" t="s">
        <v>353</v>
      </c>
      <c r="Y666" s="7" t="s">
        <v>337</v>
      </c>
      <c r="Z666" s="7" t="s">
        <v>108</v>
      </c>
      <c r="AA666" s="7" t="s">
        <v>109</v>
      </c>
      <c r="AB666" s="7" t="s">
        <v>614</v>
      </c>
      <c r="AC666" s="7" t="s">
        <v>615</v>
      </c>
      <c r="AD666" s="7" t="s">
        <v>111</v>
      </c>
      <c r="AE666" s="7" t="s">
        <v>2116</v>
      </c>
      <c r="AF666" s="7" t="s">
        <v>112</v>
      </c>
      <c r="AG666" s="7" t="s">
        <v>2116</v>
      </c>
      <c r="AH666" s="7" t="s">
        <v>2116</v>
      </c>
      <c r="AI666" s="7">
        <v>2016</v>
      </c>
      <c r="AJ666" s="7">
        <v>2016</v>
      </c>
      <c r="AK666" s="7" t="s">
        <v>89</v>
      </c>
      <c r="AL666" s="7">
        <v>104972</v>
      </c>
      <c r="AO666" s="7" t="s">
        <v>2252</v>
      </c>
      <c r="AP666" s="7" t="s">
        <v>2253</v>
      </c>
      <c r="AQ666" s="7">
        <v>104972</v>
      </c>
      <c r="AR666" s="10">
        <v>79695.885550000006</v>
      </c>
      <c r="AS666" s="7" t="s">
        <v>2253</v>
      </c>
      <c r="AT666" s="7" t="s">
        <v>146</v>
      </c>
      <c r="AU666" s="7">
        <v>2016</v>
      </c>
      <c r="AV666" s="7" t="s">
        <v>172</v>
      </c>
      <c r="AW666" s="7" t="s">
        <v>92</v>
      </c>
      <c r="AX666" s="7" t="s">
        <v>93</v>
      </c>
      <c r="AY666" s="7" t="s">
        <v>94</v>
      </c>
      <c r="AZ666" s="7" t="s">
        <v>95</v>
      </c>
      <c r="BA666" s="7" t="s">
        <v>96</v>
      </c>
      <c r="BB666" s="7" t="s">
        <v>97</v>
      </c>
      <c r="BC666" s="7" t="s">
        <v>98</v>
      </c>
      <c r="BH666" s="7" t="s">
        <v>99</v>
      </c>
      <c r="BI666" s="7" t="s">
        <v>617</v>
      </c>
      <c r="BJ666" s="7" t="s">
        <v>70</v>
      </c>
      <c r="BO666">
        <f t="shared" si="10"/>
        <v>7.9695885550000012E-2</v>
      </c>
      <c r="BP666" s="7" t="s">
        <v>97</v>
      </c>
      <c r="BQ666" s="7" t="s">
        <v>94</v>
      </c>
      <c r="BR666" s="7" t="s">
        <v>1907</v>
      </c>
      <c r="BS666" s="7" t="s">
        <v>1907</v>
      </c>
    </row>
    <row r="667" spans="1:71" ht="15.75" customHeight="1">
      <c r="A667" s="7">
        <v>2015</v>
      </c>
      <c r="B667" s="7" t="s">
        <v>619</v>
      </c>
      <c r="C667" s="7" t="s">
        <v>64</v>
      </c>
      <c r="D667" s="7" t="s">
        <v>620</v>
      </c>
      <c r="E667" s="7" t="s">
        <v>2254</v>
      </c>
      <c r="F667" s="7" t="s">
        <v>622</v>
      </c>
      <c r="G667" s="7">
        <v>2018</v>
      </c>
      <c r="H667" s="7" t="s">
        <v>67</v>
      </c>
      <c r="I667" s="7" t="s">
        <v>612</v>
      </c>
      <c r="J667" s="7" t="s">
        <v>135</v>
      </c>
      <c r="K667" s="7" t="s">
        <v>71</v>
      </c>
      <c r="L667" s="7" t="s">
        <v>72</v>
      </c>
      <c r="M667" s="7" t="s">
        <v>73</v>
      </c>
      <c r="N667" s="7" t="s">
        <v>74</v>
      </c>
      <c r="O667" s="7" t="s">
        <v>75</v>
      </c>
      <c r="P667" s="7" t="s">
        <v>105</v>
      </c>
      <c r="Q667" s="7" t="s">
        <v>106</v>
      </c>
      <c r="S667" s="7" t="s">
        <v>587</v>
      </c>
      <c r="T667" s="7" t="s">
        <v>79</v>
      </c>
      <c r="U667" s="7" t="s">
        <v>80</v>
      </c>
      <c r="V667" s="7" t="s">
        <v>337</v>
      </c>
      <c r="W667" s="7" t="s">
        <v>625</v>
      </c>
      <c r="X667" s="7" t="s">
        <v>353</v>
      </c>
      <c r="Y667" s="7" t="s">
        <v>337</v>
      </c>
      <c r="Z667" s="7" t="s">
        <v>108</v>
      </c>
      <c r="AA667" s="7" t="s">
        <v>109</v>
      </c>
      <c r="AB667" s="7" t="s">
        <v>305</v>
      </c>
      <c r="AC667" s="7" t="s">
        <v>626</v>
      </c>
      <c r="AD667" s="7" t="s">
        <v>111</v>
      </c>
      <c r="AE667" s="7" t="s">
        <v>627</v>
      </c>
      <c r="AF667" s="7" t="s">
        <v>88</v>
      </c>
      <c r="AG667" s="7" t="s">
        <v>1904</v>
      </c>
      <c r="AH667" s="7" t="s">
        <v>2119</v>
      </c>
      <c r="AI667" s="7">
        <v>2015</v>
      </c>
      <c r="AJ667" s="7">
        <v>2018</v>
      </c>
      <c r="AK667" s="7" t="s">
        <v>89</v>
      </c>
      <c r="AL667" s="7">
        <v>831978</v>
      </c>
      <c r="AO667" s="7" t="s">
        <v>2255</v>
      </c>
      <c r="AP667" s="7" t="s">
        <v>2256</v>
      </c>
      <c r="AQ667" s="7">
        <v>207994.5</v>
      </c>
      <c r="AR667" s="10">
        <v>151698.5607</v>
      </c>
      <c r="AS667" s="7" t="s">
        <v>2257</v>
      </c>
      <c r="AT667" s="7" t="s">
        <v>146</v>
      </c>
      <c r="AU667" s="7">
        <v>2018</v>
      </c>
      <c r="AV667" s="7" t="s">
        <v>172</v>
      </c>
      <c r="AW667" s="7" t="s">
        <v>92</v>
      </c>
      <c r="AX667" s="7" t="s">
        <v>93</v>
      </c>
      <c r="AY667" s="7" t="s">
        <v>94</v>
      </c>
      <c r="AZ667" s="7" t="s">
        <v>95</v>
      </c>
      <c r="BA667" s="7" t="s">
        <v>96</v>
      </c>
      <c r="BB667" s="7" t="s">
        <v>97</v>
      </c>
      <c r="BC667" s="7" t="s">
        <v>98</v>
      </c>
      <c r="BH667" s="7" t="s">
        <v>99</v>
      </c>
      <c r="BI667" s="7" t="s">
        <v>617</v>
      </c>
      <c r="BJ667" s="7" t="s">
        <v>70</v>
      </c>
      <c r="BM667" s="7" t="s">
        <v>1481</v>
      </c>
      <c r="BO667">
        <f t="shared" si="10"/>
        <v>0.15169856070000001</v>
      </c>
      <c r="BP667" s="7" t="s">
        <v>97</v>
      </c>
      <c r="BQ667" s="7" t="s">
        <v>94</v>
      </c>
      <c r="BR667" s="7" t="s">
        <v>1907</v>
      </c>
      <c r="BS667" s="7" t="s">
        <v>1907</v>
      </c>
    </row>
    <row r="668" spans="1:71" ht="15.75" customHeight="1">
      <c r="A668" s="7">
        <v>2016</v>
      </c>
      <c r="B668" s="7" t="s">
        <v>619</v>
      </c>
      <c r="C668" s="7" t="s">
        <v>64</v>
      </c>
      <c r="D668" s="7" t="s">
        <v>620</v>
      </c>
      <c r="E668" s="7" t="s">
        <v>2254</v>
      </c>
      <c r="F668" s="7" t="s">
        <v>622</v>
      </c>
      <c r="G668" s="7">
        <v>2018</v>
      </c>
      <c r="H668" s="7" t="s">
        <v>67</v>
      </c>
      <c r="I668" s="7" t="s">
        <v>612</v>
      </c>
      <c r="J668" s="7" t="s">
        <v>135</v>
      </c>
      <c r="K668" s="7" t="s">
        <v>71</v>
      </c>
      <c r="L668" s="7" t="s">
        <v>72</v>
      </c>
      <c r="M668" s="7" t="s">
        <v>73</v>
      </c>
      <c r="N668" s="7" t="s">
        <v>74</v>
      </c>
      <c r="O668" s="7" t="s">
        <v>75</v>
      </c>
      <c r="P668" s="7" t="s">
        <v>105</v>
      </c>
      <c r="Q668" s="7" t="s">
        <v>106</v>
      </c>
      <c r="S668" s="7" t="s">
        <v>587</v>
      </c>
      <c r="T668" s="7" t="s">
        <v>79</v>
      </c>
      <c r="U668" s="7" t="s">
        <v>80</v>
      </c>
      <c r="V668" s="7" t="s">
        <v>337</v>
      </c>
      <c r="W668" s="7" t="s">
        <v>625</v>
      </c>
      <c r="X668" s="7" t="s">
        <v>353</v>
      </c>
      <c r="Y668" s="7" t="s">
        <v>337</v>
      </c>
      <c r="Z668" s="7" t="s">
        <v>108</v>
      </c>
      <c r="AA668" s="7" t="s">
        <v>109</v>
      </c>
      <c r="AB668" s="7" t="s">
        <v>305</v>
      </c>
      <c r="AC668" s="7" t="s">
        <v>626</v>
      </c>
      <c r="AD668" s="7" t="s">
        <v>111</v>
      </c>
      <c r="AE668" s="7" t="s">
        <v>627</v>
      </c>
      <c r="AF668" s="7" t="s">
        <v>88</v>
      </c>
      <c r="AG668" s="7" t="s">
        <v>1904</v>
      </c>
      <c r="AH668" s="7" t="s">
        <v>2119</v>
      </c>
      <c r="AI668" s="7">
        <v>2015</v>
      </c>
      <c r="AJ668" s="7">
        <v>2018</v>
      </c>
      <c r="AK668" s="7" t="s">
        <v>89</v>
      </c>
      <c r="AL668" s="7">
        <v>831978</v>
      </c>
      <c r="AO668" s="7" t="s">
        <v>2255</v>
      </c>
      <c r="AP668" s="7" t="s">
        <v>2256</v>
      </c>
      <c r="AQ668" s="7">
        <v>207994.5</v>
      </c>
      <c r="AR668" s="10">
        <v>151698.5607</v>
      </c>
      <c r="AS668" s="7" t="s">
        <v>2257</v>
      </c>
      <c r="AT668" s="7" t="s">
        <v>146</v>
      </c>
      <c r="AU668" s="7">
        <v>2018</v>
      </c>
      <c r="AV668" s="7" t="s">
        <v>172</v>
      </c>
      <c r="AW668" s="7" t="s">
        <v>92</v>
      </c>
      <c r="AX668" s="7" t="s">
        <v>93</v>
      </c>
      <c r="AY668" s="7" t="s">
        <v>94</v>
      </c>
      <c r="AZ668" s="7" t="s">
        <v>95</v>
      </c>
      <c r="BA668" s="7" t="s">
        <v>96</v>
      </c>
      <c r="BB668" s="7" t="s">
        <v>97</v>
      </c>
      <c r="BC668" s="7" t="s">
        <v>98</v>
      </c>
      <c r="BH668" s="7" t="s">
        <v>99</v>
      </c>
      <c r="BI668" s="7" t="s">
        <v>617</v>
      </c>
      <c r="BJ668" s="7" t="s">
        <v>70</v>
      </c>
      <c r="BM668" s="7" t="s">
        <v>1481</v>
      </c>
      <c r="BO668">
        <f t="shared" si="10"/>
        <v>0.15169856070000001</v>
      </c>
      <c r="BP668" s="7" t="s">
        <v>97</v>
      </c>
      <c r="BQ668" s="7" t="s">
        <v>94</v>
      </c>
      <c r="BR668" s="7" t="s">
        <v>1907</v>
      </c>
      <c r="BS668" s="7" t="s">
        <v>1907</v>
      </c>
    </row>
    <row r="669" spans="1:71" ht="15.75" customHeight="1">
      <c r="A669" s="7">
        <v>2017</v>
      </c>
      <c r="B669" s="7" t="s">
        <v>619</v>
      </c>
      <c r="C669" s="7" t="s">
        <v>64</v>
      </c>
      <c r="D669" s="7" t="s">
        <v>620</v>
      </c>
      <c r="E669" s="7" t="s">
        <v>2254</v>
      </c>
      <c r="F669" s="7" t="s">
        <v>622</v>
      </c>
      <c r="G669" s="7">
        <v>2018</v>
      </c>
      <c r="H669" s="7" t="s">
        <v>67</v>
      </c>
      <c r="I669" s="7" t="s">
        <v>612</v>
      </c>
      <c r="J669" s="7" t="s">
        <v>135</v>
      </c>
      <c r="K669" s="7" t="s">
        <v>71</v>
      </c>
      <c r="L669" s="7" t="s">
        <v>72</v>
      </c>
      <c r="M669" s="7" t="s">
        <v>73</v>
      </c>
      <c r="N669" s="7" t="s">
        <v>74</v>
      </c>
      <c r="O669" s="7" t="s">
        <v>75</v>
      </c>
      <c r="P669" s="7" t="s">
        <v>105</v>
      </c>
      <c r="Q669" s="7" t="s">
        <v>106</v>
      </c>
      <c r="S669" s="7" t="s">
        <v>587</v>
      </c>
      <c r="T669" s="7" t="s">
        <v>79</v>
      </c>
      <c r="U669" s="7" t="s">
        <v>80</v>
      </c>
      <c r="V669" s="7" t="s">
        <v>337</v>
      </c>
      <c r="W669" s="7" t="s">
        <v>625</v>
      </c>
      <c r="X669" s="7" t="s">
        <v>353</v>
      </c>
      <c r="Y669" s="7" t="s">
        <v>337</v>
      </c>
      <c r="Z669" s="7" t="s">
        <v>108</v>
      </c>
      <c r="AA669" s="7" t="s">
        <v>109</v>
      </c>
      <c r="AB669" s="7" t="s">
        <v>305</v>
      </c>
      <c r="AC669" s="7" t="s">
        <v>626</v>
      </c>
      <c r="AD669" s="7" t="s">
        <v>111</v>
      </c>
      <c r="AE669" s="7" t="s">
        <v>627</v>
      </c>
      <c r="AF669" s="7" t="s">
        <v>88</v>
      </c>
      <c r="AG669" s="7" t="s">
        <v>1904</v>
      </c>
      <c r="AH669" s="7" t="s">
        <v>2119</v>
      </c>
      <c r="AI669" s="7">
        <v>2015</v>
      </c>
      <c r="AJ669" s="7">
        <v>2018</v>
      </c>
      <c r="AK669" s="7" t="s">
        <v>89</v>
      </c>
      <c r="AL669" s="7">
        <v>831978</v>
      </c>
      <c r="AO669" s="7" t="s">
        <v>2255</v>
      </c>
      <c r="AP669" s="7" t="s">
        <v>2256</v>
      </c>
      <c r="AQ669" s="7">
        <v>207994.5</v>
      </c>
      <c r="AR669" s="10">
        <v>151698.5607</v>
      </c>
      <c r="AS669" s="7" t="s">
        <v>2257</v>
      </c>
      <c r="AT669" s="7" t="s">
        <v>146</v>
      </c>
      <c r="AU669" s="7">
        <v>2018</v>
      </c>
      <c r="AV669" s="7" t="s">
        <v>172</v>
      </c>
      <c r="AW669" s="7" t="s">
        <v>92</v>
      </c>
      <c r="AX669" s="7" t="s">
        <v>93</v>
      </c>
      <c r="AY669" s="7" t="s">
        <v>94</v>
      </c>
      <c r="AZ669" s="7" t="s">
        <v>95</v>
      </c>
      <c r="BA669" s="7" t="s">
        <v>96</v>
      </c>
      <c r="BB669" s="7" t="s">
        <v>97</v>
      </c>
      <c r="BC669" s="7" t="s">
        <v>98</v>
      </c>
      <c r="BH669" s="7" t="s">
        <v>99</v>
      </c>
      <c r="BI669" s="7" t="s">
        <v>617</v>
      </c>
      <c r="BJ669" s="7" t="s">
        <v>70</v>
      </c>
      <c r="BM669" s="7" t="s">
        <v>1481</v>
      </c>
      <c r="BO669">
        <f t="shared" si="10"/>
        <v>0.15169856070000001</v>
      </c>
      <c r="BP669" s="7" t="s">
        <v>97</v>
      </c>
      <c r="BQ669" s="7" t="s">
        <v>94</v>
      </c>
      <c r="BR669" s="7" t="s">
        <v>1907</v>
      </c>
      <c r="BS669" s="7" t="s">
        <v>1907</v>
      </c>
    </row>
    <row r="670" spans="1:71" ht="15.75" customHeight="1">
      <c r="A670" s="7">
        <v>2018</v>
      </c>
      <c r="B670" s="7" t="s">
        <v>619</v>
      </c>
      <c r="C670" s="7" t="s">
        <v>64</v>
      </c>
      <c r="D670" s="7" t="s">
        <v>620</v>
      </c>
      <c r="E670" s="7" t="s">
        <v>2254</v>
      </c>
      <c r="F670" s="7" t="s">
        <v>622</v>
      </c>
      <c r="G670" s="7">
        <v>2018</v>
      </c>
      <c r="H670" s="7" t="s">
        <v>67</v>
      </c>
      <c r="I670" s="7" t="s">
        <v>612</v>
      </c>
      <c r="J670" s="7" t="s">
        <v>135</v>
      </c>
      <c r="K670" s="7" t="s">
        <v>71</v>
      </c>
      <c r="L670" s="7" t="s">
        <v>72</v>
      </c>
      <c r="M670" s="7" t="s">
        <v>73</v>
      </c>
      <c r="N670" s="7" t="s">
        <v>74</v>
      </c>
      <c r="O670" s="7" t="s">
        <v>75</v>
      </c>
      <c r="P670" s="7" t="s">
        <v>105</v>
      </c>
      <c r="Q670" s="7" t="s">
        <v>106</v>
      </c>
      <c r="S670" s="7" t="s">
        <v>587</v>
      </c>
      <c r="T670" s="7" t="s">
        <v>79</v>
      </c>
      <c r="U670" s="7" t="s">
        <v>80</v>
      </c>
      <c r="V670" s="7" t="s">
        <v>337</v>
      </c>
      <c r="W670" s="7" t="s">
        <v>625</v>
      </c>
      <c r="X670" s="7" t="s">
        <v>353</v>
      </c>
      <c r="Y670" s="7" t="s">
        <v>337</v>
      </c>
      <c r="Z670" s="7" t="s">
        <v>108</v>
      </c>
      <c r="AA670" s="7" t="s">
        <v>109</v>
      </c>
      <c r="AB670" s="7" t="s">
        <v>305</v>
      </c>
      <c r="AC670" s="7" t="s">
        <v>626</v>
      </c>
      <c r="AD670" s="7" t="s">
        <v>111</v>
      </c>
      <c r="AE670" s="7" t="s">
        <v>627</v>
      </c>
      <c r="AF670" s="7" t="s">
        <v>88</v>
      </c>
      <c r="AG670" s="7" t="s">
        <v>1904</v>
      </c>
      <c r="AH670" s="7" t="s">
        <v>2119</v>
      </c>
      <c r="AI670" s="7">
        <v>2015</v>
      </c>
      <c r="AJ670" s="7">
        <v>2018</v>
      </c>
      <c r="AK670" s="7" t="s">
        <v>89</v>
      </c>
      <c r="AL670" s="7">
        <v>831978</v>
      </c>
      <c r="AO670" s="7" t="s">
        <v>2255</v>
      </c>
      <c r="AP670" s="7" t="s">
        <v>2256</v>
      </c>
      <c r="AQ670" s="7">
        <v>207994.5</v>
      </c>
      <c r="AR670" s="10">
        <v>151698.5607</v>
      </c>
      <c r="AS670" s="7" t="s">
        <v>2257</v>
      </c>
      <c r="AT670" s="7" t="s">
        <v>146</v>
      </c>
      <c r="AU670" s="7">
        <v>2018</v>
      </c>
      <c r="AV670" s="7" t="s">
        <v>172</v>
      </c>
      <c r="AW670" s="7" t="s">
        <v>92</v>
      </c>
      <c r="AX670" s="7" t="s">
        <v>93</v>
      </c>
      <c r="AY670" s="7" t="s">
        <v>94</v>
      </c>
      <c r="AZ670" s="7" t="s">
        <v>95</v>
      </c>
      <c r="BA670" s="7" t="s">
        <v>96</v>
      </c>
      <c r="BB670" s="7" t="s">
        <v>97</v>
      </c>
      <c r="BC670" s="7" t="s">
        <v>98</v>
      </c>
      <c r="BH670" s="7" t="s">
        <v>99</v>
      </c>
      <c r="BI670" s="7" t="s">
        <v>617</v>
      </c>
      <c r="BJ670" s="7" t="s">
        <v>70</v>
      </c>
      <c r="BM670" s="7" t="s">
        <v>1481</v>
      </c>
      <c r="BO670">
        <f t="shared" si="10"/>
        <v>0.15169856070000001</v>
      </c>
      <c r="BP670" s="7" t="s">
        <v>97</v>
      </c>
      <c r="BQ670" s="7" t="s">
        <v>94</v>
      </c>
      <c r="BR670" s="7" t="s">
        <v>1907</v>
      </c>
      <c r="BS670" s="7" t="s">
        <v>1907</v>
      </c>
    </row>
    <row r="671" spans="1:71" ht="15.75" customHeight="1">
      <c r="A671" s="7">
        <v>2015</v>
      </c>
      <c r="B671" s="7" t="s">
        <v>629</v>
      </c>
      <c r="C671" s="7" t="s">
        <v>64</v>
      </c>
      <c r="D671" s="7" t="s">
        <v>630</v>
      </c>
      <c r="E671" s="7" t="s">
        <v>631</v>
      </c>
      <c r="F671" s="7" t="s">
        <v>632</v>
      </c>
      <c r="G671" s="7">
        <v>2017</v>
      </c>
      <c r="H671" s="7" t="s">
        <v>67</v>
      </c>
      <c r="I671" s="7" t="s">
        <v>612</v>
      </c>
      <c r="J671" s="7" t="s">
        <v>135</v>
      </c>
      <c r="K671" s="7" t="s">
        <v>71</v>
      </c>
      <c r="L671" s="7" t="s">
        <v>72</v>
      </c>
      <c r="M671" s="7" t="s">
        <v>73</v>
      </c>
      <c r="N671" s="7" t="s">
        <v>74</v>
      </c>
      <c r="O671" s="7" t="s">
        <v>75</v>
      </c>
      <c r="P671" s="7" t="s">
        <v>633</v>
      </c>
      <c r="Q671" s="7" t="s">
        <v>634</v>
      </c>
      <c r="S671" s="7" t="s">
        <v>635</v>
      </c>
      <c r="T671" s="7" t="s">
        <v>79</v>
      </c>
      <c r="U671" s="7" t="s">
        <v>80</v>
      </c>
      <c r="V671" s="7" t="s">
        <v>337</v>
      </c>
      <c r="W671" s="7" t="s">
        <v>613</v>
      </c>
      <c r="X671" s="7" t="s">
        <v>353</v>
      </c>
      <c r="Y671" s="7" t="s">
        <v>337</v>
      </c>
      <c r="Z671" s="7" t="s">
        <v>108</v>
      </c>
      <c r="AA671" s="7" t="s">
        <v>109</v>
      </c>
      <c r="AB671" s="7" t="s">
        <v>636</v>
      </c>
      <c r="AC671" s="7" t="s">
        <v>637</v>
      </c>
      <c r="AD671" s="7" t="s">
        <v>111</v>
      </c>
      <c r="AE671" s="7" t="s">
        <v>638</v>
      </c>
      <c r="AF671" s="7" t="s">
        <v>88</v>
      </c>
      <c r="AG671" s="7" t="s">
        <v>1904</v>
      </c>
      <c r="AH671" s="7" t="s">
        <v>1925</v>
      </c>
      <c r="AI671" s="7">
        <v>2015</v>
      </c>
      <c r="AJ671" s="7">
        <v>2017</v>
      </c>
      <c r="AK671" s="7" t="s">
        <v>89</v>
      </c>
      <c r="AL671" s="7">
        <v>1760725</v>
      </c>
      <c r="AO671" s="7" t="s">
        <v>2258</v>
      </c>
      <c r="AP671" s="7" t="s">
        <v>2259</v>
      </c>
      <c r="AQ671" s="7">
        <v>586908.33330000006</v>
      </c>
      <c r="AR671" s="10">
        <v>455996.26189999998</v>
      </c>
      <c r="AS671" s="7" t="s">
        <v>2260</v>
      </c>
      <c r="AT671" s="7" t="s">
        <v>146</v>
      </c>
      <c r="AU671" s="7">
        <v>2015</v>
      </c>
      <c r="AV671" s="7" t="s">
        <v>91</v>
      </c>
      <c r="AW671" s="7" t="s">
        <v>92</v>
      </c>
      <c r="AX671" s="7" t="s">
        <v>93</v>
      </c>
      <c r="AY671" s="7" t="s">
        <v>94</v>
      </c>
      <c r="AZ671" s="7" t="s">
        <v>95</v>
      </c>
      <c r="BA671" s="7" t="s">
        <v>96</v>
      </c>
      <c r="BB671" s="7" t="s">
        <v>97</v>
      </c>
      <c r="BC671" s="7" t="s">
        <v>98</v>
      </c>
      <c r="BH671" s="7" t="s">
        <v>99</v>
      </c>
      <c r="BI671" s="7" t="s">
        <v>617</v>
      </c>
      <c r="BJ671" s="7" t="s">
        <v>70</v>
      </c>
      <c r="BO671">
        <f t="shared" si="10"/>
        <v>0.45599626189999998</v>
      </c>
      <c r="BP671" s="7" t="s">
        <v>97</v>
      </c>
      <c r="BQ671" s="7" t="s">
        <v>94</v>
      </c>
      <c r="BR671" s="7" t="s">
        <v>634</v>
      </c>
      <c r="BS671" s="7" t="s">
        <v>634</v>
      </c>
    </row>
    <row r="672" spans="1:71" ht="15.75" customHeight="1">
      <c r="A672" s="7">
        <v>2016</v>
      </c>
      <c r="B672" s="7" t="s">
        <v>629</v>
      </c>
      <c r="C672" s="7" t="s">
        <v>64</v>
      </c>
      <c r="D672" s="7" t="s">
        <v>630</v>
      </c>
      <c r="E672" s="7" t="s">
        <v>631</v>
      </c>
      <c r="F672" s="7" t="s">
        <v>632</v>
      </c>
      <c r="G672" s="7">
        <v>2017</v>
      </c>
      <c r="H672" s="7" t="s">
        <v>67</v>
      </c>
      <c r="I672" s="7" t="s">
        <v>612</v>
      </c>
      <c r="J672" s="7" t="s">
        <v>135</v>
      </c>
      <c r="K672" s="7" t="s">
        <v>71</v>
      </c>
      <c r="L672" s="7" t="s">
        <v>72</v>
      </c>
      <c r="M672" s="7" t="s">
        <v>73</v>
      </c>
      <c r="N672" s="7" t="s">
        <v>74</v>
      </c>
      <c r="O672" s="7" t="s">
        <v>75</v>
      </c>
      <c r="P672" s="7" t="s">
        <v>633</v>
      </c>
      <c r="Q672" s="7" t="s">
        <v>634</v>
      </c>
      <c r="S672" s="7" t="s">
        <v>635</v>
      </c>
      <c r="T672" s="7" t="s">
        <v>79</v>
      </c>
      <c r="U672" s="7" t="s">
        <v>80</v>
      </c>
      <c r="V672" s="7" t="s">
        <v>337</v>
      </c>
      <c r="W672" s="7" t="s">
        <v>613</v>
      </c>
      <c r="X672" s="7" t="s">
        <v>353</v>
      </c>
      <c r="Y672" s="7" t="s">
        <v>337</v>
      </c>
      <c r="Z672" s="7" t="s">
        <v>108</v>
      </c>
      <c r="AA672" s="7" t="s">
        <v>109</v>
      </c>
      <c r="AB672" s="7" t="s">
        <v>636</v>
      </c>
      <c r="AC672" s="7" t="s">
        <v>637</v>
      </c>
      <c r="AD672" s="7" t="s">
        <v>111</v>
      </c>
      <c r="AE672" s="7" t="s">
        <v>638</v>
      </c>
      <c r="AF672" s="7" t="s">
        <v>88</v>
      </c>
      <c r="AG672" s="7" t="s">
        <v>1904</v>
      </c>
      <c r="AH672" s="7" t="s">
        <v>1925</v>
      </c>
      <c r="AI672" s="7">
        <v>2015</v>
      </c>
      <c r="AJ672" s="7">
        <v>2017</v>
      </c>
      <c r="AK672" s="7" t="s">
        <v>89</v>
      </c>
      <c r="AL672" s="7">
        <v>1760725</v>
      </c>
      <c r="AO672" s="7" t="s">
        <v>2258</v>
      </c>
      <c r="AP672" s="7" t="s">
        <v>2259</v>
      </c>
      <c r="AQ672" s="7">
        <v>586908.33330000006</v>
      </c>
      <c r="AR672" s="10">
        <v>455996.26189999998</v>
      </c>
      <c r="AS672" s="7" t="s">
        <v>2260</v>
      </c>
      <c r="AT672" s="7" t="s">
        <v>146</v>
      </c>
      <c r="AU672" s="7">
        <v>2015</v>
      </c>
      <c r="AV672" s="7" t="s">
        <v>91</v>
      </c>
      <c r="AW672" s="7" t="s">
        <v>92</v>
      </c>
      <c r="AX672" s="7" t="s">
        <v>93</v>
      </c>
      <c r="AY672" s="7" t="s">
        <v>94</v>
      </c>
      <c r="AZ672" s="7" t="s">
        <v>95</v>
      </c>
      <c r="BA672" s="7" t="s">
        <v>96</v>
      </c>
      <c r="BB672" s="7" t="s">
        <v>97</v>
      </c>
      <c r="BC672" s="7" t="s">
        <v>98</v>
      </c>
      <c r="BH672" s="7" t="s">
        <v>99</v>
      </c>
      <c r="BI672" s="7" t="s">
        <v>617</v>
      </c>
      <c r="BJ672" s="7" t="s">
        <v>70</v>
      </c>
      <c r="BO672">
        <f t="shared" si="10"/>
        <v>0.45599626189999998</v>
      </c>
      <c r="BP672" s="7" t="s">
        <v>97</v>
      </c>
      <c r="BQ672" s="7" t="s">
        <v>94</v>
      </c>
      <c r="BR672" s="7" t="s">
        <v>634</v>
      </c>
      <c r="BS672" s="7" t="s">
        <v>634</v>
      </c>
    </row>
    <row r="673" spans="1:71" ht="15.75" customHeight="1">
      <c r="A673" s="7">
        <v>2017</v>
      </c>
      <c r="B673" s="7" t="s">
        <v>629</v>
      </c>
      <c r="C673" s="7" t="s">
        <v>64</v>
      </c>
      <c r="D673" s="7" t="s">
        <v>630</v>
      </c>
      <c r="E673" s="7" t="s">
        <v>631</v>
      </c>
      <c r="F673" s="7" t="s">
        <v>632</v>
      </c>
      <c r="G673" s="7">
        <v>2017</v>
      </c>
      <c r="H673" s="7" t="s">
        <v>67</v>
      </c>
      <c r="I673" s="7" t="s">
        <v>612</v>
      </c>
      <c r="J673" s="7" t="s">
        <v>135</v>
      </c>
      <c r="K673" s="7" t="s">
        <v>71</v>
      </c>
      <c r="L673" s="7" t="s">
        <v>72</v>
      </c>
      <c r="M673" s="7" t="s">
        <v>73</v>
      </c>
      <c r="N673" s="7" t="s">
        <v>74</v>
      </c>
      <c r="O673" s="7" t="s">
        <v>75</v>
      </c>
      <c r="P673" s="7" t="s">
        <v>633</v>
      </c>
      <c r="Q673" s="7" t="s">
        <v>634</v>
      </c>
      <c r="S673" s="7" t="s">
        <v>635</v>
      </c>
      <c r="T673" s="7" t="s">
        <v>79</v>
      </c>
      <c r="U673" s="7" t="s">
        <v>80</v>
      </c>
      <c r="V673" s="7" t="s">
        <v>337</v>
      </c>
      <c r="W673" s="7" t="s">
        <v>613</v>
      </c>
      <c r="X673" s="7" t="s">
        <v>353</v>
      </c>
      <c r="Y673" s="7" t="s">
        <v>337</v>
      </c>
      <c r="Z673" s="7" t="s">
        <v>108</v>
      </c>
      <c r="AA673" s="7" t="s">
        <v>109</v>
      </c>
      <c r="AB673" s="7" t="s">
        <v>636</v>
      </c>
      <c r="AC673" s="7" t="s">
        <v>637</v>
      </c>
      <c r="AD673" s="7" t="s">
        <v>111</v>
      </c>
      <c r="AE673" s="7" t="s">
        <v>638</v>
      </c>
      <c r="AF673" s="7" t="s">
        <v>88</v>
      </c>
      <c r="AG673" s="7" t="s">
        <v>1904</v>
      </c>
      <c r="AH673" s="7" t="s">
        <v>1925</v>
      </c>
      <c r="AI673" s="7">
        <v>2015</v>
      </c>
      <c r="AJ673" s="7">
        <v>2017</v>
      </c>
      <c r="AK673" s="7" t="s">
        <v>89</v>
      </c>
      <c r="AL673" s="7">
        <v>1760725</v>
      </c>
      <c r="AO673" s="7" t="s">
        <v>2258</v>
      </c>
      <c r="AP673" s="7" t="s">
        <v>2259</v>
      </c>
      <c r="AQ673" s="7">
        <v>586908.33330000006</v>
      </c>
      <c r="AR673" s="10">
        <v>455996.26189999998</v>
      </c>
      <c r="AS673" s="7" t="s">
        <v>2260</v>
      </c>
      <c r="AT673" s="7" t="s">
        <v>146</v>
      </c>
      <c r="AU673" s="7">
        <v>2015</v>
      </c>
      <c r="AV673" s="7" t="s">
        <v>91</v>
      </c>
      <c r="AW673" s="7" t="s">
        <v>92</v>
      </c>
      <c r="AX673" s="7" t="s">
        <v>93</v>
      </c>
      <c r="AY673" s="7" t="s">
        <v>94</v>
      </c>
      <c r="AZ673" s="7" t="s">
        <v>95</v>
      </c>
      <c r="BA673" s="7" t="s">
        <v>96</v>
      </c>
      <c r="BB673" s="7" t="s">
        <v>97</v>
      </c>
      <c r="BC673" s="7" t="s">
        <v>98</v>
      </c>
      <c r="BH673" s="7" t="s">
        <v>99</v>
      </c>
      <c r="BI673" s="7" t="s">
        <v>617</v>
      </c>
      <c r="BJ673" s="7" t="s">
        <v>70</v>
      </c>
      <c r="BO673">
        <f t="shared" si="10"/>
        <v>0.45599626189999998</v>
      </c>
      <c r="BP673" s="7" t="s">
        <v>97</v>
      </c>
      <c r="BQ673" s="7" t="s">
        <v>94</v>
      </c>
      <c r="BR673" s="7" t="s">
        <v>634</v>
      </c>
      <c r="BS673" s="7" t="s">
        <v>634</v>
      </c>
    </row>
    <row r="674" spans="1:71" ht="15.75" customHeight="1">
      <c r="A674" s="7">
        <v>2018</v>
      </c>
      <c r="B674" s="7" t="s">
        <v>640</v>
      </c>
      <c r="C674" s="7" t="s">
        <v>64</v>
      </c>
      <c r="D674" s="7" t="s">
        <v>630</v>
      </c>
      <c r="E674" s="7" t="s">
        <v>631</v>
      </c>
      <c r="F674" s="7" t="s">
        <v>632</v>
      </c>
      <c r="G674" s="7">
        <v>2017</v>
      </c>
      <c r="H674" s="7" t="s">
        <v>67</v>
      </c>
      <c r="I674" s="7" t="s">
        <v>612</v>
      </c>
      <c r="J674" s="7" t="s">
        <v>135</v>
      </c>
      <c r="K674" s="7" t="s">
        <v>71</v>
      </c>
      <c r="L674" s="7" t="s">
        <v>72</v>
      </c>
      <c r="M674" s="7" t="s">
        <v>73</v>
      </c>
      <c r="N674" s="7" t="s">
        <v>74</v>
      </c>
      <c r="O674" s="7" t="s">
        <v>75</v>
      </c>
      <c r="P674" s="7" t="s">
        <v>633</v>
      </c>
      <c r="Q674" s="7" t="s">
        <v>634</v>
      </c>
      <c r="S674" s="7" t="s">
        <v>635</v>
      </c>
      <c r="T674" s="7" t="s">
        <v>79</v>
      </c>
      <c r="U674" s="7" t="s">
        <v>80</v>
      </c>
      <c r="V674" s="7" t="s">
        <v>337</v>
      </c>
      <c r="W674" s="7" t="s">
        <v>613</v>
      </c>
      <c r="X674" s="7" t="s">
        <v>353</v>
      </c>
      <c r="Y674" s="7" t="s">
        <v>337</v>
      </c>
      <c r="Z674" s="7" t="s">
        <v>108</v>
      </c>
      <c r="AA674" s="7" t="s">
        <v>109</v>
      </c>
      <c r="AB674" s="7" t="s">
        <v>636</v>
      </c>
      <c r="AC674" s="7" t="s">
        <v>637</v>
      </c>
      <c r="AD674" s="7" t="s">
        <v>111</v>
      </c>
      <c r="AE674" s="7" t="s">
        <v>642</v>
      </c>
      <c r="AF674" s="7" t="s">
        <v>88</v>
      </c>
      <c r="AG674" s="7" t="s">
        <v>2119</v>
      </c>
      <c r="AH674" s="7" t="s">
        <v>2203</v>
      </c>
      <c r="AI674" s="7">
        <v>2018</v>
      </c>
      <c r="AJ674" s="7">
        <v>2021</v>
      </c>
      <c r="AK674" s="7" t="s">
        <v>114</v>
      </c>
      <c r="AL674" s="7">
        <v>3539275</v>
      </c>
      <c r="AO674" s="7" t="s">
        <v>2261</v>
      </c>
      <c r="AP674" s="7" t="s">
        <v>2262</v>
      </c>
      <c r="AQ674" s="7">
        <v>884818.75</v>
      </c>
      <c r="AR674" s="10">
        <v>687456.65980000002</v>
      </c>
      <c r="AS674" s="7" t="s">
        <v>2263</v>
      </c>
      <c r="AT674" s="7" t="s">
        <v>146</v>
      </c>
      <c r="AU674" s="7">
        <v>2015</v>
      </c>
      <c r="AV674" s="7" t="s">
        <v>91</v>
      </c>
      <c r="AW674" s="7" t="s">
        <v>115</v>
      </c>
      <c r="AX674" s="7" t="s">
        <v>93</v>
      </c>
      <c r="AY674" s="7" t="s">
        <v>94</v>
      </c>
      <c r="AZ674" s="7" t="s">
        <v>95</v>
      </c>
      <c r="BA674" s="7" t="s">
        <v>96</v>
      </c>
      <c r="BB674" s="7" t="s">
        <v>97</v>
      </c>
      <c r="BC674" s="7" t="s">
        <v>98</v>
      </c>
      <c r="BH674" s="7" t="s">
        <v>99</v>
      </c>
      <c r="BI674" s="7" t="s">
        <v>617</v>
      </c>
      <c r="BJ674" s="7" t="s">
        <v>70</v>
      </c>
      <c r="BO674">
        <f t="shared" si="10"/>
        <v>0.68745665980000004</v>
      </c>
      <c r="BP674" s="7" t="s">
        <v>97</v>
      </c>
      <c r="BQ674" s="7" t="s">
        <v>94</v>
      </c>
      <c r="BR674" s="7" t="s">
        <v>634</v>
      </c>
      <c r="BS674" s="7" t="s">
        <v>634</v>
      </c>
    </row>
    <row r="675" spans="1:71" ht="15.75" customHeight="1">
      <c r="A675" s="7">
        <v>2019</v>
      </c>
      <c r="B675" s="7" t="s">
        <v>640</v>
      </c>
      <c r="C675" s="7" t="s">
        <v>64</v>
      </c>
      <c r="D675" s="7" t="s">
        <v>630</v>
      </c>
      <c r="E675" s="7" t="s">
        <v>631</v>
      </c>
      <c r="F675" s="7" t="s">
        <v>632</v>
      </c>
      <c r="G675" s="7">
        <v>2017</v>
      </c>
      <c r="H675" s="7" t="s">
        <v>67</v>
      </c>
      <c r="I675" s="7" t="s">
        <v>612</v>
      </c>
      <c r="J675" s="7" t="s">
        <v>135</v>
      </c>
      <c r="K675" s="7" t="s">
        <v>71</v>
      </c>
      <c r="L675" s="7" t="s">
        <v>72</v>
      </c>
      <c r="M675" s="7" t="s">
        <v>73</v>
      </c>
      <c r="N675" s="7" t="s">
        <v>74</v>
      </c>
      <c r="O675" s="7" t="s">
        <v>75</v>
      </c>
      <c r="P675" s="7" t="s">
        <v>633</v>
      </c>
      <c r="Q675" s="7" t="s">
        <v>634</v>
      </c>
      <c r="S675" s="7" t="s">
        <v>635</v>
      </c>
      <c r="T675" s="7" t="s">
        <v>79</v>
      </c>
      <c r="U675" s="7" t="s">
        <v>80</v>
      </c>
      <c r="V675" s="7" t="s">
        <v>337</v>
      </c>
      <c r="W675" s="7" t="s">
        <v>613</v>
      </c>
      <c r="X675" s="7" t="s">
        <v>353</v>
      </c>
      <c r="Y675" s="7" t="s">
        <v>337</v>
      </c>
      <c r="Z675" s="7" t="s">
        <v>108</v>
      </c>
      <c r="AA675" s="7" t="s">
        <v>109</v>
      </c>
      <c r="AB675" s="7" t="s">
        <v>636</v>
      </c>
      <c r="AC675" s="7" t="s">
        <v>637</v>
      </c>
      <c r="AD675" s="7" t="s">
        <v>111</v>
      </c>
      <c r="AE675" s="7" t="s">
        <v>642</v>
      </c>
      <c r="AF675" s="7" t="s">
        <v>88</v>
      </c>
      <c r="AG675" s="7" t="s">
        <v>2119</v>
      </c>
      <c r="AH675" s="7" t="s">
        <v>2203</v>
      </c>
      <c r="AI675" s="7">
        <v>2018</v>
      </c>
      <c r="AJ675" s="7">
        <v>2021</v>
      </c>
      <c r="AK675" s="7" t="s">
        <v>114</v>
      </c>
      <c r="AL675" s="7">
        <v>3539275</v>
      </c>
      <c r="AO675" s="7" t="s">
        <v>2261</v>
      </c>
      <c r="AP675" s="7" t="s">
        <v>2262</v>
      </c>
      <c r="AQ675" s="7">
        <v>884818.75</v>
      </c>
      <c r="AR675" s="10">
        <v>687456.65980000002</v>
      </c>
      <c r="AS675" s="7" t="s">
        <v>2263</v>
      </c>
      <c r="AT675" s="7" t="s">
        <v>146</v>
      </c>
      <c r="AU675" s="7">
        <v>2015</v>
      </c>
      <c r="AV675" s="7" t="s">
        <v>91</v>
      </c>
      <c r="AW675" s="7" t="s">
        <v>115</v>
      </c>
      <c r="AX675" s="7" t="s">
        <v>93</v>
      </c>
      <c r="AY675" s="7" t="s">
        <v>94</v>
      </c>
      <c r="AZ675" s="7" t="s">
        <v>95</v>
      </c>
      <c r="BA675" s="7" t="s">
        <v>96</v>
      </c>
      <c r="BB675" s="7" t="s">
        <v>97</v>
      </c>
      <c r="BC675" s="7" t="s">
        <v>98</v>
      </c>
      <c r="BH675" s="7" t="s">
        <v>99</v>
      </c>
      <c r="BI675" s="7" t="s">
        <v>617</v>
      </c>
      <c r="BJ675" s="7" t="s">
        <v>70</v>
      </c>
      <c r="BO675">
        <f t="shared" si="10"/>
        <v>0.68745665980000004</v>
      </c>
      <c r="BP675" s="7" t="s">
        <v>97</v>
      </c>
      <c r="BQ675" s="7" t="s">
        <v>94</v>
      </c>
      <c r="BR675" s="7" t="s">
        <v>634</v>
      </c>
      <c r="BS675" s="7" t="s">
        <v>634</v>
      </c>
    </row>
    <row r="676" spans="1:71" ht="15.75" customHeight="1">
      <c r="A676" s="7">
        <v>2020</v>
      </c>
      <c r="B676" s="7" t="s">
        <v>640</v>
      </c>
      <c r="C676" s="7" t="s">
        <v>64</v>
      </c>
      <c r="D676" s="7" t="s">
        <v>630</v>
      </c>
      <c r="E676" s="7" t="s">
        <v>631</v>
      </c>
      <c r="F676" s="7" t="s">
        <v>632</v>
      </c>
      <c r="G676" s="7">
        <v>2017</v>
      </c>
      <c r="H676" s="7" t="s">
        <v>67</v>
      </c>
      <c r="I676" s="7" t="s">
        <v>612</v>
      </c>
      <c r="J676" s="7" t="s">
        <v>135</v>
      </c>
      <c r="K676" s="7" t="s">
        <v>71</v>
      </c>
      <c r="L676" s="7" t="s">
        <v>72</v>
      </c>
      <c r="M676" s="7" t="s">
        <v>73</v>
      </c>
      <c r="N676" s="7" t="s">
        <v>74</v>
      </c>
      <c r="O676" s="7" t="s">
        <v>75</v>
      </c>
      <c r="P676" s="7" t="s">
        <v>633</v>
      </c>
      <c r="Q676" s="7" t="s">
        <v>634</v>
      </c>
      <c r="S676" s="7" t="s">
        <v>635</v>
      </c>
      <c r="T676" s="7" t="s">
        <v>79</v>
      </c>
      <c r="U676" s="7" t="s">
        <v>80</v>
      </c>
      <c r="V676" s="7" t="s">
        <v>337</v>
      </c>
      <c r="W676" s="7" t="s">
        <v>613</v>
      </c>
      <c r="X676" s="7" t="s">
        <v>353</v>
      </c>
      <c r="Y676" s="7" t="s">
        <v>337</v>
      </c>
      <c r="Z676" s="7" t="s">
        <v>108</v>
      </c>
      <c r="AA676" s="7" t="s">
        <v>109</v>
      </c>
      <c r="AB676" s="7" t="s">
        <v>636</v>
      </c>
      <c r="AC676" s="7" t="s">
        <v>637</v>
      </c>
      <c r="AD676" s="7" t="s">
        <v>111</v>
      </c>
      <c r="AE676" s="7" t="s">
        <v>642</v>
      </c>
      <c r="AF676" s="7" t="s">
        <v>88</v>
      </c>
      <c r="AG676" s="7" t="s">
        <v>2119</v>
      </c>
      <c r="AH676" s="7" t="s">
        <v>2203</v>
      </c>
      <c r="AI676" s="7">
        <v>2018</v>
      </c>
      <c r="AJ676" s="7">
        <v>2021</v>
      </c>
      <c r="AK676" s="7" t="s">
        <v>114</v>
      </c>
      <c r="AL676" s="7">
        <v>3539275</v>
      </c>
      <c r="AO676" s="7" t="s">
        <v>2261</v>
      </c>
      <c r="AP676" s="7" t="s">
        <v>2262</v>
      </c>
      <c r="AQ676" s="7">
        <v>884818.75</v>
      </c>
      <c r="AR676" s="10">
        <v>687456.65980000002</v>
      </c>
      <c r="AS676" s="7" t="s">
        <v>2263</v>
      </c>
      <c r="AT676" s="7" t="s">
        <v>146</v>
      </c>
      <c r="AU676" s="7">
        <v>2015</v>
      </c>
      <c r="AV676" s="7" t="s">
        <v>91</v>
      </c>
      <c r="AW676" s="7" t="s">
        <v>115</v>
      </c>
      <c r="AX676" s="7" t="s">
        <v>93</v>
      </c>
      <c r="AY676" s="7" t="s">
        <v>94</v>
      </c>
      <c r="AZ676" s="7" t="s">
        <v>95</v>
      </c>
      <c r="BA676" s="7" t="s">
        <v>96</v>
      </c>
      <c r="BB676" s="7" t="s">
        <v>97</v>
      </c>
      <c r="BC676" s="7" t="s">
        <v>98</v>
      </c>
      <c r="BH676" s="7" t="s">
        <v>99</v>
      </c>
      <c r="BI676" s="7" t="s">
        <v>617</v>
      </c>
      <c r="BJ676" s="7" t="s">
        <v>70</v>
      </c>
      <c r="BO676">
        <f t="shared" si="10"/>
        <v>0.68745665980000004</v>
      </c>
      <c r="BP676" s="7" t="s">
        <v>97</v>
      </c>
      <c r="BQ676" s="7" t="s">
        <v>94</v>
      </c>
      <c r="BR676" s="7" t="s">
        <v>634</v>
      </c>
      <c r="BS676" s="7" t="s">
        <v>634</v>
      </c>
    </row>
    <row r="677" spans="1:71" ht="15.75" customHeight="1">
      <c r="A677" s="7">
        <v>2021</v>
      </c>
      <c r="B677" s="7" t="s">
        <v>640</v>
      </c>
      <c r="C677" s="7" t="s">
        <v>64</v>
      </c>
      <c r="D677" s="7" t="s">
        <v>630</v>
      </c>
      <c r="E677" s="7" t="s">
        <v>631</v>
      </c>
      <c r="F677" s="7" t="s">
        <v>632</v>
      </c>
      <c r="G677" s="7">
        <v>2017</v>
      </c>
      <c r="H677" s="7" t="s">
        <v>67</v>
      </c>
      <c r="I677" s="7" t="s">
        <v>612</v>
      </c>
      <c r="J677" s="7" t="s">
        <v>135</v>
      </c>
      <c r="K677" s="7" t="s">
        <v>71</v>
      </c>
      <c r="L677" s="7" t="s">
        <v>72</v>
      </c>
      <c r="M677" s="7" t="s">
        <v>73</v>
      </c>
      <c r="N677" s="7" t="s">
        <v>74</v>
      </c>
      <c r="O677" s="7" t="s">
        <v>75</v>
      </c>
      <c r="P677" s="7" t="s">
        <v>633</v>
      </c>
      <c r="Q677" s="7" t="s">
        <v>634</v>
      </c>
      <c r="S677" s="7" t="s">
        <v>635</v>
      </c>
      <c r="T677" s="7" t="s">
        <v>79</v>
      </c>
      <c r="U677" s="7" t="s">
        <v>80</v>
      </c>
      <c r="V677" s="7" t="s">
        <v>337</v>
      </c>
      <c r="W677" s="7" t="s">
        <v>613</v>
      </c>
      <c r="X677" s="7" t="s">
        <v>353</v>
      </c>
      <c r="Y677" s="7" t="s">
        <v>337</v>
      </c>
      <c r="Z677" s="7" t="s">
        <v>108</v>
      </c>
      <c r="AA677" s="7" t="s">
        <v>109</v>
      </c>
      <c r="AB677" s="7" t="s">
        <v>636</v>
      </c>
      <c r="AC677" s="7" t="s">
        <v>637</v>
      </c>
      <c r="AD677" s="7" t="s">
        <v>111</v>
      </c>
      <c r="AE677" s="7" t="s">
        <v>642</v>
      </c>
      <c r="AF677" s="7" t="s">
        <v>88</v>
      </c>
      <c r="AG677" s="7" t="s">
        <v>2119</v>
      </c>
      <c r="AH677" s="7" t="s">
        <v>2203</v>
      </c>
      <c r="AI677" s="7">
        <v>2018</v>
      </c>
      <c r="AJ677" s="7">
        <v>2021</v>
      </c>
      <c r="AK677" s="7" t="s">
        <v>114</v>
      </c>
      <c r="AL677" s="7">
        <v>3539275</v>
      </c>
      <c r="AO677" s="7" t="s">
        <v>2261</v>
      </c>
      <c r="AP677" s="7" t="s">
        <v>2262</v>
      </c>
      <c r="AQ677" s="7">
        <v>884818.75</v>
      </c>
      <c r="AR677" s="10">
        <v>687456.65980000002</v>
      </c>
      <c r="AS677" s="7" t="s">
        <v>2263</v>
      </c>
      <c r="AT677" s="7" t="s">
        <v>146</v>
      </c>
      <c r="AU677" s="7">
        <v>2015</v>
      </c>
      <c r="AV677" s="7" t="s">
        <v>91</v>
      </c>
      <c r="AW677" s="7" t="s">
        <v>115</v>
      </c>
      <c r="AX677" s="7" t="s">
        <v>93</v>
      </c>
      <c r="AY677" s="7" t="s">
        <v>94</v>
      </c>
      <c r="AZ677" s="7" t="s">
        <v>95</v>
      </c>
      <c r="BA677" s="7" t="s">
        <v>96</v>
      </c>
      <c r="BB677" s="7" t="s">
        <v>97</v>
      </c>
      <c r="BC677" s="7" t="s">
        <v>98</v>
      </c>
      <c r="BH677" s="7" t="s">
        <v>99</v>
      </c>
      <c r="BI677" s="7" t="s">
        <v>617</v>
      </c>
      <c r="BJ677" s="7" t="s">
        <v>70</v>
      </c>
      <c r="BO677">
        <f t="shared" si="10"/>
        <v>0.68745665980000004</v>
      </c>
      <c r="BP677" s="7" t="s">
        <v>97</v>
      </c>
      <c r="BQ677" s="7" t="s">
        <v>94</v>
      </c>
      <c r="BR677" s="7" t="s">
        <v>634</v>
      </c>
      <c r="BS677" s="7" t="s">
        <v>634</v>
      </c>
    </row>
    <row r="678" spans="1:71" ht="15.75" customHeight="1">
      <c r="A678" s="7">
        <v>2014</v>
      </c>
      <c r="B678" s="7" t="s">
        <v>643</v>
      </c>
      <c r="C678" s="7" t="s">
        <v>64</v>
      </c>
      <c r="D678" s="7" t="s">
        <v>644</v>
      </c>
      <c r="E678" s="7" t="s">
        <v>2264</v>
      </c>
      <c r="F678" s="7" t="s">
        <v>646</v>
      </c>
      <c r="G678" s="7">
        <v>2019</v>
      </c>
      <c r="H678" s="7" t="s">
        <v>67</v>
      </c>
      <c r="I678" s="7" t="s">
        <v>612</v>
      </c>
      <c r="J678" s="7" t="s">
        <v>135</v>
      </c>
      <c r="K678" s="7" t="s">
        <v>71</v>
      </c>
      <c r="L678" s="7" t="s">
        <v>72</v>
      </c>
      <c r="M678" s="7" t="s">
        <v>73</v>
      </c>
      <c r="N678" s="7" t="s">
        <v>74</v>
      </c>
      <c r="O678" s="7" t="s">
        <v>75</v>
      </c>
      <c r="P678" s="7" t="s">
        <v>633</v>
      </c>
      <c r="Q678" s="7" t="s">
        <v>634</v>
      </c>
      <c r="S678" s="7" t="s">
        <v>635</v>
      </c>
      <c r="T678" s="7" t="s">
        <v>79</v>
      </c>
      <c r="U678" s="7" t="s">
        <v>80</v>
      </c>
      <c r="V678" s="7" t="s">
        <v>337</v>
      </c>
      <c r="W678" s="7" t="s">
        <v>613</v>
      </c>
      <c r="X678" s="7" t="s">
        <v>353</v>
      </c>
      <c r="Y678" s="7" t="s">
        <v>337</v>
      </c>
      <c r="Z678" s="7" t="s">
        <v>108</v>
      </c>
      <c r="AA678" s="7" t="s">
        <v>109</v>
      </c>
      <c r="AB678" s="7" t="s">
        <v>649</v>
      </c>
      <c r="AC678" s="7" t="s">
        <v>650</v>
      </c>
      <c r="AD678" s="7" t="s">
        <v>111</v>
      </c>
      <c r="AE678" s="7" t="s">
        <v>1959</v>
      </c>
      <c r="AF678" s="7" t="s">
        <v>112</v>
      </c>
      <c r="AG678" s="7" t="s">
        <v>1959</v>
      </c>
      <c r="AH678" s="7" t="s">
        <v>1904</v>
      </c>
      <c r="AI678" s="7">
        <v>2014</v>
      </c>
      <c r="AJ678" s="7">
        <v>2015</v>
      </c>
      <c r="AK678" s="7" t="s">
        <v>89</v>
      </c>
      <c r="AL678" s="7">
        <v>56149</v>
      </c>
      <c r="AO678" s="7" t="s">
        <v>2265</v>
      </c>
      <c r="AP678" s="7" t="s">
        <v>2266</v>
      </c>
      <c r="AQ678" s="7">
        <v>56149</v>
      </c>
      <c r="AR678" s="10">
        <v>52406.07488</v>
      </c>
      <c r="AS678" s="7" t="s">
        <v>2266</v>
      </c>
      <c r="AT678" s="7" t="s">
        <v>146</v>
      </c>
      <c r="AU678" s="7">
        <v>2014</v>
      </c>
      <c r="AV678" s="7" t="s">
        <v>172</v>
      </c>
      <c r="AW678" s="7" t="s">
        <v>92</v>
      </c>
      <c r="AX678" s="7" t="s">
        <v>93</v>
      </c>
      <c r="AY678" s="7" t="s">
        <v>94</v>
      </c>
      <c r="AZ678" s="7" t="s">
        <v>95</v>
      </c>
      <c r="BA678" s="7" t="s">
        <v>96</v>
      </c>
      <c r="BB678" s="7" t="s">
        <v>97</v>
      </c>
      <c r="BC678" s="7" t="s">
        <v>98</v>
      </c>
      <c r="BH678" s="7" t="s">
        <v>99</v>
      </c>
      <c r="BI678" s="7" t="s">
        <v>617</v>
      </c>
      <c r="BJ678" s="7" t="s">
        <v>70</v>
      </c>
      <c r="BO678">
        <f t="shared" si="10"/>
        <v>5.240607488E-2</v>
      </c>
      <c r="BP678" s="7" t="s">
        <v>97</v>
      </c>
      <c r="BQ678" s="7" t="s">
        <v>94</v>
      </c>
      <c r="BR678" s="7" t="s">
        <v>634</v>
      </c>
      <c r="BS678" s="7" t="s">
        <v>634</v>
      </c>
    </row>
    <row r="679" spans="1:71" ht="15.75" customHeight="1">
      <c r="A679" s="7">
        <v>2015</v>
      </c>
      <c r="B679" s="7" t="s">
        <v>643</v>
      </c>
      <c r="C679" s="7" t="s">
        <v>64</v>
      </c>
      <c r="D679" s="7" t="s">
        <v>644</v>
      </c>
      <c r="E679" s="7" t="s">
        <v>2264</v>
      </c>
      <c r="F679" s="7" t="s">
        <v>646</v>
      </c>
      <c r="G679" s="7">
        <v>2019</v>
      </c>
      <c r="H679" s="7" t="s">
        <v>67</v>
      </c>
      <c r="I679" s="7" t="s">
        <v>612</v>
      </c>
      <c r="J679" s="7" t="s">
        <v>135</v>
      </c>
      <c r="K679" s="7" t="s">
        <v>71</v>
      </c>
      <c r="L679" s="7" t="s">
        <v>72</v>
      </c>
      <c r="M679" s="7" t="s">
        <v>73</v>
      </c>
      <c r="N679" s="7" t="s">
        <v>74</v>
      </c>
      <c r="O679" s="7" t="s">
        <v>75</v>
      </c>
      <c r="P679" s="7" t="s">
        <v>633</v>
      </c>
      <c r="Q679" s="7" t="s">
        <v>634</v>
      </c>
      <c r="S679" s="7" t="s">
        <v>635</v>
      </c>
      <c r="T679" s="7" t="s">
        <v>79</v>
      </c>
      <c r="U679" s="7" t="s">
        <v>80</v>
      </c>
      <c r="V679" s="7" t="s">
        <v>337</v>
      </c>
      <c r="W679" s="7" t="s">
        <v>613</v>
      </c>
      <c r="X679" s="7" t="s">
        <v>353</v>
      </c>
      <c r="Y679" s="7" t="s">
        <v>337</v>
      </c>
      <c r="Z679" s="7" t="s">
        <v>108</v>
      </c>
      <c r="AA679" s="7" t="s">
        <v>109</v>
      </c>
      <c r="AB679" s="7" t="s">
        <v>649</v>
      </c>
      <c r="AC679" s="7" t="s">
        <v>650</v>
      </c>
      <c r="AD679" s="7" t="s">
        <v>111</v>
      </c>
      <c r="AE679" s="7" t="s">
        <v>1959</v>
      </c>
      <c r="AF679" s="7" t="s">
        <v>112</v>
      </c>
      <c r="AG679" s="7" t="s">
        <v>1959</v>
      </c>
      <c r="AH679" s="7" t="s">
        <v>1904</v>
      </c>
      <c r="AI679" s="7">
        <v>2014</v>
      </c>
      <c r="AJ679" s="7">
        <v>2015</v>
      </c>
      <c r="AK679" s="7" t="s">
        <v>89</v>
      </c>
      <c r="AL679" s="7">
        <v>56149</v>
      </c>
      <c r="AO679" s="7" t="s">
        <v>2265</v>
      </c>
      <c r="AP679" s="7" t="s">
        <v>2266</v>
      </c>
      <c r="AQ679" s="7">
        <v>56149</v>
      </c>
      <c r="AR679" s="10">
        <v>52406.07488</v>
      </c>
      <c r="AS679" s="7" t="s">
        <v>2266</v>
      </c>
      <c r="AT679" s="7" t="s">
        <v>146</v>
      </c>
      <c r="AU679" s="7">
        <v>2014</v>
      </c>
      <c r="AV679" s="7" t="s">
        <v>172</v>
      </c>
      <c r="AW679" s="7" t="s">
        <v>92</v>
      </c>
      <c r="AX679" s="7" t="s">
        <v>93</v>
      </c>
      <c r="AY679" s="7" t="s">
        <v>94</v>
      </c>
      <c r="AZ679" s="7" t="s">
        <v>95</v>
      </c>
      <c r="BA679" s="7" t="s">
        <v>96</v>
      </c>
      <c r="BB679" s="7" t="s">
        <v>97</v>
      </c>
      <c r="BC679" s="7" t="s">
        <v>98</v>
      </c>
      <c r="BH679" s="7" t="s">
        <v>99</v>
      </c>
      <c r="BI679" s="7" t="s">
        <v>617</v>
      </c>
      <c r="BJ679" s="7" t="s">
        <v>70</v>
      </c>
      <c r="BO679">
        <f t="shared" si="10"/>
        <v>5.240607488E-2</v>
      </c>
      <c r="BP679" s="7" t="s">
        <v>97</v>
      </c>
      <c r="BQ679" s="7" t="s">
        <v>94</v>
      </c>
      <c r="BR679" s="7" t="s">
        <v>634</v>
      </c>
      <c r="BS679" s="7" t="s">
        <v>634</v>
      </c>
    </row>
    <row r="680" spans="1:71" ht="15.75" customHeight="1">
      <c r="A680" s="7">
        <v>2015</v>
      </c>
      <c r="B680" s="7" t="s">
        <v>652</v>
      </c>
      <c r="C680" s="7" t="s">
        <v>64</v>
      </c>
      <c r="D680" s="7" t="s">
        <v>644</v>
      </c>
      <c r="E680" s="7" t="s">
        <v>2264</v>
      </c>
      <c r="F680" s="7" t="s">
        <v>646</v>
      </c>
      <c r="G680" s="7">
        <v>2019</v>
      </c>
      <c r="H680" s="7" t="s">
        <v>67</v>
      </c>
      <c r="I680" s="7" t="s">
        <v>612</v>
      </c>
      <c r="J680" s="7" t="s">
        <v>135</v>
      </c>
      <c r="K680" s="7" t="s">
        <v>71</v>
      </c>
      <c r="L680" s="7" t="s">
        <v>72</v>
      </c>
      <c r="M680" s="7" t="s">
        <v>73</v>
      </c>
      <c r="N680" s="7" t="s">
        <v>74</v>
      </c>
      <c r="O680" s="7" t="s">
        <v>75</v>
      </c>
      <c r="P680" s="7" t="s">
        <v>633</v>
      </c>
      <c r="Q680" s="7" t="s">
        <v>634</v>
      </c>
      <c r="S680" s="7" t="s">
        <v>635</v>
      </c>
      <c r="T680" s="7" t="s">
        <v>79</v>
      </c>
      <c r="U680" s="7" t="s">
        <v>80</v>
      </c>
      <c r="V680" s="7" t="s">
        <v>337</v>
      </c>
      <c r="W680" s="7" t="s">
        <v>613</v>
      </c>
      <c r="X680" s="7" t="s">
        <v>353</v>
      </c>
      <c r="Y680" s="7" t="s">
        <v>337</v>
      </c>
      <c r="Z680" s="7" t="s">
        <v>108</v>
      </c>
      <c r="AA680" s="7" t="s">
        <v>109</v>
      </c>
      <c r="AB680" s="7" t="s">
        <v>649</v>
      </c>
      <c r="AC680" s="7" t="s">
        <v>650</v>
      </c>
      <c r="AD680" s="7" t="s">
        <v>111</v>
      </c>
      <c r="AE680" s="7" t="s">
        <v>1904</v>
      </c>
      <c r="AF680" s="7" t="s">
        <v>112</v>
      </c>
      <c r="AG680" s="7" t="s">
        <v>1904</v>
      </c>
      <c r="AH680" s="7" t="s">
        <v>2116</v>
      </c>
      <c r="AI680" s="7">
        <v>2015</v>
      </c>
      <c r="AJ680" s="7">
        <v>2016</v>
      </c>
      <c r="AK680" s="7" t="s">
        <v>89</v>
      </c>
      <c r="AL680" s="7">
        <v>31249</v>
      </c>
      <c r="AO680" s="7" t="s">
        <v>2267</v>
      </c>
      <c r="AP680" s="7" t="s">
        <v>2268</v>
      </c>
      <c r="AQ680" s="7">
        <v>31249</v>
      </c>
      <c r="AR680" s="10">
        <v>24278.795139999998</v>
      </c>
      <c r="AS680" s="7" t="s">
        <v>2268</v>
      </c>
      <c r="AT680" s="7" t="s">
        <v>146</v>
      </c>
      <c r="AU680" s="7">
        <v>2015</v>
      </c>
      <c r="AV680" s="7" t="s">
        <v>172</v>
      </c>
      <c r="AW680" s="7" t="s">
        <v>92</v>
      </c>
      <c r="AX680" s="7" t="s">
        <v>93</v>
      </c>
      <c r="AY680" s="7" t="s">
        <v>94</v>
      </c>
      <c r="AZ680" s="7" t="s">
        <v>95</v>
      </c>
      <c r="BA680" s="7" t="s">
        <v>96</v>
      </c>
      <c r="BB680" s="7" t="s">
        <v>97</v>
      </c>
      <c r="BC680" s="7" t="s">
        <v>98</v>
      </c>
      <c r="BH680" s="7" t="s">
        <v>99</v>
      </c>
      <c r="BI680" s="7" t="s">
        <v>617</v>
      </c>
      <c r="BJ680" s="7" t="s">
        <v>70</v>
      </c>
      <c r="BO680">
        <f t="shared" si="10"/>
        <v>2.427879514E-2</v>
      </c>
      <c r="BP680" s="7" t="s">
        <v>97</v>
      </c>
      <c r="BQ680" s="7" t="s">
        <v>94</v>
      </c>
      <c r="BR680" s="7" t="s">
        <v>634</v>
      </c>
      <c r="BS680" s="7" t="s">
        <v>634</v>
      </c>
    </row>
    <row r="681" spans="1:71" ht="15.75" customHeight="1">
      <c r="A681" s="7">
        <v>2016</v>
      </c>
      <c r="B681" s="7" t="s">
        <v>652</v>
      </c>
      <c r="C681" s="7" t="s">
        <v>64</v>
      </c>
      <c r="D681" s="7" t="s">
        <v>644</v>
      </c>
      <c r="E681" s="7" t="s">
        <v>2264</v>
      </c>
      <c r="F681" s="7" t="s">
        <v>646</v>
      </c>
      <c r="G681" s="7">
        <v>2019</v>
      </c>
      <c r="H681" s="7" t="s">
        <v>67</v>
      </c>
      <c r="I681" s="7" t="s">
        <v>612</v>
      </c>
      <c r="J681" s="7" t="s">
        <v>135</v>
      </c>
      <c r="K681" s="7" t="s">
        <v>71</v>
      </c>
      <c r="L681" s="7" t="s">
        <v>72</v>
      </c>
      <c r="M681" s="7" t="s">
        <v>73</v>
      </c>
      <c r="N681" s="7" t="s">
        <v>74</v>
      </c>
      <c r="O681" s="7" t="s">
        <v>75</v>
      </c>
      <c r="P681" s="7" t="s">
        <v>633</v>
      </c>
      <c r="Q681" s="7" t="s">
        <v>634</v>
      </c>
      <c r="S681" s="7" t="s">
        <v>635</v>
      </c>
      <c r="T681" s="7" t="s">
        <v>79</v>
      </c>
      <c r="U681" s="7" t="s">
        <v>80</v>
      </c>
      <c r="V681" s="7" t="s">
        <v>337</v>
      </c>
      <c r="W681" s="7" t="s">
        <v>613</v>
      </c>
      <c r="X681" s="7" t="s">
        <v>353</v>
      </c>
      <c r="Y681" s="7" t="s">
        <v>337</v>
      </c>
      <c r="Z681" s="7" t="s">
        <v>108</v>
      </c>
      <c r="AA681" s="7" t="s">
        <v>109</v>
      </c>
      <c r="AB681" s="7" t="s">
        <v>649</v>
      </c>
      <c r="AC681" s="7" t="s">
        <v>650</v>
      </c>
      <c r="AD681" s="7" t="s">
        <v>111</v>
      </c>
      <c r="AE681" s="7" t="s">
        <v>1904</v>
      </c>
      <c r="AF681" s="7" t="s">
        <v>112</v>
      </c>
      <c r="AG681" s="7" t="s">
        <v>1904</v>
      </c>
      <c r="AH681" s="7" t="s">
        <v>2116</v>
      </c>
      <c r="AI681" s="7">
        <v>2015</v>
      </c>
      <c r="AJ681" s="7">
        <v>2016</v>
      </c>
      <c r="AK681" s="7" t="s">
        <v>89</v>
      </c>
      <c r="AL681" s="7">
        <v>31249</v>
      </c>
      <c r="AO681" s="7" t="s">
        <v>2267</v>
      </c>
      <c r="AP681" s="7" t="s">
        <v>2268</v>
      </c>
      <c r="AQ681" s="7">
        <v>31249</v>
      </c>
      <c r="AR681" s="10">
        <v>24278.795139999998</v>
      </c>
      <c r="AS681" s="7" t="s">
        <v>2268</v>
      </c>
      <c r="AT681" s="7" t="s">
        <v>146</v>
      </c>
      <c r="AU681" s="7">
        <v>2015</v>
      </c>
      <c r="AV681" s="7" t="s">
        <v>172</v>
      </c>
      <c r="AW681" s="7" t="s">
        <v>92</v>
      </c>
      <c r="AX681" s="7" t="s">
        <v>93</v>
      </c>
      <c r="AY681" s="7" t="s">
        <v>94</v>
      </c>
      <c r="AZ681" s="7" t="s">
        <v>95</v>
      </c>
      <c r="BA681" s="7" t="s">
        <v>96</v>
      </c>
      <c r="BB681" s="7" t="s">
        <v>97</v>
      </c>
      <c r="BC681" s="7" t="s">
        <v>98</v>
      </c>
      <c r="BH681" s="7" t="s">
        <v>99</v>
      </c>
      <c r="BI681" s="7" t="s">
        <v>617</v>
      </c>
      <c r="BJ681" s="7" t="s">
        <v>70</v>
      </c>
      <c r="BO681">
        <f t="shared" si="10"/>
        <v>2.427879514E-2</v>
      </c>
      <c r="BP681" s="7" t="s">
        <v>97</v>
      </c>
      <c r="BQ681" s="7" t="s">
        <v>94</v>
      </c>
      <c r="BR681" s="7" t="s">
        <v>634</v>
      </c>
      <c r="BS681" s="7" t="s">
        <v>634</v>
      </c>
    </row>
    <row r="682" spans="1:71" ht="15.75" customHeight="1">
      <c r="A682" s="7">
        <v>2016</v>
      </c>
      <c r="B682" s="7" t="s">
        <v>653</v>
      </c>
      <c r="C682" s="7" t="s">
        <v>64</v>
      </c>
      <c r="D682" s="7" t="s">
        <v>644</v>
      </c>
      <c r="E682" s="7" t="s">
        <v>2264</v>
      </c>
      <c r="F682" s="7" t="s">
        <v>646</v>
      </c>
      <c r="G682" s="7">
        <v>2019</v>
      </c>
      <c r="H682" s="7" t="s">
        <v>67</v>
      </c>
      <c r="I682" s="7" t="s">
        <v>612</v>
      </c>
      <c r="J682" s="7" t="s">
        <v>135</v>
      </c>
      <c r="K682" s="7" t="s">
        <v>71</v>
      </c>
      <c r="L682" s="7" t="s">
        <v>72</v>
      </c>
      <c r="M682" s="7" t="s">
        <v>73</v>
      </c>
      <c r="N682" s="7" t="s">
        <v>74</v>
      </c>
      <c r="O682" s="7" t="s">
        <v>75</v>
      </c>
      <c r="P682" s="7" t="s">
        <v>633</v>
      </c>
      <c r="Q682" s="7" t="s">
        <v>634</v>
      </c>
      <c r="S682" s="7" t="s">
        <v>635</v>
      </c>
      <c r="T682" s="7" t="s">
        <v>79</v>
      </c>
      <c r="U682" s="7" t="s">
        <v>80</v>
      </c>
      <c r="V682" s="7" t="s">
        <v>337</v>
      </c>
      <c r="W682" s="7" t="s">
        <v>613</v>
      </c>
      <c r="X682" s="7" t="s">
        <v>353</v>
      </c>
      <c r="Y682" s="7" t="s">
        <v>337</v>
      </c>
      <c r="Z682" s="7" t="s">
        <v>108</v>
      </c>
      <c r="AA682" s="7" t="s">
        <v>109</v>
      </c>
      <c r="AB682" s="7" t="s">
        <v>649</v>
      </c>
      <c r="AC682" s="7" t="s">
        <v>650</v>
      </c>
      <c r="AD682" s="7" t="s">
        <v>111</v>
      </c>
      <c r="AE682" s="7" t="s">
        <v>2116</v>
      </c>
      <c r="AF682" s="7" t="s">
        <v>112</v>
      </c>
      <c r="AG682" s="7" t="s">
        <v>2116</v>
      </c>
      <c r="AH682" s="7" t="s">
        <v>1925</v>
      </c>
      <c r="AI682" s="7">
        <v>2016</v>
      </c>
      <c r="AJ682" s="7">
        <v>2017</v>
      </c>
      <c r="AK682" s="7" t="s">
        <v>89</v>
      </c>
      <c r="AL682" s="7">
        <v>66849</v>
      </c>
      <c r="AO682" s="7" t="s">
        <v>2269</v>
      </c>
      <c r="AP682" s="7" t="s">
        <v>2270</v>
      </c>
      <c r="AQ682" s="7">
        <v>66849</v>
      </c>
      <c r="AR682" s="10">
        <v>50752.488790000003</v>
      </c>
      <c r="AS682" s="7" t="s">
        <v>2270</v>
      </c>
      <c r="AT682" s="7" t="s">
        <v>146</v>
      </c>
      <c r="AU682" s="7">
        <v>2016</v>
      </c>
      <c r="AV682" s="7" t="s">
        <v>172</v>
      </c>
      <c r="AW682" s="7" t="s">
        <v>92</v>
      </c>
      <c r="AX682" s="7" t="s">
        <v>93</v>
      </c>
      <c r="AY682" s="7" t="s">
        <v>94</v>
      </c>
      <c r="AZ682" s="7" t="s">
        <v>95</v>
      </c>
      <c r="BA682" s="7" t="s">
        <v>96</v>
      </c>
      <c r="BB682" s="7" t="s">
        <v>97</v>
      </c>
      <c r="BC682" s="7" t="s">
        <v>98</v>
      </c>
      <c r="BH682" s="7" t="s">
        <v>99</v>
      </c>
      <c r="BI682" s="7" t="s">
        <v>617</v>
      </c>
      <c r="BJ682" s="7" t="s">
        <v>70</v>
      </c>
      <c r="BO682">
        <f t="shared" si="10"/>
        <v>5.0752488790000001E-2</v>
      </c>
      <c r="BP682" s="7" t="s">
        <v>97</v>
      </c>
      <c r="BQ682" s="7" t="s">
        <v>94</v>
      </c>
      <c r="BR682" s="7" t="s">
        <v>634</v>
      </c>
      <c r="BS682" s="7" t="s">
        <v>634</v>
      </c>
    </row>
    <row r="683" spans="1:71" ht="15.75" customHeight="1">
      <c r="A683" s="7">
        <v>2017</v>
      </c>
      <c r="B683" s="7" t="s">
        <v>653</v>
      </c>
      <c r="C683" s="7" t="s">
        <v>64</v>
      </c>
      <c r="D683" s="7" t="s">
        <v>644</v>
      </c>
      <c r="E683" s="7" t="s">
        <v>2264</v>
      </c>
      <c r="F683" s="7" t="s">
        <v>646</v>
      </c>
      <c r="G683" s="7">
        <v>2019</v>
      </c>
      <c r="H683" s="7" t="s">
        <v>67</v>
      </c>
      <c r="I683" s="7" t="s">
        <v>612</v>
      </c>
      <c r="J683" s="7" t="s">
        <v>135</v>
      </c>
      <c r="K683" s="7" t="s">
        <v>71</v>
      </c>
      <c r="L683" s="7" t="s">
        <v>72</v>
      </c>
      <c r="M683" s="7" t="s">
        <v>73</v>
      </c>
      <c r="N683" s="7" t="s">
        <v>74</v>
      </c>
      <c r="O683" s="7" t="s">
        <v>75</v>
      </c>
      <c r="P683" s="7" t="s">
        <v>633</v>
      </c>
      <c r="Q683" s="7" t="s">
        <v>634</v>
      </c>
      <c r="S683" s="7" t="s">
        <v>635</v>
      </c>
      <c r="T683" s="7" t="s">
        <v>79</v>
      </c>
      <c r="U683" s="7" t="s">
        <v>80</v>
      </c>
      <c r="V683" s="7" t="s">
        <v>337</v>
      </c>
      <c r="W683" s="7" t="s">
        <v>613</v>
      </c>
      <c r="X683" s="7" t="s">
        <v>353</v>
      </c>
      <c r="Y683" s="7" t="s">
        <v>337</v>
      </c>
      <c r="Z683" s="7" t="s">
        <v>108</v>
      </c>
      <c r="AA683" s="7" t="s">
        <v>109</v>
      </c>
      <c r="AB683" s="7" t="s">
        <v>649</v>
      </c>
      <c r="AC683" s="7" t="s">
        <v>650</v>
      </c>
      <c r="AD683" s="7" t="s">
        <v>111</v>
      </c>
      <c r="AE683" s="7" t="s">
        <v>2116</v>
      </c>
      <c r="AF683" s="7" t="s">
        <v>112</v>
      </c>
      <c r="AG683" s="7" t="s">
        <v>2116</v>
      </c>
      <c r="AH683" s="7" t="s">
        <v>1925</v>
      </c>
      <c r="AI683" s="7">
        <v>2016</v>
      </c>
      <c r="AJ683" s="7">
        <v>2017</v>
      </c>
      <c r="AK683" s="7" t="s">
        <v>89</v>
      </c>
      <c r="AL683" s="7">
        <v>66849</v>
      </c>
      <c r="AO683" s="7" t="s">
        <v>2269</v>
      </c>
      <c r="AP683" s="7" t="s">
        <v>2270</v>
      </c>
      <c r="AQ683" s="7">
        <v>66849</v>
      </c>
      <c r="AR683" s="10">
        <v>50752.488790000003</v>
      </c>
      <c r="AS683" s="7" t="s">
        <v>2270</v>
      </c>
      <c r="AT683" s="7" t="s">
        <v>146</v>
      </c>
      <c r="AU683" s="7">
        <v>2016</v>
      </c>
      <c r="AV683" s="7" t="s">
        <v>172</v>
      </c>
      <c r="AW683" s="7" t="s">
        <v>92</v>
      </c>
      <c r="AX683" s="7" t="s">
        <v>93</v>
      </c>
      <c r="AY683" s="7" t="s">
        <v>94</v>
      </c>
      <c r="AZ683" s="7" t="s">
        <v>95</v>
      </c>
      <c r="BA683" s="7" t="s">
        <v>96</v>
      </c>
      <c r="BB683" s="7" t="s">
        <v>97</v>
      </c>
      <c r="BC683" s="7" t="s">
        <v>98</v>
      </c>
      <c r="BH683" s="7" t="s">
        <v>99</v>
      </c>
      <c r="BI683" s="7" t="s">
        <v>617</v>
      </c>
      <c r="BJ683" s="7" t="s">
        <v>70</v>
      </c>
      <c r="BO683">
        <f t="shared" si="10"/>
        <v>5.0752488790000001E-2</v>
      </c>
      <c r="BP683" s="7" t="s">
        <v>97</v>
      </c>
      <c r="BQ683" s="7" t="s">
        <v>94</v>
      </c>
      <c r="BR683" s="7" t="s">
        <v>634</v>
      </c>
      <c r="BS683" s="7" t="s">
        <v>634</v>
      </c>
    </row>
    <row r="684" spans="1:71" ht="15.75" customHeight="1">
      <c r="A684" s="7">
        <v>2017</v>
      </c>
      <c r="B684" s="7" t="s">
        <v>654</v>
      </c>
      <c r="C684" s="7" t="s">
        <v>64</v>
      </c>
      <c r="D684" s="7" t="s">
        <v>644</v>
      </c>
      <c r="E684" s="7" t="s">
        <v>2264</v>
      </c>
      <c r="F684" s="7" t="s">
        <v>646</v>
      </c>
      <c r="G684" s="7">
        <v>2019</v>
      </c>
      <c r="H684" s="7" t="s">
        <v>67</v>
      </c>
      <c r="I684" s="7" t="s">
        <v>612</v>
      </c>
      <c r="J684" s="7" t="s">
        <v>135</v>
      </c>
      <c r="K684" s="7" t="s">
        <v>71</v>
      </c>
      <c r="L684" s="7" t="s">
        <v>72</v>
      </c>
      <c r="M684" s="7" t="s">
        <v>73</v>
      </c>
      <c r="N684" s="7" t="s">
        <v>74</v>
      </c>
      <c r="O684" s="7" t="s">
        <v>75</v>
      </c>
      <c r="P684" s="7" t="s">
        <v>633</v>
      </c>
      <c r="Q684" s="7" t="s">
        <v>634</v>
      </c>
      <c r="S684" s="7" t="s">
        <v>635</v>
      </c>
      <c r="T684" s="7" t="s">
        <v>79</v>
      </c>
      <c r="U684" s="7" t="s">
        <v>80</v>
      </c>
      <c r="V684" s="7" t="s">
        <v>337</v>
      </c>
      <c r="W684" s="7" t="s">
        <v>613</v>
      </c>
      <c r="X684" s="7" t="s">
        <v>353</v>
      </c>
      <c r="Y684" s="7" t="s">
        <v>337</v>
      </c>
      <c r="Z684" s="7" t="s">
        <v>108</v>
      </c>
      <c r="AA684" s="7" t="s">
        <v>109</v>
      </c>
      <c r="AB684" s="7" t="s">
        <v>649</v>
      </c>
      <c r="AC684" s="7" t="s">
        <v>650</v>
      </c>
      <c r="AD684" s="7" t="s">
        <v>111</v>
      </c>
      <c r="AE684" s="7" t="s">
        <v>1925</v>
      </c>
      <c r="AF684" s="7" t="s">
        <v>112</v>
      </c>
      <c r="AG684" s="7" t="s">
        <v>1925</v>
      </c>
      <c r="AH684" s="7" t="s">
        <v>2119</v>
      </c>
      <c r="AI684" s="7">
        <v>2017</v>
      </c>
      <c r="AJ684" s="7">
        <v>2018</v>
      </c>
      <c r="AK684" s="7" t="s">
        <v>89</v>
      </c>
      <c r="AL684" s="7">
        <v>32511</v>
      </c>
      <c r="AO684" s="7" t="s">
        <v>2271</v>
      </c>
      <c r="AP684" s="7" t="s">
        <v>2272</v>
      </c>
      <c r="AQ684" s="7">
        <v>32511</v>
      </c>
      <c r="AR684" s="10">
        <v>24917.262890000002</v>
      </c>
      <c r="AS684" s="7" t="s">
        <v>2272</v>
      </c>
      <c r="AT684" s="7" t="s">
        <v>146</v>
      </c>
      <c r="AU684" s="7">
        <v>2017</v>
      </c>
      <c r="AV684" s="7" t="s">
        <v>172</v>
      </c>
      <c r="AW684" s="7" t="s">
        <v>92</v>
      </c>
      <c r="AX684" s="7" t="s">
        <v>93</v>
      </c>
      <c r="AY684" s="7" t="s">
        <v>94</v>
      </c>
      <c r="AZ684" s="7" t="s">
        <v>95</v>
      </c>
      <c r="BA684" s="7" t="s">
        <v>96</v>
      </c>
      <c r="BB684" s="7" t="s">
        <v>97</v>
      </c>
      <c r="BC684" s="7" t="s">
        <v>98</v>
      </c>
      <c r="BH684" s="7" t="s">
        <v>99</v>
      </c>
      <c r="BI684" s="7" t="s">
        <v>617</v>
      </c>
      <c r="BJ684" s="7" t="s">
        <v>70</v>
      </c>
      <c r="BO684">
        <f t="shared" si="10"/>
        <v>2.4917262890000003E-2</v>
      </c>
      <c r="BP684" s="7" t="s">
        <v>97</v>
      </c>
      <c r="BQ684" s="7" t="s">
        <v>94</v>
      </c>
      <c r="BR684" s="7" t="s">
        <v>634</v>
      </c>
      <c r="BS684" s="7" t="s">
        <v>634</v>
      </c>
    </row>
    <row r="685" spans="1:71" ht="15.75" customHeight="1">
      <c r="A685" s="7">
        <v>2018</v>
      </c>
      <c r="B685" s="7" t="s">
        <v>654</v>
      </c>
      <c r="C685" s="7" t="s">
        <v>64</v>
      </c>
      <c r="D685" s="7" t="s">
        <v>644</v>
      </c>
      <c r="E685" s="7" t="s">
        <v>2264</v>
      </c>
      <c r="F685" s="7" t="s">
        <v>646</v>
      </c>
      <c r="G685" s="7">
        <v>2019</v>
      </c>
      <c r="H685" s="7" t="s">
        <v>67</v>
      </c>
      <c r="I685" s="7" t="s">
        <v>612</v>
      </c>
      <c r="J685" s="7" t="s">
        <v>135</v>
      </c>
      <c r="K685" s="7" t="s">
        <v>71</v>
      </c>
      <c r="L685" s="7" t="s">
        <v>72</v>
      </c>
      <c r="M685" s="7" t="s">
        <v>73</v>
      </c>
      <c r="N685" s="7" t="s">
        <v>74</v>
      </c>
      <c r="O685" s="7" t="s">
        <v>75</v>
      </c>
      <c r="P685" s="7" t="s">
        <v>633</v>
      </c>
      <c r="Q685" s="7" t="s">
        <v>634</v>
      </c>
      <c r="S685" s="7" t="s">
        <v>635</v>
      </c>
      <c r="T685" s="7" t="s">
        <v>79</v>
      </c>
      <c r="U685" s="7" t="s">
        <v>80</v>
      </c>
      <c r="V685" s="7" t="s">
        <v>337</v>
      </c>
      <c r="W685" s="7" t="s">
        <v>613</v>
      </c>
      <c r="X685" s="7" t="s">
        <v>353</v>
      </c>
      <c r="Y685" s="7" t="s">
        <v>337</v>
      </c>
      <c r="Z685" s="7" t="s">
        <v>108</v>
      </c>
      <c r="AA685" s="7" t="s">
        <v>109</v>
      </c>
      <c r="AB685" s="7" t="s">
        <v>649</v>
      </c>
      <c r="AC685" s="7" t="s">
        <v>650</v>
      </c>
      <c r="AD685" s="7" t="s">
        <v>111</v>
      </c>
      <c r="AE685" s="7" t="s">
        <v>1925</v>
      </c>
      <c r="AF685" s="7" t="s">
        <v>112</v>
      </c>
      <c r="AG685" s="7" t="s">
        <v>1925</v>
      </c>
      <c r="AH685" s="7" t="s">
        <v>2119</v>
      </c>
      <c r="AI685" s="7">
        <v>2017</v>
      </c>
      <c r="AJ685" s="7">
        <v>2018</v>
      </c>
      <c r="AK685" s="7" t="s">
        <v>89</v>
      </c>
      <c r="AL685" s="7">
        <v>32511</v>
      </c>
      <c r="AO685" s="7" t="s">
        <v>2271</v>
      </c>
      <c r="AP685" s="7" t="s">
        <v>2272</v>
      </c>
      <c r="AQ685" s="7">
        <v>32511</v>
      </c>
      <c r="AR685" s="10">
        <v>24917.262890000002</v>
      </c>
      <c r="AS685" s="7" t="s">
        <v>2272</v>
      </c>
      <c r="AT685" s="7" t="s">
        <v>146</v>
      </c>
      <c r="AU685" s="7">
        <v>2017</v>
      </c>
      <c r="AV685" s="7" t="s">
        <v>172</v>
      </c>
      <c r="AW685" s="7" t="s">
        <v>92</v>
      </c>
      <c r="AX685" s="7" t="s">
        <v>93</v>
      </c>
      <c r="AY685" s="7" t="s">
        <v>94</v>
      </c>
      <c r="AZ685" s="7" t="s">
        <v>95</v>
      </c>
      <c r="BA685" s="7" t="s">
        <v>96</v>
      </c>
      <c r="BB685" s="7" t="s">
        <v>97</v>
      </c>
      <c r="BC685" s="7" t="s">
        <v>98</v>
      </c>
      <c r="BH685" s="7" t="s">
        <v>99</v>
      </c>
      <c r="BI685" s="7" t="s">
        <v>617</v>
      </c>
      <c r="BJ685" s="7" t="s">
        <v>70</v>
      </c>
      <c r="BO685">
        <f t="shared" si="10"/>
        <v>2.4917262890000003E-2</v>
      </c>
      <c r="BP685" s="7" t="s">
        <v>97</v>
      </c>
      <c r="BQ685" s="7" t="s">
        <v>94</v>
      </c>
      <c r="BR685" s="7" t="s">
        <v>634</v>
      </c>
      <c r="BS685" s="7" t="s">
        <v>634</v>
      </c>
    </row>
    <row r="686" spans="1:71" ht="15.75" customHeight="1">
      <c r="A686" s="7">
        <v>2018</v>
      </c>
      <c r="B686" s="7" t="s">
        <v>655</v>
      </c>
      <c r="C686" s="7" t="s">
        <v>64</v>
      </c>
      <c r="D686" s="7" t="s">
        <v>644</v>
      </c>
      <c r="E686" s="7" t="s">
        <v>2264</v>
      </c>
      <c r="F686" s="7" t="s">
        <v>646</v>
      </c>
      <c r="G686" s="7">
        <v>2019</v>
      </c>
      <c r="H686" s="7" t="s">
        <v>67</v>
      </c>
      <c r="I686" s="7" t="s">
        <v>612</v>
      </c>
      <c r="J686" s="7" t="s">
        <v>135</v>
      </c>
      <c r="K686" s="7" t="s">
        <v>71</v>
      </c>
      <c r="L686" s="7" t="s">
        <v>72</v>
      </c>
      <c r="M686" s="7" t="s">
        <v>73</v>
      </c>
      <c r="N686" s="7" t="s">
        <v>74</v>
      </c>
      <c r="O686" s="7" t="s">
        <v>75</v>
      </c>
      <c r="P686" s="7" t="s">
        <v>633</v>
      </c>
      <c r="Q686" s="7" t="s">
        <v>634</v>
      </c>
      <c r="S686" s="7" t="s">
        <v>635</v>
      </c>
      <c r="T686" s="7" t="s">
        <v>79</v>
      </c>
      <c r="U686" s="7" t="s">
        <v>80</v>
      </c>
      <c r="V686" s="7" t="s">
        <v>337</v>
      </c>
      <c r="W686" s="7" t="s">
        <v>613</v>
      </c>
      <c r="X686" s="7" t="s">
        <v>353</v>
      </c>
      <c r="Y686" s="7" t="s">
        <v>337</v>
      </c>
      <c r="Z686" s="7" t="s">
        <v>108</v>
      </c>
      <c r="AA686" s="7" t="s">
        <v>109</v>
      </c>
      <c r="AB686" s="7" t="s">
        <v>649</v>
      </c>
      <c r="AC686" s="7" t="s">
        <v>650</v>
      </c>
      <c r="AD686" s="7" t="s">
        <v>111</v>
      </c>
      <c r="AE686" s="7" t="s">
        <v>2119</v>
      </c>
      <c r="AF686" s="7" t="s">
        <v>112</v>
      </c>
      <c r="AG686" s="7" t="s">
        <v>2119</v>
      </c>
      <c r="AH686" s="7" t="s">
        <v>2197</v>
      </c>
      <c r="AI686" s="7">
        <v>2018</v>
      </c>
      <c r="AJ686" s="7">
        <v>2019</v>
      </c>
      <c r="AK686" s="7" t="s">
        <v>89</v>
      </c>
      <c r="AL686" s="7">
        <v>15545</v>
      </c>
      <c r="AO686" s="7" t="s">
        <v>2273</v>
      </c>
      <c r="AP686" s="7" t="s">
        <v>2274</v>
      </c>
      <c r="AQ686" s="7">
        <v>15545</v>
      </c>
      <c r="AR686" s="10">
        <v>11337.579239999999</v>
      </c>
      <c r="AS686" s="7" t="s">
        <v>2274</v>
      </c>
      <c r="AT686" s="7" t="s">
        <v>146</v>
      </c>
      <c r="AU686" s="7">
        <v>2018</v>
      </c>
      <c r="AV686" s="7" t="s">
        <v>172</v>
      </c>
      <c r="AW686" s="7" t="s">
        <v>92</v>
      </c>
      <c r="AX686" s="7" t="s">
        <v>93</v>
      </c>
      <c r="AY686" s="7" t="s">
        <v>94</v>
      </c>
      <c r="AZ686" s="7" t="s">
        <v>95</v>
      </c>
      <c r="BA686" s="7" t="s">
        <v>96</v>
      </c>
      <c r="BB686" s="7" t="s">
        <v>97</v>
      </c>
      <c r="BC686" s="7" t="s">
        <v>98</v>
      </c>
      <c r="BH686" s="7" t="s">
        <v>99</v>
      </c>
      <c r="BI686" s="7" t="s">
        <v>617</v>
      </c>
      <c r="BJ686" s="7" t="s">
        <v>70</v>
      </c>
      <c r="BO686">
        <f t="shared" si="10"/>
        <v>1.1337579239999999E-2</v>
      </c>
      <c r="BP686" s="7" t="s">
        <v>97</v>
      </c>
      <c r="BQ686" s="7" t="s">
        <v>94</v>
      </c>
      <c r="BR686" s="7" t="s">
        <v>634</v>
      </c>
      <c r="BS686" s="7" t="s">
        <v>634</v>
      </c>
    </row>
    <row r="687" spans="1:71" ht="15.75" customHeight="1">
      <c r="A687" s="7">
        <v>2019</v>
      </c>
      <c r="B687" s="7" t="s">
        <v>655</v>
      </c>
      <c r="C687" s="7" t="s">
        <v>64</v>
      </c>
      <c r="D687" s="7" t="s">
        <v>644</v>
      </c>
      <c r="E687" s="7" t="s">
        <v>2264</v>
      </c>
      <c r="F687" s="7" t="s">
        <v>646</v>
      </c>
      <c r="G687" s="7">
        <v>2019</v>
      </c>
      <c r="H687" s="7" t="s">
        <v>67</v>
      </c>
      <c r="I687" s="7" t="s">
        <v>612</v>
      </c>
      <c r="J687" s="7" t="s">
        <v>135</v>
      </c>
      <c r="K687" s="7" t="s">
        <v>71</v>
      </c>
      <c r="L687" s="7" t="s">
        <v>72</v>
      </c>
      <c r="M687" s="7" t="s">
        <v>73</v>
      </c>
      <c r="N687" s="7" t="s">
        <v>74</v>
      </c>
      <c r="O687" s="7" t="s">
        <v>75</v>
      </c>
      <c r="P687" s="7" t="s">
        <v>633</v>
      </c>
      <c r="Q687" s="7" t="s">
        <v>634</v>
      </c>
      <c r="S687" s="7" t="s">
        <v>635</v>
      </c>
      <c r="T687" s="7" t="s">
        <v>79</v>
      </c>
      <c r="U687" s="7" t="s">
        <v>80</v>
      </c>
      <c r="V687" s="7" t="s">
        <v>337</v>
      </c>
      <c r="W687" s="7" t="s">
        <v>613</v>
      </c>
      <c r="X687" s="7" t="s">
        <v>353</v>
      </c>
      <c r="Y687" s="7" t="s">
        <v>337</v>
      </c>
      <c r="Z687" s="7" t="s">
        <v>108</v>
      </c>
      <c r="AA687" s="7" t="s">
        <v>109</v>
      </c>
      <c r="AB687" s="7" t="s">
        <v>649</v>
      </c>
      <c r="AC687" s="7" t="s">
        <v>650</v>
      </c>
      <c r="AD687" s="7" t="s">
        <v>111</v>
      </c>
      <c r="AE687" s="7" t="s">
        <v>2119</v>
      </c>
      <c r="AF687" s="7" t="s">
        <v>112</v>
      </c>
      <c r="AG687" s="7" t="s">
        <v>2119</v>
      </c>
      <c r="AH687" s="7" t="s">
        <v>2197</v>
      </c>
      <c r="AI687" s="7">
        <v>2018</v>
      </c>
      <c r="AJ687" s="7">
        <v>2019</v>
      </c>
      <c r="AK687" s="7" t="s">
        <v>89</v>
      </c>
      <c r="AL687" s="7">
        <v>15545</v>
      </c>
      <c r="AO687" s="7" t="s">
        <v>2273</v>
      </c>
      <c r="AP687" s="7" t="s">
        <v>2274</v>
      </c>
      <c r="AQ687" s="7">
        <v>15545</v>
      </c>
      <c r="AR687" s="10">
        <v>11337.579239999999</v>
      </c>
      <c r="AS687" s="7" t="s">
        <v>2274</v>
      </c>
      <c r="AT687" s="7" t="s">
        <v>146</v>
      </c>
      <c r="AU687" s="7">
        <v>2018</v>
      </c>
      <c r="AV687" s="7" t="s">
        <v>172</v>
      </c>
      <c r="AW687" s="7" t="s">
        <v>92</v>
      </c>
      <c r="AX687" s="7" t="s">
        <v>93</v>
      </c>
      <c r="AY687" s="7" t="s">
        <v>94</v>
      </c>
      <c r="AZ687" s="7" t="s">
        <v>95</v>
      </c>
      <c r="BA687" s="7" t="s">
        <v>96</v>
      </c>
      <c r="BB687" s="7" t="s">
        <v>97</v>
      </c>
      <c r="BC687" s="7" t="s">
        <v>98</v>
      </c>
      <c r="BH687" s="7" t="s">
        <v>99</v>
      </c>
      <c r="BI687" s="7" t="s">
        <v>617</v>
      </c>
      <c r="BJ687" s="7" t="s">
        <v>70</v>
      </c>
      <c r="BO687">
        <f t="shared" si="10"/>
        <v>1.1337579239999999E-2</v>
      </c>
      <c r="BP687" s="7" t="s">
        <v>97</v>
      </c>
      <c r="BQ687" s="7" t="s">
        <v>94</v>
      </c>
      <c r="BR687" s="7" t="s">
        <v>634</v>
      </c>
      <c r="BS687" s="7" t="s">
        <v>634</v>
      </c>
    </row>
    <row r="688" spans="1:71" ht="15.75" customHeight="1">
      <c r="A688" s="7">
        <v>2019</v>
      </c>
      <c r="B688" s="7" t="s">
        <v>656</v>
      </c>
      <c r="C688" s="7" t="s">
        <v>64</v>
      </c>
      <c r="D688" s="7" t="s">
        <v>644</v>
      </c>
      <c r="E688" s="7" t="s">
        <v>2264</v>
      </c>
      <c r="F688" s="7" t="s">
        <v>646</v>
      </c>
      <c r="G688" s="7">
        <v>2019</v>
      </c>
      <c r="H688" s="7" t="s">
        <v>67</v>
      </c>
      <c r="I688" s="7" t="s">
        <v>612</v>
      </c>
      <c r="J688" s="7" t="s">
        <v>135</v>
      </c>
      <c r="K688" s="7" t="s">
        <v>71</v>
      </c>
      <c r="L688" s="7" t="s">
        <v>72</v>
      </c>
      <c r="M688" s="7" t="s">
        <v>73</v>
      </c>
      <c r="N688" s="7" t="s">
        <v>74</v>
      </c>
      <c r="O688" s="7" t="s">
        <v>75</v>
      </c>
      <c r="P688" s="7" t="s">
        <v>633</v>
      </c>
      <c r="Q688" s="7" t="s">
        <v>634</v>
      </c>
      <c r="S688" s="7" t="s">
        <v>635</v>
      </c>
      <c r="T688" s="7" t="s">
        <v>79</v>
      </c>
      <c r="U688" s="7" t="s">
        <v>80</v>
      </c>
      <c r="V688" s="7" t="s">
        <v>337</v>
      </c>
      <c r="W688" s="7" t="s">
        <v>613</v>
      </c>
      <c r="X688" s="7" t="s">
        <v>353</v>
      </c>
      <c r="Y688" s="7" t="s">
        <v>337</v>
      </c>
      <c r="Z688" s="7" t="s">
        <v>108</v>
      </c>
      <c r="AA688" s="7" t="s">
        <v>109</v>
      </c>
      <c r="AB688" s="7" t="s">
        <v>649</v>
      </c>
      <c r="AC688" s="7" t="s">
        <v>650</v>
      </c>
      <c r="AD688" s="7" t="s">
        <v>111</v>
      </c>
      <c r="AE688" s="7" t="s">
        <v>657</v>
      </c>
      <c r="AF688" s="7" t="s">
        <v>112</v>
      </c>
      <c r="AG688" s="7" t="s">
        <v>2197</v>
      </c>
      <c r="AH688" s="7" t="s">
        <v>2200</v>
      </c>
      <c r="AI688" s="7">
        <v>2019</v>
      </c>
      <c r="AJ688" s="7">
        <v>2020</v>
      </c>
      <c r="AK688" s="7" t="s">
        <v>114</v>
      </c>
      <c r="AL688" s="7">
        <v>3278650</v>
      </c>
      <c r="AO688" s="7" t="s">
        <v>2275</v>
      </c>
      <c r="AP688" s="7" t="s">
        <v>2276</v>
      </c>
      <c r="AQ688" s="7">
        <v>3278650</v>
      </c>
      <c r="AR688" s="10">
        <v>2348685.15</v>
      </c>
      <c r="AS688" s="7" t="s">
        <v>2276</v>
      </c>
      <c r="AT688" s="7" t="s">
        <v>146</v>
      </c>
      <c r="AU688" s="7">
        <v>2019</v>
      </c>
      <c r="AV688" s="7" t="s">
        <v>172</v>
      </c>
      <c r="AW688" s="7" t="s">
        <v>92</v>
      </c>
      <c r="AX688" s="7" t="s">
        <v>93</v>
      </c>
      <c r="AY688" s="7" t="s">
        <v>94</v>
      </c>
      <c r="AZ688" s="7" t="s">
        <v>95</v>
      </c>
      <c r="BA688" s="7" t="s">
        <v>96</v>
      </c>
      <c r="BB688" s="7" t="s">
        <v>97</v>
      </c>
      <c r="BC688" s="7" t="s">
        <v>98</v>
      </c>
      <c r="BH688" s="7" t="s">
        <v>99</v>
      </c>
      <c r="BI688" s="7" t="s">
        <v>617</v>
      </c>
      <c r="BJ688" s="7" t="s">
        <v>70</v>
      </c>
      <c r="BO688">
        <f t="shared" si="10"/>
        <v>2.3486851500000001</v>
      </c>
      <c r="BP688" s="7" t="s">
        <v>97</v>
      </c>
      <c r="BQ688" s="7" t="s">
        <v>94</v>
      </c>
      <c r="BR688" s="7" t="s">
        <v>634</v>
      </c>
      <c r="BS688" s="7" t="s">
        <v>634</v>
      </c>
    </row>
    <row r="689" spans="1:71" ht="15.75" customHeight="1">
      <c r="A689" s="7">
        <v>2020</v>
      </c>
      <c r="B689" s="7" t="s">
        <v>656</v>
      </c>
      <c r="C689" s="7" t="s">
        <v>64</v>
      </c>
      <c r="D689" s="7" t="s">
        <v>644</v>
      </c>
      <c r="E689" s="7" t="s">
        <v>2264</v>
      </c>
      <c r="F689" s="7" t="s">
        <v>646</v>
      </c>
      <c r="G689" s="7">
        <v>2019</v>
      </c>
      <c r="H689" s="7" t="s">
        <v>67</v>
      </c>
      <c r="I689" s="7" t="s">
        <v>612</v>
      </c>
      <c r="J689" s="7" t="s">
        <v>135</v>
      </c>
      <c r="K689" s="7" t="s">
        <v>71</v>
      </c>
      <c r="L689" s="7" t="s">
        <v>72</v>
      </c>
      <c r="M689" s="7" t="s">
        <v>73</v>
      </c>
      <c r="N689" s="7" t="s">
        <v>74</v>
      </c>
      <c r="O689" s="7" t="s">
        <v>75</v>
      </c>
      <c r="P689" s="7" t="s">
        <v>633</v>
      </c>
      <c r="Q689" s="7" t="s">
        <v>634</v>
      </c>
      <c r="S689" s="7" t="s">
        <v>635</v>
      </c>
      <c r="T689" s="7" t="s">
        <v>79</v>
      </c>
      <c r="U689" s="7" t="s">
        <v>80</v>
      </c>
      <c r="V689" s="7" t="s">
        <v>337</v>
      </c>
      <c r="W689" s="7" t="s">
        <v>613</v>
      </c>
      <c r="X689" s="7" t="s">
        <v>353</v>
      </c>
      <c r="Y689" s="7" t="s">
        <v>337</v>
      </c>
      <c r="Z689" s="7" t="s">
        <v>108</v>
      </c>
      <c r="AA689" s="7" t="s">
        <v>109</v>
      </c>
      <c r="AB689" s="7" t="s">
        <v>649</v>
      </c>
      <c r="AC689" s="7" t="s">
        <v>650</v>
      </c>
      <c r="AD689" s="7" t="s">
        <v>111</v>
      </c>
      <c r="AE689" s="7" t="s">
        <v>657</v>
      </c>
      <c r="AF689" s="7" t="s">
        <v>112</v>
      </c>
      <c r="AG689" s="7" t="s">
        <v>2197</v>
      </c>
      <c r="AH689" s="7" t="s">
        <v>2200</v>
      </c>
      <c r="AI689" s="7">
        <v>2019</v>
      </c>
      <c r="AJ689" s="7">
        <v>2020</v>
      </c>
      <c r="AK689" s="7" t="s">
        <v>114</v>
      </c>
      <c r="AL689" s="7">
        <v>3278650</v>
      </c>
      <c r="AO689" s="7" t="s">
        <v>2275</v>
      </c>
      <c r="AP689" s="7" t="s">
        <v>2276</v>
      </c>
      <c r="AQ689" s="7">
        <v>3278650</v>
      </c>
      <c r="AR689" s="10">
        <v>2348685.15</v>
      </c>
      <c r="AS689" s="7" t="s">
        <v>2276</v>
      </c>
      <c r="AT689" s="7" t="s">
        <v>146</v>
      </c>
      <c r="AU689" s="7">
        <v>2019</v>
      </c>
      <c r="AV689" s="7" t="s">
        <v>172</v>
      </c>
      <c r="AW689" s="7" t="s">
        <v>92</v>
      </c>
      <c r="AX689" s="7" t="s">
        <v>93</v>
      </c>
      <c r="AY689" s="7" t="s">
        <v>94</v>
      </c>
      <c r="AZ689" s="7" t="s">
        <v>95</v>
      </c>
      <c r="BA689" s="7" t="s">
        <v>96</v>
      </c>
      <c r="BB689" s="7" t="s">
        <v>97</v>
      </c>
      <c r="BC689" s="7" t="s">
        <v>98</v>
      </c>
      <c r="BH689" s="7" t="s">
        <v>99</v>
      </c>
      <c r="BI689" s="7" t="s">
        <v>617</v>
      </c>
      <c r="BJ689" s="7" t="s">
        <v>70</v>
      </c>
      <c r="BO689">
        <f t="shared" si="10"/>
        <v>2.3486851500000001</v>
      </c>
      <c r="BP689" s="7" t="s">
        <v>97</v>
      </c>
      <c r="BQ689" s="7" t="s">
        <v>94</v>
      </c>
      <c r="BR689" s="7" t="s">
        <v>634</v>
      </c>
      <c r="BS689" s="7" t="s">
        <v>634</v>
      </c>
    </row>
    <row r="690" spans="1:71" ht="15.75" customHeight="1">
      <c r="A690" s="7">
        <v>2002</v>
      </c>
      <c r="B690" s="7" t="s">
        <v>658</v>
      </c>
      <c r="C690" s="7" t="s">
        <v>64</v>
      </c>
      <c r="D690" s="7" t="s">
        <v>659</v>
      </c>
      <c r="E690" s="7" t="s">
        <v>2277</v>
      </c>
      <c r="F690" s="7" t="s">
        <v>661</v>
      </c>
      <c r="G690" s="7">
        <v>2020</v>
      </c>
      <c r="H690" s="7" t="s">
        <v>67</v>
      </c>
      <c r="I690" s="7" t="s">
        <v>336</v>
      </c>
      <c r="J690" s="7" t="s">
        <v>135</v>
      </c>
      <c r="K690" s="7" t="s">
        <v>71</v>
      </c>
      <c r="L690" s="7" t="s">
        <v>72</v>
      </c>
      <c r="M690" s="7" t="s">
        <v>73</v>
      </c>
      <c r="N690" s="7" t="s">
        <v>74</v>
      </c>
      <c r="O690" s="7" t="s">
        <v>75</v>
      </c>
      <c r="P690" s="7" t="s">
        <v>278</v>
      </c>
      <c r="Q690" s="7" t="s">
        <v>279</v>
      </c>
      <c r="S690" s="7" t="s">
        <v>662</v>
      </c>
      <c r="T690" s="7" t="s">
        <v>79</v>
      </c>
      <c r="U690" s="7" t="s">
        <v>80</v>
      </c>
      <c r="V690" s="7" t="s">
        <v>337</v>
      </c>
      <c r="W690" s="7" t="s">
        <v>663</v>
      </c>
      <c r="X690" s="7" t="s">
        <v>2278</v>
      </c>
      <c r="Y690" s="7" t="s">
        <v>337</v>
      </c>
      <c r="Z690" s="7" t="s">
        <v>108</v>
      </c>
      <c r="AA690" s="7" t="s">
        <v>109</v>
      </c>
      <c r="AB690" s="7" t="s">
        <v>636</v>
      </c>
      <c r="AC690" s="7" t="s">
        <v>664</v>
      </c>
      <c r="AD690" s="7" t="s">
        <v>111</v>
      </c>
      <c r="AE690" s="7" t="s">
        <v>2028</v>
      </c>
      <c r="AF690" s="7" t="s">
        <v>112</v>
      </c>
      <c r="AG690" s="7" t="s">
        <v>2028</v>
      </c>
      <c r="AH690" s="7" t="s">
        <v>2028</v>
      </c>
      <c r="AI690" s="7">
        <v>2002</v>
      </c>
      <c r="AJ690" s="7">
        <v>2002</v>
      </c>
      <c r="AK690" s="7" t="s">
        <v>89</v>
      </c>
      <c r="AL690" s="7">
        <v>20000</v>
      </c>
      <c r="AO690" s="7" t="s">
        <v>2279</v>
      </c>
      <c r="AP690" s="7" t="s">
        <v>2280</v>
      </c>
      <c r="AQ690" s="7">
        <v>20000</v>
      </c>
      <c r="AR690" s="10">
        <v>14807.666649999999</v>
      </c>
      <c r="AS690" s="7" t="s">
        <v>2280</v>
      </c>
      <c r="AT690" s="7" t="s">
        <v>146</v>
      </c>
      <c r="AU690" s="7">
        <v>2002</v>
      </c>
      <c r="AV690" s="7" t="s">
        <v>172</v>
      </c>
      <c r="AW690" s="7" t="s">
        <v>92</v>
      </c>
      <c r="AX690" s="7" t="s">
        <v>93</v>
      </c>
      <c r="AY690" s="7" t="s">
        <v>94</v>
      </c>
      <c r="AZ690" s="7" t="s">
        <v>95</v>
      </c>
      <c r="BA690" s="7" t="s">
        <v>96</v>
      </c>
      <c r="BB690" s="7" t="s">
        <v>97</v>
      </c>
      <c r="BC690" s="7" t="s">
        <v>98</v>
      </c>
      <c r="BH690" s="7" t="s">
        <v>99</v>
      </c>
      <c r="BI690" s="7" t="s">
        <v>617</v>
      </c>
      <c r="BJ690" s="7" t="s">
        <v>70</v>
      </c>
      <c r="BO690">
        <f t="shared" si="10"/>
        <v>1.4807666649999999E-2</v>
      </c>
      <c r="BP690" s="7" t="s">
        <v>97</v>
      </c>
      <c r="BQ690" s="7" t="s">
        <v>94</v>
      </c>
      <c r="BR690" s="7" t="s">
        <v>279</v>
      </c>
      <c r="BS690" s="7" t="s">
        <v>279</v>
      </c>
    </row>
    <row r="691" spans="1:71" ht="15.75" customHeight="1">
      <c r="A691" s="7">
        <v>2004</v>
      </c>
      <c r="B691" s="7" t="s">
        <v>666</v>
      </c>
      <c r="C691" s="7" t="s">
        <v>64</v>
      </c>
      <c r="D691" s="7" t="s">
        <v>659</v>
      </c>
      <c r="E691" s="7" t="s">
        <v>2277</v>
      </c>
      <c r="F691" s="7" t="s">
        <v>661</v>
      </c>
      <c r="G691" s="7">
        <v>2020</v>
      </c>
      <c r="H691" s="7" t="s">
        <v>67</v>
      </c>
      <c r="I691" s="7" t="s">
        <v>336</v>
      </c>
      <c r="J691" s="7" t="s">
        <v>135</v>
      </c>
      <c r="K691" s="7" t="s">
        <v>71</v>
      </c>
      <c r="L691" s="7" t="s">
        <v>72</v>
      </c>
      <c r="M691" s="7" t="s">
        <v>73</v>
      </c>
      <c r="N691" s="7" t="s">
        <v>74</v>
      </c>
      <c r="O691" s="7" t="s">
        <v>75</v>
      </c>
      <c r="P691" s="7" t="s">
        <v>278</v>
      </c>
      <c r="Q691" s="7" t="s">
        <v>279</v>
      </c>
      <c r="S691" s="7" t="s">
        <v>662</v>
      </c>
      <c r="T691" s="7" t="s">
        <v>79</v>
      </c>
      <c r="U691" s="7" t="s">
        <v>80</v>
      </c>
      <c r="V691" s="7" t="s">
        <v>337</v>
      </c>
      <c r="W691" s="7" t="s">
        <v>663</v>
      </c>
      <c r="X691" s="7" t="s">
        <v>2278</v>
      </c>
      <c r="Y691" s="7" t="s">
        <v>337</v>
      </c>
      <c r="Z691" s="7" t="s">
        <v>108</v>
      </c>
      <c r="AA691" s="7" t="s">
        <v>109</v>
      </c>
      <c r="AB691" s="7" t="s">
        <v>636</v>
      </c>
      <c r="AC691" s="7" t="s">
        <v>664</v>
      </c>
      <c r="AD691" s="7" t="s">
        <v>111</v>
      </c>
      <c r="AE691" s="7" t="s">
        <v>2169</v>
      </c>
      <c r="AF691" s="7" t="s">
        <v>112</v>
      </c>
      <c r="AG691" s="7" t="s">
        <v>2169</v>
      </c>
      <c r="AH691" s="7" t="s">
        <v>2169</v>
      </c>
      <c r="AI691" s="7">
        <v>2004</v>
      </c>
      <c r="AJ691" s="7">
        <v>2004</v>
      </c>
      <c r="AK691" s="7" t="s">
        <v>89</v>
      </c>
      <c r="AL691" s="7">
        <v>1468000</v>
      </c>
      <c r="AO691" s="7" t="s">
        <v>2281</v>
      </c>
      <c r="AP691" s="7" t="s">
        <v>2282</v>
      </c>
      <c r="AQ691" s="7">
        <v>1468000</v>
      </c>
      <c r="AR691" s="10">
        <v>1401040.085</v>
      </c>
      <c r="AS691" s="7" t="s">
        <v>2282</v>
      </c>
      <c r="AT691" s="7" t="s">
        <v>146</v>
      </c>
      <c r="AU691" s="7">
        <v>2004</v>
      </c>
      <c r="AV691" s="7" t="s">
        <v>172</v>
      </c>
      <c r="AW691" s="7" t="s">
        <v>92</v>
      </c>
      <c r="AX691" s="7" t="s">
        <v>93</v>
      </c>
      <c r="AY691" s="7" t="s">
        <v>94</v>
      </c>
      <c r="AZ691" s="7" t="s">
        <v>95</v>
      </c>
      <c r="BA691" s="7" t="s">
        <v>96</v>
      </c>
      <c r="BB691" s="7" t="s">
        <v>97</v>
      </c>
      <c r="BC691" s="7" t="s">
        <v>98</v>
      </c>
      <c r="BH691" s="7" t="s">
        <v>99</v>
      </c>
      <c r="BI691" s="7" t="s">
        <v>617</v>
      </c>
      <c r="BJ691" s="7" t="s">
        <v>70</v>
      </c>
      <c r="BO691">
        <f t="shared" si="10"/>
        <v>1.401040085</v>
      </c>
      <c r="BP691" s="7" t="s">
        <v>97</v>
      </c>
      <c r="BQ691" s="7" t="s">
        <v>94</v>
      </c>
      <c r="BR691" s="7" t="s">
        <v>279</v>
      </c>
      <c r="BS691" s="7" t="s">
        <v>279</v>
      </c>
    </row>
    <row r="692" spans="1:71" ht="15.75" customHeight="1">
      <c r="A692" s="7">
        <v>2005</v>
      </c>
      <c r="B692" s="7" t="s">
        <v>667</v>
      </c>
      <c r="C692" s="7" t="s">
        <v>64</v>
      </c>
      <c r="D692" s="7" t="s">
        <v>659</v>
      </c>
      <c r="E692" s="7" t="s">
        <v>2277</v>
      </c>
      <c r="F692" s="7" t="s">
        <v>661</v>
      </c>
      <c r="G692" s="7">
        <v>2020</v>
      </c>
      <c r="H692" s="7" t="s">
        <v>67</v>
      </c>
      <c r="I692" s="7" t="s">
        <v>336</v>
      </c>
      <c r="J692" s="7" t="s">
        <v>135</v>
      </c>
      <c r="K692" s="7" t="s">
        <v>71</v>
      </c>
      <c r="L692" s="7" t="s">
        <v>72</v>
      </c>
      <c r="M692" s="7" t="s">
        <v>73</v>
      </c>
      <c r="N692" s="7" t="s">
        <v>74</v>
      </c>
      <c r="O692" s="7" t="s">
        <v>75</v>
      </c>
      <c r="P692" s="7" t="s">
        <v>278</v>
      </c>
      <c r="Q692" s="7" t="s">
        <v>279</v>
      </c>
      <c r="S692" s="7" t="s">
        <v>662</v>
      </c>
      <c r="T692" s="7" t="s">
        <v>79</v>
      </c>
      <c r="U692" s="7" t="s">
        <v>80</v>
      </c>
      <c r="V692" s="7" t="s">
        <v>337</v>
      </c>
      <c r="W692" s="7" t="s">
        <v>663</v>
      </c>
      <c r="X692" s="7" t="s">
        <v>2278</v>
      </c>
      <c r="Y692" s="7" t="s">
        <v>337</v>
      </c>
      <c r="Z692" s="7" t="s">
        <v>108</v>
      </c>
      <c r="AA692" s="7" t="s">
        <v>109</v>
      </c>
      <c r="AB692" s="7" t="s">
        <v>636</v>
      </c>
      <c r="AC692" s="7" t="s">
        <v>664</v>
      </c>
      <c r="AD692" s="7" t="s">
        <v>111</v>
      </c>
      <c r="AE692" s="7" t="s">
        <v>1898</v>
      </c>
      <c r="AF692" s="7" t="s">
        <v>112</v>
      </c>
      <c r="AG692" s="7" t="s">
        <v>1898</v>
      </c>
      <c r="AH692" s="7" t="s">
        <v>1898</v>
      </c>
      <c r="AI692" s="7">
        <v>2005</v>
      </c>
      <c r="AJ692" s="7">
        <v>2005</v>
      </c>
      <c r="AK692" s="7" t="s">
        <v>89</v>
      </c>
      <c r="AL692" s="7">
        <v>738400</v>
      </c>
      <c r="AO692" s="7" t="s">
        <v>2283</v>
      </c>
      <c r="AP692" s="7" t="s">
        <v>2284</v>
      </c>
      <c r="AQ692" s="7">
        <v>738400</v>
      </c>
      <c r="AR692" s="10">
        <v>707765.39910000004</v>
      </c>
      <c r="AS692" s="7" t="s">
        <v>2284</v>
      </c>
      <c r="AT692" s="7" t="s">
        <v>146</v>
      </c>
      <c r="AU692" s="7">
        <v>2005</v>
      </c>
      <c r="AV692" s="7" t="s">
        <v>172</v>
      </c>
      <c r="AW692" s="7" t="s">
        <v>92</v>
      </c>
      <c r="AX692" s="7" t="s">
        <v>93</v>
      </c>
      <c r="AY692" s="7" t="s">
        <v>94</v>
      </c>
      <c r="AZ692" s="7" t="s">
        <v>95</v>
      </c>
      <c r="BA692" s="7" t="s">
        <v>96</v>
      </c>
      <c r="BB692" s="7" t="s">
        <v>97</v>
      </c>
      <c r="BC692" s="7" t="s">
        <v>98</v>
      </c>
      <c r="BH692" s="7" t="s">
        <v>99</v>
      </c>
      <c r="BI692" s="7" t="s">
        <v>617</v>
      </c>
      <c r="BJ692" s="7" t="s">
        <v>70</v>
      </c>
      <c r="BO692">
        <f t="shared" si="10"/>
        <v>0.70776539910000003</v>
      </c>
      <c r="BP692" s="7" t="s">
        <v>97</v>
      </c>
      <c r="BQ692" s="7" t="s">
        <v>94</v>
      </c>
      <c r="BR692" s="7" t="s">
        <v>279</v>
      </c>
      <c r="BS692" s="7" t="s">
        <v>279</v>
      </c>
    </row>
    <row r="693" spans="1:71" ht="15.75" customHeight="1">
      <c r="A693" s="7">
        <v>2006</v>
      </c>
      <c r="B693" s="7" t="s">
        <v>668</v>
      </c>
      <c r="C693" s="7" t="s">
        <v>64</v>
      </c>
      <c r="D693" s="7" t="s">
        <v>659</v>
      </c>
      <c r="E693" s="7" t="s">
        <v>2277</v>
      </c>
      <c r="F693" s="7" t="s">
        <v>661</v>
      </c>
      <c r="G693" s="7">
        <v>2020</v>
      </c>
      <c r="H693" s="7" t="s">
        <v>67</v>
      </c>
      <c r="I693" s="7" t="s">
        <v>336</v>
      </c>
      <c r="J693" s="7" t="s">
        <v>135</v>
      </c>
      <c r="K693" s="7" t="s">
        <v>71</v>
      </c>
      <c r="L693" s="7" t="s">
        <v>72</v>
      </c>
      <c r="M693" s="7" t="s">
        <v>73</v>
      </c>
      <c r="N693" s="7" t="s">
        <v>74</v>
      </c>
      <c r="O693" s="7" t="s">
        <v>75</v>
      </c>
      <c r="P693" s="7" t="s">
        <v>278</v>
      </c>
      <c r="Q693" s="7" t="s">
        <v>279</v>
      </c>
      <c r="S693" s="7" t="s">
        <v>662</v>
      </c>
      <c r="T693" s="7" t="s">
        <v>79</v>
      </c>
      <c r="U693" s="7" t="s">
        <v>80</v>
      </c>
      <c r="V693" s="7" t="s">
        <v>337</v>
      </c>
      <c r="W693" s="7" t="s">
        <v>663</v>
      </c>
      <c r="X693" s="7" t="s">
        <v>2278</v>
      </c>
      <c r="Y693" s="7" t="s">
        <v>337</v>
      </c>
      <c r="Z693" s="7" t="s">
        <v>108</v>
      </c>
      <c r="AA693" s="7" t="s">
        <v>109</v>
      </c>
      <c r="AB693" s="7" t="s">
        <v>636</v>
      </c>
      <c r="AC693" s="7" t="s">
        <v>664</v>
      </c>
      <c r="AD693" s="7" t="s">
        <v>111</v>
      </c>
      <c r="AE693" s="7" t="s">
        <v>1936</v>
      </c>
      <c r="AF693" s="7" t="s">
        <v>112</v>
      </c>
      <c r="AG693" s="7" t="s">
        <v>1936</v>
      </c>
      <c r="AH693" s="7" t="s">
        <v>1936</v>
      </c>
      <c r="AI693" s="7">
        <v>2006</v>
      </c>
      <c r="AJ693" s="7">
        <v>2006</v>
      </c>
      <c r="AK693" s="7" t="s">
        <v>89</v>
      </c>
      <c r="AL693" s="7">
        <v>738400</v>
      </c>
      <c r="AO693" s="7" t="s">
        <v>2285</v>
      </c>
      <c r="AP693" s="7" t="s">
        <v>2286</v>
      </c>
      <c r="AQ693" s="7">
        <v>738400</v>
      </c>
      <c r="AR693" s="10">
        <v>676095.01390000002</v>
      </c>
      <c r="AS693" s="7" t="s">
        <v>2286</v>
      </c>
      <c r="AT693" s="7" t="s">
        <v>146</v>
      </c>
      <c r="AU693" s="7">
        <v>2006</v>
      </c>
      <c r="AV693" s="7" t="s">
        <v>172</v>
      </c>
      <c r="AW693" s="7" t="s">
        <v>92</v>
      </c>
      <c r="AX693" s="7" t="s">
        <v>93</v>
      </c>
      <c r="AY693" s="7" t="s">
        <v>94</v>
      </c>
      <c r="AZ693" s="7" t="s">
        <v>95</v>
      </c>
      <c r="BA693" s="7" t="s">
        <v>96</v>
      </c>
      <c r="BB693" s="7" t="s">
        <v>97</v>
      </c>
      <c r="BC693" s="7" t="s">
        <v>98</v>
      </c>
      <c r="BH693" s="7" t="s">
        <v>99</v>
      </c>
      <c r="BI693" s="7" t="s">
        <v>617</v>
      </c>
      <c r="BJ693" s="7" t="s">
        <v>70</v>
      </c>
      <c r="BO693">
        <f t="shared" si="10"/>
        <v>0.67609501390000004</v>
      </c>
      <c r="BP693" s="7" t="s">
        <v>97</v>
      </c>
      <c r="BQ693" s="7" t="s">
        <v>94</v>
      </c>
      <c r="BR693" s="7" t="s">
        <v>279</v>
      </c>
      <c r="BS693" s="7" t="s">
        <v>279</v>
      </c>
    </row>
    <row r="694" spans="1:71" ht="15.75" customHeight="1">
      <c r="A694" s="7">
        <v>2007</v>
      </c>
      <c r="B694" s="7" t="s">
        <v>669</v>
      </c>
      <c r="C694" s="7" t="s">
        <v>64</v>
      </c>
      <c r="D694" s="7" t="s">
        <v>659</v>
      </c>
      <c r="E694" s="7" t="s">
        <v>2277</v>
      </c>
      <c r="F694" s="7" t="s">
        <v>661</v>
      </c>
      <c r="G694" s="7">
        <v>2020</v>
      </c>
      <c r="H694" s="7" t="s">
        <v>67</v>
      </c>
      <c r="I694" s="7" t="s">
        <v>336</v>
      </c>
      <c r="J694" s="7" t="s">
        <v>135</v>
      </c>
      <c r="K694" s="7" t="s">
        <v>71</v>
      </c>
      <c r="L694" s="7" t="s">
        <v>72</v>
      </c>
      <c r="M694" s="7" t="s">
        <v>73</v>
      </c>
      <c r="N694" s="7" t="s">
        <v>74</v>
      </c>
      <c r="O694" s="7" t="s">
        <v>75</v>
      </c>
      <c r="P694" s="7" t="s">
        <v>278</v>
      </c>
      <c r="Q694" s="7" t="s">
        <v>279</v>
      </c>
      <c r="S694" s="7" t="s">
        <v>662</v>
      </c>
      <c r="T694" s="7" t="s">
        <v>79</v>
      </c>
      <c r="U694" s="7" t="s">
        <v>80</v>
      </c>
      <c r="V694" s="7" t="s">
        <v>337</v>
      </c>
      <c r="W694" s="7" t="s">
        <v>663</v>
      </c>
      <c r="X694" s="7" t="s">
        <v>2278</v>
      </c>
      <c r="Y694" s="7" t="s">
        <v>337</v>
      </c>
      <c r="Z694" s="7" t="s">
        <v>108</v>
      </c>
      <c r="AA694" s="7" t="s">
        <v>109</v>
      </c>
      <c r="AB694" s="7" t="s">
        <v>636</v>
      </c>
      <c r="AC694" s="7" t="s">
        <v>664</v>
      </c>
      <c r="AD694" s="7" t="s">
        <v>111</v>
      </c>
      <c r="AE694" s="7" t="s">
        <v>1942</v>
      </c>
      <c r="AF694" s="7" t="s">
        <v>112</v>
      </c>
      <c r="AG694" s="7" t="s">
        <v>1942</v>
      </c>
      <c r="AH694" s="7" t="s">
        <v>1942</v>
      </c>
      <c r="AI694" s="7">
        <v>2007</v>
      </c>
      <c r="AJ694" s="7">
        <v>2007</v>
      </c>
      <c r="AK694" s="7" t="s">
        <v>89</v>
      </c>
      <c r="AL694" s="7">
        <v>200000</v>
      </c>
      <c r="AO694" s="7" t="s">
        <v>2287</v>
      </c>
      <c r="AP694" s="7" t="s">
        <v>2288</v>
      </c>
      <c r="AQ694" s="7">
        <v>200000</v>
      </c>
      <c r="AR694" s="10">
        <v>197845.23560000001</v>
      </c>
      <c r="AS694" s="7" t="s">
        <v>2288</v>
      </c>
      <c r="AT694" s="7" t="s">
        <v>146</v>
      </c>
      <c r="AU694" s="7">
        <v>2007</v>
      </c>
      <c r="AV694" s="7" t="s">
        <v>172</v>
      </c>
      <c r="AW694" s="7" t="s">
        <v>92</v>
      </c>
      <c r="AX694" s="7" t="s">
        <v>93</v>
      </c>
      <c r="AY694" s="7" t="s">
        <v>94</v>
      </c>
      <c r="AZ694" s="7" t="s">
        <v>95</v>
      </c>
      <c r="BA694" s="7" t="s">
        <v>96</v>
      </c>
      <c r="BB694" s="7" t="s">
        <v>97</v>
      </c>
      <c r="BC694" s="7" t="s">
        <v>98</v>
      </c>
      <c r="BH694" s="7" t="s">
        <v>99</v>
      </c>
      <c r="BI694" s="7" t="s">
        <v>617</v>
      </c>
      <c r="BJ694" s="7" t="s">
        <v>70</v>
      </c>
      <c r="BO694">
        <f t="shared" si="10"/>
        <v>0.1978452356</v>
      </c>
      <c r="BP694" s="7" t="s">
        <v>97</v>
      </c>
      <c r="BQ694" s="7" t="s">
        <v>94</v>
      </c>
      <c r="BR694" s="7" t="s">
        <v>279</v>
      </c>
      <c r="BS694" s="7" t="s">
        <v>279</v>
      </c>
    </row>
    <row r="695" spans="1:71" ht="15.75" customHeight="1">
      <c r="A695" s="7">
        <v>2008</v>
      </c>
      <c r="B695" s="7" t="s">
        <v>670</v>
      </c>
      <c r="C695" s="7" t="s">
        <v>64</v>
      </c>
      <c r="D695" s="7" t="s">
        <v>659</v>
      </c>
      <c r="E695" s="7" t="s">
        <v>2277</v>
      </c>
      <c r="F695" s="7" t="s">
        <v>661</v>
      </c>
      <c r="G695" s="7">
        <v>2020</v>
      </c>
      <c r="H695" s="7" t="s">
        <v>67</v>
      </c>
      <c r="I695" s="7" t="s">
        <v>336</v>
      </c>
      <c r="J695" s="7" t="s">
        <v>135</v>
      </c>
      <c r="K695" s="7" t="s">
        <v>71</v>
      </c>
      <c r="L695" s="7" t="s">
        <v>72</v>
      </c>
      <c r="M695" s="7" t="s">
        <v>73</v>
      </c>
      <c r="N695" s="7" t="s">
        <v>74</v>
      </c>
      <c r="O695" s="7" t="s">
        <v>75</v>
      </c>
      <c r="P695" s="7" t="s">
        <v>278</v>
      </c>
      <c r="Q695" s="7" t="s">
        <v>279</v>
      </c>
      <c r="S695" s="7" t="s">
        <v>662</v>
      </c>
      <c r="T695" s="7" t="s">
        <v>79</v>
      </c>
      <c r="U695" s="7" t="s">
        <v>80</v>
      </c>
      <c r="V695" s="7" t="s">
        <v>337</v>
      </c>
      <c r="W695" s="7" t="s">
        <v>663</v>
      </c>
      <c r="X695" s="7" t="s">
        <v>2278</v>
      </c>
      <c r="Y695" s="7" t="s">
        <v>337</v>
      </c>
      <c r="Z695" s="7" t="s">
        <v>108</v>
      </c>
      <c r="AA695" s="7" t="s">
        <v>109</v>
      </c>
      <c r="AB695" s="7" t="s">
        <v>636</v>
      </c>
      <c r="AC695" s="7" t="s">
        <v>664</v>
      </c>
      <c r="AD695" s="7" t="s">
        <v>111</v>
      </c>
      <c r="AE695" s="7" t="s">
        <v>2224</v>
      </c>
      <c r="AF695" s="7" t="s">
        <v>112</v>
      </c>
      <c r="AG695" s="7" t="s">
        <v>2224</v>
      </c>
      <c r="AH695" s="7" t="s">
        <v>2224</v>
      </c>
      <c r="AI695" s="7">
        <v>2008</v>
      </c>
      <c r="AJ695" s="7">
        <v>2008</v>
      </c>
      <c r="AK695" s="7" t="s">
        <v>89</v>
      </c>
      <c r="AL695" s="7">
        <v>95000</v>
      </c>
      <c r="AO695" s="7" t="s">
        <v>2289</v>
      </c>
      <c r="AP695" s="7" t="s">
        <v>2290</v>
      </c>
      <c r="AQ695" s="7">
        <v>95000</v>
      </c>
      <c r="AR695" s="10">
        <v>90721.728810000001</v>
      </c>
      <c r="AS695" s="7" t="s">
        <v>2290</v>
      </c>
      <c r="AT695" s="7" t="s">
        <v>146</v>
      </c>
      <c r="AU695" s="7">
        <v>2008</v>
      </c>
      <c r="AV695" s="7" t="s">
        <v>172</v>
      </c>
      <c r="AW695" s="7" t="s">
        <v>92</v>
      </c>
      <c r="AX695" s="7" t="s">
        <v>93</v>
      </c>
      <c r="AY695" s="7" t="s">
        <v>94</v>
      </c>
      <c r="AZ695" s="7" t="s">
        <v>95</v>
      </c>
      <c r="BA695" s="7" t="s">
        <v>96</v>
      </c>
      <c r="BB695" s="7" t="s">
        <v>97</v>
      </c>
      <c r="BC695" s="7" t="s">
        <v>98</v>
      </c>
      <c r="BH695" s="7" t="s">
        <v>99</v>
      </c>
      <c r="BI695" s="7" t="s">
        <v>617</v>
      </c>
      <c r="BJ695" s="7" t="s">
        <v>70</v>
      </c>
      <c r="BO695">
        <f t="shared" si="10"/>
        <v>9.0721728809999999E-2</v>
      </c>
      <c r="BP695" s="7" t="s">
        <v>97</v>
      </c>
      <c r="BQ695" s="7" t="s">
        <v>94</v>
      </c>
      <c r="BR695" s="7" t="s">
        <v>279</v>
      </c>
      <c r="BS695" s="7" t="s">
        <v>279</v>
      </c>
    </row>
    <row r="696" spans="1:71" ht="15.75" customHeight="1">
      <c r="A696" s="7">
        <v>2009</v>
      </c>
      <c r="B696" s="7" t="s">
        <v>671</v>
      </c>
      <c r="C696" s="7" t="s">
        <v>64</v>
      </c>
      <c r="D696" s="7" t="s">
        <v>659</v>
      </c>
      <c r="E696" s="7" t="s">
        <v>2277</v>
      </c>
      <c r="F696" s="7" t="s">
        <v>661</v>
      </c>
      <c r="G696" s="7">
        <v>2020</v>
      </c>
      <c r="H696" s="7" t="s">
        <v>67</v>
      </c>
      <c r="I696" s="7" t="s">
        <v>336</v>
      </c>
      <c r="J696" s="7" t="s">
        <v>135</v>
      </c>
      <c r="K696" s="7" t="s">
        <v>71</v>
      </c>
      <c r="L696" s="7" t="s">
        <v>72</v>
      </c>
      <c r="M696" s="7" t="s">
        <v>73</v>
      </c>
      <c r="N696" s="7" t="s">
        <v>74</v>
      </c>
      <c r="O696" s="7" t="s">
        <v>75</v>
      </c>
      <c r="P696" s="7" t="s">
        <v>278</v>
      </c>
      <c r="Q696" s="7" t="s">
        <v>279</v>
      </c>
      <c r="S696" s="7" t="s">
        <v>662</v>
      </c>
      <c r="T696" s="7" t="s">
        <v>79</v>
      </c>
      <c r="U696" s="7" t="s">
        <v>80</v>
      </c>
      <c r="V696" s="7" t="s">
        <v>337</v>
      </c>
      <c r="W696" s="7" t="s">
        <v>663</v>
      </c>
      <c r="X696" s="7" t="s">
        <v>2278</v>
      </c>
      <c r="Y696" s="7" t="s">
        <v>337</v>
      </c>
      <c r="Z696" s="7" t="s">
        <v>108</v>
      </c>
      <c r="AA696" s="7" t="s">
        <v>109</v>
      </c>
      <c r="AB696" s="7" t="s">
        <v>636</v>
      </c>
      <c r="AC696" s="7" t="s">
        <v>664</v>
      </c>
      <c r="AD696" s="7" t="s">
        <v>111</v>
      </c>
      <c r="AE696" s="7" t="s">
        <v>2110</v>
      </c>
      <c r="AF696" s="7" t="s">
        <v>112</v>
      </c>
      <c r="AG696" s="7" t="s">
        <v>2110</v>
      </c>
      <c r="AH696" s="7" t="s">
        <v>2110</v>
      </c>
      <c r="AI696" s="7">
        <v>2009</v>
      </c>
      <c r="AJ696" s="7">
        <v>2009</v>
      </c>
      <c r="AK696" s="7" t="s">
        <v>89</v>
      </c>
      <c r="AL696" s="7">
        <v>762000</v>
      </c>
      <c r="AO696" s="7" t="s">
        <v>2291</v>
      </c>
      <c r="AP696" s="7" t="s">
        <v>2292</v>
      </c>
      <c r="AQ696" s="7">
        <v>762000</v>
      </c>
      <c r="AR696" s="10">
        <v>679014.10419999994</v>
      </c>
      <c r="AS696" s="7" t="s">
        <v>2292</v>
      </c>
      <c r="AT696" s="7" t="s">
        <v>146</v>
      </c>
      <c r="AU696" s="7">
        <v>2009</v>
      </c>
      <c r="AV696" s="7" t="s">
        <v>172</v>
      </c>
      <c r="AW696" s="7" t="s">
        <v>92</v>
      </c>
      <c r="AX696" s="7" t="s">
        <v>93</v>
      </c>
      <c r="AY696" s="7" t="s">
        <v>94</v>
      </c>
      <c r="AZ696" s="7" t="s">
        <v>95</v>
      </c>
      <c r="BA696" s="7" t="s">
        <v>96</v>
      </c>
      <c r="BB696" s="7" t="s">
        <v>97</v>
      </c>
      <c r="BC696" s="7" t="s">
        <v>98</v>
      </c>
      <c r="BH696" s="7" t="s">
        <v>99</v>
      </c>
      <c r="BI696" s="7" t="s">
        <v>617</v>
      </c>
      <c r="BJ696" s="7" t="s">
        <v>70</v>
      </c>
      <c r="BO696">
        <f t="shared" si="10"/>
        <v>0.67901410419999997</v>
      </c>
      <c r="BP696" s="7" t="s">
        <v>97</v>
      </c>
      <c r="BQ696" s="7" t="s">
        <v>94</v>
      </c>
      <c r="BR696" s="7" t="s">
        <v>279</v>
      </c>
      <c r="BS696" s="7" t="s">
        <v>279</v>
      </c>
    </row>
    <row r="697" spans="1:71" ht="15.75" customHeight="1">
      <c r="A697" s="7">
        <v>2010</v>
      </c>
      <c r="B697" s="7" t="s">
        <v>672</v>
      </c>
      <c r="C697" s="7" t="s">
        <v>64</v>
      </c>
      <c r="D697" s="7" t="s">
        <v>659</v>
      </c>
      <c r="E697" s="7" t="s">
        <v>2277</v>
      </c>
      <c r="F697" s="7" t="s">
        <v>661</v>
      </c>
      <c r="G697" s="7">
        <v>2020</v>
      </c>
      <c r="H697" s="7" t="s">
        <v>67</v>
      </c>
      <c r="I697" s="7" t="s">
        <v>336</v>
      </c>
      <c r="J697" s="7" t="s">
        <v>135</v>
      </c>
      <c r="K697" s="7" t="s">
        <v>71</v>
      </c>
      <c r="L697" s="7" t="s">
        <v>72</v>
      </c>
      <c r="M697" s="7" t="s">
        <v>73</v>
      </c>
      <c r="N697" s="7" t="s">
        <v>74</v>
      </c>
      <c r="O697" s="7" t="s">
        <v>75</v>
      </c>
      <c r="P697" s="7" t="s">
        <v>278</v>
      </c>
      <c r="Q697" s="7" t="s">
        <v>279</v>
      </c>
      <c r="S697" s="7" t="s">
        <v>662</v>
      </c>
      <c r="T697" s="7" t="s">
        <v>79</v>
      </c>
      <c r="U697" s="7" t="s">
        <v>80</v>
      </c>
      <c r="V697" s="7" t="s">
        <v>337</v>
      </c>
      <c r="W697" s="7" t="s">
        <v>663</v>
      </c>
      <c r="X697" s="7" t="s">
        <v>2278</v>
      </c>
      <c r="Y697" s="7" t="s">
        <v>337</v>
      </c>
      <c r="Z697" s="7" t="s">
        <v>108</v>
      </c>
      <c r="AA697" s="7" t="s">
        <v>109</v>
      </c>
      <c r="AB697" s="7" t="s">
        <v>636</v>
      </c>
      <c r="AC697" s="7" t="s">
        <v>664</v>
      </c>
      <c r="AD697" s="7" t="s">
        <v>111</v>
      </c>
      <c r="AE697" s="7" t="s">
        <v>2163</v>
      </c>
      <c r="AF697" s="7" t="s">
        <v>112</v>
      </c>
      <c r="AG697" s="7" t="s">
        <v>2163</v>
      </c>
      <c r="AH697" s="7" t="s">
        <v>2163</v>
      </c>
      <c r="AI697" s="7">
        <v>2010</v>
      </c>
      <c r="AJ697" s="7">
        <v>2010</v>
      </c>
      <c r="AK697" s="7" t="s">
        <v>89</v>
      </c>
      <c r="AL697" s="7">
        <v>117720</v>
      </c>
      <c r="AO697" s="7" t="s">
        <v>2293</v>
      </c>
      <c r="AP697" s="7" t="s">
        <v>2294</v>
      </c>
      <c r="AQ697" s="7">
        <v>117720</v>
      </c>
      <c r="AR697" s="10">
        <v>121386.7209</v>
      </c>
      <c r="AS697" s="7" t="s">
        <v>2294</v>
      </c>
      <c r="AT697" s="7" t="s">
        <v>146</v>
      </c>
      <c r="AU697" s="7">
        <v>2010</v>
      </c>
      <c r="AV697" s="7" t="s">
        <v>172</v>
      </c>
      <c r="AW697" s="7" t="s">
        <v>92</v>
      </c>
      <c r="AX697" s="7" t="s">
        <v>93</v>
      </c>
      <c r="AY697" s="7" t="s">
        <v>94</v>
      </c>
      <c r="AZ697" s="7" t="s">
        <v>95</v>
      </c>
      <c r="BA697" s="7" t="s">
        <v>96</v>
      </c>
      <c r="BB697" s="7" t="s">
        <v>97</v>
      </c>
      <c r="BC697" s="7" t="s">
        <v>98</v>
      </c>
      <c r="BH697" s="7" t="s">
        <v>99</v>
      </c>
      <c r="BI697" s="7" t="s">
        <v>617</v>
      </c>
      <c r="BJ697" s="7" t="s">
        <v>70</v>
      </c>
      <c r="BO697">
        <f t="shared" si="10"/>
        <v>0.12138672089999999</v>
      </c>
      <c r="BP697" s="7" t="s">
        <v>97</v>
      </c>
      <c r="BQ697" s="7" t="s">
        <v>94</v>
      </c>
      <c r="BR697" s="7" t="s">
        <v>279</v>
      </c>
      <c r="BS697" s="7" t="s">
        <v>279</v>
      </c>
    </row>
    <row r="698" spans="1:71" ht="15.75" customHeight="1">
      <c r="A698" s="7">
        <v>2011</v>
      </c>
      <c r="B698" s="7" t="s">
        <v>673</v>
      </c>
      <c r="C698" s="7" t="s">
        <v>64</v>
      </c>
      <c r="D698" s="7" t="s">
        <v>659</v>
      </c>
      <c r="E698" s="7" t="s">
        <v>2277</v>
      </c>
      <c r="F698" s="7" t="s">
        <v>661</v>
      </c>
      <c r="G698" s="7">
        <v>2020</v>
      </c>
      <c r="H698" s="7" t="s">
        <v>67</v>
      </c>
      <c r="I698" s="7" t="s">
        <v>336</v>
      </c>
      <c r="J698" s="7" t="s">
        <v>135</v>
      </c>
      <c r="K698" s="7" t="s">
        <v>71</v>
      </c>
      <c r="L698" s="7" t="s">
        <v>72</v>
      </c>
      <c r="M698" s="7" t="s">
        <v>73</v>
      </c>
      <c r="N698" s="7" t="s">
        <v>74</v>
      </c>
      <c r="O698" s="7" t="s">
        <v>75</v>
      </c>
      <c r="P698" s="7" t="s">
        <v>278</v>
      </c>
      <c r="Q698" s="7" t="s">
        <v>279</v>
      </c>
      <c r="S698" s="7" t="s">
        <v>662</v>
      </c>
      <c r="T698" s="7" t="s">
        <v>79</v>
      </c>
      <c r="U698" s="7" t="s">
        <v>80</v>
      </c>
      <c r="V698" s="7" t="s">
        <v>337</v>
      </c>
      <c r="W698" s="7" t="s">
        <v>663</v>
      </c>
      <c r="X698" s="7" t="s">
        <v>2278</v>
      </c>
      <c r="Y698" s="7" t="s">
        <v>337</v>
      </c>
      <c r="Z698" s="7" t="s">
        <v>108</v>
      </c>
      <c r="AA698" s="7" t="s">
        <v>109</v>
      </c>
      <c r="AB698" s="7" t="s">
        <v>636</v>
      </c>
      <c r="AC698" s="7" t="s">
        <v>664</v>
      </c>
      <c r="AD698" s="7" t="s">
        <v>111</v>
      </c>
      <c r="AE698" s="7" t="s">
        <v>2231</v>
      </c>
      <c r="AF698" s="7" t="s">
        <v>112</v>
      </c>
      <c r="AG698" s="7" t="s">
        <v>2231</v>
      </c>
      <c r="AH698" s="7" t="s">
        <v>2231</v>
      </c>
      <c r="AI698" s="7">
        <v>2011</v>
      </c>
      <c r="AJ698" s="7">
        <v>2011</v>
      </c>
      <c r="AK698" s="7" t="s">
        <v>89</v>
      </c>
      <c r="AL698" s="7">
        <v>200000</v>
      </c>
      <c r="AO698" s="7" t="s">
        <v>2295</v>
      </c>
      <c r="AP698" s="7" t="s">
        <v>2296</v>
      </c>
      <c r="AQ698" s="7">
        <v>200000</v>
      </c>
      <c r="AR698" s="10">
        <v>224807.91339999999</v>
      </c>
      <c r="AS698" s="7" t="s">
        <v>2296</v>
      </c>
      <c r="AT698" s="7" t="s">
        <v>146</v>
      </c>
      <c r="AU698" s="7">
        <v>2011</v>
      </c>
      <c r="AV698" s="7" t="s">
        <v>172</v>
      </c>
      <c r="AW698" s="7" t="s">
        <v>92</v>
      </c>
      <c r="AX698" s="7" t="s">
        <v>93</v>
      </c>
      <c r="AY698" s="7" t="s">
        <v>94</v>
      </c>
      <c r="AZ698" s="7" t="s">
        <v>95</v>
      </c>
      <c r="BA698" s="7" t="s">
        <v>96</v>
      </c>
      <c r="BB698" s="7" t="s">
        <v>97</v>
      </c>
      <c r="BC698" s="7" t="s">
        <v>98</v>
      </c>
      <c r="BH698" s="7" t="s">
        <v>99</v>
      </c>
      <c r="BI698" s="7" t="s">
        <v>617</v>
      </c>
      <c r="BJ698" s="7" t="s">
        <v>70</v>
      </c>
      <c r="BO698">
        <f t="shared" si="10"/>
        <v>0.2248079134</v>
      </c>
      <c r="BP698" s="7" t="s">
        <v>97</v>
      </c>
      <c r="BQ698" s="7" t="s">
        <v>94</v>
      </c>
      <c r="BR698" s="7" t="s">
        <v>279</v>
      </c>
      <c r="BS698" s="7" t="s">
        <v>279</v>
      </c>
    </row>
    <row r="699" spans="1:71" ht="15.75" customHeight="1">
      <c r="A699" s="7">
        <v>2012</v>
      </c>
      <c r="B699" s="7" t="s">
        <v>674</v>
      </c>
      <c r="C699" s="7" t="s">
        <v>64</v>
      </c>
      <c r="D699" s="7" t="s">
        <v>659</v>
      </c>
      <c r="E699" s="7" t="s">
        <v>2277</v>
      </c>
      <c r="F699" s="7" t="s">
        <v>661</v>
      </c>
      <c r="G699" s="7">
        <v>2020</v>
      </c>
      <c r="H699" s="7" t="s">
        <v>67</v>
      </c>
      <c r="I699" s="7" t="s">
        <v>336</v>
      </c>
      <c r="J699" s="7" t="s">
        <v>135</v>
      </c>
      <c r="K699" s="7" t="s">
        <v>71</v>
      </c>
      <c r="L699" s="7" t="s">
        <v>72</v>
      </c>
      <c r="M699" s="7" t="s">
        <v>73</v>
      </c>
      <c r="N699" s="7" t="s">
        <v>74</v>
      </c>
      <c r="O699" s="7" t="s">
        <v>75</v>
      </c>
      <c r="P699" s="7" t="s">
        <v>278</v>
      </c>
      <c r="Q699" s="7" t="s">
        <v>279</v>
      </c>
      <c r="S699" s="7" t="s">
        <v>662</v>
      </c>
      <c r="T699" s="7" t="s">
        <v>79</v>
      </c>
      <c r="U699" s="7" t="s">
        <v>80</v>
      </c>
      <c r="V699" s="7" t="s">
        <v>337</v>
      </c>
      <c r="W699" s="7" t="s">
        <v>663</v>
      </c>
      <c r="X699" s="7" t="s">
        <v>2278</v>
      </c>
      <c r="Y699" s="7" t="s">
        <v>337</v>
      </c>
      <c r="Z699" s="7" t="s">
        <v>108</v>
      </c>
      <c r="AA699" s="7" t="s">
        <v>109</v>
      </c>
      <c r="AB699" s="7" t="s">
        <v>636</v>
      </c>
      <c r="AC699" s="7" t="s">
        <v>664</v>
      </c>
      <c r="AD699" s="7" t="s">
        <v>111</v>
      </c>
      <c r="AE699" s="7" t="s">
        <v>1954</v>
      </c>
      <c r="AF699" s="7" t="s">
        <v>112</v>
      </c>
      <c r="AG699" s="7" t="s">
        <v>1954</v>
      </c>
      <c r="AH699" s="7" t="s">
        <v>1954</v>
      </c>
      <c r="AI699" s="7">
        <v>2012</v>
      </c>
      <c r="AJ699" s="7">
        <v>2012</v>
      </c>
      <c r="AK699" s="7" t="s">
        <v>89</v>
      </c>
      <c r="AL699" s="7">
        <v>948409</v>
      </c>
      <c r="AO699" s="7" t="s">
        <v>2297</v>
      </c>
      <c r="AP699" s="7" t="s">
        <v>2298</v>
      </c>
      <c r="AQ699" s="7">
        <v>948409</v>
      </c>
      <c r="AR699" s="10">
        <v>1048396.675</v>
      </c>
      <c r="AS699" s="7" t="s">
        <v>2298</v>
      </c>
      <c r="AT699" s="7" t="s">
        <v>146</v>
      </c>
      <c r="AU699" s="7">
        <v>2012</v>
      </c>
      <c r="AV699" s="7" t="s">
        <v>172</v>
      </c>
      <c r="AW699" s="7" t="s">
        <v>92</v>
      </c>
      <c r="AX699" s="7" t="s">
        <v>93</v>
      </c>
      <c r="AY699" s="7" t="s">
        <v>94</v>
      </c>
      <c r="AZ699" s="7" t="s">
        <v>95</v>
      </c>
      <c r="BA699" s="7" t="s">
        <v>96</v>
      </c>
      <c r="BB699" s="7" t="s">
        <v>97</v>
      </c>
      <c r="BC699" s="7" t="s">
        <v>98</v>
      </c>
      <c r="BH699" s="7" t="s">
        <v>99</v>
      </c>
      <c r="BI699" s="7" t="s">
        <v>617</v>
      </c>
      <c r="BJ699" s="7" t="s">
        <v>70</v>
      </c>
      <c r="BO699">
        <f t="shared" si="10"/>
        <v>1.048396675</v>
      </c>
      <c r="BP699" s="7" t="s">
        <v>97</v>
      </c>
      <c r="BQ699" s="7" t="s">
        <v>94</v>
      </c>
      <c r="BR699" s="7" t="s">
        <v>279</v>
      </c>
      <c r="BS699" s="7" t="s">
        <v>279</v>
      </c>
    </row>
    <row r="700" spans="1:71" ht="15.75" customHeight="1">
      <c r="A700" s="7">
        <v>2013</v>
      </c>
      <c r="B700" s="7" t="s">
        <v>675</v>
      </c>
      <c r="C700" s="7" t="s">
        <v>64</v>
      </c>
      <c r="D700" s="7" t="s">
        <v>659</v>
      </c>
      <c r="E700" s="7" t="s">
        <v>2277</v>
      </c>
      <c r="F700" s="7" t="s">
        <v>661</v>
      </c>
      <c r="G700" s="7">
        <v>2020</v>
      </c>
      <c r="H700" s="7" t="s">
        <v>67</v>
      </c>
      <c r="I700" s="7" t="s">
        <v>336</v>
      </c>
      <c r="J700" s="7" t="s">
        <v>135</v>
      </c>
      <c r="K700" s="7" t="s">
        <v>71</v>
      </c>
      <c r="L700" s="7" t="s">
        <v>72</v>
      </c>
      <c r="M700" s="7" t="s">
        <v>73</v>
      </c>
      <c r="N700" s="7" t="s">
        <v>74</v>
      </c>
      <c r="O700" s="7" t="s">
        <v>75</v>
      </c>
      <c r="P700" s="7" t="s">
        <v>278</v>
      </c>
      <c r="Q700" s="7" t="s">
        <v>279</v>
      </c>
      <c r="S700" s="7" t="s">
        <v>662</v>
      </c>
      <c r="T700" s="7" t="s">
        <v>79</v>
      </c>
      <c r="U700" s="7" t="s">
        <v>80</v>
      </c>
      <c r="V700" s="7" t="s">
        <v>337</v>
      </c>
      <c r="W700" s="7" t="s">
        <v>663</v>
      </c>
      <c r="X700" s="7" t="s">
        <v>2278</v>
      </c>
      <c r="Y700" s="7" t="s">
        <v>337</v>
      </c>
      <c r="Z700" s="7" t="s">
        <v>108</v>
      </c>
      <c r="AA700" s="7" t="s">
        <v>109</v>
      </c>
      <c r="AB700" s="7" t="s">
        <v>636</v>
      </c>
      <c r="AC700" s="7" t="s">
        <v>664</v>
      </c>
      <c r="AD700" s="7" t="s">
        <v>111</v>
      </c>
      <c r="AE700" s="7" t="s">
        <v>2101</v>
      </c>
      <c r="AF700" s="7" t="s">
        <v>112</v>
      </c>
      <c r="AG700" s="7" t="s">
        <v>2101</v>
      </c>
      <c r="AH700" s="7" t="s">
        <v>2101</v>
      </c>
      <c r="AI700" s="7">
        <v>2013</v>
      </c>
      <c r="AJ700" s="7">
        <v>2013</v>
      </c>
      <c r="AK700" s="7" t="s">
        <v>89</v>
      </c>
      <c r="AL700" s="7">
        <v>842675</v>
      </c>
      <c r="AO700" s="7" t="s">
        <v>2299</v>
      </c>
      <c r="AP700" s="7" t="s">
        <v>2300</v>
      </c>
      <c r="AQ700" s="7">
        <v>842675</v>
      </c>
      <c r="AR700" s="10">
        <v>855989.07779999997</v>
      </c>
      <c r="AS700" s="7" t="s">
        <v>2300</v>
      </c>
      <c r="AT700" s="7" t="s">
        <v>146</v>
      </c>
      <c r="AU700" s="7">
        <v>2013</v>
      </c>
      <c r="AV700" s="7" t="s">
        <v>172</v>
      </c>
      <c r="AW700" s="7" t="s">
        <v>92</v>
      </c>
      <c r="AX700" s="7" t="s">
        <v>93</v>
      </c>
      <c r="AY700" s="7" t="s">
        <v>94</v>
      </c>
      <c r="AZ700" s="7" t="s">
        <v>95</v>
      </c>
      <c r="BA700" s="7" t="s">
        <v>96</v>
      </c>
      <c r="BB700" s="7" t="s">
        <v>97</v>
      </c>
      <c r="BC700" s="7" t="s">
        <v>98</v>
      </c>
      <c r="BH700" s="7" t="s">
        <v>99</v>
      </c>
      <c r="BI700" s="7" t="s">
        <v>617</v>
      </c>
      <c r="BJ700" s="7" t="s">
        <v>70</v>
      </c>
      <c r="BO700">
        <f t="shared" si="10"/>
        <v>0.8559890778</v>
      </c>
      <c r="BP700" s="7" t="s">
        <v>97</v>
      </c>
      <c r="BQ700" s="7" t="s">
        <v>94</v>
      </c>
      <c r="BR700" s="7" t="s">
        <v>279</v>
      </c>
      <c r="BS700" s="7" t="s">
        <v>279</v>
      </c>
    </row>
    <row r="701" spans="1:71" ht="15.75" customHeight="1">
      <c r="A701" s="7">
        <v>2014</v>
      </c>
      <c r="B701" s="7" t="s">
        <v>676</v>
      </c>
      <c r="C701" s="7" t="s">
        <v>64</v>
      </c>
      <c r="D701" s="7" t="s">
        <v>659</v>
      </c>
      <c r="E701" s="7" t="s">
        <v>2277</v>
      </c>
      <c r="F701" s="7" t="s">
        <v>661</v>
      </c>
      <c r="G701" s="7">
        <v>2020</v>
      </c>
      <c r="H701" s="7" t="s">
        <v>67</v>
      </c>
      <c r="I701" s="7" t="s">
        <v>336</v>
      </c>
      <c r="J701" s="7" t="s">
        <v>135</v>
      </c>
      <c r="K701" s="7" t="s">
        <v>71</v>
      </c>
      <c r="L701" s="7" t="s">
        <v>72</v>
      </c>
      <c r="M701" s="7" t="s">
        <v>73</v>
      </c>
      <c r="N701" s="7" t="s">
        <v>74</v>
      </c>
      <c r="O701" s="7" t="s">
        <v>75</v>
      </c>
      <c r="P701" s="7" t="s">
        <v>278</v>
      </c>
      <c r="Q701" s="7" t="s">
        <v>279</v>
      </c>
      <c r="S701" s="7" t="s">
        <v>662</v>
      </c>
      <c r="T701" s="7" t="s">
        <v>79</v>
      </c>
      <c r="U701" s="7" t="s">
        <v>80</v>
      </c>
      <c r="V701" s="7" t="s">
        <v>337</v>
      </c>
      <c r="W701" s="7" t="s">
        <v>663</v>
      </c>
      <c r="X701" s="7" t="s">
        <v>2278</v>
      </c>
      <c r="Y701" s="7" t="s">
        <v>337</v>
      </c>
      <c r="Z701" s="7" t="s">
        <v>108</v>
      </c>
      <c r="AA701" s="7" t="s">
        <v>109</v>
      </c>
      <c r="AB701" s="7" t="s">
        <v>636</v>
      </c>
      <c r="AC701" s="7" t="s">
        <v>664</v>
      </c>
      <c r="AD701" s="7" t="s">
        <v>111</v>
      </c>
      <c r="AE701" s="7" t="s">
        <v>1959</v>
      </c>
      <c r="AF701" s="7" t="s">
        <v>112</v>
      </c>
      <c r="AG701" s="7" t="s">
        <v>1959</v>
      </c>
      <c r="AH701" s="7" t="s">
        <v>1959</v>
      </c>
      <c r="AI701" s="7">
        <v>2014</v>
      </c>
      <c r="AJ701" s="7">
        <v>2014</v>
      </c>
      <c r="AK701" s="7" t="s">
        <v>89</v>
      </c>
      <c r="AL701" s="7">
        <v>542675</v>
      </c>
      <c r="AO701" s="7" t="s">
        <v>2301</v>
      </c>
      <c r="AP701" s="7" t="s">
        <v>2302</v>
      </c>
      <c r="AQ701" s="7">
        <v>542675</v>
      </c>
      <c r="AR701" s="10">
        <v>506499.96769999998</v>
      </c>
      <c r="AS701" s="7" t="s">
        <v>2302</v>
      </c>
      <c r="AT701" s="7" t="s">
        <v>146</v>
      </c>
      <c r="AU701" s="7">
        <v>2014</v>
      </c>
      <c r="AV701" s="7" t="s">
        <v>172</v>
      </c>
      <c r="AW701" s="7" t="s">
        <v>92</v>
      </c>
      <c r="AX701" s="7" t="s">
        <v>93</v>
      </c>
      <c r="AY701" s="7" t="s">
        <v>94</v>
      </c>
      <c r="AZ701" s="7" t="s">
        <v>95</v>
      </c>
      <c r="BA701" s="7" t="s">
        <v>96</v>
      </c>
      <c r="BB701" s="7" t="s">
        <v>97</v>
      </c>
      <c r="BC701" s="7" t="s">
        <v>98</v>
      </c>
      <c r="BH701" s="7" t="s">
        <v>99</v>
      </c>
      <c r="BI701" s="7" t="s">
        <v>617</v>
      </c>
      <c r="BJ701" s="7" t="s">
        <v>70</v>
      </c>
      <c r="BO701">
        <f t="shared" si="10"/>
        <v>0.50649996769999994</v>
      </c>
      <c r="BP701" s="7" t="s">
        <v>97</v>
      </c>
      <c r="BQ701" s="7" t="s">
        <v>94</v>
      </c>
      <c r="BR701" s="7" t="s">
        <v>279</v>
      </c>
      <c r="BS701" s="7" t="s">
        <v>279</v>
      </c>
    </row>
    <row r="702" spans="1:71" ht="15.75" customHeight="1">
      <c r="A702" s="7">
        <v>2015</v>
      </c>
      <c r="B702" s="7" t="s">
        <v>677</v>
      </c>
      <c r="C702" s="7" t="s">
        <v>64</v>
      </c>
      <c r="D702" s="7" t="s">
        <v>659</v>
      </c>
      <c r="E702" s="7" t="s">
        <v>2277</v>
      </c>
      <c r="F702" s="7" t="s">
        <v>661</v>
      </c>
      <c r="G702" s="7">
        <v>2020</v>
      </c>
      <c r="H702" s="7" t="s">
        <v>67</v>
      </c>
      <c r="I702" s="7" t="s">
        <v>336</v>
      </c>
      <c r="J702" s="7" t="s">
        <v>135</v>
      </c>
      <c r="K702" s="7" t="s">
        <v>71</v>
      </c>
      <c r="L702" s="7" t="s">
        <v>72</v>
      </c>
      <c r="M702" s="7" t="s">
        <v>73</v>
      </c>
      <c r="N702" s="7" t="s">
        <v>74</v>
      </c>
      <c r="O702" s="7" t="s">
        <v>75</v>
      </c>
      <c r="P702" s="7" t="s">
        <v>278</v>
      </c>
      <c r="Q702" s="7" t="s">
        <v>279</v>
      </c>
      <c r="S702" s="7" t="s">
        <v>662</v>
      </c>
      <c r="T702" s="7" t="s">
        <v>79</v>
      </c>
      <c r="U702" s="7" t="s">
        <v>80</v>
      </c>
      <c r="V702" s="7" t="s">
        <v>337</v>
      </c>
      <c r="W702" s="7" t="s">
        <v>663</v>
      </c>
      <c r="X702" s="7" t="s">
        <v>2278</v>
      </c>
      <c r="Y702" s="7" t="s">
        <v>337</v>
      </c>
      <c r="Z702" s="7" t="s">
        <v>108</v>
      </c>
      <c r="AA702" s="7" t="s">
        <v>109</v>
      </c>
      <c r="AB702" s="7" t="s">
        <v>636</v>
      </c>
      <c r="AC702" s="7" t="s">
        <v>664</v>
      </c>
      <c r="AD702" s="7" t="s">
        <v>111</v>
      </c>
      <c r="AE702" s="7" t="s">
        <v>1904</v>
      </c>
      <c r="AF702" s="7" t="s">
        <v>112</v>
      </c>
      <c r="AG702" s="7" t="s">
        <v>1904</v>
      </c>
      <c r="AH702" s="7" t="s">
        <v>1904</v>
      </c>
      <c r="AI702" s="7">
        <v>2015</v>
      </c>
      <c r="AJ702" s="7">
        <v>2015</v>
      </c>
      <c r="AK702" s="7" t="s">
        <v>89</v>
      </c>
      <c r="AL702" s="7">
        <v>542675</v>
      </c>
      <c r="AO702" s="7" t="s">
        <v>2303</v>
      </c>
      <c r="AP702" s="7" t="s">
        <v>2304</v>
      </c>
      <c r="AQ702" s="7">
        <v>542675</v>
      </c>
      <c r="AR702" s="10">
        <v>421629.33689999999</v>
      </c>
      <c r="AS702" s="7" t="s">
        <v>2304</v>
      </c>
      <c r="AT702" s="7" t="s">
        <v>146</v>
      </c>
      <c r="AU702" s="7">
        <v>2015</v>
      </c>
      <c r="AV702" s="7" t="s">
        <v>172</v>
      </c>
      <c r="AW702" s="7" t="s">
        <v>92</v>
      </c>
      <c r="AX702" s="7" t="s">
        <v>93</v>
      </c>
      <c r="AY702" s="7" t="s">
        <v>94</v>
      </c>
      <c r="AZ702" s="7" t="s">
        <v>95</v>
      </c>
      <c r="BA702" s="7" t="s">
        <v>96</v>
      </c>
      <c r="BB702" s="7" t="s">
        <v>97</v>
      </c>
      <c r="BC702" s="7" t="s">
        <v>98</v>
      </c>
      <c r="BH702" s="7" t="s">
        <v>99</v>
      </c>
      <c r="BI702" s="7" t="s">
        <v>617</v>
      </c>
      <c r="BJ702" s="7" t="s">
        <v>70</v>
      </c>
      <c r="BO702">
        <f t="shared" si="10"/>
        <v>0.42162933689999998</v>
      </c>
      <c r="BP702" s="7" t="s">
        <v>97</v>
      </c>
      <c r="BQ702" s="7" t="s">
        <v>94</v>
      </c>
      <c r="BR702" s="7" t="s">
        <v>279</v>
      </c>
      <c r="BS702" s="7" t="s">
        <v>279</v>
      </c>
    </row>
    <row r="703" spans="1:71" ht="15.75" customHeight="1">
      <c r="A703" s="7">
        <v>2016</v>
      </c>
      <c r="B703" s="7" t="s">
        <v>678</v>
      </c>
      <c r="C703" s="7" t="s">
        <v>64</v>
      </c>
      <c r="D703" s="7" t="s">
        <v>659</v>
      </c>
      <c r="E703" s="7" t="s">
        <v>2277</v>
      </c>
      <c r="F703" s="7" t="s">
        <v>661</v>
      </c>
      <c r="G703" s="7">
        <v>2020</v>
      </c>
      <c r="H703" s="7" t="s">
        <v>67</v>
      </c>
      <c r="I703" s="7" t="s">
        <v>336</v>
      </c>
      <c r="J703" s="7" t="s">
        <v>135</v>
      </c>
      <c r="K703" s="7" t="s">
        <v>71</v>
      </c>
      <c r="L703" s="7" t="s">
        <v>72</v>
      </c>
      <c r="M703" s="7" t="s">
        <v>73</v>
      </c>
      <c r="N703" s="7" t="s">
        <v>74</v>
      </c>
      <c r="O703" s="7" t="s">
        <v>75</v>
      </c>
      <c r="P703" s="7" t="s">
        <v>278</v>
      </c>
      <c r="Q703" s="7" t="s">
        <v>279</v>
      </c>
      <c r="S703" s="7" t="s">
        <v>662</v>
      </c>
      <c r="T703" s="7" t="s">
        <v>79</v>
      </c>
      <c r="U703" s="7" t="s">
        <v>80</v>
      </c>
      <c r="V703" s="7" t="s">
        <v>337</v>
      </c>
      <c r="W703" s="7" t="s">
        <v>663</v>
      </c>
      <c r="X703" s="7" t="s">
        <v>2278</v>
      </c>
      <c r="Y703" s="7" t="s">
        <v>337</v>
      </c>
      <c r="Z703" s="7" t="s">
        <v>108</v>
      </c>
      <c r="AA703" s="7" t="s">
        <v>109</v>
      </c>
      <c r="AB703" s="7" t="s">
        <v>636</v>
      </c>
      <c r="AC703" s="7" t="s">
        <v>664</v>
      </c>
      <c r="AD703" s="7" t="s">
        <v>111</v>
      </c>
      <c r="AE703" s="7" t="s">
        <v>2116</v>
      </c>
      <c r="AF703" s="7" t="s">
        <v>112</v>
      </c>
      <c r="AG703" s="7" t="s">
        <v>2116</v>
      </c>
      <c r="AH703" s="7" t="s">
        <v>2116</v>
      </c>
      <c r="AI703" s="7">
        <v>2016</v>
      </c>
      <c r="AJ703" s="7">
        <v>2016</v>
      </c>
      <c r="AK703" s="7" t="s">
        <v>89</v>
      </c>
      <c r="AL703" s="7">
        <v>542675</v>
      </c>
      <c r="AO703" s="7" t="s">
        <v>2305</v>
      </c>
      <c r="AP703" s="7" t="s">
        <v>2306</v>
      </c>
      <c r="AQ703" s="7">
        <v>542675</v>
      </c>
      <c r="AR703" s="10">
        <v>412004.76980000001</v>
      </c>
      <c r="AS703" s="7" t="s">
        <v>2306</v>
      </c>
      <c r="AT703" s="7" t="s">
        <v>146</v>
      </c>
      <c r="AU703" s="7">
        <v>2016</v>
      </c>
      <c r="AV703" s="7" t="s">
        <v>172</v>
      </c>
      <c r="AW703" s="7" t="s">
        <v>92</v>
      </c>
      <c r="AX703" s="7" t="s">
        <v>93</v>
      </c>
      <c r="AY703" s="7" t="s">
        <v>94</v>
      </c>
      <c r="AZ703" s="7" t="s">
        <v>95</v>
      </c>
      <c r="BA703" s="7" t="s">
        <v>96</v>
      </c>
      <c r="BB703" s="7" t="s">
        <v>97</v>
      </c>
      <c r="BC703" s="7" t="s">
        <v>98</v>
      </c>
      <c r="BH703" s="7" t="s">
        <v>99</v>
      </c>
      <c r="BI703" s="7" t="s">
        <v>617</v>
      </c>
      <c r="BJ703" s="7" t="s">
        <v>70</v>
      </c>
      <c r="BO703">
        <f t="shared" si="10"/>
        <v>0.4120047698</v>
      </c>
      <c r="BP703" s="7" t="s">
        <v>97</v>
      </c>
      <c r="BQ703" s="7" t="s">
        <v>94</v>
      </c>
      <c r="BR703" s="7" t="s">
        <v>279</v>
      </c>
      <c r="BS703" s="7" t="s">
        <v>279</v>
      </c>
    </row>
    <row r="704" spans="1:71" ht="15.75" customHeight="1">
      <c r="A704" s="7">
        <v>2017</v>
      </c>
      <c r="B704" s="7" t="s">
        <v>679</v>
      </c>
      <c r="C704" s="7" t="s">
        <v>64</v>
      </c>
      <c r="D704" s="7" t="s">
        <v>659</v>
      </c>
      <c r="E704" s="7" t="s">
        <v>2277</v>
      </c>
      <c r="F704" s="7" t="s">
        <v>661</v>
      </c>
      <c r="G704" s="7">
        <v>2020</v>
      </c>
      <c r="H704" s="7" t="s">
        <v>67</v>
      </c>
      <c r="I704" s="7" t="s">
        <v>336</v>
      </c>
      <c r="J704" s="7" t="s">
        <v>135</v>
      </c>
      <c r="K704" s="7" t="s">
        <v>71</v>
      </c>
      <c r="L704" s="7" t="s">
        <v>72</v>
      </c>
      <c r="M704" s="7" t="s">
        <v>73</v>
      </c>
      <c r="N704" s="7" t="s">
        <v>74</v>
      </c>
      <c r="O704" s="7" t="s">
        <v>75</v>
      </c>
      <c r="P704" s="7" t="s">
        <v>278</v>
      </c>
      <c r="Q704" s="7" t="s">
        <v>279</v>
      </c>
      <c r="S704" s="7" t="s">
        <v>662</v>
      </c>
      <c r="T704" s="7" t="s">
        <v>79</v>
      </c>
      <c r="U704" s="7" t="s">
        <v>80</v>
      </c>
      <c r="V704" s="7" t="s">
        <v>337</v>
      </c>
      <c r="W704" s="7" t="s">
        <v>663</v>
      </c>
      <c r="X704" s="7" t="s">
        <v>2278</v>
      </c>
      <c r="Y704" s="7" t="s">
        <v>337</v>
      </c>
      <c r="Z704" s="7" t="s">
        <v>108</v>
      </c>
      <c r="AA704" s="7" t="s">
        <v>109</v>
      </c>
      <c r="AB704" s="7" t="s">
        <v>636</v>
      </c>
      <c r="AC704" s="7" t="s">
        <v>664</v>
      </c>
      <c r="AD704" s="7" t="s">
        <v>111</v>
      </c>
      <c r="AE704" s="7" t="s">
        <v>1925</v>
      </c>
      <c r="AF704" s="7" t="s">
        <v>112</v>
      </c>
      <c r="AG704" s="7" t="s">
        <v>1925</v>
      </c>
      <c r="AH704" s="7" t="s">
        <v>1925</v>
      </c>
      <c r="AI704" s="7">
        <v>2017</v>
      </c>
      <c r="AJ704" s="7">
        <v>2017</v>
      </c>
      <c r="AK704" s="7" t="s">
        <v>89</v>
      </c>
      <c r="AL704" s="7">
        <v>400000</v>
      </c>
      <c r="AO704" s="7" t="s">
        <v>2307</v>
      </c>
      <c r="AP704" s="7" t="s">
        <v>2308</v>
      </c>
      <c r="AQ704" s="7">
        <v>400000</v>
      </c>
      <c r="AR704" s="10">
        <v>306570.24249999999</v>
      </c>
      <c r="AS704" s="7" t="s">
        <v>2308</v>
      </c>
      <c r="AT704" s="7" t="s">
        <v>146</v>
      </c>
      <c r="AU704" s="7">
        <v>2017</v>
      </c>
      <c r="AV704" s="7" t="s">
        <v>172</v>
      </c>
      <c r="AW704" s="7" t="s">
        <v>92</v>
      </c>
      <c r="AX704" s="7" t="s">
        <v>93</v>
      </c>
      <c r="AY704" s="7" t="s">
        <v>94</v>
      </c>
      <c r="AZ704" s="7" t="s">
        <v>95</v>
      </c>
      <c r="BA704" s="7" t="s">
        <v>96</v>
      </c>
      <c r="BB704" s="7" t="s">
        <v>97</v>
      </c>
      <c r="BC704" s="7" t="s">
        <v>98</v>
      </c>
      <c r="BH704" s="7" t="s">
        <v>99</v>
      </c>
      <c r="BI704" s="7" t="s">
        <v>617</v>
      </c>
      <c r="BJ704" s="7" t="s">
        <v>70</v>
      </c>
      <c r="BO704">
        <f t="shared" si="10"/>
        <v>0.30657024249999998</v>
      </c>
      <c r="BP704" s="7" t="s">
        <v>97</v>
      </c>
      <c r="BQ704" s="7" t="s">
        <v>94</v>
      </c>
      <c r="BR704" s="7" t="s">
        <v>279</v>
      </c>
      <c r="BS704" s="7" t="s">
        <v>279</v>
      </c>
    </row>
    <row r="705" spans="1:71" ht="15.75" customHeight="1">
      <c r="A705" s="7">
        <v>2018</v>
      </c>
      <c r="B705" s="7" t="s">
        <v>680</v>
      </c>
      <c r="C705" s="7" t="s">
        <v>64</v>
      </c>
      <c r="D705" s="7" t="s">
        <v>659</v>
      </c>
      <c r="E705" s="7" t="s">
        <v>2277</v>
      </c>
      <c r="F705" s="7" t="s">
        <v>661</v>
      </c>
      <c r="G705" s="7">
        <v>2020</v>
      </c>
      <c r="H705" s="7" t="s">
        <v>67</v>
      </c>
      <c r="I705" s="7" t="s">
        <v>336</v>
      </c>
      <c r="J705" s="7" t="s">
        <v>135</v>
      </c>
      <c r="K705" s="7" t="s">
        <v>71</v>
      </c>
      <c r="L705" s="7" t="s">
        <v>72</v>
      </c>
      <c r="M705" s="7" t="s">
        <v>73</v>
      </c>
      <c r="N705" s="7" t="s">
        <v>74</v>
      </c>
      <c r="O705" s="7" t="s">
        <v>75</v>
      </c>
      <c r="P705" s="7" t="s">
        <v>278</v>
      </c>
      <c r="Q705" s="7" t="s">
        <v>279</v>
      </c>
      <c r="S705" s="7" t="s">
        <v>662</v>
      </c>
      <c r="T705" s="7" t="s">
        <v>79</v>
      </c>
      <c r="U705" s="7" t="s">
        <v>80</v>
      </c>
      <c r="V705" s="7" t="s">
        <v>337</v>
      </c>
      <c r="W705" s="7" t="s">
        <v>663</v>
      </c>
      <c r="X705" s="7" t="s">
        <v>2278</v>
      </c>
      <c r="Y705" s="7" t="s">
        <v>337</v>
      </c>
      <c r="Z705" s="7" t="s">
        <v>108</v>
      </c>
      <c r="AA705" s="7" t="s">
        <v>109</v>
      </c>
      <c r="AB705" s="7" t="s">
        <v>636</v>
      </c>
      <c r="AC705" s="7" t="s">
        <v>664</v>
      </c>
      <c r="AD705" s="7" t="s">
        <v>111</v>
      </c>
      <c r="AE705" s="7" t="s">
        <v>2119</v>
      </c>
      <c r="AF705" s="7" t="s">
        <v>112</v>
      </c>
      <c r="AG705" s="7" t="s">
        <v>2119</v>
      </c>
      <c r="AH705" s="7" t="s">
        <v>2119</v>
      </c>
      <c r="AI705" s="7">
        <v>2018</v>
      </c>
      <c r="AJ705" s="7">
        <v>2018</v>
      </c>
      <c r="AK705" s="7" t="s">
        <v>89</v>
      </c>
      <c r="AL705" s="7">
        <v>400000</v>
      </c>
      <c r="AO705" s="7" t="s">
        <v>2309</v>
      </c>
      <c r="AP705" s="7" t="s">
        <v>2310</v>
      </c>
      <c r="AQ705" s="7">
        <v>400000</v>
      </c>
      <c r="AR705" s="10">
        <v>291735.71549999999</v>
      </c>
      <c r="AS705" s="7" t="s">
        <v>2310</v>
      </c>
      <c r="AT705" s="7" t="s">
        <v>146</v>
      </c>
      <c r="AU705" s="7">
        <v>2018</v>
      </c>
      <c r="AV705" s="7" t="s">
        <v>172</v>
      </c>
      <c r="AW705" s="7" t="s">
        <v>92</v>
      </c>
      <c r="AX705" s="7" t="s">
        <v>93</v>
      </c>
      <c r="AY705" s="7" t="s">
        <v>94</v>
      </c>
      <c r="AZ705" s="7" t="s">
        <v>95</v>
      </c>
      <c r="BA705" s="7" t="s">
        <v>96</v>
      </c>
      <c r="BB705" s="7" t="s">
        <v>97</v>
      </c>
      <c r="BC705" s="7" t="s">
        <v>98</v>
      </c>
      <c r="BH705" s="7" t="s">
        <v>99</v>
      </c>
      <c r="BI705" s="7" t="s">
        <v>617</v>
      </c>
      <c r="BJ705" s="7" t="s">
        <v>70</v>
      </c>
      <c r="BO705">
        <f t="shared" si="10"/>
        <v>0.29173571549999999</v>
      </c>
      <c r="BP705" s="7" t="s">
        <v>97</v>
      </c>
      <c r="BQ705" s="7" t="s">
        <v>94</v>
      </c>
      <c r="BR705" s="7" t="s">
        <v>279</v>
      </c>
      <c r="BS705" s="7" t="s">
        <v>279</v>
      </c>
    </row>
    <row r="706" spans="1:71" ht="15.75" customHeight="1">
      <c r="A706" s="7">
        <v>2019</v>
      </c>
      <c r="B706" s="7" t="s">
        <v>681</v>
      </c>
      <c r="C706" s="7" t="s">
        <v>64</v>
      </c>
      <c r="D706" s="7" t="s">
        <v>659</v>
      </c>
      <c r="E706" s="7" t="s">
        <v>2277</v>
      </c>
      <c r="F706" s="7" t="s">
        <v>661</v>
      </c>
      <c r="G706" s="7">
        <v>2020</v>
      </c>
      <c r="H706" s="7" t="s">
        <v>67</v>
      </c>
      <c r="I706" s="7" t="s">
        <v>336</v>
      </c>
      <c r="J706" s="7" t="s">
        <v>135</v>
      </c>
      <c r="K706" s="7" t="s">
        <v>71</v>
      </c>
      <c r="L706" s="7" t="s">
        <v>72</v>
      </c>
      <c r="M706" s="7" t="s">
        <v>73</v>
      </c>
      <c r="N706" s="7" t="s">
        <v>74</v>
      </c>
      <c r="O706" s="7" t="s">
        <v>75</v>
      </c>
      <c r="P706" s="7" t="s">
        <v>278</v>
      </c>
      <c r="Q706" s="7" t="s">
        <v>279</v>
      </c>
      <c r="S706" s="7" t="s">
        <v>662</v>
      </c>
      <c r="T706" s="7" t="s">
        <v>79</v>
      </c>
      <c r="U706" s="7" t="s">
        <v>80</v>
      </c>
      <c r="V706" s="7" t="s">
        <v>337</v>
      </c>
      <c r="W706" s="7" t="s">
        <v>663</v>
      </c>
      <c r="X706" s="7" t="s">
        <v>2278</v>
      </c>
      <c r="Y706" s="7" t="s">
        <v>337</v>
      </c>
      <c r="Z706" s="7" t="s">
        <v>108</v>
      </c>
      <c r="AA706" s="7" t="s">
        <v>109</v>
      </c>
      <c r="AB706" s="7" t="s">
        <v>636</v>
      </c>
      <c r="AC706" s="7" t="s">
        <v>664</v>
      </c>
      <c r="AD706" s="7" t="s">
        <v>111</v>
      </c>
      <c r="AE706" s="7" t="s">
        <v>2197</v>
      </c>
      <c r="AF706" s="7" t="s">
        <v>112</v>
      </c>
      <c r="AG706" s="7" t="s">
        <v>2197</v>
      </c>
      <c r="AH706" s="7" t="s">
        <v>2197</v>
      </c>
      <c r="AI706" s="7">
        <v>2019</v>
      </c>
      <c r="AJ706" s="7">
        <v>2019</v>
      </c>
      <c r="AK706" s="7" t="s">
        <v>89</v>
      </c>
      <c r="AL706" s="7">
        <v>200000</v>
      </c>
      <c r="AO706" s="7" t="s">
        <v>2311</v>
      </c>
      <c r="AP706" s="7" t="s">
        <v>2312</v>
      </c>
      <c r="AQ706" s="7">
        <v>200000</v>
      </c>
      <c r="AR706" s="10">
        <v>143271.47760000001</v>
      </c>
      <c r="AS706" s="7" t="s">
        <v>2312</v>
      </c>
      <c r="AT706" s="7" t="s">
        <v>146</v>
      </c>
      <c r="AU706" s="7">
        <v>2019</v>
      </c>
      <c r="AV706" s="7" t="s">
        <v>172</v>
      </c>
      <c r="AW706" s="7" t="s">
        <v>92</v>
      </c>
      <c r="AX706" s="7" t="s">
        <v>93</v>
      </c>
      <c r="AY706" s="7" t="s">
        <v>94</v>
      </c>
      <c r="AZ706" s="7" t="s">
        <v>95</v>
      </c>
      <c r="BA706" s="7" t="s">
        <v>96</v>
      </c>
      <c r="BB706" s="7" t="s">
        <v>97</v>
      </c>
      <c r="BC706" s="7" t="s">
        <v>98</v>
      </c>
      <c r="BH706" s="7" t="s">
        <v>99</v>
      </c>
      <c r="BI706" s="7" t="s">
        <v>617</v>
      </c>
      <c r="BJ706" s="7" t="s">
        <v>70</v>
      </c>
      <c r="BO706">
        <f t="shared" si="10"/>
        <v>0.1432714776</v>
      </c>
      <c r="BP706" s="7" t="s">
        <v>97</v>
      </c>
      <c r="BQ706" s="7" t="s">
        <v>94</v>
      </c>
      <c r="BR706" s="7" t="s">
        <v>279</v>
      </c>
      <c r="BS706" s="7" t="s">
        <v>279</v>
      </c>
    </row>
    <row r="707" spans="1:71" ht="15.75" customHeight="1">
      <c r="A707" s="7">
        <v>2020</v>
      </c>
      <c r="B707" s="7" t="s">
        <v>682</v>
      </c>
      <c r="C707" s="7" t="s">
        <v>64</v>
      </c>
      <c r="D707" s="7" t="s">
        <v>659</v>
      </c>
      <c r="E707" s="7" t="s">
        <v>2277</v>
      </c>
      <c r="F707" s="7" t="s">
        <v>661</v>
      </c>
      <c r="G707" s="7">
        <v>2020</v>
      </c>
      <c r="H707" s="7" t="s">
        <v>67</v>
      </c>
      <c r="I707" s="7" t="s">
        <v>336</v>
      </c>
      <c r="J707" s="7" t="s">
        <v>135</v>
      </c>
      <c r="K707" s="7" t="s">
        <v>71</v>
      </c>
      <c r="L707" s="7" t="s">
        <v>72</v>
      </c>
      <c r="M707" s="7" t="s">
        <v>73</v>
      </c>
      <c r="N707" s="7" t="s">
        <v>74</v>
      </c>
      <c r="O707" s="7" t="s">
        <v>75</v>
      </c>
      <c r="P707" s="7" t="s">
        <v>278</v>
      </c>
      <c r="Q707" s="7" t="s">
        <v>279</v>
      </c>
      <c r="S707" s="7" t="s">
        <v>662</v>
      </c>
      <c r="T707" s="7" t="s">
        <v>79</v>
      </c>
      <c r="U707" s="7" t="s">
        <v>80</v>
      </c>
      <c r="V707" s="7" t="s">
        <v>337</v>
      </c>
      <c r="W707" s="7" t="s">
        <v>663</v>
      </c>
      <c r="X707" s="7" t="s">
        <v>2278</v>
      </c>
      <c r="Y707" s="7" t="s">
        <v>337</v>
      </c>
      <c r="Z707" s="7" t="s">
        <v>108</v>
      </c>
      <c r="AA707" s="7" t="s">
        <v>109</v>
      </c>
      <c r="AB707" s="7" t="s">
        <v>636</v>
      </c>
      <c r="AC707" s="7" t="s">
        <v>664</v>
      </c>
      <c r="AD707" s="7" t="s">
        <v>111</v>
      </c>
      <c r="AE707" s="7" t="s">
        <v>683</v>
      </c>
      <c r="AF707" s="7" t="s">
        <v>112</v>
      </c>
      <c r="AG707" s="7" t="s">
        <v>2200</v>
      </c>
      <c r="AH707" s="7" t="s">
        <v>2200</v>
      </c>
      <c r="AI707" s="7">
        <v>2020</v>
      </c>
      <c r="AJ707" s="7">
        <v>2020</v>
      </c>
      <c r="AK707" s="7" t="s">
        <v>89</v>
      </c>
      <c r="AL707" s="7">
        <v>150000</v>
      </c>
      <c r="AO707" s="7" t="s">
        <v>2313</v>
      </c>
      <c r="AP707" s="7" t="s">
        <v>2314</v>
      </c>
      <c r="AQ707" s="7">
        <v>150000</v>
      </c>
      <c r="AR707" s="10">
        <v>107453.6082</v>
      </c>
      <c r="AS707" s="7" t="s">
        <v>2314</v>
      </c>
      <c r="AT707" s="7" t="s">
        <v>146</v>
      </c>
      <c r="AU707" s="7">
        <v>2020</v>
      </c>
      <c r="AV707" s="7" t="s">
        <v>172</v>
      </c>
      <c r="AW707" s="7" t="s">
        <v>92</v>
      </c>
      <c r="AX707" s="7" t="s">
        <v>93</v>
      </c>
      <c r="AY707" s="7" t="s">
        <v>94</v>
      </c>
      <c r="AZ707" s="7" t="s">
        <v>95</v>
      </c>
      <c r="BA707" s="7" t="s">
        <v>96</v>
      </c>
      <c r="BB707" s="7" t="s">
        <v>97</v>
      </c>
      <c r="BC707" s="7" t="s">
        <v>98</v>
      </c>
      <c r="BH707" s="7" t="s">
        <v>99</v>
      </c>
      <c r="BI707" s="7" t="s">
        <v>617</v>
      </c>
      <c r="BJ707" s="7" t="s">
        <v>70</v>
      </c>
      <c r="BO707">
        <f t="shared" ref="BO707:BO770" si="11">AR707/1000000</f>
        <v>0.10745360820000001</v>
      </c>
      <c r="BP707" s="7" t="s">
        <v>97</v>
      </c>
      <c r="BQ707" s="7" t="s">
        <v>94</v>
      </c>
      <c r="BR707" s="7" t="s">
        <v>279</v>
      </c>
      <c r="BS707" s="7" t="s">
        <v>279</v>
      </c>
    </row>
    <row r="708" spans="1:71" ht="15.75" customHeight="1">
      <c r="A708" s="7">
        <v>2003</v>
      </c>
      <c r="B708" s="7" t="s">
        <v>684</v>
      </c>
      <c r="C708" s="7" t="s">
        <v>64</v>
      </c>
      <c r="D708" s="7" t="s">
        <v>685</v>
      </c>
      <c r="E708" s="7" t="s">
        <v>2277</v>
      </c>
      <c r="F708" s="7" t="s">
        <v>661</v>
      </c>
      <c r="G708" s="7">
        <v>2020</v>
      </c>
      <c r="H708" s="7" t="s">
        <v>67</v>
      </c>
      <c r="I708" s="7" t="s">
        <v>336</v>
      </c>
      <c r="J708" s="7" t="s">
        <v>135</v>
      </c>
      <c r="K708" s="7" t="s">
        <v>71</v>
      </c>
      <c r="L708" s="7" t="s">
        <v>72</v>
      </c>
      <c r="M708" s="7" t="s">
        <v>73</v>
      </c>
      <c r="N708" s="7" t="s">
        <v>74</v>
      </c>
      <c r="O708" s="7" t="s">
        <v>75</v>
      </c>
      <c r="P708" s="7" t="s">
        <v>105</v>
      </c>
      <c r="Q708" s="7" t="s">
        <v>106</v>
      </c>
      <c r="S708" s="7" t="s">
        <v>587</v>
      </c>
      <c r="T708" s="7" t="s">
        <v>79</v>
      </c>
      <c r="U708" s="7" t="s">
        <v>80</v>
      </c>
      <c r="V708" s="7" t="s">
        <v>81</v>
      </c>
      <c r="W708" s="7" t="s">
        <v>686</v>
      </c>
      <c r="X708" s="7" t="s">
        <v>353</v>
      </c>
      <c r="Y708" s="7" t="s">
        <v>337</v>
      </c>
      <c r="Z708" s="7" t="s">
        <v>108</v>
      </c>
      <c r="AA708" s="7" t="s">
        <v>109</v>
      </c>
      <c r="AB708" s="7" t="s">
        <v>687</v>
      </c>
      <c r="AC708" s="7" t="s">
        <v>688</v>
      </c>
      <c r="AD708" s="7" t="s">
        <v>111</v>
      </c>
      <c r="AE708" s="7" t="s">
        <v>689</v>
      </c>
      <c r="AF708" s="7" t="s">
        <v>88</v>
      </c>
      <c r="AG708" s="7" t="s">
        <v>2018</v>
      </c>
      <c r="AH708" s="7" t="s">
        <v>1942</v>
      </c>
      <c r="AI708" s="7">
        <v>2003</v>
      </c>
      <c r="AJ708" s="7">
        <v>2007</v>
      </c>
      <c r="AK708" s="7" t="s">
        <v>89</v>
      </c>
      <c r="AL708" s="7">
        <v>253115</v>
      </c>
      <c r="AO708" s="7" t="s">
        <v>2315</v>
      </c>
      <c r="AP708" s="7" t="s">
        <v>2316</v>
      </c>
      <c r="AQ708" s="7">
        <v>50623</v>
      </c>
      <c r="AR708" s="10">
        <v>50077.596819999999</v>
      </c>
      <c r="AS708" s="7" t="s">
        <v>2317</v>
      </c>
      <c r="AT708" s="7" t="s">
        <v>146</v>
      </c>
      <c r="AU708" s="7">
        <v>2007</v>
      </c>
      <c r="AV708" s="7" t="s">
        <v>172</v>
      </c>
      <c r="AW708" s="7" t="s">
        <v>92</v>
      </c>
      <c r="AX708" s="7" t="s">
        <v>93</v>
      </c>
      <c r="AY708" s="7" t="s">
        <v>94</v>
      </c>
      <c r="AZ708" s="7" t="s">
        <v>95</v>
      </c>
      <c r="BA708" s="7" t="s">
        <v>96</v>
      </c>
      <c r="BB708" s="7" t="s">
        <v>97</v>
      </c>
      <c r="BC708" s="7" t="s">
        <v>98</v>
      </c>
      <c r="BH708" s="7" t="s">
        <v>99</v>
      </c>
      <c r="BI708" s="7" t="s">
        <v>617</v>
      </c>
      <c r="BJ708" s="7" t="s">
        <v>70</v>
      </c>
      <c r="BO708">
        <f t="shared" si="11"/>
        <v>5.007759682E-2</v>
      </c>
      <c r="BP708" s="7" t="s">
        <v>97</v>
      </c>
      <c r="BQ708" s="7" t="s">
        <v>94</v>
      </c>
      <c r="BR708" s="7" t="s">
        <v>1907</v>
      </c>
      <c r="BS708" s="7" t="s">
        <v>1907</v>
      </c>
    </row>
    <row r="709" spans="1:71" ht="15.75" customHeight="1">
      <c r="A709" s="7">
        <v>2004</v>
      </c>
      <c r="B709" s="7" t="s">
        <v>684</v>
      </c>
      <c r="C709" s="7" t="s">
        <v>64</v>
      </c>
      <c r="D709" s="7" t="s">
        <v>685</v>
      </c>
      <c r="E709" s="7" t="s">
        <v>2277</v>
      </c>
      <c r="F709" s="7" t="s">
        <v>661</v>
      </c>
      <c r="G709" s="7">
        <v>2020</v>
      </c>
      <c r="H709" s="7" t="s">
        <v>67</v>
      </c>
      <c r="I709" s="7" t="s">
        <v>336</v>
      </c>
      <c r="J709" s="7" t="s">
        <v>135</v>
      </c>
      <c r="K709" s="7" t="s">
        <v>71</v>
      </c>
      <c r="L709" s="7" t="s">
        <v>72</v>
      </c>
      <c r="M709" s="7" t="s">
        <v>73</v>
      </c>
      <c r="N709" s="7" t="s">
        <v>74</v>
      </c>
      <c r="O709" s="7" t="s">
        <v>75</v>
      </c>
      <c r="P709" s="7" t="s">
        <v>105</v>
      </c>
      <c r="Q709" s="7" t="s">
        <v>106</v>
      </c>
      <c r="S709" s="7" t="s">
        <v>587</v>
      </c>
      <c r="T709" s="7" t="s">
        <v>79</v>
      </c>
      <c r="U709" s="7" t="s">
        <v>80</v>
      </c>
      <c r="V709" s="7" t="s">
        <v>81</v>
      </c>
      <c r="W709" s="7" t="s">
        <v>686</v>
      </c>
      <c r="X709" s="7" t="s">
        <v>353</v>
      </c>
      <c r="Y709" s="7" t="s">
        <v>337</v>
      </c>
      <c r="Z709" s="7" t="s">
        <v>108</v>
      </c>
      <c r="AA709" s="7" t="s">
        <v>109</v>
      </c>
      <c r="AB709" s="7" t="s">
        <v>687</v>
      </c>
      <c r="AC709" s="7" t="s">
        <v>688</v>
      </c>
      <c r="AD709" s="7" t="s">
        <v>111</v>
      </c>
      <c r="AE709" s="7" t="s">
        <v>689</v>
      </c>
      <c r="AF709" s="7" t="s">
        <v>88</v>
      </c>
      <c r="AG709" s="7" t="s">
        <v>2018</v>
      </c>
      <c r="AH709" s="7" t="s">
        <v>1942</v>
      </c>
      <c r="AI709" s="7">
        <v>2003</v>
      </c>
      <c r="AJ709" s="7">
        <v>2007</v>
      </c>
      <c r="AK709" s="7" t="s">
        <v>89</v>
      </c>
      <c r="AL709" s="7">
        <v>253115</v>
      </c>
      <c r="AO709" s="7" t="s">
        <v>2315</v>
      </c>
      <c r="AP709" s="7" t="s">
        <v>2316</v>
      </c>
      <c r="AQ709" s="7">
        <v>50623</v>
      </c>
      <c r="AR709" s="10">
        <v>50077.596819999999</v>
      </c>
      <c r="AS709" s="7" t="s">
        <v>2317</v>
      </c>
      <c r="AT709" s="7" t="s">
        <v>146</v>
      </c>
      <c r="AU709" s="7">
        <v>2007</v>
      </c>
      <c r="AV709" s="7" t="s">
        <v>172</v>
      </c>
      <c r="AW709" s="7" t="s">
        <v>92</v>
      </c>
      <c r="AX709" s="7" t="s">
        <v>93</v>
      </c>
      <c r="AY709" s="7" t="s">
        <v>94</v>
      </c>
      <c r="AZ709" s="7" t="s">
        <v>95</v>
      </c>
      <c r="BA709" s="7" t="s">
        <v>96</v>
      </c>
      <c r="BB709" s="7" t="s">
        <v>97</v>
      </c>
      <c r="BC709" s="7" t="s">
        <v>98</v>
      </c>
      <c r="BH709" s="7" t="s">
        <v>99</v>
      </c>
      <c r="BI709" s="7" t="s">
        <v>617</v>
      </c>
      <c r="BJ709" s="7" t="s">
        <v>70</v>
      </c>
      <c r="BO709">
        <f t="shared" si="11"/>
        <v>5.007759682E-2</v>
      </c>
      <c r="BP709" s="7" t="s">
        <v>97</v>
      </c>
      <c r="BQ709" s="7" t="s">
        <v>94</v>
      </c>
      <c r="BR709" s="7" t="s">
        <v>1907</v>
      </c>
      <c r="BS709" s="7" t="s">
        <v>1907</v>
      </c>
    </row>
    <row r="710" spans="1:71" ht="15.75" customHeight="1">
      <c r="A710" s="7">
        <v>2005</v>
      </c>
      <c r="B710" s="7" t="s">
        <v>684</v>
      </c>
      <c r="C710" s="7" t="s">
        <v>64</v>
      </c>
      <c r="D710" s="7" t="s">
        <v>685</v>
      </c>
      <c r="E710" s="7" t="s">
        <v>2277</v>
      </c>
      <c r="F710" s="7" t="s">
        <v>661</v>
      </c>
      <c r="G710" s="7">
        <v>2020</v>
      </c>
      <c r="H710" s="7" t="s">
        <v>67</v>
      </c>
      <c r="I710" s="7" t="s">
        <v>336</v>
      </c>
      <c r="J710" s="7" t="s">
        <v>135</v>
      </c>
      <c r="K710" s="7" t="s">
        <v>71</v>
      </c>
      <c r="L710" s="7" t="s">
        <v>72</v>
      </c>
      <c r="M710" s="7" t="s">
        <v>73</v>
      </c>
      <c r="N710" s="7" t="s">
        <v>74</v>
      </c>
      <c r="O710" s="7" t="s">
        <v>75</v>
      </c>
      <c r="P710" s="7" t="s">
        <v>105</v>
      </c>
      <c r="Q710" s="7" t="s">
        <v>106</v>
      </c>
      <c r="S710" s="7" t="s">
        <v>587</v>
      </c>
      <c r="T710" s="7" t="s">
        <v>79</v>
      </c>
      <c r="U710" s="7" t="s">
        <v>80</v>
      </c>
      <c r="V710" s="7" t="s">
        <v>81</v>
      </c>
      <c r="W710" s="7" t="s">
        <v>686</v>
      </c>
      <c r="X710" s="7" t="s">
        <v>353</v>
      </c>
      <c r="Y710" s="7" t="s">
        <v>337</v>
      </c>
      <c r="Z710" s="7" t="s">
        <v>108</v>
      </c>
      <c r="AA710" s="7" t="s">
        <v>109</v>
      </c>
      <c r="AB710" s="7" t="s">
        <v>687</v>
      </c>
      <c r="AC710" s="7" t="s">
        <v>688</v>
      </c>
      <c r="AD710" s="7" t="s">
        <v>111</v>
      </c>
      <c r="AE710" s="7" t="s">
        <v>689</v>
      </c>
      <c r="AF710" s="7" t="s">
        <v>88</v>
      </c>
      <c r="AG710" s="7" t="s">
        <v>2018</v>
      </c>
      <c r="AH710" s="7" t="s">
        <v>1942</v>
      </c>
      <c r="AI710" s="7">
        <v>2003</v>
      </c>
      <c r="AJ710" s="7">
        <v>2007</v>
      </c>
      <c r="AK710" s="7" t="s">
        <v>89</v>
      </c>
      <c r="AL710" s="7">
        <v>253115</v>
      </c>
      <c r="AO710" s="7" t="s">
        <v>2315</v>
      </c>
      <c r="AP710" s="7" t="s">
        <v>2316</v>
      </c>
      <c r="AQ710" s="7">
        <v>50623</v>
      </c>
      <c r="AR710" s="10">
        <v>50077.596819999999</v>
      </c>
      <c r="AS710" s="7" t="s">
        <v>2317</v>
      </c>
      <c r="AT710" s="7" t="s">
        <v>146</v>
      </c>
      <c r="AU710" s="7">
        <v>2007</v>
      </c>
      <c r="AV710" s="7" t="s">
        <v>172</v>
      </c>
      <c r="AW710" s="7" t="s">
        <v>92</v>
      </c>
      <c r="AX710" s="7" t="s">
        <v>93</v>
      </c>
      <c r="AY710" s="7" t="s">
        <v>94</v>
      </c>
      <c r="AZ710" s="7" t="s">
        <v>95</v>
      </c>
      <c r="BA710" s="7" t="s">
        <v>96</v>
      </c>
      <c r="BB710" s="7" t="s">
        <v>97</v>
      </c>
      <c r="BC710" s="7" t="s">
        <v>98</v>
      </c>
      <c r="BH710" s="7" t="s">
        <v>99</v>
      </c>
      <c r="BI710" s="7" t="s">
        <v>617</v>
      </c>
      <c r="BJ710" s="7" t="s">
        <v>70</v>
      </c>
      <c r="BO710">
        <f t="shared" si="11"/>
        <v>5.007759682E-2</v>
      </c>
      <c r="BP710" s="7" t="s">
        <v>97</v>
      </c>
      <c r="BQ710" s="7" t="s">
        <v>94</v>
      </c>
      <c r="BR710" s="7" t="s">
        <v>1907</v>
      </c>
      <c r="BS710" s="7" t="s">
        <v>1907</v>
      </c>
    </row>
    <row r="711" spans="1:71" ht="15.75" customHeight="1">
      <c r="A711" s="7">
        <v>2006</v>
      </c>
      <c r="B711" s="7" t="s">
        <v>684</v>
      </c>
      <c r="C711" s="7" t="s">
        <v>64</v>
      </c>
      <c r="D711" s="7" t="s">
        <v>685</v>
      </c>
      <c r="E711" s="7" t="s">
        <v>2277</v>
      </c>
      <c r="F711" s="7" t="s">
        <v>661</v>
      </c>
      <c r="G711" s="7">
        <v>2020</v>
      </c>
      <c r="H711" s="7" t="s">
        <v>67</v>
      </c>
      <c r="I711" s="7" t="s">
        <v>336</v>
      </c>
      <c r="J711" s="7" t="s">
        <v>135</v>
      </c>
      <c r="K711" s="7" t="s">
        <v>71</v>
      </c>
      <c r="L711" s="7" t="s">
        <v>72</v>
      </c>
      <c r="M711" s="7" t="s">
        <v>73</v>
      </c>
      <c r="N711" s="7" t="s">
        <v>74</v>
      </c>
      <c r="O711" s="7" t="s">
        <v>75</v>
      </c>
      <c r="P711" s="7" t="s">
        <v>105</v>
      </c>
      <c r="Q711" s="7" t="s">
        <v>106</v>
      </c>
      <c r="S711" s="7" t="s">
        <v>587</v>
      </c>
      <c r="T711" s="7" t="s">
        <v>79</v>
      </c>
      <c r="U711" s="7" t="s">
        <v>80</v>
      </c>
      <c r="V711" s="7" t="s">
        <v>81</v>
      </c>
      <c r="W711" s="7" t="s">
        <v>686</v>
      </c>
      <c r="X711" s="7" t="s">
        <v>353</v>
      </c>
      <c r="Y711" s="7" t="s">
        <v>337</v>
      </c>
      <c r="Z711" s="7" t="s">
        <v>108</v>
      </c>
      <c r="AA711" s="7" t="s">
        <v>109</v>
      </c>
      <c r="AB711" s="7" t="s">
        <v>687</v>
      </c>
      <c r="AC711" s="7" t="s">
        <v>688</v>
      </c>
      <c r="AD711" s="7" t="s">
        <v>111</v>
      </c>
      <c r="AE711" s="7" t="s">
        <v>689</v>
      </c>
      <c r="AF711" s="7" t="s">
        <v>88</v>
      </c>
      <c r="AG711" s="7" t="s">
        <v>2018</v>
      </c>
      <c r="AH711" s="7" t="s">
        <v>1942</v>
      </c>
      <c r="AI711" s="7">
        <v>2003</v>
      </c>
      <c r="AJ711" s="7">
        <v>2007</v>
      </c>
      <c r="AK711" s="7" t="s">
        <v>89</v>
      </c>
      <c r="AL711" s="7">
        <v>253115</v>
      </c>
      <c r="AO711" s="7" t="s">
        <v>2315</v>
      </c>
      <c r="AP711" s="7" t="s">
        <v>2316</v>
      </c>
      <c r="AQ711" s="7">
        <v>50623</v>
      </c>
      <c r="AR711" s="10">
        <v>50077.596819999999</v>
      </c>
      <c r="AS711" s="7" t="s">
        <v>2317</v>
      </c>
      <c r="AT711" s="7" t="s">
        <v>146</v>
      </c>
      <c r="AU711" s="7">
        <v>2007</v>
      </c>
      <c r="AV711" s="7" t="s">
        <v>172</v>
      </c>
      <c r="AW711" s="7" t="s">
        <v>92</v>
      </c>
      <c r="AX711" s="7" t="s">
        <v>93</v>
      </c>
      <c r="AY711" s="7" t="s">
        <v>94</v>
      </c>
      <c r="AZ711" s="7" t="s">
        <v>95</v>
      </c>
      <c r="BA711" s="7" t="s">
        <v>96</v>
      </c>
      <c r="BB711" s="7" t="s">
        <v>97</v>
      </c>
      <c r="BC711" s="7" t="s">
        <v>98</v>
      </c>
      <c r="BH711" s="7" t="s">
        <v>99</v>
      </c>
      <c r="BI711" s="7" t="s">
        <v>617</v>
      </c>
      <c r="BJ711" s="7" t="s">
        <v>70</v>
      </c>
      <c r="BO711">
        <f t="shared" si="11"/>
        <v>5.007759682E-2</v>
      </c>
      <c r="BP711" s="7" t="s">
        <v>97</v>
      </c>
      <c r="BQ711" s="7" t="s">
        <v>94</v>
      </c>
      <c r="BR711" s="7" t="s">
        <v>1907</v>
      </c>
      <c r="BS711" s="7" t="s">
        <v>1907</v>
      </c>
    </row>
    <row r="712" spans="1:71" ht="15.75" customHeight="1">
      <c r="A712" s="7">
        <v>2007</v>
      </c>
      <c r="B712" s="7" t="s">
        <v>684</v>
      </c>
      <c r="C712" s="7" t="s">
        <v>64</v>
      </c>
      <c r="D712" s="7" t="s">
        <v>685</v>
      </c>
      <c r="E712" s="7" t="s">
        <v>2277</v>
      </c>
      <c r="F712" s="7" t="s">
        <v>661</v>
      </c>
      <c r="G712" s="7">
        <v>2020</v>
      </c>
      <c r="H712" s="7" t="s">
        <v>67</v>
      </c>
      <c r="I712" s="7" t="s">
        <v>336</v>
      </c>
      <c r="J712" s="7" t="s">
        <v>135</v>
      </c>
      <c r="K712" s="7" t="s">
        <v>71</v>
      </c>
      <c r="L712" s="7" t="s">
        <v>72</v>
      </c>
      <c r="M712" s="7" t="s">
        <v>73</v>
      </c>
      <c r="N712" s="7" t="s">
        <v>74</v>
      </c>
      <c r="O712" s="7" t="s">
        <v>75</v>
      </c>
      <c r="P712" s="7" t="s">
        <v>105</v>
      </c>
      <c r="Q712" s="7" t="s">
        <v>106</v>
      </c>
      <c r="S712" s="7" t="s">
        <v>587</v>
      </c>
      <c r="T712" s="7" t="s">
        <v>79</v>
      </c>
      <c r="U712" s="7" t="s">
        <v>80</v>
      </c>
      <c r="V712" s="7" t="s">
        <v>81</v>
      </c>
      <c r="W712" s="7" t="s">
        <v>686</v>
      </c>
      <c r="X712" s="7" t="s">
        <v>353</v>
      </c>
      <c r="Y712" s="7" t="s">
        <v>337</v>
      </c>
      <c r="Z712" s="7" t="s">
        <v>108</v>
      </c>
      <c r="AA712" s="7" t="s">
        <v>109</v>
      </c>
      <c r="AB712" s="7" t="s">
        <v>687</v>
      </c>
      <c r="AC712" s="7" t="s">
        <v>688</v>
      </c>
      <c r="AD712" s="7" t="s">
        <v>111</v>
      </c>
      <c r="AE712" s="7" t="s">
        <v>689</v>
      </c>
      <c r="AF712" s="7" t="s">
        <v>88</v>
      </c>
      <c r="AG712" s="7" t="s">
        <v>2018</v>
      </c>
      <c r="AH712" s="7" t="s">
        <v>1942</v>
      </c>
      <c r="AI712" s="7">
        <v>2003</v>
      </c>
      <c r="AJ712" s="7">
        <v>2007</v>
      </c>
      <c r="AK712" s="7" t="s">
        <v>89</v>
      </c>
      <c r="AL712" s="7">
        <v>253115</v>
      </c>
      <c r="AO712" s="7" t="s">
        <v>2315</v>
      </c>
      <c r="AP712" s="7" t="s">
        <v>2316</v>
      </c>
      <c r="AQ712" s="7">
        <v>50623</v>
      </c>
      <c r="AR712" s="10">
        <v>50077.596819999999</v>
      </c>
      <c r="AS712" s="7" t="s">
        <v>2317</v>
      </c>
      <c r="AT712" s="7" t="s">
        <v>146</v>
      </c>
      <c r="AU712" s="7">
        <v>2007</v>
      </c>
      <c r="AV712" s="7" t="s">
        <v>172</v>
      </c>
      <c r="AW712" s="7" t="s">
        <v>92</v>
      </c>
      <c r="AX712" s="7" t="s">
        <v>93</v>
      </c>
      <c r="AY712" s="7" t="s">
        <v>94</v>
      </c>
      <c r="AZ712" s="7" t="s">
        <v>95</v>
      </c>
      <c r="BA712" s="7" t="s">
        <v>96</v>
      </c>
      <c r="BB712" s="7" t="s">
        <v>97</v>
      </c>
      <c r="BC712" s="7" t="s">
        <v>98</v>
      </c>
      <c r="BH712" s="7" t="s">
        <v>99</v>
      </c>
      <c r="BI712" s="7" t="s">
        <v>617</v>
      </c>
      <c r="BJ712" s="7" t="s">
        <v>70</v>
      </c>
      <c r="BO712">
        <f t="shared" si="11"/>
        <v>5.007759682E-2</v>
      </c>
      <c r="BP712" s="7" t="s">
        <v>97</v>
      </c>
      <c r="BQ712" s="7" t="s">
        <v>94</v>
      </c>
      <c r="BR712" s="7" t="s">
        <v>1907</v>
      </c>
      <c r="BS712" s="7" t="s">
        <v>1907</v>
      </c>
    </row>
    <row r="713" spans="1:71" ht="15.75" customHeight="1">
      <c r="A713" s="7">
        <v>2018</v>
      </c>
      <c r="B713" s="7" t="s">
        <v>691</v>
      </c>
      <c r="C713" s="7" t="s">
        <v>64</v>
      </c>
      <c r="D713" s="7" t="s">
        <v>685</v>
      </c>
      <c r="E713" s="7" t="s">
        <v>2277</v>
      </c>
      <c r="F713" s="7" t="s">
        <v>661</v>
      </c>
      <c r="G713" s="7">
        <v>2020</v>
      </c>
      <c r="H713" s="7" t="s">
        <v>67</v>
      </c>
      <c r="I713" s="7" t="s">
        <v>336</v>
      </c>
      <c r="J713" s="7" t="s">
        <v>135</v>
      </c>
      <c r="K713" s="7" t="s">
        <v>71</v>
      </c>
      <c r="L713" s="7" t="s">
        <v>72</v>
      </c>
      <c r="M713" s="7" t="s">
        <v>73</v>
      </c>
      <c r="N713" s="7" t="s">
        <v>74</v>
      </c>
      <c r="O713" s="7" t="s">
        <v>75</v>
      </c>
      <c r="P713" s="7" t="s">
        <v>105</v>
      </c>
      <c r="Q713" s="7" t="s">
        <v>106</v>
      </c>
      <c r="S713" s="7" t="s">
        <v>587</v>
      </c>
      <c r="T713" s="7" t="s">
        <v>79</v>
      </c>
      <c r="U713" s="7" t="s">
        <v>80</v>
      </c>
      <c r="V713" s="7" t="s">
        <v>81</v>
      </c>
      <c r="W713" s="7" t="s">
        <v>686</v>
      </c>
      <c r="X713" s="7" t="s">
        <v>353</v>
      </c>
      <c r="Y713" s="7" t="s">
        <v>337</v>
      </c>
      <c r="Z713" s="7" t="s">
        <v>108</v>
      </c>
      <c r="AA713" s="7" t="s">
        <v>109</v>
      </c>
      <c r="AB713" s="7" t="s">
        <v>687</v>
      </c>
      <c r="AC713" s="7" t="s">
        <v>688</v>
      </c>
      <c r="AD713" s="7" t="s">
        <v>111</v>
      </c>
      <c r="AE713" s="7" t="s">
        <v>692</v>
      </c>
      <c r="AF713" s="7" t="s">
        <v>88</v>
      </c>
      <c r="AG713" s="7" t="s">
        <v>2119</v>
      </c>
      <c r="AH713" s="7" t="s">
        <v>2200</v>
      </c>
      <c r="AI713" s="7">
        <v>2018</v>
      </c>
      <c r="AJ713" s="7">
        <v>2020</v>
      </c>
      <c r="AK713" s="7" t="s">
        <v>89</v>
      </c>
      <c r="AL713" s="7">
        <v>150000</v>
      </c>
      <c r="AO713" s="7" t="s">
        <v>2318</v>
      </c>
      <c r="AP713" s="7" t="s">
        <v>2319</v>
      </c>
      <c r="AQ713" s="7">
        <v>50000</v>
      </c>
      <c r="AR713" s="10">
        <v>36466.96443</v>
      </c>
      <c r="AS713" s="7" t="s">
        <v>2320</v>
      </c>
      <c r="AT713" s="7" t="s">
        <v>146</v>
      </c>
      <c r="AU713" s="7">
        <v>2018</v>
      </c>
      <c r="AV713" s="7" t="s">
        <v>172</v>
      </c>
      <c r="AW713" s="7" t="s">
        <v>92</v>
      </c>
      <c r="AX713" s="7" t="s">
        <v>93</v>
      </c>
      <c r="AY713" s="7" t="s">
        <v>94</v>
      </c>
      <c r="AZ713" s="7" t="s">
        <v>95</v>
      </c>
      <c r="BA713" s="7" t="s">
        <v>96</v>
      </c>
      <c r="BB713" s="7" t="s">
        <v>97</v>
      </c>
      <c r="BC713" s="7" t="s">
        <v>98</v>
      </c>
      <c r="BH713" s="7" t="s">
        <v>99</v>
      </c>
      <c r="BI713" s="7" t="s">
        <v>617</v>
      </c>
      <c r="BJ713" s="7" t="s">
        <v>70</v>
      </c>
      <c r="BO713">
        <f t="shared" si="11"/>
        <v>3.6466964429999998E-2</v>
      </c>
      <c r="BP713" s="7" t="s">
        <v>97</v>
      </c>
      <c r="BQ713" s="7" t="s">
        <v>94</v>
      </c>
      <c r="BR713" s="7" t="s">
        <v>1907</v>
      </c>
      <c r="BS713" s="7" t="s">
        <v>1907</v>
      </c>
    </row>
    <row r="714" spans="1:71" ht="15.75" customHeight="1">
      <c r="A714" s="7">
        <v>2019</v>
      </c>
      <c r="B714" s="7" t="s">
        <v>691</v>
      </c>
      <c r="C714" s="7" t="s">
        <v>64</v>
      </c>
      <c r="D714" s="7" t="s">
        <v>685</v>
      </c>
      <c r="E714" s="7" t="s">
        <v>2277</v>
      </c>
      <c r="F714" s="7" t="s">
        <v>661</v>
      </c>
      <c r="G714" s="7">
        <v>2020</v>
      </c>
      <c r="H714" s="7" t="s">
        <v>67</v>
      </c>
      <c r="I714" s="7" t="s">
        <v>336</v>
      </c>
      <c r="J714" s="7" t="s">
        <v>135</v>
      </c>
      <c r="K714" s="7" t="s">
        <v>71</v>
      </c>
      <c r="L714" s="7" t="s">
        <v>72</v>
      </c>
      <c r="M714" s="7" t="s">
        <v>73</v>
      </c>
      <c r="N714" s="7" t="s">
        <v>74</v>
      </c>
      <c r="O714" s="7" t="s">
        <v>75</v>
      </c>
      <c r="P714" s="7" t="s">
        <v>105</v>
      </c>
      <c r="Q714" s="7" t="s">
        <v>106</v>
      </c>
      <c r="S714" s="7" t="s">
        <v>587</v>
      </c>
      <c r="T714" s="7" t="s">
        <v>79</v>
      </c>
      <c r="U714" s="7" t="s">
        <v>80</v>
      </c>
      <c r="V714" s="7" t="s">
        <v>81</v>
      </c>
      <c r="W714" s="7" t="s">
        <v>686</v>
      </c>
      <c r="X714" s="7" t="s">
        <v>353</v>
      </c>
      <c r="Y714" s="7" t="s">
        <v>337</v>
      </c>
      <c r="Z714" s="7" t="s">
        <v>108</v>
      </c>
      <c r="AA714" s="7" t="s">
        <v>109</v>
      </c>
      <c r="AB714" s="7" t="s">
        <v>687</v>
      </c>
      <c r="AC714" s="7" t="s">
        <v>688</v>
      </c>
      <c r="AD714" s="7" t="s">
        <v>111</v>
      </c>
      <c r="AE714" s="7" t="s">
        <v>692</v>
      </c>
      <c r="AF714" s="7" t="s">
        <v>88</v>
      </c>
      <c r="AG714" s="7" t="s">
        <v>2119</v>
      </c>
      <c r="AH714" s="7" t="s">
        <v>2200</v>
      </c>
      <c r="AI714" s="7">
        <v>2018</v>
      </c>
      <c r="AJ714" s="7">
        <v>2020</v>
      </c>
      <c r="AK714" s="7" t="s">
        <v>89</v>
      </c>
      <c r="AL714" s="7">
        <v>150000</v>
      </c>
      <c r="AO714" s="7" t="s">
        <v>2318</v>
      </c>
      <c r="AP714" s="7" t="s">
        <v>2319</v>
      </c>
      <c r="AQ714" s="7">
        <v>50000</v>
      </c>
      <c r="AR714" s="10">
        <v>36466.96443</v>
      </c>
      <c r="AS714" s="7" t="s">
        <v>2320</v>
      </c>
      <c r="AT714" s="7" t="s">
        <v>146</v>
      </c>
      <c r="AU714" s="7">
        <v>2018</v>
      </c>
      <c r="AV714" s="7" t="s">
        <v>172</v>
      </c>
      <c r="AW714" s="7" t="s">
        <v>92</v>
      </c>
      <c r="AX714" s="7" t="s">
        <v>93</v>
      </c>
      <c r="AY714" s="7" t="s">
        <v>94</v>
      </c>
      <c r="AZ714" s="7" t="s">
        <v>95</v>
      </c>
      <c r="BA714" s="7" t="s">
        <v>96</v>
      </c>
      <c r="BB714" s="7" t="s">
        <v>97</v>
      </c>
      <c r="BC714" s="7" t="s">
        <v>98</v>
      </c>
      <c r="BH714" s="7" t="s">
        <v>99</v>
      </c>
      <c r="BI714" s="7" t="s">
        <v>617</v>
      </c>
      <c r="BJ714" s="7" t="s">
        <v>70</v>
      </c>
      <c r="BO714">
        <f t="shared" si="11"/>
        <v>3.6466964429999998E-2</v>
      </c>
      <c r="BP714" s="7" t="s">
        <v>97</v>
      </c>
      <c r="BQ714" s="7" t="s">
        <v>94</v>
      </c>
      <c r="BR714" s="7" t="s">
        <v>1907</v>
      </c>
      <c r="BS714" s="7" t="s">
        <v>1907</v>
      </c>
    </row>
    <row r="715" spans="1:71" ht="15.75" customHeight="1">
      <c r="A715" s="7">
        <v>2020</v>
      </c>
      <c r="B715" s="7" t="s">
        <v>691</v>
      </c>
      <c r="C715" s="7" t="s">
        <v>64</v>
      </c>
      <c r="D715" s="7" t="s">
        <v>685</v>
      </c>
      <c r="E715" s="7" t="s">
        <v>2277</v>
      </c>
      <c r="F715" s="7" t="s">
        <v>661</v>
      </c>
      <c r="G715" s="7">
        <v>2020</v>
      </c>
      <c r="H715" s="7" t="s">
        <v>67</v>
      </c>
      <c r="I715" s="7" t="s">
        <v>336</v>
      </c>
      <c r="J715" s="7" t="s">
        <v>135</v>
      </c>
      <c r="K715" s="7" t="s">
        <v>71</v>
      </c>
      <c r="L715" s="7" t="s">
        <v>72</v>
      </c>
      <c r="M715" s="7" t="s">
        <v>73</v>
      </c>
      <c r="N715" s="7" t="s">
        <v>74</v>
      </c>
      <c r="O715" s="7" t="s">
        <v>75</v>
      </c>
      <c r="P715" s="7" t="s">
        <v>105</v>
      </c>
      <c r="Q715" s="7" t="s">
        <v>106</v>
      </c>
      <c r="S715" s="7" t="s">
        <v>587</v>
      </c>
      <c r="T715" s="7" t="s">
        <v>79</v>
      </c>
      <c r="U715" s="7" t="s">
        <v>80</v>
      </c>
      <c r="V715" s="7" t="s">
        <v>81</v>
      </c>
      <c r="W715" s="7" t="s">
        <v>686</v>
      </c>
      <c r="X715" s="7" t="s">
        <v>353</v>
      </c>
      <c r="Y715" s="7" t="s">
        <v>337</v>
      </c>
      <c r="Z715" s="7" t="s">
        <v>108</v>
      </c>
      <c r="AA715" s="7" t="s">
        <v>109</v>
      </c>
      <c r="AB715" s="7" t="s">
        <v>687</v>
      </c>
      <c r="AC715" s="7" t="s">
        <v>688</v>
      </c>
      <c r="AD715" s="7" t="s">
        <v>111</v>
      </c>
      <c r="AE715" s="7" t="s">
        <v>692</v>
      </c>
      <c r="AF715" s="7" t="s">
        <v>88</v>
      </c>
      <c r="AG715" s="7" t="s">
        <v>2119</v>
      </c>
      <c r="AH715" s="7" t="s">
        <v>2200</v>
      </c>
      <c r="AI715" s="7">
        <v>2018</v>
      </c>
      <c r="AJ715" s="7">
        <v>2020</v>
      </c>
      <c r="AK715" s="7" t="s">
        <v>89</v>
      </c>
      <c r="AL715" s="7">
        <v>150000</v>
      </c>
      <c r="AO715" s="7" t="s">
        <v>2318</v>
      </c>
      <c r="AP715" s="7" t="s">
        <v>2319</v>
      </c>
      <c r="AQ715" s="7">
        <v>50000</v>
      </c>
      <c r="AR715" s="10">
        <v>36466.96443</v>
      </c>
      <c r="AS715" s="7" t="s">
        <v>2320</v>
      </c>
      <c r="AT715" s="7" t="s">
        <v>146</v>
      </c>
      <c r="AU715" s="7">
        <v>2018</v>
      </c>
      <c r="AV715" s="7" t="s">
        <v>172</v>
      </c>
      <c r="AW715" s="7" t="s">
        <v>92</v>
      </c>
      <c r="AX715" s="7" t="s">
        <v>93</v>
      </c>
      <c r="AY715" s="7" t="s">
        <v>94</v>
      </c>
      <c r="AZ715" s="7" t="s">
        <v>95</v>
      </c>
      <c r="BA715" s="7" t="s">
        <v>96</v>
      </c>
      <c r="BB715" s="7" t="s">
        <v>97</v>
      </c>
      <c r="BC715" s="7" t="s">
        <v>98</v>
      </c>
      <c r="BH715" s="7" t="s">
        <v>99</v>
      </c>
      <c r="BI715" s="7" t="s">
        <v>617</v>
      </c>
      <c r="BJ715" s="7" t="s">
        <v>70</v>
      </c>
      <c r="BO715">
        <f t="shared" si="11"/>
        <v>3.6466964429999998E-2</v>
      </c>
      <c r="BP715" s="7" t="s">
        <v>97</v>
      </c>
      <c r="BQ715" s="7" t="s">
        <v>94</v>
      </c>
      <c r="BR715" s="7" t="s">
        <v>1907</v>
      </c>
      <c r="BS715" s="7" t="s">
        <v>1907</v>
      </c>
    </row>
    <row r="716" spans="1:71" ht="15.75" customHeight="1">
      <c r="A716" s="7">
        <v>2020</v>
      </c>
      <c r="B716" s="7" t="s">
        <v>693</v>
      </c>
      <c r="C716" s="7" t="s">
        <v>64</v>
      </c>
      <c r="D716" s="7" t="s">
        <v>685</v>
      </c>
      <c r="E716" s="7" t="s">
        <v>2277</v>
      </c>
      <c r="F716" s="7" t="s">
        <v>661</v>
      </c>
      <c r="G716" s="7">
        <v>2020</v>
      </c>
      <c r="H716" s="7" t="s">
        <v>67</v>
      </c>
      <c r="I716" s="7" t="s">
        <v>336</v>
      </c>
      <c r="J716" s="7" t="s">
        <v>135</v>
      </c>
      <c r="K716" s="7" t="s">
        <v>71</v>
      </c>
      <c r="L716" s="7" t="s">
        <v>72</v>
      </c>
      <c r="M716" s="7" t="s">
        <v>73</v>
      </c>
      <c r="N716" s="7" t="s">
        <v>74</v>
      </c>
      <c r="O716" s="7" t="s">
        <v>75</v>
      </c>
      <c r="P716" s="7" t="s">
        <v>105</v>
      </c>
      <c r="Q716" s="7" t="s">
        <v>106</v>
      </c>
      <c r="S716" s="7" t="s">
        <v>587</v>
      </c>
      <c r="T716" s="7" t="s">
        <v>79</v>
      </c>
      <c r="U716" s="7" t="s">
        <v>80</v>
      </c>
      <c r="V716" s="7" t="s">
        <v>81</v>
      </c>
      <c r="W716" s="7" t="s">
        <v>686</v>
      </c>
      <c r="X716" s="7" t="s">
        <v>353</v>
      </c>
      <c r="Y716" s="7" t="s">
        <v>337</v>
      </c>
      <c r="Z716" s="7" t="s">
        <v>108</v>
      </c>
      <c r="AA716" s="7" t="s">
        <v>109</v>
      </c>
      <c r="AB716" s="7" t="s">
        <v>687</v>
      </c>
      <c r="AC716" s="7" t="s">
        <v>688</v>
      </c>
      <c r="AD716" s="7" t="s">
        <v>111</v>
      </c>
      <c r="AE716" s="7" t="s">
        <v>694</v>
      </c>
      <c r="AF716" s="7" t="s">
        <v>112</v>
      </c>
      <c r="AG716" s="7" t="s">
        <v>2200</v>
      </c>
      <c r="AH716" s="7" t="s">
        <v>2203</v>
      </c>
      <c r="AI716" s="7">
        <v>2020</v>
      </c>
      <c r="AJ716" s="7">
        <v>2021</v>
      </c>
      <c r="AK716" s="7" t="s">
        <v>89</v>
      </c>
      <c r="AL716" s="7">
        <v>35587</v>
      </c>
      <c r="AO716" s="7" t="s">
        <v>2321</v>
      </c>
      <c r="AP716" s="7" t="s">
        <v>2322</v>
      </c>
      <c r="AQ716" s="7">
        <v>35587</v>
      </c>
      <c r="AR716" s="10">
        <v>25493.01036</v>
      </c>
      <c r="AS716" s="7" t="s">
        <v>2322</v>
      </c>
      <c r="AT716" s="7" t="s">
        <v>146</v>
      </c>
      <c r="AU716" s="7">
        <v>2020</v>
      </c>
      <c r="AV716" s="7" t="s">
        <v>172</v>
      </c>
      <c r="AW716" s="7" t="s">
        <v>92</v>
      </c>
      <c r="AX716" s="7" t="s">
        <v>93</v>
      </c>
      <c r="AY716" s="7" t="s">
        <v>94</v>
      </c>
      <c r="AZ716" s="7" t="s">
        <v>95</v>
      </c>
      <c r="BA716" s="7" t="s">
        <v>96</v>
      </c>
      <c r="BB716" s="7" t="s">
        <v>97</v>
      </c>
      <c r="BC716" s="7" t="s">
        <v>98</v>
      </c>
      <c r="BH716" s="7" t="s">
        <v>99</v>
      </c>
      <c r="BI716" s="7" t="s">
        <v>617</v>
      </c>
      <c r="BJ716" s="7" t="s">
        <v>70</v>
      </c>
      <c r="BO716">
        <f t="shared" si="11"/>
        <v>2.5493010359999999E-2</v>
      </c>
      <c r="BP716" s="7" t="s">
        <v>97</v>
      </c>
      <c r="BQ716" s="7" t="s">
        <v>94</v>
      </c>
      <c r="BR716" s="7" t="s">
        <v>1907</v>
      </c>
      <c r="BS716" s="7" t="s">
        <v>1907</v>
      </c>
    </row>
    <row r="717" spans="1:71" ht="15.75" customHeight="1">
      <c r="A717" s="7">
        <v>2021</v>
      </c>
      <c r="B717" s="7" t="s">
        <v>693</v>
      </c>
      <c r="C717" s="7" t="s">
        <v>64</v>
      </c>
      <c r="D717" s="7" t="s">
        <v>685</v>
      </c>
      <c r="E717" s="7" t="s">
        <v>2277</v>
      </c>
      <c r="F717" s="7" t="s">
        <v>661</v>
      </c>
      <c r="G717" s="7">
        <v>2020</v>
      </c>
      <c r="H717" s="7" t="s">
        <v>67</v>
      </c>
      <c r="I717" s="7" t="s">
        <v>336</v>
      </c>
      <c r="J717" s="7" t="s">
        <v>135</v>
      </c>
      <c r="K717" s="7" t="s">
        <v>71</v>
      </c>
      <c r="L717" s="7" t="s">
        <v>72</v>
      </c>
      <c r="M717" s="7" t="s">
        <v>73</v>
      </c>
      <c r="N717" s="7" t="s">
        <v>74</v>
      </c>
      <c r="O717" s="7" t="s">
        <v>75</v>
      </c>
      <c r="P717" s="7" t="s">
        <v>105</v>
      </c>
      <c r="Q717" s="7" t="s">
        <v>106</v>
      </c>
      <c r="S717" s="7" t="s">
        <v>587</v>
      </c>
      <c r="T717" s="7" t="s">
        <v>79</v>
      </c>
      <c r="U717" s="7" t="s">
        <v>80</v>
      </c>
      <c r="V717" s="7" t="s">
        <v>81</v>
      </c>
      <c r="W717" s="7" t="s">
        <v>686</v>
      </c>
      <c r="X717" s="7" t="s">
        <v>353</v>
      </c>
      <c r="Y717" s="7" t="s">
        <v>337</v>
      </c>
      <c r="Z717" s="7" t="s">
        <v>108</v>
      </c>
      <c r="AA717" s="7" t="s">
        <v>109</v>
      </c>
      <c r="AB717" s="7" t="s">
        <v>687</v>
      </c>
      <c r="AC717" s="7" t="s">
        <v>688</v>
      </c>
      <c r="AD717" s="7" t="s">
        <v>111</v>
      </c>
      <c r="AE717" s="7" t="s">
        <v>694</v>
      </c>
      <c r="AF717" s="7" t="s">
        <v>112</v>
      </c>
      <c r="AG717" s="7" t="s">
        <v>2200</v>
      </c>
      <c r="AH717" s="7" t="s">
        <v>2203</v>
      </c>
      <c r="AI717" s="7">
        <v>2020</v>
      </c>
      <c r="AJ717" s="7">
        <v>2021</v>
      </c>
      <c r="AK717" s="7" t="s">
        <v>89</v>
      </c>
      <c r="AL717" s="7">
        <v>35587</v>
      </c>
      <c r="AO717" s="7" t="s">
        <v>2321</v>
      </c>
      <c r="AP717" s="7" t="s">
        <v>2322</v>
      </c>
      <c r="AQ717" s="7">
        <v>35587</v>
      </c>
      <c r="AR717" s="10">
        <v>25493.01036</v>
      </c>
      <c r="AS717" s="7" t="s">
        <v>2322</v>
      </c>
      <c r="AT717" s="7" t="s">
        <v>146</v>
      </c>
      <c r="AU717" s="7">
        <v>2020</v>
      </c>
      <c r="AV717" s="7" t="s">
        <v>172</v>
      </c>
      <c r="AW717" s="7" t="s">
        <v>92</v>
      </c>
      <c r="AX717" s="7" t="s">
        <v>93</v>
      </c>
      <c r="AY717" s="7" t="s">
        <v>94</v>
      </c>
      <c r="AZ717" s="7" t="s">
        <v>95</v>
      </c>
      <c r="BA717" s="7" t="s">
        <v>96</v>
      </c>
      <c r="BB717" s="7" t="s">
        <v>97</v>
      </c>
      <c r="BC717" s="7" t="s">
        <v>98</v>
      </c>
      <c r="BH717" s="7" t="s">
        <v>99</v>
      </c>
      <c r="BI717" s="7" t="s">
        <v>617</v>
      </c>
      <c r="BJ717" s="7" t="s">
        <v>70</v>
      </c>
      <c r="BO717">
        <f t="shared" si="11"/>
        <v>2.5493010359999999E-2</v>
      </c>
      <c r="BP717" s="7" t="s">
        <v>97</v>
      </c>
      <c r="BQ717" s="7" t="s">
        <v>94</v>
      </c>
      <c r="BR717" s="7" t="s">
        <v>1907</v>
      </c>
      <c r="BS717" s="7" t="s">
        <v>1907</v>
      </c>
    </row>
    <row r="718" spans="1:71" ht="15.75" customHeight="1">
      <c r="A718" s="7">
        <v>2006</v>
      </c>
      <c r="B718" s="7" t="s">
        <v>695</v>
      </c>
      <c r="C718" s="7" t="s">
        <v>64</v>
      </c>
      <c r="D718" s="7" t="s">
        <v>696</v>
      </c>
      <c r="E718" s="7" t="s">
        <v>2323</v>
      </c>
      <c r="F718" s="7" t="s">
        <v>661</v>
      </c>
      <c r="G718" s="7">
        <v>2020</v>
      </c>
      <c r="H718" s="7" t="s">
        <v>67</v>
      </c>
      <c r="I718" s="7" t="s">
        <v>336</v>
      </c>
      <c r="J718" s="7" t="s">
        <v>135</v>
      </c>
      <c r="K718" s="7" t="s">
        <v>71</v>
      </c>
      <c r="L718" s="7" t="s">
        <v>72</v>
      </c>
      <c r="M718" s="7" t="s">
        <v>73</v>
      </c>
      <c r="N718" s="7" t="s">
        <v>74</v>
      </c>
      <c r="O718" s="7" t="s">
        <v>75</v>
      </c>
      <c r="P718" s="7" t="s">
        <v>251</v>
      </c>
      <c r="Q718" s="7" t="s">
        <v>252</v>
      </c>
      <c r="S718" s="7" t="s">
        <v>553</v>
      </c>
      <c r="T718" s="7" t="s">
        <v>79</v>
      </c>
      <c r="U718" s="7" t="s">
        <v>80</v>
      </c>
      <c r="V718" s="7" t="s">
        <v>81</v>
      </c>
      <c r="W718" s="7" t="s">
        <v>686</v>
      </c>
      <c r="X718" s="7" t="s">
        <v>353</v>
      </c>
      <c r="Y718" s="7" t="s">
        <v>337</v>
      </c>
      <c r="Z718" s="7" t="s">
        <v>108</v>
      </c>
      <c r="AA718" s="7" t="s">
        <v>109</v>
      </c>
      <c r="AB718" s="7" t="s">
        <v>614</v>
      </c>
      <c r="AC718" s="7" t="s">
        <v>698</v>
      </c>
      <c r="AD718" s="7" t="s">
        <v>111</v>
      </c>
      <c r="AE718" s="7" t="s">
        <v>1936</v>
      </c>
      <c r="AF718" s="7" t="s">
        <v>112</v>
      </c>
      <c r="AG718" s="7" t="s">
        <v>1936</v>
      </c>
      <c r="AH718" s="7" t="s">
        <v>1936</v>
      </c>
      <c r="AI718" s="7">
        <v>2006</v>
      </c>
      <c r="AJ718" s="7">
        <v>2006</v>
      </c>
      <c r="AK718" s="7" t="s">
        <v>89</v>
      </c>
      <c r="AL718" s="7">
        <v>50000</v>
      </c>
      <c r="AO718" s="7" t="s">
        <v>2324</v>
      </c>
      <c r="AP718" s="7" t="s">
        <v>2325</v>
      </c>
      <c r="AQ718" s="7">
        <v>50000</v>
      </c>
      <c r="AR718" s="10">
        <v>45781.081660000003</v>
      </c>
      <c r="AS718" s="7" t="s">
        <v>2325</v>
      </c>
      <c r="AT718" s="7" t="s">
        <v>146</v>
      </c>
      <c r="AU718" s="7">
        <v>2006</v>
      </c>
      <c r="AV718" s="7" t="s">
        <v>172</v>
      </c>
      <c r="AW718" s="7" t="s">
        <v>92</v>
      </c>
      <c r="AX718" s="7" t="s">
        <v>93</v>
      </c>
      <c r="AY718" s="7" t="s">
        <v>94</v>
      </c>
      <c r="AZ718" s="7" t="s">
        <v>95</v>
      </c>
      <c r="BA718" s="7" t="s">
        <v>96</v>
      </c>
      <c r="BB718" s="7" t="s">
        <v>97</v>
      </c>
      <c r="BC718" s="7" t="s">
        <v>98</v>
      </c>
      <c r="BH718" s="7" t="s">
        <v>99</v>
      </c>
      <c r="BI718" s="7" t="s">
        <v>617</v>
      </c>
      <c r="BJ718" s="7" t="s">
        <v>70</v>
      </c>
      <c r="BO718">
        <f t="shared" si="11"/>
        <v>4.578108166E-2</v>
      </c>
      <c r="BP718" s="7" t="s">
        <v>97</v>
      </c>
      <c r="BQ718" s="7" t="s">
        <v>94</v>
      </c>
      <c r="BR718" s="7" t="s">
        <v>252</v>
      </c>
      <c r="BS718" s="7" t="s">
        <v>252</v>
      </c>
    </row>
    <row r="719" spans="1:71" ht="15.75" customHeight="1">
      <c r="A719" s="7">
        <v>2007</v>
      </c>
      <c r="B719" s="7" t="s">
        <v>700</v>
      </c>
      <c r="C719" s="7" t="s">
        <v>64</v>
      </c>
      <c r="D719" s="7" t="s">
        <v>696</v>
      </c>
      <c r="E719" s="7" t="s">
        <v>2323</v>
      </c>
      <c r="F719" s="7" t="s">
        <v>661</v>
      </c>
      <c r="G719" s="7">
        <v>2020</v>
      </c>
      <c r="H719" s="7" t="s">
        <v>67</v>
      </c>
      <c r="I719" s="7" t="s">
        <v>336</v>
      </c>
      <c r="J719" s="7" t="s">
        <v>135</v>
      </c>
      <c r="K719" s="7" t="s">
        <v>71</v>
      </c>
      <c r="L719" s="7" t="s">
        <v>72</v>
      </c>
      <c r="M719" s="7" t="s">
        <v>73</v>
      </c>
      <c r="N719" s="7" t="s">
        <v>74</v>
      </c>
      <c r="O719" s="7" t="s">
        <v>75</v>
      </c>
      <c r="P719" s="7" t="s">
        <v>251</v>
      </c>
      <c r="Q719" s="7" t="s">
        <v>252</v>
      </c>
      <c r="S719" s="7" t="s">
        <v>553</v>
      </c>
      <c r="T719" s="7" t="s">
        <v>79</v>
      </c>
      <c r="U719" s="7" t="s">
        <v>80</v>
      </c>
      <c r="V719" s="7" t="s">
        <v>81</v>
      </c>
      <c r="W719" s="7" t="s">
        <v>686</v>
      </c>
      <c r="X719" s="7" t="s">
        <v>353</v>
      </c>
      <c r="Y719" s="7" t="s">
        <v>337</v>
      </c>
      <c r="Z719" s="7" t="s">
        <v>108</v>
      </c>
      <c r="AA719" s="7" t="s">
        <v>109</v>
      </c>
      <c r="AB719" s="7" t="s">
        <v>614</v>
      </c>
      <c r="AC719" s="7" t="s">
        <v>698</v>
      </c>
      <c r="AD719" s="7" t="s">
        <v>111</v>
      </c>
      <c r="AE719" s="7" t="s">
        <v>1942</v>
      </c>
      <c r="AF719" s="7" t="s">
        <v>112</v>
      </c>
      <c r="AG719" s="7" t="s">
        <v>1942</v>
      </c>
      <c r="AH719" s="7" t="s">
        <v>1942</v>
      </c>
      <c r="AI719" s="7">
        <v>2007</v>
      </c>
      <c r="AJ719" s="7">
        <v>2007</v>
      </c>
      <c r="AK719" s="7" t="s">
        <v>89</v>
      </c>
      <c r="AL719" s="7">
        <v>50000</v>
      </c>
      <c r="AO719" s="7" t="s">
        <v>2326</v>
      </c>
      <c r="AP719" s="7" t="s">
        <v>2327</v>
      </c>
      <c r="AQ719" s="7">
        <v>50000</v>
      </c>
      <c r="AR719" s="10">
        <v>49461.30891</v>
      </c>
      <c r="AS719" s="7" t="s">
        <v>2327</v>
      </c>
      <c r="AT719" s="7" t="s">
        <v>146</v>
      </c>
      <c r="AU719" s="7">
        <v>2007</v>
      </c>
      <c r="AV719" s="7" t="s">
        <v>172</v>
      </c>
      <c r="AW719" s="7" t="s">
        <v>92</v>
      </c>
      <c r="AX719" s="7" t="s">
        <v>93</v>
      </c>
      <c r="AY719" s="7" t="s">
        <v>94</v>
      </c>
      <c r="AZ719" s="7" t="s">
        <v>95</v>
      </c>
      <c r="BA719" s="7" t="s">
        <v>96</v>
      </c>
      <c r="BB719" s="7" t="s">
        <v>97</v>
      </c>
      <c r="BC719" s="7" t="s">
        <v>98</v>
      </c>
      <c r="BH719" s="7" t="s">
        <v>99</v>
      </c>
      <c r="BI719" s="7" t="s">
        <v>617</v>
      </c>
      <c r="BJ719" s="7" t="s">
        <v>70</v>
      </c>
      <c r="BO719">
        <f t="shared" si="11"/>
        <v>4.9461308910000001E-2</v>
      </c>
      <c r="BP719" s="7" t="s">
        <v>97</v>
      </c>
      <c r="BQ719" s="7" t="s">
        <v>94</v>
      </c>
      <c r="BR719" s="7" t="s">
        <v>252</v>
      </c>
      <c r="BS719" s="7" t="s">
        <v>252</v>
      </c>
    </row>
    <row r="720" spans="1:71" ht="15.75" customHeight="1">
      <c r="A720" s="7">
        <v>2008</v>
      </c>
      <c r="B720" s="7" t="s">
        <v>701</v>
      </c>
      <c r="C720" s="7" t="s">
        <v>64</v>
      </c>
      <c r="D720" s="7" t="s">
        <v>696</v>
      </c>
      <c r="E720" s="7" t="s">
        <v>2323</v>
      </c>
      <c r="F720" s="7" t="s">
        <v>661</v>
      </c>
      <c r="G720" s="7">
        <v>2020</v>
      </c>
      <c r="H720" s="7" t="s">
        <v>67</v>
      </c>
      <c r="I720" s="7" t="s">
        <v>336</v>
      </c>
      <c r="J720" s="7" t="s">
        <v>135</v>
      </c>
      <c r="K720" s="7" t="s">
        <v>71</v>
      </c>
      <c r="L720" s="7" t="s">
        <v>72</v>
      </c>
      <c r="M720" s="7" t="s">
        <v>73</v>
      </c>
      <c r="N720" s="7" t="s">
        <v>74</v>
      </c>
      <c r="O720" s="7" t="s">
        <v>75</v>
      </c>
      <c r="P720" s="7" t="s">
        <v>251</v>
      </c>
      <c r="Q720" s="7" t="s">
        <v>252</v>
      </c>
      <c r="S720" s="7" t="s">
        <v>553</v>
      </c>
      <c r="T720" s="7" t="s">
        <v>79</v>
      </c>
      <c r="U720" s="7" t="s">
        <v>80</v>
      </c>
      <c r="V720" s="7" t="s">
        <v>81</v>
      </c>
      <c r="W720" s="7" t="s">
        <v>686</v>
      </c>
      <c r="X720" s="7" t="s">
        <v>353</v>
      </c>
      <c r="Y720" s="7" t="s">
        <v>337</v>
      </c>
      <c r="Z720" s="7" t="s">
        <v>108</v>
      </c>
      <c r="AA720" s="7" t="s">
        <v>109</v>
      </c>
      <c r="AB720" s="7" t="s">
        <v>614</v>
      </c>
      <c r="AC720" s="7" t="s">
        <v>698</v>
      </c>
      <c r="AD720" s="7" t="s">
        <v>111</v>
      </c>
      <c r="AE720" s="7" t="s">
        <v>2224</v>
      </c>
      <c r="AF720" s="7" t="s">
        <v>112</v>
      </c>
      <c r="AG720" s="7" t="s">
        <v>2224</v>
      </c>
      <c r="AH720" s="7" t="s">
        <v>2224</v>
      </c>
      <c r="AI720" s="7">
        <v>2008</v>
      </c>
      <c r="AJ720" s="7">
        <v>2008</v>
      </c>
      <c r="AK720" s="7" t="s">
        <v>89</v>
      </c>
      <c r="AL720" s="7">
        <v>50000</v>
      </c>
      <c r="AO720" s="7" t="s">
        <v>2328</v>
      </c>
      <c r="AP720" s="7" t="s">
        <v>2329</v>
      </c>
      <c r="AQ720" s="7">
        <v>50000</v>
      </c>
      <c r="AR720" s="10">
        <v>47748.278319999998</v>
      </c>
      <c r="AS720" s="7" t="s">
        <v>2329</v>
      </c>
      <c r="AT720" s="7" t="s">
        <v>146</v>
      </c>
      <c r="AU720" s="7">
        <v>2008</v>
      </c>
      <c r="AV720" s="7" t="s">
        <v>172</v>
      </c>
      <c r="AW720" s="7" t="s">
        <v>92</v>
      </c>
      <c r="AX720" s="7" t="s">
        <v>93</v>
      </c>
      <c r="AY720" s="7" t="s">
        <v>94</v>
      </c>
      <c r="AZ720" s="7" t="s">
        <v>95</v>
      </c>
      <c r="BA720" s="7" t="s">
        <v>96</v>
      </c>
      <c r="BB720" s="7" t="s">
        <v>97</v>
      </c>
      <c r="BC720" s="7" t="s">
        <v>98</v>
      </c>
      <c r="BH720" s="7" t="s">
        <v>99</v>
      </c>
      <c r="BI720" s="7" t="s">
        <v>617</v>
      </c>
      <c r="BJ720" s="7" t="s">
        <v>70</v>
      </c>
      <c r="BO720">
        <f t="shared" si="11"/>
        <v>4.7748278319999997E-2</v>
      </c>
      <c r="BP720" s="7" t="s">
        <v>97</v>
      </c>
      <c r="BQ720" s="7" t="s">
        <v>94</v>
      </c>
      <c r="BR720" s="7" t="s">
        <v>252</v>
      </c>
      <c r="BS720" s="7" t="s">
        <v>252</v>
      </c>
    </row>
    <row r="721" spans="1:71" ht="15.75" customHeight="1">
      <c r="A721" s="7">
        <v>2009</v>
      </c>
      <c r="B721" s="7" t="s">
        <v>702</v>
      </c>
      <c r="C721" s="7" t="s">
        <v>64</v>
      </c>
      <c r="D721" s="7" t="s">
        <v>696</v>
      </c>
      <c r="E721" s="7" t="s">
        <v>2323</v>
      </c>
      <c r="F721" s="7" t="s">
        <v>661</v>
      </c>
      <c r="G721" s="7">
        <v>2020</v>
      </c>
      <c r="H721" s="7" t="s">
        <v>67</v>
      </c>
      <c r="I721" s="7" t="s">
        <v>336</v>
      </c>
      <c r="J721" s="7" t="s">
        <v>135</v>
      </c>
      <c r="K721" s="7" t="s">
        <v>71</v>
      </c>
      <c r="L721" s="7" t="s">
        <v>72</v>
      </c>
      <c r="M721" s="7" t="s">
        <v>73</v>
      </c>
      <c r="N721" s="7" t="s">
        <v>74</v>
      </c>
      <c r="O721" s="7" t="s">
        <v>75</v>
      </c>
      <c r="P721" s="7" t="s">
        <v>251</v>
      </c>
      <c r="Q721" s="7" t="s">
        <v>252</v>
      </c>
      <c r="S721" s="7" t="s">
        <v>553</v>
      </c>
      <c r="T721" s="7" t="s">
        <v>79</v>
      </c>
      <c r="U721" s="7" t="s">
        <v>80</v>
      </c>
      <c r="V721" s="7" t="s">
        <v>81</v>
      </c>
      <c r="W721" s="7" t="s">
        <v>686</v>
      </c>
      <c r="X721" s="7" t="s">
        <v>353</v>
      </c>
      <c r="Y721" s="7" t="s">
        <v>337</v>
      </c>
      <c r="Z721" s="7" t="s">
        <v>108</v>
      </c>
      <c r="AA721" s="7" t="s">
        <v>109</v>
      </c>
      <c r="AB721" s="7" t="s">
        <v>614</v>
      </c>
      <c r="AC721" s="7" t="s">
        <v>698</v>
      </c>
      <c r="AD721" s="7" t="s">
        <v>111</v>
      </c>
      <c r="AE721" s="7" t="s">
        <v>2110</v>
      </c>
      <c r="AF721" s="7" t="s">
        <v>112</v>
      </c>
      <c r="AG721" s="7" t="s">
        <v>2110</v>
      </c>
      <c r="AH721" s="7" t="s">
        <v>2110</v>
      </c>
      <c r="AI721" s="7">
        <v>2009</v>
      </c>
      <c r="AJ721" s="7">
        <v>2009</v>
      </c>
      <c r="AK721" s="7" t="s">
        <v>89</v>
      </c>
      <c r="AL721" s="7">
        <v>50000</v>
      </c>
      <c r="AO721" s="7" t="s">
        <v>2330</v>
      </c>
      <c r="AP721" s="7" t="s">
        <v>2331</v>
      </c>
      <c r="AQ721" s="7">
        <v>50000</v>
      </c>
      <c r="AR721" s="10">
        <v>44554.731240000001</v>
      </c>
      <c r="AS721" s="7" t="s">
        <v>2331</v>
      </c>
      <c r="AT721" s="7" t="s">
        <v>146</v>
      </c>
      <c r="AU721" s="7">
        <v>2009</v>
      </c>
      <c r="AV721" s="7" t="s">
        <v>172</v>
      </c>
      <c r="AW721" s="7" t="s">
        <v>92</v>
      </c>
      <c r="AX721" s="7" t="s">
        <v>93</v>
      </c>
      <c r="AY721" s="7" t="s">
        <v>94</v>
      </c>
      <c r="AZ721" s="7" t="s">
        <v>95</v>
      </c>
      <c r="BA721" s="7" t="s">
        <v>96</v>
      </c>
      <c r="BB721" s="7" t="s">
        <v>97</v>
      </c>
      <c r="BC721" s="7" t="s">
        <v>98</v>
      </c>
      <c r="BH721" s="7" t="s">
        <v>99</v>
      </c>
      <c r="BI721" s="7" t="s">
        <v>617</v>
      </c>
      <c r="BJ721" s="7" t="s">
        <v>70</v>
      </c>
      <c r="BO721">
        <f t="shared" si="11"/>
        <v>4.4554731239999999E-2</v>
      </c>
      <c r="BP721" s="7" t="s">
        <v>97</v>
      </c>
      <c r="BQ721" s="7" t="s">
        <v>94</v>
      </c>
      <c r="BR721" s="7" t="s">
        <v>252</v>
      </c>
      <c r="BS721" s="7" t="s">
        <v>252</v>
      </c>
    </row>
    <row r="722" spans="1:71" ht="15.75" customHeight="1">
      <c r="A722" s="7">
        <v>2010</v>
      </c>
      <c r="B722" s="7" t="s">
        <v>703</v>
      </c>
      <c r="C722" s="7" t="s">
        <v>64</v>
      </c>
      <c r="D722" s="7" t="s">
        <v>696</v>
      </c>
      <c r="E722" s="7" t="s">
        <v>2323</v>
      </c>
      <c r="F722" s="7" t="s">
        <v>661</v>
      </c>
      <c r="G722" s="7">
        <v>2020</v>
      </c>
      <c r="H722" s="7" t="s">
        <v>67</v>
      </c>
      <c r="I722" s="7" t="s">
        <v>336</v>
      </c>
      <c r="J722" s="7" t="s">
        <v>135</v>
      </c>
      <c r="K722" s="7" t="s">
        <v>71</v>
      </c>
      <c r="L722" s="7" t="s">
        <v>72</v>
      </c>
      <c r="M722" s="7" t="s">
        <v>73</v>
      </c>
      <c r="N722" s="7" t="s">
        <v>74</v>
      </c>
      <c r="O722" s="7" t="s">
        <v>75</v>
      </c>
      <c r="P722" s="7" t="s">
        <v>251</v>
      </c>
      <c r="Q722" s="7" t="s">
        <v>252</v>
      </c>
      <c r="S722" s="7" t="s">
        <v>553</v>
      </c>
      <c r="T722" s="7" t="s">
        <v>79</v>
      </c>
      <c r="U722" s="7" t="s">
        <v>80</v>
      </c>
      <c r="V722" s="7" t="s">
        <v>81</v>
      </c>
      <c r="W722" s="7" t="s">
        <v>686</v>
      </c>
      <c r="X722" s="7" t="s">
        <v>353</v>
      </c>
      <c r="Y722" s="7" t="s">
        <v>337</v>
      </c>
      <c r="Z722" s="7" t="s">
        <v>108</v>
      </c>
      <c r="AA722" s="7" t="s">
        <v>109</v>
      </c>
      <c r="AB722" s="7" t="s">
        <v>614</v>
      </c>
      <c r="AC722" s="7" t="s">
        <v>698</v>
      </c>
      <c r="AD722" s="7" t="s">
        <v>111</v>
      </c>
      <c r="AE722" s="7" t="s">
        <v>2163</v>
      </c>
      <c r="AF722" s="7" t="s">
        <v>112</v>
      </c>
      <c r="AG722" s="7" t="s">
        <v>2163</v>
      </c>
      <c r="AH722" s="7" t="s">
        <v>2163</v>
      </c>
      <c r="AI722" s="7">
        <v>2010</v>
      </c>
      <c r="AJ722" s="7">
        <v>2010</v>
      </c>
      <c r="AK722" s="7" t="s">
        <v>89</v>
      </c>
      <c r="AL722" s="7">
        <v>50000</v>
      </c>
      <c r="AO722" s="7" t="s">
        <v>2332</v>
      </c>
      <c r="AP722" s="7" t="s">
        <v>2333</v>
      </c>
      <c r="AQ722" s="7">
        <v>50000</v>
      </c>
      <c r="AR722" s="10">
        <v>51557.390780000002</v>
      </c>
      <c r="AS722" s="7" t="s">
        <v>2333</v>
      </c>
      <c r="AT722" s="7" t="s">
        <v>146</v>
      </c>
      <c r="AU722" s="7">
        <v>2010</v>
      </c>
      <c r="AV722" s="7" t="s">
        <v>172</v>
      </c>
      <c r="AW722" s="7" t="s">
        <v>92</v>
      </c>
      <c r="AX722" s="7" t="s">
        <v>93</v>
      </c>
      <c r="AY722" s="7" t="s">
        <v>94</v>
      </c>
      <c r="AZ722" s="7" t="s">
        <v>95</v>
      </c>
      <c r="BA722" s="7" t="s">
        <v>96</v>
      </c>
      <c r="BB722" s="7" t="s">
        <v>97</v>
      </c>
      <c r="BC722" s="7" t="s">
        <v>98</v>
      </c>
      <c r="BH722" s="7" t="s">
        <v>99</v>
      </c>
      <c r="BI722" s="7" t="s">
        <v>617</v>
      </c>
      <c r="BJ722" s="7" t="s">
        <v>70</v>
      </c>
      <c r="BO722">
        <f t="shared" si="11"/>
        <v>5.1557390780000004E-2</v>
      </c>
      <c r="BP722" s="7" t="s">
        <v>97</v>
      </c>
      <c r="BQ722" s="7" t="s">
        <v>94</v>
      </c>
      <c r="BR722" s="7" t="s">
        <v>252</v>
      </c>
      <c r="BS722" s="7" t="s">
        <v>252</v>
      </c>
    </row>
    <row r="723" spans="1:71" ht="15.75" customHeight="1">
      <c r="A723" s="7">
        <v>2011</v>
      </c>
      <c r="B723" s="7" t="s">
        <v>704</v>
      </c>
      <c r="C723" s="7" t="s">
        <v>64</v>
      </c>
      <c r="D723" s="7" t="s">
        <v>696</v>
      </c>
      <c r="E723" s="7" t="s">
        <v>2323</v>
      </c>
      <c r="F723" s="7" t="s">
        <v>661</v>
      </c>
      <c r="G723" s="7">
        <v>2020</v>
      </c>
      <c r="H723" s="7" t="s">
        <v>67</v>
      </c>
      <c r="I723" s="7" t="s">
        <v>336</v>
      </c>
      <c r="J723" s="7" t="s">
        <v>135</v>
      </c>
      <c r="K723" s="7" t="s">
        <v>71</v>
      </c>
      <c r="L723" s="7" t="s">
        <v>72</v>
      </c>
      <c r="M723" s="7" t="s">
        <v>73</v>
      </c>
      <c r="N723" s="7" t="s">
        <v>74</v>
      </c>
      <c r="O723" s="7" t="s">
        <v>75</v>
      </c>
      <c r="P723" s="7" t="s">
        <v>251</v>
      </c>
      <c r="Q723" s="7" t="s">
        <v>252</v>
      </c>
      <c r="S723" s="7" t="s">
        <v>553</v>
      </c>
      <c r="T723" s="7" t="s">
        <v>79</v>
      </c>
      <c r="U723" s="7" t="s">
        <v>80</v>
      </c>
      <c r="V723" s="7" t="s">
        <v>81</v>
      </c>
      <c r="W723" s="7" t="s">
        <v>686</v>
      </c>
      <c r="X723" s="7" t="s">
        <v>353</v>
      </c>
      <c r="Y723" s="7" t="s">
        <v>337</v>
      </c>
      <c r="Z723" s="7" t="s">
        <v>108</v>
      </c>
      <c r="AA723" s="7" t="s">
        <v>109</v>
      </c>
      <c r="AB723" s="7" t="s">
        <v>614</v>
      </c>
      <c r="AC723" s="7" t="s">
        <v>698</v>
      </c>
      <c r="AD723" s="7" t="s">
        <v>111</v>
      </c>
      <c r="AE723" s="7" t="s">
        <v>2231</v>
      </c>
      <c r="AF723" s="7" t="s">
        <v>112</v>
      </c>
      <c r="AG723" s="7" t="s">
        <v>2231</v>
      </c>
      <c r="AH723" s="7" t="s">
        <v>2231</v>
      </c>
      <c r="AI723" s="7">
        <v>2011</v>
      </c>
      <c r="AJ723" s="7">
        <v>2011</v>
      </c>
      <c r="AK723" s="7" t="s">
        <v>89</v>
      </c>
      <c r="AL723" s="7">
        <v>50000</v>
      </c>
      <c r="AO723" s="7" t="s">
        <v>2334</v>
      </c>
      <c r="AP723" s="7" t="s">
        <v>2335</v>
      </c>
      <c r="AQ723" s="7">
        <v>50000</v>
      </c>
      <c r="AR723" s="10">
        <v>56201.978340000001</v>
      </c>
      <c r="AS723" s="7" t="s">
        <v>2335</v>
      </c>
      <c r="AT723" s="7" t="s">
        <v>146</v>
      </c>
      <c r="AU723" s="7">
        <v>2011</v>
      </c>
      <c r="AV723" s="7" t="s">
        <v>172</v>
      </c>
      <c r="AW723" s="7" t="s">
        <v>92</v>
      </c>
      <c r="AX723" s="7" t="s">
        <v>93</v>
      </c>
      <c r="AY723" s="7" t="s">
        <v>94</v>
      </c>
      <c r="AZ723" s="7" t="s">
        <v>95</v>
      </c>
      <c r="BA723" s="7" t="s">
        <v>96</v>
      </c>
      <c r="BB723" s="7" t="s">
        <v>97</v>
      </c>
      <c r="BC723" s="7" t="s">
        <v>98</v>
      </c>
      <c r="BH723" s="7" t="s">
        <v>99</v>
      </c>
      <c r="BI723" s="7" t="s">
        <v>617</v>
      </c>
      <c r="BJ723" s="7" t="s">
        <v>70</v>
      </c>
      <c r="BO723">
        <f t="shared" si="11"/>
        <v>5.620197834E-2</v>
      </c>
      <c r="BP723" s="7" t="s">
        <v>97</v>
      </c>
      <c r="BQ723" s="7" t="s">
        <v>94</v>
      </c>
      <c r="BR723" s="7" t="s">
        <v>252</v>
      </c>
      <c r="BS723" s="7" t="s">
        <v>252</v>
      </c>
    </row>
    <row r="724" spans="1:71" ht="15.75" customHeight="1">
      <c r="A724" s="7">
        <v>2012</v>
      </c>
      <c r="B724" s="7" t="s">
        <v>705</v>
      </c>
      <c r="C724" s="7" t="s">
        <v>64</v>
      </c>
      <c r="D724" s="7" t="s">
        <v>696</v>
      </c>
      <c r="E724" s="7" t="s">
        <v>2323</v>
      </c>
      <c r="F724" s="7" t="s">
        <v>661</v>
      </c>
      <c r="G724" s="7">
        <v>2020</v>
      </c>
      <c r="H724" s="7" t="s">
        <v>67</v>
      </c>
      <c r="I724" s="7" t="s">
        <v>336</v>
      </c>
      <c r="J724" s="7" t="s">
        <v>135</v>
      </c>
      <c r="K724" s="7" t="s">
        <v>71</v>
      </c>
      <c r="L724" s="7" t="s">
        <v>72</v>
      </c>
      <c r="M724" s="7" t="s">
        <v>73</v>
      </c>
      <c r="N724" s="7" t="s">
        <v>74</v>
      </c>
      <c r="O724" s="7" t="s">
        <v>75</v>
      </c>
      <c r="P724" s="7" t="s">
        <v>251</v>
      </c>
      <c r="Q724" s="7" t="s">
        <v>252</v>
      </c>
      <c r="S724" s="7" t="s">
        <v>553</v>
      </c>
      <c r="T724" s="7" t="s">
        <v>79</v>
      </c>
      <c r="U724" s="7" t="s">
        <v>80</v>
      </c>
      <c r="V724" s="7" t="s">
        <v>81</v>
      </c>
      <c r="W724" s="7" t="s">
        <v>686</v>
      </c>
      <c r="X724" s="7" t="s">
        <v>353</v>
      </c>
      <c r="Y724" s="7" t="s">
        <v>337</v>
      </c>
      <c r="Z724" s="7" t="s">
        <v>108</v>
      </c>
      <c r="AA724" s="7" t="s">
        <v>109</v>
      </c>
      <c r="AB724" s="7" t="s">
        <v>614</v>
      </c>
      <c r="AC724" s="7" t="s">
        <v>698</v>
      </c>
      <c r="AD724" s="7" t="s">
        <v>111</v>
      </c>
      <c r="AE724" s="7" t="s">
        <v>1954</v>
      </c>
      <c r="AF724" s="7" t="s">
        <v>112</v>
      </c>
      <c r="AG724" s="7" t="s">
        <v>1954</v>
      </c>
      <c r="AH724" s="7" t="s">
        <v>1954</v>
      </c>
      <c r="AI724" s="7">
        <v>2012</v>
      </c>
      <c r="AJ724" s="7">
        <v>2012</v>
      </c>
      <c r="AK724" s="7" t="s">
        <v>89</v>
      </c>
      <c r="AL724" s="7">
        <v>50000</v>
      </c>
      <c r="AO724" s="7" t="s">
        <v>2336</v>
      </c>
      <c r="AP724" s="7" t="s">
        <v>2337</v>
      </c>
      <c r="AQ724" s="7">
        <v>50000</v>
      </c>
      <c r="AR724" s="10">
        <v>55271.337330000002</v>
      </c>
      <c r="AS724" s="7" t="s">
        <v>2337</v>
      </c>
      <c r="AT724" s="7" t="s">
        <v>146</v>
      </c>
      <c r="AU724" s="7">
        <v>2012</v>
      </c>
      <c r="AV724" s="7" t="s">
        <v>172</v>
      </c>
      <c r="AW724" s="7" t="s">
        <v>92</v>
      </c>
      <c r="AX724" s="7" t="s">
        <v>93</v>
      </c>
      <c r="AY724" s="7" t="s">
        <v>94</v>
      </c>
      <c r="AZ724" s="7" t="s">
        <v>95</v>
      </c>
      <c r="BA724" s="7" t="s">
        <v>96</v>
      </c>
      <c r="BB724" s="7" t="s">
        <v>97</v>
      </c>
      <c r="BC724" s="7" t="s">
        <v>98</v>
      </c>
      <c r="BH724" s="7" t="s">
        <v>99</v>
      </c>
      <c r="BI724" s="7" t="s">
        <v>617</v>
      </c>
      <c r="BJ724" s="7" t="s">
        <v>70</v>
      </c>
      <c r="BO724">
        <f t="shared" si="11"/>
        <v>5.5271337330000003E-2</v>
      </c>
      <c r="BP724" s="7" t="s">
        <v>97</v>
      </c>
      <c r="BQ724" s="7" t="s">
        <v>94</v>
      </c>
      <c r="BR724" s="7" t="s">
        <v>252</v>
      </c>
      <c r="BS724" s="7" t="s">
        <v>252</v>
      </c>
    </row>
    <row r="725" spans="1:71" ht="15.75" customHeight="1">
      <c r="A725" s="7">
        <v>2013</v>
      </c>
      <c r="B725" s="7" t="s">
        <v>706</v>
      </c>
      <c r="C725" s="7" t="s">
        <v>64</v>
      </c>
      <c r="D725" s="7" t="s">
        <v>696</v>
      </c>
      <c r="E725" s="7" t="s">
        <v>2323</v>
      </c>
      <c r="F725" s="7" t="s">
        <v>661</v>
      </c>
      <c r="G725" s="7">
        <v>2020</v>
      </c>
      <c r="H725" s="7" t="s">
        <v>67</v>
      </c>
      <c r="I725" s="7" t="s">
        <v>336</v>
      </c>
      <c r="J725" s="7" t="s">
        <v>135</v>
      </c>
      <c r="K725" s="7" t="s">
        <v>71</v>
      </c>
      <c r="L725" s="7" t="s">
        <v>72</v>
      </c>
      <c r="M725" s="7" t="s">
        <v>73</v>
      </c>
      <c r="N725" s="7" t="s">
        <v>74</v>
      </c>
      <c r="O725" s="7" t="s">
        <v>75</v>
      </c>
      <c r="P725" s="7" t="s">
        <v>251</v>
      </c>
      <c r="Q725" s="7" t="s">
        <v>252</v>
      </c>
      <c r="S725" s="7" t="s">
        <v>553</v>
      </c>
      <c r="T725" s="7" t="s">
        <v>79</v>
      </c>
      <c r="U725" s="7" t="s">
        <v>80</v>
      </c>
      <c r="V725" s="7" t="s">
        <v>81</v>
      </c>
      <c r="W725" s="7" t="s">
        <v>686</v>
      </c>
      <c r="X725" s="7" t="s">
        <v>353</v>
      </c>
      <c r="Y725" s="7" t="s">
        <v>337</v>
      </c>
      <c r="Z725" s="7" t="s">
        <v>108</v>
      </c>
      <c r="AA725" s="7" t="s">
        <v>109</v>
      </c>
      <c r="AB725" s="7" t="s">
        <v>614</v>
      </c>
      <c r="AC725" s="7" t="s">
        <v>698</v>
      </c>
      <c r="AD725" s="7" t="s">
        <v>111</v>
      </c>
      <c r="AE725" s="7" t="s">
        <v>2101</v>
      </c>
      <c r="AF725" s="7" t="s">
        <v>112</v>
      </c>
      <c r="AG725" s="7" t="s">
        <v>2101</v>
      </c>
      <c r="AH725" s="7" t="s">
        <v>2101</v>
      </c>
      <c r="AI725" s="7">
        <v>2013</v>
      </c>
      <c r="AJ725" s="7">
        <v>2013</v>
      </c>
      <c r="AK725" s="7" t="s">
        <v>89</v>
      </c>
      <c r="AL725" s="7">
        <v>50000</v>
      </c>
      <c r="AO725" s="7" t="s">
        <v>2338</v>
      </c>
      <c r="AP725" s="7" t="s">
        <v>2339</v>
      </c>
      <c r="AQ725" s="7">
        <v>50000</v>
      </c>
      <c r="AR725" s="10">
        <v>50789.988890000001</v>
      </c>
      <c r="AS725" s="7" t="s">
        <v>2339</v>
      </c>
      <c r="AT725" s="7" t="s">
        <v>146</v>
      </c>
      <c r="AU725" s="7">
        <v>2013</v>
      </c>
      <c r="AV725" s="7" t="s">
        <v>172</v>
      </c>
      <c r="AW725" s="7" t="s">
        <v>92</v>
      </c>
      <c r="AX725" s="7" t="s">
        <v>93</v>
      </c>
      <c r="AY725" s="7" t="s">
        <v>94</v>
      </c>
      <c r="AZ725" s="7" t="s">
        <v>95</v>
      </c>
      <c r="BA725" s="7" t="s">
        <v>96</v>
      </c>
      <c r="BB725" s="7" t="s">
        <v>97</v>
      </c>
      <c r="BC725" s="7" t="s">
        <v>98</v>
      </c>
      <c r="BH725" s="7" t="s">
        <v>99</v>
      </c>
      <c r="BI725" s="7" t="s">
        <v>617</v>
      </c>
      <c r="BJ725" s="7" t="s">
        <v>70</v>
      </c>
      <c r="BO725">
        <f t="shared" si="11"/>
        <v>5.0789988889999999E-2</v>
      </c>
      <c r="BP725" s="7" t="s">
        <v>97</v>
      </c>
      <c r="BQ725" s="7" t="s">
        <v>94</v>
      </c>
      <c r="BR725" s="7" t="s">
        <v>252</v>
      </c>
      <c r="BS725" s="7" t="s">
        <v>252</v>
      </c>
    </row>
    <row r="726" spans="1:71" ht="15.75" customHeight="1">
      <c r="A726" s="7">
        <v>2014</v>
      </c>
      <c r="B726" s="7" t="s">
        <v>707</v>
      </c>
      <c r="C726" s="7" t="s">
        <v>64</v>
      </c>
      <c r="D726" s="7" t="s">
        <v>696</v>
      </c>
      <c r="E726" s="7" t="s">
        <v>2323</v>
      </c>
      <c r="F726" s="7" t="s">
        <v>661</v>
      </c>
      <c r="G726" s="7">
        <v>2020</v>
      </c>
      <c r="H726" s="7" t="s">
        <v>67</v>
      </c>
      <c r="I726" s="7" t="s">
        <v>336</v>
      </c>
      <c r="J726" s="7" t="s">
        <v>135</v>
      </c>
      <c r="K726" s="7" t="s">
        <v>71</v>
      </c>
      <c r="L726" s="7" t="s">
        <v>72</v>
      </c>
      <c r="M726" s="7" t="s">
        <v>73</v>
      </c>
      <c r="N726" s="7" t="s">
        <v>74</v>
      </c>
      <c r="O726" s="7" t="s">
        <v>75</v>
      </c>
      <c r="P726" s="7" t="s">
        <v>251</v>
      </c>
      <c r="Q726" s="7" t="s">
        <v>252</v>
      </c>
      <c r="S726" s="7" t="s">
        <v>553</v>
      </c>
      <c r="T726" s="7" t="s">
        <v>79</v>
      </c>
      <c r="U726" s="7" t="s">
        <v>80</v>
      </c>
      <c r="V726" s="7" t="s">
        <v>81</v>
      </c>
      <c r="W726" s="7" t="s">
        <v>686</v>
      </c>
      <c r="X726" s="7" t="s">
        <v>353</v>
      </c>
      <c r="Y726" s="7" t="s">
        <v>337</v>
      </c>
      <c r="Z726" s="7" t="s">
        <v>108</v>
      </c>
      <c r="AA726" s="7" t="s">
        <v>109</v>
      </c>
      <c r="AB726" s="7" t="s">
        <v>614</v>
      </c>
      <c r="AC726" s="7" t="s">
        <v>698</v>
      </c>
      <c r="AD726" s="7" t="s">
        <v>111</v>
      </c>
      <c r="AE726" s="7" t="s">
        <v>1959</v>
      </c>
      <c r="AF726" s="7" t="s">
        <v>112</v>
      </c>
      <c r="AG726" s="7" t="s">
        <v>1959</v>
      </c>
      <c r="AH726" s="7" t="s">
        <v>1959</v>
      </c>
      <c r="AI726" s="7">
        <v>2014</v>
      </c>
      <c r="AJ726" s="7">
        <v>2014</v>
      </c>
      <c r="AK726" s="7" t="s">
        <v>89</v>
      </c>
      <c r="AL726" s="7">
        <v>50000</v>
      </c>
      <c r="AO726" s="7" t="s">
        <v>2340</v>
      </c>
      <c r="AP726" s="7" t="s">
        <v>2341</v>
      </c>
      <c r="AQ726" s="7">
        <v>50000</v>
      </c>
      <c r="AR726" s="10">
        <v>46666.970809999999</v>
      </c>
      <c r="AS726" s="7" t="s">
        <v>2341</v>
      </c>
      <c r="AT726" s="7" t="s">
        <v>146</v>
      </c>
      <c r="AU726" s="7">
        <v>2014</v>
      </c>
      <c r="AV726" s="7" t="s">
        <v>172</v>
      </c>
      <c r="AW726" s="7" t="s">
        <v>92</v>
      </c>
      <c r="AX726" s="7" t="s">
        <v>93</v>
      </c>
      <c r="AY726" s="7" t="s">
        <v>94</v>
      </c>
      <c r="AZ726" s="7" t="s">
        <v>95</v>
      </c>
      <c r="BA726" s="7" t="s">
        <v>96</v>
      </c>
      <c r="BB726" s="7" t="s">
        <v>97</v>
      </c>
      <c r="BC726" s="7" t="s">
        <v>98</v>
      </c>
      <c r="BH726" s="7" t="s">
        <v>99</v>
      </c>
      <c r="BI726" s="7" t="s">
        <v>617</v>
      </c>
      <c r="BJ726" s="7" t="s">
        <v>70</v>
      </c>
      <c r="BO726">
        <f t="shared" si="11"/>
        <v>4.666697081E-2</v>
      </c>
      <c r="BP726" s="7" t="s">
        <v>97</v>
      </c>
      <c r="BQ726" s="7" t="s">
        <v>94</v>
      </c>
      <c r="BR726" s="7" t="s">
        <v>252</v>
      </c>
      <c r="BS726" s="7" t="s">
        <v>252</v>
      </c>
    </row>
    <row r="727" spans="1:71" ht="15.75" customHeight="1">
      <c r="A727" s="7">
        <v>2015</v>
      </c>
      <c r="B727" s="7" t="s">
        <v>708</v>
      </c>
      <c r="C727" s="7" t="s">
        <v>64</v>
      </c>
      <c r="D727" s="7" t="s">
        <v>696</v>
      </c>
      <c r="E727" s="7" t="s">
        <v>2323</v>
      </c>
      <c r="F727" s="7" t="s">
        <v>661</v>
      </c>
      <c r="G727" s="7">
        <v>2020</v>
      </c>
      <c r="H727" s="7" t="s">
        <v>67</v>
      </c>
      <c r="I727" s="7" t="s">
        <v>336</v>
      </c>
      <c r="J727" s="7" t="s">
        <v>135</v>
      </c>
      <c r="K727" s="7" t="s">
        <v>71</v>
      </c>
      <c r="L727" s="7" t="s">
        <v>72</v>
      </c>
      <c r="M727" s="7" t="s">
        <v>73</v>
      </c>
      <c r="N727" s="7" t="s">
        <v>74</v>
      </c>
      <c r="O727" s="7" t="s">
        <v>75</v>
      </c>
      <c r="P727" s="7" t="s">
        <v>251</v>
      </c>
      <c r="Q727" s="7" t="s">
        <v>252</v>
      </c>
      <c r="S727" s="7" t="s">
        <v>553</v>
      </c>
      <c r="T727" s="7" t="s">
        <v>79</v>
      </c>
      <c r="U727" s="7" t="s">
        <v>80</v>
      </c>
      <c r="V727" s="7" t="s">
        <v>81</v>
      </c>
      <c r="W727" s="7" t="s">
        <v>686</v>
      </c>
      <c r="X727" s="7" t="s">
        <v>353</v>
      </c>
      <c r="Y727" s="7" t="s">
        <v>337</v>
      </c>
      <c r="Z727" s="7" t="s">
        <v>108</v>
      </c>
      <c r="AA727" s="7" t="s">
        <v>109</v>
      </c>
      <c r="AB727" s="7" t="s">
        <v>614</v>
      </c>
      <c r="AC727" s="7" t="s">
        <v>698</v>
      </c>
      <c r="AD727" s="7" t="s">
        <v>111</v>
      </c>
      <c r="AE727" s="7" t="s">
        <v>1904</v>
      </c>
      <c r="AF727" s="7" t="s">
        <v>112</v>
      </c>
      <c r="AG727" s="7" t="s">
        <v>1904</v>
      </c>
      <c r="AH727" s="7" t="s">
        <v>1904</v>
      </c>
      <c r="AI727" s="7">
        <v>2015</v>
      </c>
      <c r="AJ727" s="7">
        <v>2015</v>
      </c>
      <c r="AK727" s="7" t="s">
        <v>89</v>
      </c>
      <c r="AL727" s="7">
        <v>50000</v>
      </c>
      <c r="AO727" s="7" t="s">
        <v>2342</v>
      </c>
      <c r="AP727" s="7" t="s">
        <v>2343</v>
      </c>
      <c r="AQ727" s="7">
        <v>50000</v>
      </c>
      <c r="AR727" s="10">
        <v>38847.315329999998</v>
      </c>
      <c r="AS727" s="7" t="s">
        <v>2343</v>
      </c>
      <c r="AT727" s="7" t="s">
        <v>146</v>
      </c>
      <c r="AU727" s="7">
        <v>2015</v>
      </c>
      <c r="AV727" s="7" t="s">
        <v>172</v>
      </c>
      <c r="AW727" s="7" t="s">
        <v>92</v>
      </c>
      <c r="AX727" s="7" t="s">
        <v>93</v>
      </c>
      <c r="AY727" s="7" t="s">
        <v>94</v>
      </c>
      <c r="AZ727" s="7" t="s">
        <v>95</v>
      </c>
      <c r="BA727" s="7" t="s">
        <v>96</v>
      </c>
      <c r="BB727" s="7" t="s">
        <v>97</v>
      </c>
      <c r="BC727" s="7" t="s">
        <v>98</v>
      </c>
      <c r="BH727" s="7" t="s">
        <v>99</v>
      </c>
      <c r="BI727" s="7" t="s">
        <v>617</v>
      </c>
      <c r="BJ727" s="7" t="s">
        <v>70</v>
      </c>
      <c r="BO727">
        <f t="shared" si="11"/>
        <v>3.884731533E-2</v>
      </c>
      <c r="BP727" s="7" t="s">
        <v>97</v>
      </c>
      <c r="BQ727" s="7" t="s">
        <v>94</v>
      </c>
      <c r="BR727" s="7" t="s">
        <v>252</v>
      </c>
      <c r="BS727" s="7" t="s">
        <v>252</v>
      </c>
    </row>
    <row r="728" spans="1:71" ht="15.75" customHeight="1">
      <c r="A728" s="7">
        <v>2016</v>
      </c>
      <c r="B728" s="7" t="s">
        <v>709</v>
      </c>
      <c r="C728" s="7" t="s">
        <v>64</v>
      </c>
      <c r="D728" s="7" t="s">
        <v>696</v>
      </c>
      <c r="E728" s="7" t="s">
        <v>2323</v>
      </c>
      <c r="F728" s="7" t="s">
        <v>661</v>
      </c>
      <c r="G728" s="7">
        <v>2020</v>
      </c>
      <c r="H728" s="7" t="s">
        <v>67</v>
      </c>
      <c r="I728" s="7" t="s">
        <v>336</v>
      </c>
      <c r="J728" s="7" t="s">
        <v>135</v>
      </c>
      <c r="K728" s="7" t="s">
        <v>71</v>
      </c>
      <c r="L728" s="7" t="s">
        <v>72</v>
      </c>
      <c r="M728" s="7" t="s">
        <v>73</v>
      </c>
      <c r="N728" s="7" t="s">
        <v>74</v>
      </c>
      <c r="O728" s="7" t="s">
        <v>75</v>
      </c>
      <c r="P728" s="7" t="s">
        <v>251</v>
      </c>
      <c r="Q728" s="7" t="s">
        <v>252</v>
      </c>
      <c r="S728" s="7" t="s">
        <v>553</v>
      </c>
      <c r="T728" s="7" t="s">
        <v>79</v>
      </c>
      <c r="U728" s="7" t="s">
        <v>80</v>
      </c>
      <c r="V728" s="7" t="s">
        <v>81</v>
      </c>
      <c r="W728" s="7" t="s">
        <v>686</v>
      </c>
      <c r="X728" s="7" t="s">
        <v>353</v>
      </c>
      <c r="Y728" s="7" t="s">
        <v>337</v>
      </c>
      <c r="Z728" s="7" t="s">
        <v>108</v>
      </c>
      <c r="AA728" s="7" t="s">
        <v>109</v>
      </c>
      <c r="AB728" s="7" t="s">
        <v>614</v>
      </c>
      <c r="AC728" s="7" t="s">
        <v>698</v>
      </c>
      <c r="AD728" s="7" t="s">
        <v>111</v>
      </c>
      <c r="AE728" s="7" t="s">
        <v>2116</v>
      </c>
      <c r="AF728" s="7" t="s">
        <v>112</v>
      </c>
      <c r="AG728" s="7" t="s">
        <v>2116</v>
      </c>
      <c r="AH728" s="7" t="s">
        <v>2116</v>
      </c>
      <c r="AI728" s="7">
        <v>2016</v>
      </c>
      <c r="AJ728" s="7">
        <v>2016</v>
      </c>
      <c r="AK728" s="7" t="s">
        <v>89</v>
      </c>
      <c r="AL728" s="7">
        <v>30000</v>
      </c>
      <c r="AO728" s="7" t="s">
        <v>2344</v>
      </c>
      <c r="AP728" s="7" t="s">
        <v>2345</v>
      </c>
      <c r="AQ728" s="7">
        <v>30000</v>
      </c>
      <c r="AR728" s="10">
        <v>22776.326700000001</v>
      </c>
      <c r="AS728" s="7" t="s">
        <v>2345</v>
      </c>
      <c r="AT728" s="7" t="s">
        <v>146</v>
      </c>
      <c r="AU728" s="7">
        <v>2016</v>
      </c>
      <c r="AV728" s="7" t="s">
        <v>172</v>
      </c>
      <c r="AW728" s="7" t="s">
        <v>92</v>
      </c>
      <c r="AX728" s="7" t="s">
        <v>93</v>
      </c>
      <c r="AY728" s="7" t="s">
        <v>94</v>
      </c>
      <c r="AZ728" s="7" t="s">
        <v>95</v>
      </c>
      <c r="BA728" s="7" t="s">
        <v>96</v>
      </c>
      <c r="BB728" s="7" t="s">
        <v>97</v>
      </c>
      <c r="BC728" s="7" t="s">
        <v>98</v>
      </c>
      <c r="BH728" s="7" t="s">
        <v>99</v>
      </c>
      <c r="BI728" s="7" t="s">
        <v>617</v>
      </c>
      <c r="BJ728" s="7" t="s">
        <v>70</v>
      </c>
      <c r="BO728">
        <f t="shared" si="11"/>
        <v>2.2776326700000002E-2</v>
      </c>
      <c r="BP728" s="7" t="s">
        <v>97</v>
      </c>
      <c r="BQ728" s="7" t="s">
        <v>94</v>
      </c>
      <c r="BR728" s="7" t="s">
        <v>252</v>
      </c>
      <c r="BS728" s="7" t="s">
        <v>252</v>
      </c>
    </row>
    <row r="729" spans="1:71" ht="15.75" customHeight="1">
      <c r="A729" s="7">
        <v>2017</v>
      </c>
      <c r="B729" s="7" t="s">
        <v>710</v>
      </c>
      <c r="C729" s="7" t="s">
        <v>64</v>
      </c>
      <c r="D729" s="7" t="s">
        <v>696</v>
      </c>
      <c r="E729" s="7" t="s">
        <v>2323</v>
      </c>
      <c r="F729" s="7" t="s">
        <v>661</v>
      </c>
      <c r="G729" s="7">
        <v>2020</v>
      </c>
      <c r="H729" s="7" t="s">
        <v>67</v>
      </c>
      <c r="I729" s="7" t="s">
        <v>336</v>
      </c>
      <c r="J729" s="7" t="s">
        <v>135</v>
      </c>
      <c r="K729" s="7" t="s">
        <v>71</v>
      </c>
      <c r="L729" s="7" t="s">
        <v>72</v>
      </c>
      <c r="M729" s="7" t="s">
        <v>73</v>
      </c>
      <c r="N729" s="7" t="s">
        <v>74</v>
      </c>
      <c r="O729" s="7" t="s">
        <v>75</v>
      </c>
      <c r="P729" s="7" t="s">
        <v>251</v>
      </c>
      <c r="Q729" s="7" t="s">
        <v>252</v>
      </c>
      <c r="S729" s="7" t="s">
        <v>553</v>
      </c>
      <c r="T729" s="7" t="s">
        <v>79</v>
      </c>
      <c r="U729" s="7" t="s">
        <v>80</v>
      </c>
      <c r="V729" s="7" t="s">
        <v>81</v>
      </c>
      <c r="W729" s="7" t="s">
        <v>686</v>
      </c>
      <c r="X729" s="7" t="s">
        <v>353</v>
      </c>
      <c r="Y729" s="7" t="s">
        <v>337</v>
      </c>
      <c r="Z729" s="7" t="s">
        <v>108</v>
      </c>
      <c r="AA729" s="7" t="s">
        <v>109</v>
      </c>
      <c r="AB729" s="7" t="s">
        <v>614</v>
      </c>
      <c r="AC729" s="7" t="s">
        <v>698</v>
      </c>
      <c r="AD729" s="7" t="s">
        <v>111</v>
      </c>
      <c r="AE729" s="7" t="s">
        <v>1925</v>
      </c>
      <c r="AF729" s="7" t="s">
        <v>112</v>
      </c>
      <c r="AG729" s="7" t="s">
        <v>1925</v>
      </c>
      <c r="AH729" s="7" t="s">
        <v>1925</v>
      </c>
      <c r="AI729" s="7">
        <v>2017</v>
      </c>
      <c r="AJ729" s="7">
        <v>2017</v>
      </c>
      <c r="AK729" s="7" t="s">
        <v>89</v>
      </c>
      <c r="AL729" s="7">
        <v>30000</v>
      </c>
      <c r="AO729" s="7" t="s">
        <v>2346</v>
      </c>
      <c r="AP729" s="7" t="s">
        <v>2347</v>
      </c>
      <c r="AQ729" s="7">
        <v>30000</v>
      </c>
      <c r="AR729" s="10">
        <v>22992.768189999999</v>
      </c>
      <c r="AS729" s="7" t="s">
        <v>2347</v>
      </c>
      <c r="AT729" s="7" t="s">
        <v>146</v>
      </c>
      <c r="AU729" s="7">
        <v>2017</v>
      </c>
      <c r="AV729" s="7" t="s">
        <v>172</v>
      </c>
      <c r="AW729" s="7" t="s">
        <v>92</v>
      </c>
      <c r="AX729" s="7" t="s">
        <v>93</v>
      </c>
      <c r="AY729" s="7" t="s">
        <v>94</v>
      </c>
      <c r="AZ729" s="7" t="s">
        <v>95</v>
      </c>
      <c r="BA729" s="7" t="s">
        <v>96</v>
      </c>
      <c r="BB729" s="7" t="s">
        <v>97</v>
      </c>
      <c r="BC729" s="7" t="s">
        <v>98</v>
      </c>
      <c r="BH729" s="7" t="s">
        <v>99</v>
      </c>
      <c r="BI729" s="7" t="s">
        <v>617</v>
      </c>
      <c r="BJ729" s="7" t="s">
        <v>70</v>
      </c>
      <c r="BO729">
        <f t="shared" si="11"/>
        <v>2.2992768189999999E-2</v>
      </c>
      <c r="BP729" s="7" t="s">
        <v>97</v>
      </c>
      <c r="BQ729" s="7" t="s">
        <v>94</v>
      </c>
      <c r="BR729" s="7" t="s">
        <v>252</v>
      </c>
      <c r="BS729" s="7" t="s">
        <v>252</v>
      </c>
    </row>
    <row r="730" spans="1:71" ht="15.75" customHeight="1">
      <c r="A730" s="7">
        <v>2018</v>
      </c>
      <c r="B730" s="7" t="s">
        <v>711</v>
      </c>
      <c r="C730" s="7" t="s">
        <v>64</v>
      </c>
      <c r="D730" s="7" t="s">
        <v>696</v>
      </c>
      <c r="E730" s="7" t="s">
        <v>2323</v>
      </c>
      <c r="F730" s="7" t="s">
        <v>661</v>
      </c>
      <c r="G730" s="7">
        <v>2020</v>
      </c>
      <c r="H730" s="7" t="s">
        <v>67</v>
      </c>
      <c r="I730" s="7" t="s">
        <v>336</v>
      </c>
      <c r="J730" s="7" t="s">
        <v>135</v>
      </c>
      <c r="K730" s="7" t="s">
        <v>71</v>
      </c>
      <c r="L730" s="7" t="s">
        <v>72</v>
      </c>
      <c r="M730" s="7" t="s">
        <v>73</v>
      </c>
      <c r="N730" s="7" t="s">
        <v>74</v>
      </c>
      <c r="O730" s="7" t="s">
        <v>75</v>
      </c>
      <c r="P730" s="7" t="s">
        <v>251</v>
      </c>
      <c r="Q730" s="7" t="s">
        <v>252</v>
      </c>
      <c r="S730" s="7" t="s">
        <v>553</v>
      </c>
      <c r="T730" s="7" t="s">
        <v>79</v>
      </c>
      <c r="U730" s="7" t="s">
        <v>80</v>
      </c>
      <c r="V730" s="7" t="s">
        <v>81</v>
      </c>
      <c r="W730" s="7" t="s">
        <v>686</v>
      </c>
      <c r="X730" s="7" t="s">
        <v>353</v>
      </c>
      <c r="Y730" s="7" t="s">
        <v>337</v>
      </c>
      <c r="Z730" s="7" t="s">
        <v>108</v>
      </c>
      <c r="AA730" s="7" t="s">
        <v>109</v>
      </c>
      <c r="AB730" s="7" t="s">
        <v>614</v>
      </c>
      <c r="AC730" s="7" t="s">
        <v>698</v>
      </c>
      <c r="AD730" s="7" t="s">
        <v>111</v>
      </c>
      <c r="AE730" s="7" t="s">
        <v>2119</v>
      </c>
      <c r="AF730" s="7" t="s">
        <v>112</v>
      </c>
      <c r="AG730" s="7" t="s">
        <v>2119</v>
      </c>
      <c r="AH730" s="7" t="s">
        <v>2119</v>
      </c>
      <c r="AI730" s="7">
        <v>2018</v>
      </c>
      <c r="AJ730" s="7">
        <v>2018</v>
      </c>
      <c r="AK730" s="7" t="s">
        <v>89</v>
      </c>
      <c r="AL730" s="7">
        <v>30000</v>
      </c>
      <c r="AO730" s="7" t="s">
        <v>2348</v>
      </c>
      <c r="AP730" s="7" t="s">
        <v>2349</v>
      </c>
      <c r="AQ730" s="7">
        <v>30000</v>
      </c>
      <c r="AR730" s="10">
        <v>21880.178660000001</v>
      </c>
      <c r="AS730" s="7" t="s">
        <v>2349</v>
      </c>
      <c r="AT730" s="7" t="s">
        <v>146</v>
      </c>
      <c r="AU730" s="7">
        <v>2018</v>
      </c>
      <c r="AV730" s="7" t="s">
        <v>172</v>
      </c>
      <c r="AW730" s="7" t="s">
        <v>92</v>
      </c>
      <c r="AX730" s="7" t="s">
        <v>93</v>
      </c>
      <c r="AY730" s="7" t="s">
        <v>94</v>
      </c>
      <c r="AZ730" s="7" t="s">
        <v>95</v>
      </c>
      <c r="BA730" s="7" t="s">
        <v>96</v>
      </c>
      <c r="BB730" s="7" t="s">
        <v>97</v>
      </c>
      <c r="BC730" s="7" t="s">
        <v>98</v>
      </c>
      <c r="BH730" s="7" t="s">
        <v>99</v>
      </c>
      <c r="BI730" s="7" t="s">
        <v>617</v>
      </c>
      <c r="BJ730" s="7" t="s">
        <v>70</v>
      </c>
      <c r="BO730">
        <f t="shared" si="11"/>
        <v>2.1880178660000003E-2</v>
      </c>
      <c r="BP730" s="7" t="s">
        <v>97</v>
      </c>
      <c r="BQ730" s="7" t="s">
        <v>94</v>
      </c>
      <c r="BR730" s="7" t="s">
        <v>252</v>
      </c>
      <c r="BS730" s="7" t="s">
        <v>252</v>
      </c>
    </row>
    <row r="731" spans="1:71" ht="15.75" customHeight="1">
      <c r="A731" s="7">
        <v>2019</v>
      </c>
      <c r="B731" s="7" t="s">
        <v>712</v>
      </c>
      <c r="C731" s="7" t="s">
        <v>64</v>
      </c>
      <c r="D731" s="7" t="s">
        <v>696</v>
      </c>
      <c r="E731" s="7" t="s">
        <v>2323</v>
      </c>
      <c r="F731" s="7" t="s">
        <v>661</v>
      </c>
      <c r="G731" s="7">
        <v>2020</v>
      </c>
      <c r="H731" s="7" t="s">
        <v>67</v>
      </c>
      <c r="I731" s="7" t="s">
        <v>336</v>
      </c>
      <c r="J731" s="7" t="s">
        <v>135</v>
      </c>
      <c r="K731" s="7" t="s">
        <v>71</v>
      </c>
      <c r="L731" s="7" t="s">
        <v>72</v>
      </c>
      <c r="M731" s="7" t="s">
        <v>73</v>
      </c>
      <c r="N731" s="7" t="s">
        <v>74</v>
      </c>
      <c r="O731" s="7" t="s">
        <v>75</v>
      </c>
      <c r="P731" s="7" t="s">
        <v>251</v>
      </c>
      <c r="Q731" s="7" t="s">
        <v>252</v>
      </c>
      <c r="S731" s="7" t="s">
        <v>553</v>
      </c>
      <c r="T731" s="7" t="s">
        <v>79</v>
      </c>
      <c r="U731" s="7" t="s">
        <v>80</v>
      </c>
      <c r="V731" s="7" t="s">
        <v>81</v>
      </c>
      <c r="W731" s="7" t="s">
        <v>686</v>
      </c>
      <c r="X731" s="7" t="s">
        <v>353</v>
      </c>
      <c r="Y731" s="7" t="s">
        <v>337</v>
      </c>
      <c r="Z731" s="7" t="s">
        <v>108</v>
      </c>
      <c r="AA731" s="7" t="s">
        <v>109</v>
      </c>
      <c r="AB731" s="7" t="s">
        <v>614</v>
      </c>
      <c r="AC731" s="7" t="s">
        <v>698</v>
      </c>
      <c r="AD731" s="7" t="s">
        <v>111</v>
      </c>
      <c r="AE731" s="7" t="s">
        <v>2197</v>
      </c>
      <c r="AF731" s="7" t="s">
        <v>112</v>
      </c>
      <c r="AG731" s="7" t="s">
        <v>2197</v>
      </c>
      <c r="AH731" s="7" t="s">
        <v>2197</v>
      </c>
      <c r="AI731" s="7">
        <v>2019</v>
      </c>
      <c r="AJ731" s="7">
        <v>2019</v>
      </c>
      <c r="AK731" s="7" t="s">
        <v>89</v>
      </c>
      <c r="AL731" s="7">
        <v>30000</v>
      </c>
      <c r="AO731" s="7" t="s">
        <v>2350</v>
      </c>
      <c r="AP731" s="7" t="s">
        <v>2351</v>
      </c>
      <c r="AQ731" s="7">
        <v>30000</v>
      </c>
      <c r="AR731" s="10">
        <v>21490.72164</v>
      </c>
      <c r="AS731" s="7" t="s">
        <v>2351</v>
      </c>
      <c r="AT731" s="7" t="s">
        <v>146</v>
      </c>
      <c r="AU731" s="7">
        <v>2019</v>
      </c>
      <c r="AV731" s="7" t="s">
        <v>172</v>
      </c>
      <c r="AW731" s="7" t="s">
        <v>92</v>
      </c>
      <c r="AX731" s="7" t="s">
        <v>93</v>
      </c>
      <c r="AY731" s="7" t="s">
        <v>94</v>
      </c>
      <c r="AZ731" s="7" t="s">
        <v>95</v>
      </c>
      <c r="BA731" s="7" t="s">
        <v>96</v>
      </c>
      <c r="BB731" s="7" t="s">
        <v>97</v>
      </c>
      <c r="BC731" s="7" t="s">
        <v>98</v>
      </c>
      <c r="BH731" s="7" t="s">
        <v>99</v>
      </c>
      <c r="BI731" s="7" t="s">
        <v>617</v>
      </c>
      <c r="BJ731" s="7" t="s">
        <v>70</v>
      </c>
      <c r="BO731">
        <f t="shared" si="11"/>
        <v>2.1490721639999998E-2</v>
      </c>
      <c r="BP731" s="7" t="s">
        <v>97</v>
      </c>
      <c r="BQ731" s="7" t="s">
        <v>94</v>
      </c>
      <c r="BR731" s="7" t="s">
        <v>252</v>
      </c>
      <c r="BS731" s="7" t="s">
        <v>252</v>
      </c>
    </row>
    <row r="732" spans="1:71" ht="15.75" customHeight="1">
      <c r="A732" s="7">
        <v>2020</v>
      </c>
      <c r="B732" s="7" t="s">
        <v>713</v>
      </c>
      <c r="C732" s="7" t="s">
        <v>64</v>
      </c>
      <c r="D732" s="7" t="s">
        <v>696</v>
      </c>
      <c r="E732" s="7" t="s">
        <v>2323</v>
      </c>
      <c r="F732" s="7" t="s">
        <v>661</v>
      </c>
      <c r="G732" s="7">
        <v>2020</v>
      </c>
      <c r="H732" s="7" t="s">
        <v>67</v>
      </c>
      <c r="I732" s="7" t="s">
        <v>336</v>
      </c>
      <c r="J732" s="7" t="s">
        <v>135</v>
      </c>
      <c r="K732" s="7" t="s">
        <v>71</v>
      </c>
      <c r="L732" s="7" t="s">
        <v>72</v>
      </c>
      <c r="M732" s="7" t="s">
        <v>73</v>
      </c>
      <c r="N732" s="7" t="s">
        <v>74</v>
      </c>
      <c r="O732" s="7" t="s">
        <v>75</v>
      </c>
      <c r="P732" s="7" t="s">
        <v>251</v>
      </c>
      <c r="Q732" s="7" t="s">
        <v>252</v>
      </c>
      <c r="S732" s="7" t="s">
        <v>553</v>
      </c>
      <c r="T732" s="7" t="s">
        <v>79</v>
      </c>
      <c r="U732" s="7" t="s">
        <v>80</v>
      </c>
      <c r="V732" s="7" t="s">
        <v>81</v>
      </c>
      <c r="W732" s="7" t="s">
        <v>686</v>
      </c>
      <c r="X732" s="7" t="s">
        <v>353</v>
      </c>
      <c r="Y732" s="7" t="s">
        <v>337</v>
      </c>
      <c r="Z732" s="7" t="s">
        <v>108</v>
      </c>
      <c r="AA732" s="7" t="s">
        <v>109</v>
      </c>
      <c r="AB732" s="7" t="s">
        <v>614</v>
      </c>
      <c r="AC732" s="7" t="s">
        <v>698</v>
      </c>
      <c r="AD732" s="7" t="s">
        <v>111</v>
      </c>
      <c r="AE732" s="7" t="s">
        <v>2200</v>
      </c>
      <c r="AF732" s="7" t="s">
        <v>112</v>
      </c>
      <c r="AG732" s="7" t="s">
        <v>2200</v>
      </c>
      <c r="AH732" s="7" t="s">
        <v>2200</v>
      </c>
      <c r="AI732" s="7">
        <v>2020</v>
      </c>
      <c r="AJ732" s="7">
        <v>2020</v>
      </c>
      <c r="AK732" s="7" t="s">
        <v>89</v>
      </c>
      <c r="AL732" s="7">
        <v>20000</v>
      </c>
      <c r="AO732" s="7" t="s">
        <v>2352</v>
      </c>
      <c r="AP732" s="7" t="s">
        <v>2353</v>
      </c>
      <c r="AQ732" s="7">
        <v>20000</v>
      </c>
      <c r="AR732" s="10">
        <v>14327.14776</v>
      </c>
      <c r="AS732" s="7" t="s">
        <v>2353</v>
      </c>
      <c r="AT732" s="7" t="s">
        <v>146</v>
      </c>
      <c r="AU732" s="7">
        <v>2020</v>
      </c>
      <c r="AV732" s="7" t="s">
        <v>172</v>
      </c>
      <c r="AW732" s="7" t="s">
        <v>92</v>
      </c>
      <c r="AX732" s="7" t="s">
        <v>93</v>
      </c>
      <c r="AY732" s="7" t="s">
        <v>94</v>
      </c>
      <c r="AZ732" s="7" t="s">
        <v>95</v>
      </c>
      <c r="BA732" s="7" t="s">
        <v>96</v>
      </c>
      <c r="BB732" s="7" t="s">
        <v>97</v>
      </c>
      <c r="BC732" s="7" t="s">
        <v>98</v>
      </c>
      <c r="BH732" s="7" t="s">
        <v>99</v>
      </c>
      <c r="BI732" s="7" t="s">
        <v>617</v>
      </c>
      <c r="BJ732" s="7" t="s">
        <v>70</v>
      </c>
      <c r="BO732">
        <f t="shared" si="11"/>
        <v>1.4327147760000001E-2</v>
      </c>
      <c r="BP732" s="7" t="s">
        <v>97</v>
      </c>
      <c r="BQ732" s="7" t="s">
        <v>94</v>
      </c>
      <c r="BR732" s="7" t="s">
        <v>252</v>
      </c>
      <c r="BS732" s="7" t="s">
        <v>252</v>
      </c>
    </row>
    <row r="733" spans="1:71" ht="15.75" customHeight="1">
      <c r="A733" s="7">
        <v>2021</v>
      </c>
      <c r="B733" s="7" t="s">
        <v>714</v>
      </c>
      <c r="C733" s="7" t="s">
        <v>64</v>
      </c>
      <c r="D733" s="7" t="s">
        <v>696</v>
      </c>
      <c r="E733" s="7" t="s">
        <v>2323</v>
      </c>
      <c r="F733" s="7" t="s">
        <v>661</v>
      </c>
      <c r="G733" s="7">
        <v>2020</v>
      </c>
      <c r="H733" s="7" t="s">
        <v>67</v>
      </c>
      <c r="I733" s="7" t="s">
        <v>336</v>
      </c>
      <c r="J733" s="7" t="s">
        <v>135</v>
      </c>
      <c r="K733" s="7" t="s">
        <v>71</v>
      </c>
      <c r="L733" s="7" t="s">
        <v>72</v>
      </c>
      <c r="M733" s="7" t="s">
        <v>73</v>
      </c>
      <c r="N733" s="7" t="s">
        <v>74</v>
      </c>
      <c r="O733" s="7" t="s">
        <v>75</v>
      </c>
      <c r="P733" s="7" t="s">
        <v>251</v>
      </c>
      <c r="Q733" s="7" t="s">
        <v>252</v>
      </c>
      <c r="S733" s="7" t="s">
        <v>553</v>
      </c>
      <c r="T733" s="7" t="s">
        <v>79</v>
      </c>
      <c r="U733" s="7" t="s">
        <v>80</v>
      </c>
      <c r="V733" s="7" t="s">
        <v>81</v>
      </c>
      <c r="W733" s="7" t="s">
        <v>686</v>
      </c>
      <c r="X733" s="7" t="s">
        <v>353</v>
      </c>
      <c r="Y733" s="7" t="s">
        <v>337</v>
      </c>
      <c r="Z733" s="7" t="s">
        <v>108</v>
      </c>
      <c r="AA733" s="7" t="s">
        <v>109</v>
      </c>
      <c r="AB733" s="7" t="s">
        <v>614</v>
      </c>
      <c r="AC733" s="7" t="s">
        <v>698</v>
      </c>
      <c r="AD733" s="7" t="s">
        <v>111</v>
      </c>
      <c r="AE733" s="7" t="s">
        <v>2203</v>
      </c>
      <c r="AF733" s="7" t="s">
        <v>112</v>
      </c>
      <c r="AG733" s="7" t="s">
        <v>2203</v>
      </c>
      <c r="AH733" s="7" t="s">
        <v>2203</v>
      </c>
      <c r="AI733" s="7">
        <v>2021</v>
      </c>
      <c r="AJ733" s="7">
        <v>2021</v>
      </c>
      <c r="AK733" s="7" t="s">
        <v>89</v>
      </c>
      <c r="AL733" s="7">
        <v>20000</v>
      </c>
      <c r="AO733" s="7" t="s">
        <v>2352</v>
      </c>
      <c r="AP733" s="7" t="s">
        <v>2353</v>
      </c>
      <c r="AQ733" s="7">
        <v>20000</v>
      </c>
      <c r="AR733" s="10">
        <v>14327.14776</v>
      </c>
      <c r="AS733" s="7" t="s">
        <v>2353</v>
      </c>
      <c r="AT733" s="7" t="s">
        <v>146</v>
      </c>
      <c r="AU733" s="7">
        <v>2021</v>
      </c>
      <c r="AV733" s="7" t="s">
        <v>172</v>
      </c>
      <c r="AW733" s="7" t="s">
        <v>92</v>
      </c>
      <c r="AX733" s="7" t="s">
        <v>93</v>
      </c>
      <c r="AY733" s="7" t="s">
        <v>94</v>
      </c>
      <c r="AZ733" s="7" t="s">
        <v>95</v>
      </c>
      <c r="BA733" s="7" t="s">
        <v>96</v>
      </c>
      <c r="BB733" s="7" t="s">
        <v>97</v>
      </c>
      <c r="BC733" s="7" t="s">
        <v>98</v>
      </c>
      <c r="BH733" s="7" t="s">
        <v>99</v>
      </c>
      <c r="BI733" s="7" t="s">
        <v>617</v>
      </c>
      <c r="BJ733" s="7" t="s">
        <v>70</v>
      </c>
      <c r="BO733">
        <f t="shared" si="11"/>
        <v>1.4327147760000001E-2</v>
      </c>
      <c r="BP733" s="7" t="s">
        <v>97</v>
      </c>
      <c r="BQ733" s="7" t="s">
        <v>94</v>
      </c>
      <c r="BR733" s="7" t="s">
        <v>252</v>
      </c>
      <c r="BS733" s="7" t="s">
        <v>252</v>
      </c>
    </row>
    <row r="734" spans="1:71" ht="15.75" customHeight="1">
      <c r="A734" s="7">
        <v>2015</v>
      </c>
      <c r="B734" s="7" t="s">
        <v>715</v>
      </c>
      <c r="C734" s="7" t="s">
        <v>64</v>
      </c>
      <c r="D734" s="7" t="s">
        <v>716</v>
      </c>
      <c r="E734" s="7" t="s">
        <v>717</v>
      </c>
      <c r="F734" s="7" t="s">
        <v>2354</v>
      </c>
      <c r="G734" s="7">
        <v>2020</v>
      </c>
      <c r="H734" s="7" t="s">
        <v>67</v>
      </c>
      <c r="I734" s="7" t="s">
        <v>336</v>
      </c>
      <c r="J734" s="7" t="s">
        <v>135</v>
      </c>
      <c r="K734" s="7" t="s">
        <v>71</v>
      </c>
      <c r="L734" s="7" t="s">
        <v>72</v>
      </c>
      <c r="M734" s="7" t="s">
        <v>73</v>
      </c>
      <c r="N734" s="7" t="s">
        <v>74</v>
      </c>
      <c r="O734" s="7" t="s">
        <v>75</v>
      </c>
      <c r="P734" s="7" t="s">
        <v>105</v>
      </c>
      <c r="Q734" s="7" t="s">
        <v>326</v>
      </c>
      <c r="S734" s="7" t="s">
        <v>719</v>
      </c>
      <c r="T734" s="7" t="s">
        <v>79</v>
      </c>
      <c r="U734" s="7" t="s">
        <v>80</v>
      </c>
      <c r="V734" s="7" t="s">
        <v>81</v>
      </c>
      <c r="W734" s="7" t="s">
        <v>720</v>
      </c>
      <c r="Y734" s="7" t="s">
        <v>81</v>
      </c>
      <c r="Z734" s="7" t="s">
        <v>108</v>
      </c>
      <c r="AA734" s="7" t="s">
        <v>109</v>
      </c>
      <c r="AB734" s="7" t="s">
        <v>721</v>
      </c>
      <c r="AC734" s="7" t="s">
        <v>722</v>
      </c>
      <c r="AD734" s="7" t="s">
        <v>111</v>
      </c>
      <c r="AE734" s="7" t="s">
        <v>1904</v>
      </c>
      <c r="AF734" s="7" t="s">
        <v>112</v>
      </c>
      <c r="AG734" s="7" t="s">
        <v>1904</v>
      </c>
      <c r="AH734" s="7" t="s">
        <v>1904</v>
      </c>
      <c r="AI734" s="7">
        <v>2015</v>
      </c>
      <c r="AJ734" s="7">
        <v>2015</v>
      </c>
      <c r="AK734" s="7" t="s">
        <v>89</v>
      </c>
      <c r="AL734" s="7">
        <v>111000</v>
      </c>
      <c r="AO734" s="7" t="s">
        <v>2355</v>
      </c>
      <c r="AP734" s="7" t="s">
        <v>2356</v>
      </c>
      <c r="AQ734" s="7">
        <v>111000</v>
      </c>
      <c r="AR734" s="10">
        <v>86241.040030000004</v>
      </c>
      <c r="AS734" s="7" t="s">
        <v>2356</v>
      </c>
      <c r="AT734" s="7" t="s">
        <v>146</v>
      </c>
      <c r="AU734" s="7">
        <v>2015</v>
      </c>
      <c r="AV734" s="7" t="s">
        <v>172</v>
      </c>
      <c r="AW734" s="7" t="s">
        <v>92</v>
      </c>
      <c r="AX734" s="7" t="s">
        <v>93</v>
      </c>
      <c r="AY734" s="7" t="s">
        <v>94</v>
      </c>
      <c r="AZ734" s="7" t="s">
        <v>723</v>
      </c>
      <c r="BA734" s="7" t="s">
        <v>96</v>
      </c>
      <c r="BB734" s="7" t="s">
        <v>466</v>
      </c>
      <c r="BC734" s="7" t="s">
        <v>98</v>
      </c>
      <c r="BH734" s="7" t="s">
        <v>99</v>
      </c>
      <c r="BI734" s="7" t="s">
        <v>617</v>
      </c>
      <c r="BJ734" s="7" t="s">
        <v>70</v>
      </c>
      <c r="BO734">
        <f t="shared" si="11"/>
        <v>8.6241040030000007E-2</v>
      </c>
      <c r="BP734" s="7" t="s">
        <v>137</v>
      </c>
      <c r="BQ734" s="7" t="s">
        <v>94</v>
      </c>
      <c r="BR734" s="7" t="s">
        <v>1907</v>
      </c>
      <c r="BS734" s="7" t="s">
        <v>326</v>
      </c>
    </row>
    <row r="735" spans="1:71" ht="15.75" customHeight="1">
      <c r="A735" s="7">
        <v>2017</v>
      </c>
      <c r="B735" s="7" t="s">
        <v>725</v>
      </c>
      <c r="C735" s="7" t="s">
        <v>64</v>
      </c>
      <c r="D735" s="7" t="s">
        <v>716</v>
      </c>
      <c r="E735" s="7" t="s">
        <v>717</v>
      </c>
      <c r="F735" s="7" t="s">
        <v>2354</v>
      </c>
      <c r="G735" s="7">
        <v>2020</v>
      </c>
      <c r="H735" s="7" t="s">
        <v>67</v>
      </c>
      <c r="I735" s="7" t="s">
        <v>336</v>
      </c>
      <c r="J735" s="7" t="s">
        <v>135</v>
      </c>
      <c r="K735" s="7" t="s">
        <v>71</v>
      </c>
      <c r="L735" s="7" t="s">
        <v>72</v>
      </c>
      <c r="M735" s="7" t="s">
        <v>73</v>
      </c>
      <c r="N735" s="7" t="s">
        <v>74</v>
      </c>
      <c r="O735" s="7" t="s">
        <v>75</v>
      </c>
      <c r="P735" s="7" t="s">
        <v>105</v>
      </c>
      <c r="Q735" s="7" t="s">
        <v>326</v>
      </c>
      <c r="S735" s="7" t="s">
        <v>719</v>
      </c>
      <c r="T735" s="7" t="s">
        <v>79</v>
      </c>
      <c r="U735" s="7" t="s">
        <v>80</v>
      </c>
      <c r="V735" s="7" t="s">
        <v>81</v>
      </c>
      <c r="W735" s="7" t="s">
        <v>720</v>
      </c>
      <c r="Y735" s="7" t="s">
        <v>81</v>
      </c>
      <c r="Z735" s="7" t="s">
        <v>108</v>
      </c>
      <c r="AA735" s="7" t="s">
        <v>109</v>
      </c>
      <c r="AB735" s="7" t="s">
        <v>721</v>
      </c>
      <c r="AC735" s="7" t="s">
        <v>722</v>
      </c>
      <c r="AD735" s="7" t="s">
        <v>111</v>
      </c>
      <c r="AE735" s="7" t="s">
        <v>1925</v>
      </c>
      <c r="AF735" s="7" t="s">
        <v>112</v>
      </c>
      <c r="AG735" s="7" t="s">
        <v>1925</v>
      </c>
      <c r="AH735" s="7" t="s">
        <v>1925</v>
      </c>
      <c r="AI735" s="7">
        <v>2017</v>
      </c>
      <c r="AJ735" s="7">
        <v>2017</v>
      </c>
      <c r="AK735" s="7" t="s">
        <v>89</v>
      </c>
      <c r="AL735" s="7">
        <v>50000</v>
      </c>
      <c r="AO735" s="7" t="s">
        <v>2357</v>
      </c>
      <c r="AP735" s="7" t="s">
        <v>2358</v>
      </c>
      <c r="AQ735" s="7">
        <v>50000</v>
      </c>
      <c r="AR735" s="10">
        <v>38321.280310000002</v>
      </c>
      <c r="AS735" s="7" t="s">
        <v>2358</v>
      </c>
      <c r="AT735" s="7" t="s">
        <v>146</v>
      </c>
      <c r="AU735" s="7">
        <v>2017</v>
      </c>
      <c r="AV735" s="7" t="s">
        <v>172</v>
      </c>
      <c r="AW735" s="7" t="s">
        <v>92</v>
      </c>
      <c r="AX735" s="7" t="s">
        <v>93</v>
      </c>
      <c r="AY735" s="7" t="s">
        <v>94</v>
      </c>
      <c r="AZ735" s="7" t="s">
        <v>723</v>
      </c>
      <c r="BA735" s="7" t="s">
        <v>96</v>
      </c>
      <c r="BB735" s="7" t="s">
        <v>466</v>
      </c>
      <c r="BC735" s="7" t="s">
        <v>98</v>
      </c>
      <c r="BH735" s="7" t="s">
        <v>99</v>
      </c>
      <c r="BI735" s="7" t="s">
        <v>617</v>
      </c>
      <c r="BJ735" s="7" t="s">
        <v>70</v>
      </c>
      <c r="BO735">
        <f t="shared" si="11"/>
        <v>3.8321280310000004E-2</v>
      </c>
      <c r="BP735" s="7" t="s">
        <v>137</v>
      </c>
      <c r="BQ735" s="7" t="s">
        <v>94</v>
      </c>
      <c r="BR735" s="7" t="s">
        <v>1907</v>
      </c>
      <c r="BS735" s="7" t="s">
        <v>326</v>
      </c>
    </row>
    <row r="736" spans="1:71" ht="15.75" customHeight="1">
      <c r="A736" s="7">
        <v>2019</v>
      </c>
      <c r="B736" s="7" t="s">
        <v>726</v>
      </c>
      <c r="C736" s="7" t="s">
        <v>64</v>
      </c>
      <c r="D736" s="7" t="s">
        <v>716</v>
      </c>
      <c r="E736" s="7" t="s">
        <v>717</v>
      </c>
      <c r="F736" s="7" t="s">
        <v>2354</v>
      </c>
      <c r="G736" s="7">
        <v>2020</v>
      </c>
      <c r="H736" s="7" t="s">
        <v>67</v>
      </c>
      <c r="I736" s="7" t="s">
        <v>336</v>
      </c>
      <c r="J736" s="7" t="s">
        <v>135</v>
      </c>
      <c r="K736" s="7" t="s">
        <v>71</v>
      </c>
      <c r="L736" s="7" t="s">
        <v>72</v>
      </c>
      <c r="M736" s="7" t="s">
        <v>73</v>
      </c>
      <c r="N736" s="7" t="s">
        <v>74</v>
      </c>
      <c r="O736" s="7" t="s">
        <v>75</v>
      </c>
      <c r="P736" s="7" t="s">
        <v>105</v>
      </c>
      <c r="Q736" s="7" t="s">
        <v>326</v>
      </c>
      <c r="S736" s="7" t="s">
        <v>719</v>
      </c>
      <c r="T736" s="7" t="s">
        <v>79</v>
      </c>
      <c r="U736" s="7" t="s">
        <v>80</v>
      </c>
      <c r="V736" s="7" t="s">
        <v>81</v>
      </c>
      <c r="W736" s="7" t="s">
        <v>720</v>
      </c>
      <c r="Y736" s="7" t="s">
        <v>81</v>
      </c>
      <c r="Z736" s="7" t="s">
        <v>108</v>
      </c>
      <c r="AA736" s="7" t="s">
        <v>109</v>
      </c>
      <c r="AB736" s="7" t="s">
        <v>721</v>
      </c>
      <c r="AC736" s="7" t="s">
        <v>722</v>
      </c>
      <c r="AD736" s="7" t="s">
        <v>111</v>
      </c>
      <c r="AE736" s="7" t="s">
        <v>2197</v>
      </c>
      <c r="AF736" s="7" t="s">
        <v>112</v>
      </c>
      <c r="AG736" s="7" t="s">
        <v>2197</v>
      </c>
      <c r="AH736" s="7" t="s">
        <v>2197</v>
      </c>
      <c r="AI736" s="7">
        <v>2019</v>
      </c>
      <c r="AJ736" s="7">
        <v>2019</v>
      </c>
      <c r="AK736" s="7" t="s">
        <v>89</v>
      </c>
      <c r="AL736" s="7">
        <v>396281</v>
      </c>
      <c r="AO736" s="7" t="s">
        <v>2359</v>
      </c>
      <c r="AP736" s="7" t="s">
        <v>2360</v>
      </c>
      <c r="AQ736" s="7">
        <v>396281</v>
      </c>
      <c r="AR736" s="10">
        <v>283878.82199999999</v>
      </c>
      <c r="AS736" s="7" t="s">
        <v>2360</v>
      </c>
      <c r="AT736" s="7" t="s">
        <v>146</v>
      </c>
      <c r="AU736" s="7">
        <v>2019</v>
      </c>
      <c r="AV736" s="7" t="s">
        <v>172</v>
      </c>
      <c r="AW736" s="7" t="s">
        <v>92</v>
      </c>
      <c r="AX736" s="7" t="s">
        <v>93</v>
      </c>
      <c r="AY736" s="7" t="s">
        <v>94</v>
      </c>
      <c r="AZ736" s="7" t="s">
        <v>723</v>
      </c>
      <c r="BA736" s="7" t="s">
        <v>96</v>
      </c>
      <c r="BB736" s="7" t="s">
        <v>466</v>
      </c>
      <c r="BC736" s="7" t="s">
        <v>98</v>
      </c>
      <c r="BH736" s="7" t="s">
        <v>99</v>
      </c>
      <c r="BI736" s="7" t="s">
        <v>617</v>
      </c>
      <c r="BJ736" s="7" t="s">
        <v>70</v>
      </c>
      <c r="BO736">
        <f t="shared" si="11"/>
        <v>0.28387882199999998</v>
      </c>
      <c r="BP736" s="7" t="s">
        <v>137</v>
      </c>
      <c r="BQ736" s="7" t="s">
        <v>94</v>
      </c>
      <c r="BR736" s="7" t="s">
        <v>1907</v>
      </c>
      <c r="BS736" s="7" t="s">
        <v>326</v>
      </c>
    </row>
    <row r="737" spans="1:71" ht="15.75" customHeight="1">
      <c r="A737" s="7">
        <v>2008</v>
      </c>
      <c r="B737" s="7" t="s">
        <v>727</v>
      </c>
      <c r="C737" s="7" t="s">
        <v>64</v>
      </c>
      <c r="D737" s="7" t="s">
        <v>728</v>
      </c>
      <c r="E737" s="7" t="s">
        <v>717</v>
      </c>
      <c r="F737" s="7" t="s">
        <v>2361</v>
      </c>
      <c r="G737" s="7">
        <v>2020</v>
      </c>
      <c r="H737" s="7" t="s">
        <v>67</v>
      </c>
      <c r="I737" s="7" t="s">
        <v>336</v>
      </c>
      <c r="J737" s="7" t="s">
        <v>135</v>
      </c>
      <c r="K737" s="7" t="s">
        <v>71</v>
      </c>
      <c r="L737" s="7" t="s">
        <v>72</v>
      </c>
      <c r="M737" s="7" t="s">
        <v>73</v>
      </c>
      <c r="N737" s="7" t="s">
        <v>74</v>
      </c>
      <c r="O737" s="7" t="s">
        <v>75</v>
      </c>
      <c r="P737" s="7" t="s">
        <v>367</v>
      </c>
      <c r="Q737" s="7" t="s">
        <v>368</v>
      </c>
      <c r="S737" s="7" t="s">
        <v>369</v>
      </c>
      <c r="T737" s="7" t="s">
        <v>79</v>
      </c>
      <c r="U737" s="7" t="s">
        <v>80</v>
      </c>
      <c r="V737" s="7" t="s">
        <v>81</v>
      </c>
      <c r="W737" s="7" t="s">
        <v>686</v>
      </c>
      <c r="X737" s="7" t="s">
        <v>353</v>
      </c>
      <c r="Y737" s="7" t="s">
        <v>337</v>
      </c>
      <c r="Z737" s="7" t="s">
        <v>108</v>
      </c>
      <c r="AA737" s="7" t="s">
        <v>109</v>
      </c>
      <c r="AB737" s="7" t="s">
        <v>721</v>
      </c>
      <c r="AC737" s="7" t="s">
        <v>730</v>
      </c>
      <c r="AD737" s="7" t="s">
        <v>111</v>
      </c>
      <c r="AE737" s="7" t="s">
        <v>2224</v>
      </c>
      <c r="AF737" s="7" t="s">
        <v>112</v>
      </c>
      <c r="AG737" s="7" t="s">
        <v>2224</v>
      </c>
      <c r="AH737" s="7" t="s">
        <v>2224</v>
      </c>
      <c r="AI737" s="7">
        <v>2008</v>
      </c>
      <c r="AJ737" s="7">
        <v>2008</v>
      </c>
      <c r="AK737" s="7" t="s">
        <v>89</v>
      </c>
      <c r="AL737" s="7">
        <v>3827</v>
      </c>
      <c r="AO737" s="7" t="s">
        <v>2362</v>
      </c>
      <c r="AP737" s="7" t="s">
        <v>2363</v>
      </c>
      <c r="AQ737" s="7">
        <v>3827</v>
      </c>
      <c r="AR737" s="10">
        <v>3654.6532229999998</v>
      </c>
      <c r="AS737" s="7" t="s">
        <v>2363</v>
      </c>
      <c r="AT737" s="7" t="s">
        <v>146</v>
      </c>
      <c r="AU737" s="7">
        <v>2008</v>
      </c>
      <c r="AV737" s="7" t="s">
        <v>172</v>
      </c>
      <c r="AW737" s="7" t="s">
        <v>92</v>
      </c>
      <c r="AX737" s="7" t="s">
        <v>93</v>
      </c>
      <c r="AY737" s="7" t="s">
        <v>94</v>
      </c>
      <c r="AZ737" s="7" t="s">
        <v>95</v>
      </c>
      <c r="BA737" s="7" t="s">
        <v>96</v>
      </c>
      <c r="BB737" s="7" t="s">
        <v>97</v>
      </c>
      <c r="BC737" s="7" t="s">
        <v>98</v>
      </c>
      <c r="BH737" s="7" t="s">
        <v>99</v>
      </c>
      <c r="BI737" s="7" t="s">
        <v>617</v>
      </c>
      <c r="BJ737" s="7" t="s">
        <v>70</v>
      </c>
      <c r="BO737">
        <f t="shared" si="11"/>
        <v>3.6546532229999999E-3</v>
      </c>
      <c r="BP737" s="7" t="s">
        <v>97</v>
      </c>
      <c r="BQ737" s="7" t="s">
        <v>94</v>
      </c>
      <c r="BR737" s="7" t="s">
        <v>368</v>
      </c>
      <c r="BS737" s="7" t="s">
        <v>368</v>
      </c>
    </row>
    <row r="738" spans="1:71" ht="15.75" customHeight="1">
      <c r="A738" s="7">
        <v>2009</v>
      </c>
      <c r="B738" s="7" t="s">
        <v>732</v>
      </c>
      <c r="C738" s="7" t="s">
        <v>64</v>
      </c>
      <c r="D738" s="7" t="s">
        <v>728</v>
      </c>
      <c r="E738" s="7" t="s">
        <v>717</v>
      </c>
      <c r="F738" s="7" t="s">
        <v>2361</v>
      </c>
      <c r="G738" s="7">
        <v>2020</v>
      </c>
      <c r="H738" s="7" t="s">
        <v>67</v>
      </c>
      <c r="I738" s="7" t="s">
        <v>336</v>
      </c>
      <c r="J738" s="7" t="s">
        <v>135</v>
      </c>
      <c r="K738" s="7" t="s">
        <v>71</v>
      </c>
      <c r="L738" s="7" t="s">
        <v>72</v>
      </c>
      <c r="M738" s="7" t="s">
        <v>73</v>
      </c>
      <c r="N738" s="7" t="s">
        <v>74</v>
      </c>
      <c r="O738" s="7" t="s">
        <v>75</v>
      </c>
      <c r="P738" s="7" t="s">
        <v>367</v>
      </c>
      <c r="Q738" s="7" t="s">
        <v>368</v>
      </c>
      <c r="S738" s="7" t="s">
        <v>369</v>
      </c>
      <c r="T738" s="7" t="s">
        <v>79</v>
      </c>
      <c r="U738" s="7" t="s">
        <v>80</v>
      </c>
      <c r="V738" s="7" t="s">
        <v>81</v>
      </c>
      <c r="W738" s="7" t="s">
        <v>686</v>
      </c>
      <c r="X738" s="7" t="s">
        <v>353</v>
      </c>
      <c r="Y738" s="7" t="s">
        <v>337</v>
      </c>
      <c r="Z738" s="7" t="s">
        <v>108</v>
      </c>
      <c r="AA738" s="7" t="s">
        <v>109</v>
      </c>
      <c r="AB738" s="7" t="s">
        <v>721</v>
      </c>
      <c r="AC738" s="7" t="s">
        <v>730</v>
      </c>
      <c r="AD738" s="7" t="s">
        <v>111</v>
      </c>
      <c r="AE738" s="7" t="s">
        <v>2110</v>
      </c>
      <c r="AF738" s="7" t="s">
        <v>112</v>
      </c>
      <c r="AG738" s="7" t="s">
        <v>2110</v>
      </c>
      <c r="AH738" s="7" t="s">
        <v>2110</v>
      </c>
      <c r="AI738" s="7">
        <v>2009</v>
      </c>
      <c r="AJ738" s="7">
        <v>2009</v>
      </c>
      <c r="AK738" s="7" t="s">
        <v>89</v>
      </c>
      <c r="AL738" s="7">
        <v>9509</v>
      </c>
      <c r="AO738" s="7" t="s">
        <v>2364</v>
      </c>
      <c r="AP738" s="7" t="s">
        <v>2365</v>
      </c>
      <c r="AQ738" s="7">
        <v>9509</v>
      </c>
      <c r="AR738" s="10">
        <v>8473.4187880000009</v>
      </c>
      <c r="AS738" s="7" t="s">
        <v>2365</v>
      </c>
      <c r="AT738" s="7" t="s">
        <v>146</v>
      </c>
      <c r="AU738" s="7">
        <v>2009</v>
      </c>
      <c r="AV738" s="7" t="s">
        <v>172</v>
      </c>
      <c r="AW738" s="7" t="s">
        <v>92</v>
      </c>
      <c r="AX738" s="7" t="s">
        <v>93</v>
      </c>
      <c r="AY738" s="7" t="s">
        <v>94</v>
      </c>
      <c r="AZ738" s="7" t="s">
        <v>95</v>
      </c>
      <c r="BA738" s="7" t="s">
        <v>96</v>
      </c>
      <c r="BB738" s="7" t="s">
        <v>97</v>
      </c>
      <c r="BC738" s="7" t="s">
        <v>98</v>
      </c>
      <c r="BH738" s="7" t="s">
        <v>99</v>
      </c>
      <c r="BI738" s="7" t="s">
        <v>617</v>
      </c>
      <c r="BJ738" s="7" t="s">
        <v>70</v>
      </c>
      <c r="BO738">
        <f t="shared" si="11"/>
        <v>8.4734187880000002E-3</v>
      </c>
      <c r="BP738" s="7" t="s">
        <v>97</v>
      </c>
      <c r="BQ738" s="7" t="s">
        <v>94</v>
      </c>
      <c r="BR738" s="7" t="s">
        <v>368</v>
      </c>
      <c r="BS738" s="7" t="s">
        <v>368</v>
      </c>
    </row>
    <row r="739" spans="1:71" ht="15.75" customHeight="1">
      <c r="A739" s="7">
        <v>2010</v>
      </c>
      <c r="B739" s="7" t="s">
        <v>733</v>
      </c>
      <c r="C739" s="7" t="s">
        <v>64</v>
      </c>
      <c r="D739" s="7" t="s">
        <v>728</v>
      </c>
      <c r="E739" s="7" t="s">
        <v>717</v>
      </c>
      <c r="F739" s="7" t="s">
        <v>2361</v>
      </c>
      <c r="G739" s="7">
        <v>2020</v>
      </c>
      <c r="H739" s="7" t="s">
        <v>67</v>
      </c>
      <c r="I739" s="7" t="s">
        <v>336</v>
      </c>
      <c r="J739" s="7" t="s">
        <v>135</v>
      </c>
      <c r="K739" s="7" t="s">
        <v>71</v>
      </c>
      <c r="L739" s="7" t="s">
        <v>72</v>
      </c>
      <c r="M739" s="7" t="s">
        <v>73</v>
      </c>
      <c r="N739" s="7" t="s">
        <v>74</v>
      </c>
      <c r="O739" s="7" t="s">
        <v>75</v>
      </c>
      <c r="P739" s="7" t="s">
        <v>367</v>
      </c>
      <c r="Q739" s="7" t="s">
        <v>368</v>
      </c>
      <c r="S739" s="7" t="s">
        <v>369</v>
      </c>
      <c r="T739" s="7" t="s">
        <v>79</v>
      </c>
      <c r="U739" s="7" t="s">
        <v>80</v>
      </c>
      <c r="V739" s="7" t="s">
        <v>81</v>
      </c>
      <c r="W739" s="7" t="s">
        <v>686</v>
      </c>
      <c r="X739" s="7" t="s">
        <v>353</v>
      </c>
      <c r="Y739" s="7" t="s">
        <v>337</v>
      </c>
      <c r="Z739" s="7" t="s">
        <v>108</v>
      </c>
      <c r="AA739" s="7" t="s">
        <v>109</v>
      </c>
      <c r="AB739" s="7" t="s">
        <v>721</v>
      </c>
      <c r="AC739" s="7" t="s">
        <v>730</v>
      </c>
      <c r="AD739" s="7" t="s">
        <v>111</v>
      </c>
      <c r="AE739" s="7" t="s">
        <v>2163</v>
      </c>
      <c r="AF739" s="7" t="s">
        <v>112</v>
      </c>
      <c r="AG739" s="7" t="s">
        <v>2163</v>
      </c>
      <c r="AH739" s="7" t="s">
        <v>2163</v>
      </c>
      <c r="AI739" s="7">
        <v>2010</v>
      </c>
      <c r="AJ739" s="7">
        <v>2010</v>
      </c>
      <c r="AK739" s="7" t="s">
        <v>89</v>
      </c>
      <c r="AL739" s="7">
        <v>21911</v>
      </c>
      <c r="AO739" s="7" t="s">
        <v>2366</v>
      </c>
      <c r="AP739" s="7" t="s">
        <v>2367</v>
      </c>
      <c r="AQ739" s="7">
        <v>21911</v>
      </c>
      <c r="AR739" s="10">
        <v>22593.479790000001</v>
      </c>
      <c r="AS739" s="7" t="s">
        <v>2367</v>
      </c>
      <c r="AT739" s="7" t="s">
        <v>146</v>
      </c>
      <c r="AU739" s="7">
        <v>2010</v>
      </c>
      <c r="AV739" s="7" t="s">
        <v>172</v>
      </c>
      <c r="AW739" s="7" t="s">
        <v>92</v>
      </c>
      <c r="AX739" s="7" t="s">
        <v>93</v>
      </c>
      <c r="AY739" s="7" t="s">
        <v>94</v>
      </c>
      <c r="AZ739" s="7" t="s">
        <v>95</v>
      </c>
      <c r="BA739" s="7" t="s">
        <v>96</v>
      </c>
      <c r="BB739" s="7" t="s">
        <v>97</v>
      </c>
      <c r="BC739" s="7" t="s">
        <v>98</v>
      </c>
      <c r="BH739" s="7" t="s">
        <v>99</v>
      </c>
      <c r="BI739" s="7" t="s">
        <v>617</v>
      </c>
      <c r="BJ739" s="7" t="s">
        <v>70</v>
      </c>
      <c r="BO739">
        <f t="shared" si="11"/>
        <v>2.2593479790000003E-2</v>
      </c>
      <c r="BP739" s="7" t="s">
        <v>97</v>
      </c>
      <c r="BQ739" s="7" t="s">
        <v>94</v>
      </c>
      <c r="BR739" s="7" t="s">
        <v>368</v>
      </c>
      <c r="BS739" s="7" t="s">
        <v>368</v>
      </c>
    </row>
    <row r="740" spans="1:71" ht="15.75" customHeight="1">
      <c r="A740" s="7">
        <v>2011</v>
      </c>
      <c r="B740" s="7" t="s">
        <v>734</v>
      </c>
      <c r="C740" s="7" t="s">
        <v>64</v>
      </c>
      <c r="D740" s="7" t="s">
        <v>728</v>
      </c>
      <c r="E740" s="7" t="s">
        <v>717</v>
      </c>
      <c r="F740" s="7" t="s">
        <v>2361</v>
      </c>
      <c r="G740" s="7">
        <v>2020</v>
      </c>
      <c r="H740" s="7" t="s">
        <v>67</v>
      </c>
      <c r="I740" s="7" t="s">
        <v>336</v>
      </c>
      <c r="J740" s="7" t="s">
        <v>135</v>
      </c>
      <c r="K740" s="7" t="s">
        <v>71</v>
      </c>
      <c r="L740" s="7" t="s">
        <v>72</v>
      </c>
      <c r="M740" s="7" t="s">
        <v>73</v>
      </c>
      <c r="N740" s="7" t="s">
        <v>74</v>
      </c>
      <c r="O740" s="7" t="s">
        <v>75</v>
      </c>
      <c r="P740" s="7" t="s">
        <v>367</v>
      </c>
      <c r="Q740" s="7" t="s">
        <v>368</v>
      </c>
      <c r="S740" s="7" t="s">
        <v>369</v>
      </c>
      <c r="T740" s="7" t="s">
        <v>79</v>
      </c>
      <c r="U740" s="7" t="s">
        <v>80</v>
      </c>
      <c r="V740" s="7" t="s">
        <v>81</v>
      </c>
      <c r="W740" s="7" t="s">
        <v>686</v>
      </c>
      <c r="X740" s="7" t="s">
        <v>353</v>
      </c>
      <c r="Y740" s="7" t="s">
        <v>337</v>
      </c>
      <c r="Z740" s="7" t="s">
        <v>108</v>
      </c>
      <c r="AA740" s="7" t="s">
        <v>109</v>
      </c>
      <c r="AB740" s="7" t="s">
        <v>721</v>
      </c>
      <c r="AC740" s="7" t="s">
        <v>730</v>
      </c>
      <c r="AD740" s="7" t="s">
        <v>111</v>
      </c>
      <c r="AE740" s="7" t="s">
        <v>2231</v>
      </c>
      <c r="AF740" s="7" t="s">
        <v>112</v>
      </c>
      <c r="AG740" s="7" t="s">
        <v>2231</v>
      </c>
      <c r="AH740" s="7" t="s">
        <v>2231</v>
      </c>
      <c r="AI740" s="7">
        <v>2011</v>
      </c>
      <c r="AJ740" s="7">
        <v>2011</v>
      </c>
      <c r="AK740" s="7" t="s">
        <v>89</v>
      </c>
      <c r="AL740" s="7">
        <v>236911</v>
      </c>
      <c r="AO740" s="7" t="s">
        <v>2368</v>
      </c>
      <c r="AP740" s="7" t="s">
        <v>2369</v>
      </c>
      <c r="AQ740" s="7">
        <v>236911</v>
      </c>
      <c r="AR740" s="10">
        <v>266297.33779999998</v>
      </c>
      <c r="AS740" s="7" t="s">
        <v>2369</v>
      </c>
      <c r="AT740" s="7" t="s">
        <v>146</v>
      </c>
      <c r="AU740" s="7">
        <v>2011</v>
      </c>
      <c r="AV740" s="7" t="s">
        <v>172</v>
      </c>
      <c r="AW740" s="7" t="s">
        <v>92</v>
      </c>
      <c r="AX740" s="7" t="s">
        <v>93</v>
      </c>
      <c r="AY740" s="7" t="s">
        <v>94</v>
      </c>
      <c r="AZ740" s="7" t="s">
        <v>95</v>
      </c>
      <c r="BA740" s="7" t="s">
        <v>96</v>
      </c>
      <c r="BB740" s="7" t="s">
        <v>97</v>
      </c>
      <c r="BC740" s="7" t="s">
        <v>98</v>
      </c>
      <c r="BH740" s="7" t="s">
        <v>99</v>
      </c>
      <c r="BI740" s="7" t="s">
        <v>617</v>
      </c>
      <c r="BJ740" s="7" t="s">
        <v>70</v>
      </c>
      <c r="BO740">
        <f t="shared" si="11"/>
        <v>0.26629733779999998</v>
      </c>
      <c r="BP740" s="7" t="s">
        <v>97</v>
      </c>
      <c r="BQ740" s="7" t="s">
        <v>94</v>
      </c>
      <c r="BR740" s="7" t="s">
        <v>368</v>
      </c>
      <c r="BS740" s="7" t="s">
        <v>368</v>
      </c>
    </row>
    <row r="741" spans="1:71" ht="15.75" customHeight="1">
      <c r="A741" s="7">
        <v>2012</v>
      </c>
      <c r="B741" s="7" t="s">
        <v>735</v>
      </c>
      <c r="C741" s="7" t="s">
        <v>64</v>
      </c>
      <c r="D741" s="7" t="s">
        <v>728</v>
      </c>
      <c r="E741" s="7" t="s">
        <v>717</v>
      </c>
      <c r="F741" s="7" t="s">
        <v>2361</v>
      </c>
      <c r="G741" s="7">
        <v>2020</v>
      </c>
      <c r="H741" s="7" t="s">
        <v>67</v>
      </c>
      <c r="I741" s="7" t="s">
        <v>336</v>
      </c>
      <c r="J741" s="7" t="s">
        <v>135</v>
      </c>
      <c r="K741" s="7" t="s">
        <v>71</v>
      </c>
      <c r="L741" s="7" t="s">
        <v>72</v>
      </c>
      <c r="M741" s="7" t="s">
        <v>73</v>
      </c>
      <c r="N741" s="7" t="s">
        <v>74</v>
      </c>
      <c r="O741" s="7" t="s">
        <v>75</v>
      </c>
      <c r="P741" s="7" t="s">
        <v>367</v>
      </c>
      <c r="Q741" s="7" t="s">
        <v>368</v>
      </c>
      <c r="S741" s="7" t="s">
        <v>369</v>
      </c>
      <c r="T741" s="7" t="s">
        <v>79</v>
      </c>
      <c r="U741" s="7" t="s">
        <v>80</v>
      </c>
      <c r="V741" s="7" t="s">
        <v>81</v>
      </c>
      <c r="W741" s="7" t="s">
        <v>686</v>
      </c>
      <c r="X741" s="7" t="s">
        <v>353</v>
      </c>
      <c r="Y741" s="7" t="s">
        <v>337</v>
      </c>
      <c r="Z741" s="7" t="s">
        <v>108</v>
      </c>
      <c r="AA741" s="7" t="s">
        <v>109</v>
      </c>
      <c r="AB741" s="7" t="s">
        <v>721</v>
      </c>
      <c r="AC741" s="7" t="s">
        <v>730</v>
      </c>
      <c r="AD741" s="7" t="s">
        <v>111</v>
      </c>
      <c r="AE741" s="7" t="s">
        <v>1954</v>
      </c>
      <c r="AF741" s="7" t="s">
        <v>112</v>
      </c>
      <c r="AG741" s="7" t="s">
        <v>1954</v>
      </c>
      <c r="AH741" s="7" t="s">
        <v>1954</v>
      </c>
      <c r="AI741" s="7">
        <v>2012</v>
      </c>
      <c r="AJ741" s="7">
        <v>2012</v>
      </c>
      <c r="AK741" s="7" t="s">
        <v>89</v>
      </c>
      <c r="AL741" s="7">
        <v>173401</v>
      </c>
      <c r="AO741" s="7" t="s">
        <v>2370</v>
      </c>
      <c r="AP741" s="7" t="s">
        <v>2371</v>
      </c>
      <c r="AQ741" s="7">
        <v>173401</v>
      </c>
      <c r="AR741" s="10">
        <v>191682.10329999999</v>
      </c>
      <c r="AS741" s="7" t="s">
        <v>2371</v>
      </c>
      <c r="AT741" s="7" t="s">
        <v>146</v>
      </c>
      <c r="AU741" s="7">
        <v>2012</v>
      </c>
      <c r="AV741" s="7" t="s">
        <v>172</v>
      </c>
      <c r="AW741" s="7" t="s">
        <v>92</v>
      </c>
      <c r="AX741" s="7" t="s">
        <v>93</v>
      </c>
      <c r="AY741" s="7" t="s">
        <v>94</v>
      </c>
      <c r="AZ741" s="7" t="s">
        <v>95</v>
      </c>
      <c r="BA741" s="7" t="s">
        <v>96</v>
      </c>
      <c r="BB741" s="7" t="s">
        <v>97</v>
      </c>
      <c r="BC741" s="7" t="s">
        <v>98</v>
      </c>
      <c r="BH741" s="7" t="s">
        <v>99</v>
      </c>
      <c r="BI741" s="7" t="s">
        <v>617</v>
      </c>
      <c r="BJ741" s="7" t="s">
        <v>70</v>
      </c>
      <c r="BO741">
        <f t="shared" si="11"/>
        <v>0.19168210329999999</v>
      </c>
      <c r="BP741" s="7" t="s">
        <v>97</v>
      </c>
      <c r="BQ741" s="7" t="s">
        <v>94</v>
      </c>
      <c r="BR741" s="7" t="s">
        <v>368</v>
      </c>
      <c r="BS741" s="7" t="s">
        <v>368</v>
      </c>
    </row>
    <row r="742" spans="1:71" ht="15.75" customHeight="1">
      <c r="A742" s="7">
        <v>2013</v>
      </c>
      <c r="B742" s="7" t="s">
        <v>736</v>
      </c>
      <c r="C742" s="7" t="s">
        <v>64</v>
      </c>
      <c r="D742" s="7" t="s">
        <v>728</v>
      </c>
      <c r="E742" s="7" t="s">
        <v>717</v>
      </c>
      <c r="F742" s="7" t="s">
        <v>2361</v>
      </c>
      <c r="G742" s="7">
        <v>2020</v>
      </c>
      <c r="H742" s="7" t="s">
        <v>67</v>
      </c>
      <c r="I742" s="7" t="s">
        <v>336</v>
      </c>
      <c r="J742" s="7" t="s">
        <v>135</v>
      </c>
      <c r="K742" s="7" t="s">
        <v>71</v>
      </c>
      <c r="L742" s="7" t="s">
        <v>72</v>
      </c>
      <c r="M742" s="7" t="s">
        <v>73</v>
      </c>
      <c r="N742" s="7" t="s">
        <v>74</v>
      </c>
      <c r="O742" s="7" t="s">
        <v>75</v>
      </c>
      <c r="P742" s="7" t="s">
        <v>367</v>
      </c>
      <c r="Q742" s="7" t="s">
        <v>368</v>
      </c>
      <c r="S742" s="7" t="s">
        <v>369</v>
      </c>
      <c r="T742" s="7" t="s">
        <v>79</v>
      </c>
      <c r="U742" s="7" t="s">
        <v>80</v>
      </c>
      <c r="V742" s="7" t="s">
        <v>81</v>
      </c>
      <c r="W742" s="7" t="s">
        <v>686</v>
      </c>
      <c r="X742" s="7" t="s">
        <v>353</v>
      </c>
      <c r="Y742" s="7" t="s">
        <v>337</v>
      </c>
      <c r="Z742" s="7" t="s">
        <v>108</v>
      </c>
      <c r="AA742" s="7" t="s">
        <v>109</v>
      </c>
      <c r="AB742" s="7" t="s">
        <v>721</v>
      </c>
      <c r="AC742" s="7" t="s">
        <v>730</v>
      </c>
      <c r="AD742" s="7" t="s">
        <v>111</v>
      </c>
      <c r="AE742" s="7" t="s">
        <v>2101</v>
      </c>
      <c r="AF742" s="7" t="s">
        <v>112</v>
      </c>
      <c r="AG742" s="7" t="s">
        <v>2101</v>
      </c>
      <c r="AH742" s="7" t="s">
        <v>2101</v>
      </c>
      <c r="AI742" s="7">
        <v>2013</v>
      </c>
      <c r="AJ742" s="7">
        <v>2013</v>
      </c>
      <c r="AK742" s="7" t="s">
        <v>89</v>
      </c>
      <c r="AL742" s="7">
        <v>88398</v>
      </c>
      <c r="AO742" s="7" t="s">
        <v>2372</v>
      </c>
      <c r="AP742" s="7" t="s">
        <v>2373</v>
      </c>
      <c r="AQ742" s="7">
        <v>88398</v>
      </c>
      <c r="AR742" s="10">
        <v>89794.66876</v>
      </c>
      <c r="AS742" s="7" t="s">
        <v>2373</v>
      </c>
      <c r="AT742" s="7" t="s">
        <v>146</v>
      </c>
      <c r="AU742" s="7">
        <v>2013</v>
      </c>
      <c r="AV742" s="7" t="s">
        <v>172</v>
      </c>
      <c r="AW742" s="7" t="s">
        <v>92</v>
      </c>
      <c r="AX742" s="7" t="s">
        <v>93</v>
      </c>
      <c r="AY742" s="7" t="s">
        <v>94</v>
      </c>
      <c r="AZ742" s="7" t="s">
        <v>95</v>
      </c>
      <c r="BA742" s="7" t="s">
        <v>96</v>
      </c>
      <c r="BB742" s="7" t="s">
        <v>97</v>
      </c>
      <c r="BC742" s="7" t="s">
        <v>98</v>
      </c>
      <c r="BH742" s="7" t="s">
        <v>99</v>
      </c>
      <c r="BI742" s="7" t="s">
        <v>617</v>
      </c>
      <c r="BJ742" s="7" t="s">
        <v>70</v>
      </c>
      <c r="BO742">
        <f t="shared" si="11"/>
        <v>8.9794668760000002E-2</v>
      </c>
      <c r="BP742" s="7" t="s">
        <v>97</v>
      </c>
      <c r="BQ742" s="7" t="s">
        <v>94</v>
      </c>
      <c r="BR742" s="7" t="s">
        <v>368</v>
      </c>
      <c r="BS742" s="7" t="s">
        <v>368</v>
      </c>
    </row>
    <row r="743" spans="1:71" ht="15.75" customHeight="1">
      <c r="A743" s="7">
        <v>2014</v>
      </c>
      <c r="B743" s="7" t="s">
        <v>737</v>
      </c>
      <c r="C743" s="7" t="s">
        <v>64</v>
      </c>
      <c r="D743" s="7" t="s">
        <v>728</v>
      </c>
      <c r="E743" s="7" t="s">
        <v>717</v>
      </c>
      <c r="F743" s="7" t="s">
        <v>2361</v>
      </c>
      <c r="G743" s="7">
        <v>2020</v>
      </c>
      <c r="H743" s="7" t="s">
        <v>67</v>
      </c>
      <c r="I743" s="7" t="s">
        <v>336</v>
      </c>
      <c r="J743" s="7" t="s">
        <v>135</v>
      </c>
      <c r="K743" s="7" t="s">
        <v>71</v>
      </c>
      <c r="L743" s="7" t="s">
        <v>72</v>
      </c>
      <c r="M743" s="7" t="s">
        <v>73</v>
      </c>
      <c r="N743" s="7" t="s">
        <v>74</v>
      </c>
      <c r="O743" s="7" t="s">
        <v>75</v>
      </c>
      <c r="P743" s="7" t="s">
        <v>367</v>
      </c>
      <c r="Q743" s="7" t="s">
        <v>368</v>
      </c>
      <c r="S743" s="7" t="s">
        <v>369</v>
      </c>
      <c r="T743" s="7" t="s">
        <v>79</v>
      </c>
      <c r="U743" s="7" t="s">
        <v>80</v>
      </c>
      <c r="V743" s="7" t="s">
        <v>81</v>
      </c>
      <c r="W743" s="7" t="s">
        <v>686</v>
      </c>
      <c r="X743" s="7" t="s">
        <v>353</v>
      </c>
      <c r="Y743" s="7" t="s">
        <v>337</v>
      </c>
      <c r="Z743" s="7" t="s">
        <v>108</v>
      </c>
      <c r="AA743" s="7" t="s">
        <v>109</v>
      </c>
      <c r="AB743" s="7" t="s">
        <v>721</v>
      </c>
      <c r="AC743" s="7" t="s">
        <v>730</v>
      </c>
      <c r="AD743" s="7" t="s">
        <v>111</v>
      </c>
      <c r="AE743" s="7" t="s">
        <v>1959</v>
      </c>
      <c r="AF743" s="7" t="s">
        <v>112</v>
      </c>
      <c r="AG743" s="7" t="s">
        <v>1959</v>
      </c>
      <c r="AH743" s="7" t="s">
        <v>1959</v>
      </c>
      <c r="AI743" s="7">
        <v>2014</v>
      </c>
      <c r="AJ743" s="7">
        <v>2014</v>
      </c>
      <c r="AK743" s="7" t="s">
        <v>89</v>
      </c>
      <c r="AL743" s="7">
        <v>162043</v>
      </c>
      <c r="AO743" s="7" t="s">
        <v>2374</v>
      </c>
      <c r="AP743" s="7" t="s">
        <v>2375</v>
      </c>
      <c r="AQ743" s="7">
        <v>162043</v>
      </c>
      <c r="AR743" s="10">
        <v>151241.11900000001</v>
      </c>
      <c r="AS743" s="7" t="s">
        <v>2375</v>
      </c>
      <c r="AT743" s="7" t="s">
        <v>146</v>
      </c>
      <c r="AU743" s="7">
        <v>2014</v>
      </c>
      <c r="AV743" s="7" t="s">
        <v>172</v>
      </c>
      <c r="AW743" s="7" t="s">
        <v>92</v>
      </c>
      <c r="AX743" s="7" t="s">
        <v>93</v>
      </c>
      <c r="AY743" s="7" t="s">
        <v>94</v>
      </c>
      <c r="AZ743" s="7" t="s">
        <v>95</v>
      </c>
      <c r="BA743" s="7" t="s">
        <v>96</v>
      </c>
      <c r="BB743" s="7" t="s">
        <v>97</v>
      </c>
      <c r="BC743" s="7" t="s">
        <v>98</v>
      </c>
      <c r="BH743" s="7" t="s">
        <v>99</v>
      </c>
      <c r="BI743" s="7" t="s">
        <v>617</v>
      </c>
      <c r="BJ743" s="7" t="s">
        <v>70</v>
      </c>
      <c r="BO743">
        <f t="shared" si="11"/>
        <v>0.15124111900000001</v>
      </c>
      <c r="BP743" s="7" t="s">
        <v>97</v>
      </c>
      <c r="BQ743" s="7" t="s">
        <v>94</v>
      </c>
      <c r="BR743" s="7" t="s">
        <v>368</v>
      </c>
      <c r="BS743" s="7" t="s">
        <v>368</v>
      </c>
    </row>
    <row r="744" spans="1:71" ht="15.75" customHeight="1">
      <c r="A744" s="7">
        <v>2015</v>
      </c>
      <c r="B744" s="7" t="s">
        <v>738</v>
      </c>
      <c r="C744" s="7" t="s">
        <v>64</v>
      </c>
      <c r="D744" s="7" t="s">
        <v>728</v>
      </c>
      <c r="E744" s="7" t="s">
        <v>717</v>
      </c>
      <c r="F744" s="7" t="s">
        <v>2361</v>
      </c>
      <c r="G744" s="7">
        <v>2020</v>
      </c>
      <c r="H744" s="7" t="s">
        <v>67</v>
      </c>
      <c r="I744" s="7" t="s">
        <v>336</v>
      </c>
      <c r="J744" s="7" t="s">
        <v>135</v>
      </c>
      <c r="K744" s="7" t="s">
        <v>71</v>
      </c>
      <c r="L744" s="7" t="s">
        <v>72</v>
      </c>
      <c r="M744" s="7" t="s">
        <v>73</v>
      </c>
      <c r="N744" s="7" t="s">
        <v>74</v>
      </c>
      <c r="O744" s="7" t="s">
        <v>75</v>
      </c>
      <c r="P744" s="7" t="s">
        <v>367</v>
      </c>
      <c r="Q744" s="7" t="s">
        <v>368</v>
      </c>
      <c r="S744" s="7" t="s">
        <v>369</v>
      </c>
      <c r="T744" s="7" t="s">
        <v>79</v>
      </c>
      <c r="U744" s="7" t="s">
        <v>80</v>
      </c>
      <c r="V744" s="7" t="s">
        <v>81</v>
      </c>
      <c r="W744" s="7" t="s">
        <v>686</v>
      </c>
      <c r="X744" s="7" t="s">
        <v>353</v>
      </c>
      <c r="Y744" s="7" t="s">
        <v>337</v>
      </c>
      <c r="Z744" s="7" t="s">
        <v>108</v>
      </c>
      <c r="AA744" s="7" t="s">
        <v>109</v>
      </c>
      <c r="AB744" s="7" t="s">
        <v>721</v>
      </c>
      <c r="AC744" s="7" t="s">
        <v>730</v>
      </c>
      <c r="AD744" s="7" t="s">
        <v>111</v>
      </c>
      <c r="AE744" s="7" t="s">
        <v>1904</v>
      </c>
      <c r="AF744" s="7" t="s">
        <v>112</v>
      </c>
      <c r="AG744" s="7" t="s">
        <v>1904</v>
      </c>
      <c r="AH744" s="7" t="s">
        <v>1904</v>
      </c>
      <c r="AI744" s="7">
        <v>2015</v>
      </c>
      <c r="AJ744" s="7">
        <v>2015</v>
      </c>
      <c r="AK744" s="7" t="s">
        <v>89</v>
      </c>
      <c r="AL744" s="7">
        <v>271078</v>
      </c>
      <c r="AO744" s="7" t="s">
        <v>2376</v>
      </c>
      <c r="AP744" s="7" t="s">
        <v>2377</v>
      </c>
      <c r="AQ744" s="7">
        <v>271078</v>
      </c>
      <c r="AR744" s="10">
        <v>210613.0509</v>
      </c>
      <c r="AS744" s="7" t="s">
        <v>2377</v>
      </c>
      <c r="AT744" s="7" t="s">
        <v>146</v>
      </c>
      <c r="AU744" s="7">
        <v>2015</v>
      </c>
      <c r="AV744" s="7" t="s">
        <v>172</v>
      </c>
      <c r="AW744" s="7" t="s">
        <v>92</v>
      </c>
      <c r="AX744" s="7" t="s">
        <v>93</v>
      </c>
      <c r="AY744" s="7" t="s">
        <v>94</v>
      </c>
      <c r="AZ744" s="7" t="s">
        <v>95</v>
      </c>
      <c r="BA744" s="7" t="s">
        <v>96</v>
      </c>
      <c r="BB744" s="7" t="s">
        <v>97</v>
      </c>
      <c r="BC744" s="7" t="s">
        <v>98</v>
      </c>
      <c r="BH744" s="7" t="s">
        <v>99</v>
      </c>
      <c r="BI744" s="7" t="s">
        <v>617</v>
      </c>
      <c r="BJ744" s="7" t="s">
        <v>70</v>
      </c>
      <c r="BO744">
        <f t="shared" si="11"/>
        <v>0.21061305090000002</v>
      </c>
      <c r="BP744" s="7" t="s">
        <v>97</v>
      </c>
      <c r="BQ744" s="7" t="s">
        <v>94</v>
      </c>
      <c r="BR744" s="7" t="s">
        <v>368</v>
      </c>
      <c r="BS744" s="7" t="s">
        <v>368</v>
      </c>
    </row>
    <row r="745" spans="1:71" ht="15.75" customHeight="1">
      <c r="A745" s="7">
        <v>2016</v>
      </c>
      <c r="B745" s="7" t="s">
        <v>739</v>
      </c>
      <c r="C745" s="7" t="s">
        <v>64</v>
      </c>
      <c r="D745" s="7" t="s">
        <v>728</v>
      </c>
      <c r="E745" s="7" t="s">
        <v>717</v>
      </c>
      <c r="F745" s="7" t="s">
        <v>2361</v>
      </c>
      <c r="G745" s="7">
        <v>2020</v>
      </c>
      <c r="H745" s="7" t="s">
        <v>67</v>
      </c>
      <c r="I745" s="7" t="s">
        <v>336</v>
      </c>
      <c r="J745" s="7" t="s">
        <v>135</v>
      </c>
      <c r="K745" s="7" t="s">
        <v>71</v>
      </c>
      <c r="L745" s="7" t="s">
        <v>72</v>
      </c>
      <c r="M745" s="7" t="s">
        <v>73</v>
      </c>
      <c r="N745" s="7" t="s">
        <v>74</v>
      </c>
      <c r="O745" s="7" t="s">
        <v>75</v>
      </c>
      <c r="P745" s="7" t="s">
        <v>367</v>
      </c>
      <c r="Q745" s="7" t="s">
        <v>368</v>
      </c>
      <c r="S745" s="7" t="s">
        <v>369</v>
      </c>
      <c r="T745" s="7" t="s">
        <v>79</v>
      </c>
      <c r="U745" s="7" t="s">
        <v>80</v>
      </c>
      <c r="V745" s="7" t="s">
        <v>81</v>
      </c>
      <c r="W745" s="7" t="s">
        <v>686</v>
      </c>
      <c r="X745" s="7" t="s">
        <v>353</v>
      </c>
      <c r="Y745" s="7" t="s">
        <v>337</v>
      </c>
      <c r="Z745" s="7" t="s">
        <v>108</v>
      </c>
      <c r="AA745" s="7" t="s">
        <v>109</v>
      </c>
      <c r="AB745" s="7" t="s">
        <v>721</v>
      </c>
      <c r="AC745" s="7" t="s">
        <v>730</v>
      </c>
      <c r="AD745" s="7" t="s">
        <v>111</v>
      </c>
      <c r="AE745" s="7" t="s">
        <v>2116</v>
      </c>
      <c r="AF745" s="7" t="s">
        <v>112</v>
      </c>
      <c r="AG745" s="7" t="s">
        <v>2116</v>
      </c>
      <c r="AH745" s="7" t="s">
        <v>2116</v>
      </c>
      <c r="AI745" s="7">
        <v>2016</v>
      </c>
      <c r="AJ745" s="7">
        <v>2016</v>
      </c>
      <c r="AK745" s="7" t="s">
        <v>89</v>
      </c>
      <c r="AL745" s="7">
        <v>293873</v>
      </c>
      <c r="AO745" s="7" t="s">
        <v>2378</v>
      </c>
      <c r="AP745" s="7" t="s">
        <v>2379</v>
      </c>
      <c r="AQ745" s="7">
        <v>293873</v>
      </c>
      <c r="AR745" s="10">
        <v>223111.58189999999</v>
      </c>
      <c r="AS745" s="7" t="s">
        <v>2379</v>
      </c>
      <c r="AT745" s="7" t="s">
        <v>146</v>
      </c>
      <c r="AU745" s="7">
        <v>2016</v>
      </c>
      <c r="AV745" s="7" t="s">
        <v>172</v>
      </c>
      <c r="AW745" s="7" t="s">
        <v>92</v>
      </c>
      <c r="AX745" s="7" t="s">
        <v>93</v>
      </c>
      <c r="AY745" s="7" t="s">
        <v>94</v>
      </c>
      <c r="AZ745" s="7" t="s">
        <v>95</v>
      </c>
      <c r="BA745" s="7" t="s">
        <v>96</v>
      </c>
      <c r="BB745" s="7" t="s">
        <v>97</v>
      </c>
      <c r="BC745" s="7" t="s">
        <v>98</v>
      </c>
      <c r="BH745" s="7" t="s">
        <v>99</v>
      </c>
      <c r="BI745" s="7" t="s">
        <v>617</v>
      </c>
      <c r="BJ745" s="7" t="s">
        <v>70</v>
      </c>
      <c r="BO745">
        <f t="shared" si="11"/>
        <v>0.22311158189999999</v>
      </c>
      <c r="BP745" s="7" t="s">
        <v>97</v>
      </c>
      <c r="BQ745" s="7" t="s">
        <v>94</v>
      </c>
      <c r="BR745" s="7" t="s">
        <v>368</v>
      </c>
      <c r="BS745" s="7" t="s">
        <v>368</v>
      </c>
    </row>
    <row r="746" spans="1:71" ht="15.75" customHeight="1">
      <c r="A746" s="7">
        <v>2017</v>
      </c>
      <c r="B746" s="7" t="s">
        <v>740</v>
      </c>
      <c r="C746" s="7" t="s">
        <v>64</v>
      </c>
      <c r="D746" s="7" t="s">
        <v>728</v>
      </c>
      <c r="E746" s="7" t="s">
        <v>717</v>
      </c>
      <c r="F746" s="7" t="s">
        <v>2361</v>
      </c>
      <c r="G746" s="7">
        <v>2020</v>
      </c>
      <c r="H746" s="7" t="s">
        <v>67</v>
      </c>
      <c r="I746" s="7" t="s">
        <v>336</v>
      </c>
      <c r="J746" s="7" t="s">
        <v>135</v>
      </c>
      <c r="K746" s="7" t="s">
        <v>71</v>
      </c>
      <c r="L746" s="7" t="s">
        <v>72</v>
      </c>
      <c r="M746" s="7" t="s">
        <v>73</v>
      </c>
      <c r="N746" s="7" t="s">
        <v>74</v>
      </c>
      <c r="O746" s="7" t="s">
        <v>75</v>
      </c>
      <c r="P746" s="7" t="s">
        <v>367</v>
      </c>
      <c r="Q746" s="7" t="s">
        <v>368</v>
      </c>
      <c r="S746" s="7" t="s">
        <v>369</v>
      </c>
      <c r="T746" s="7" t="s">
        <v>79</v>
      </c>
      <c r="U746" s="7" t="s">
        <v>80</v>
      </c>
      <c r="V746" s="7" t="s">
        <v>81</v>
      </c>
      <c r="W746" s="7" t="s">
        <v>686</v>
      </c>
      <c r="X746" s="7" t="s">
        <v>353</v>
      </c>
      <c r="Y746" s="7" t="s">
        <v>337</v>
      </c>
      <c r="Z746" s="7" t="s">
        <v>108</v>
      </c>
      <c r="AA746" s="7" t="s">
        <v>109</v>
      </c>
      <c r="AB746" s="7" t="s">
        <v>721</v>
      </c>
      <c r="AC746" s="7" t="s">
        <v>730</v>
      </c>
      <c r="AD746" s="7" t="s">
        <v>111</v>
      </c>
      <c r="AE746" s="7" t="s">
        <v>1925</v>
      </c>
      <c r="AF746" s="7" t="s">
        <v>112</v>
      </c>
      <c r="AG746" s="7" t="s">
        <v>1925</v>
      </c>
      <c r="AH746" s="7" t="s">
        <v>1925</v>
      </c>
      <c r="AI746" s="7">
        <v>2017</v>
      </c>
      <c r="AJ746" s="7">
        <v>2017</v>
      </c>
      <c r="AK746" s="7" t="s">
        <v>89</v>
      </c>
      <c r="AL746" s="7">
        <v>300000</v>
      </c>
      <c r="AO746" s="7" t="s">
        <v>2380</v>
      </c>
      <c r="AP746" s="7" t="s">
        <v>2381</v>
      </c>
      <c r="AQ746" s="7">
        <v>300000</v>
      </c>
      <c r="AR746" s="10">
        <v>229927.6819</v>
      </c>
      <c r="AS746" s="7" t="s">
        <v>2381</v>
      </c>
      <c r="AT746" s="7" t="s">
        <v>146</v>
      </c>
      <c r="AU746" s="7">
        <v>2017</v>
      </c>
      <c r="AV746" s="7" t="s">
        <v>172</v>
      </c>
      <c r="AW746" s="7" t="s">
        <v>92</v>
      </c>
      <c r="AX746" s="7" t="s">
        <v>93</v>
      </c>
      <c r="AY746" s="7" t="s">
        <v>94</v>
      </c>
      <c r="AZ746" s="7" t="s">
        <v>95</v>
      </c>
      <c r="BA746" s="7" t="s">
        <v>96</v>
      </c>
      <c r="BB746" s="7" t="s">
        <v>97</v>
      </c>
      <c r="BC746" s="7" t="s">
        <v>98</v>
      </c>
      <c r="BH746" s="7" t="s">
        <v>99</v>
      </c>
      <c r="BI746" s="7" t="s">
        <v>617</v>
      </c>
      <c r="BJ746" s="7" t="s">
        <v>70</v>
      </c>
      <c r="BO746">
        <f t="shared" si="11"/>
        <v>0.22992768189999999</v>
      </c>
      <c r="BP746" s="7" t="s">
        <v>97</v>
      </c>
      <c r="BQ746" s="7" t="s">
        <v>94</v>
      </c>
      <c r="BR746" s="7" t="s">
        <v>368</v>
      </c>
      <c r="BS746" s="7" t="s">
        <v>368</v>
      </c>
    </row>
    <row r="747" spans="1:71" ht="15.75" customHeight="1">
      <c r="A747" s="7">
        <v>2018</v>
      </c>
      <c r="B747" s="7" t="s">
        <v>742</v>
      </c>
      <c r="C747" s="7" t="s">
        <v>64</v>
      </c>
      <c r="D747" s="7" t="s">
        <v>728</v>
      </c>
      <c r="E747" s="7" t="s">
        <v>717</v>
      </c>
      <c r="F747" s="7" t="s">
        <v>2361</v>
      </c>
      <c r="G747" s="7">
        <v>2020</v>
      </c>
      <c r="H747" s="7" t="s">
        <v>67</v>
      </c>
      <c r="I747" s="7" t="s">
        <v>336</v>
      </c>
      <c r="J747" s="7" t="s">
        <v>135</v>
      </c>
      <c r="K747" s="7" t="s">
        <v>71</v>
      </c>
      <c r="L747" s="7" t="s">
        <v>72</v>
      </c>
      <c r="M747" s="7" t="s">
        <v>73</v>
      </c>
      <c r="N747" s="7" t="s">
        <v>74</v>
      </c>
      <c r="O747" s="7" t="s">
        <v>75</v>
      </c>
      <c r="P747" s="7" t="s">
        <v>367</v>
      </c>
      <c r="Q747" s="7" t="s">
        <v>368</v>
      </c>
      <c r="S747" s="7" t="s">
        <v>369</v>
      </c>
      <c r="T747" s="7" t="s">
        <v>79</v>
      </c>
      <c r="U747" s="7" t="s">
        <v>80</v>
      </c>
      <c r="V747" s="7" t="s">
        <v>81</v>
      </c>
      <c r="W747" s="7" t="s">
        <v>686</v>
      </c>
      <c r="X747" s="7" t="s">
        <v>353</v>
      </c>
      <c r="Y747" s="7" t="s">
        <v>337</v>
      </c>
      <c r="Z747" s="7" t="s">
        <v>108</v>
      </c>
      <c r="AA747" s="7" t="s">
        <v>109</v>
      </c>
      <c r="AB747" s="7" t="s">
        <v>721</v>
      </c>
      <c r="AC747" s="7" t="s">
        <v>730</v>
      </c>
      <c r="AD747" s="7" t="s">
        <v>111</v>
      </c>
      <c r="AE747" s="7" t="s">
        <v>1925</v>
      </c>
      <c r="AF747" s="7" t="s">
        <v>112</v>
      </c>
      <c r="AG747" s="7" t="s">
        <v>2119</v>
      </c>
      <c r="AH747" s="7" t="s">
        <v>2119</v>
      </c>
      <c r="AI747" s="7">
        <v>2018</v>
      </c>
      <c r="AJ747" s="7">
        <v>2018</v>
      </c>
      <c r="AK747" s="7" t="s">
        <v>89</v>
      </c>
      <c r="AL747" s="7">
        <v>350000</v>
      </c>
      <c r="AO747" s="7" t="s">
        <v>2382</v>
      </c>
      <c r="AP747" s="7" t="s">
        <v>2383</v>
      </c>
      <c r="AQ747" s="7">
        <v>350000</v>
      </c>
      <c r="AR747" s="10">
        <v>268248.96220000001</v>
      </c>
      <c r="AS747" s="7" t="s">
        <v>2383</v>
      </c>
      <c r="AT747" s="7" t="s">
        <v>146</v>
      </c>
      <c r="AU747" s="7">
        <v>2017</v>
      </c>
      <c r="AV747" s="7" t="s">
        <v>172</v>
      </c>
      <c r="AW747" s="7" t="s">
        <v>92</v>
      </c>
      <c r="AX747" s="7" t="s">
        <v>93</v>
      </c>
      <c r="AY747" s="7" t="s">
        <v>94</v>
      </c>
      <c r="AZ747" s="7" t="s">
        <v>95</v>
      </c>
      <c r="BA747" s="7" t="s">
        <v>96</v>
      </c>
      <c r="BB747" s="7" t="s">
        <v>97</v>
      </c>
      <c r="BC747" s="7" t="s">
        <v>98</v>
      </c>
      <c r="BH747" s="7" t="s">
        <v>99</v>
      </c>
      <c r="BI747" s="7" t="s">
        <v>617</v>
      </c>
      <c r="BJ747" s="7" t="s">
        <v>70</v>
      </c>
      <c r="BO747">
        <f t="shared" si="11"/>
        <v>0.2682489622</v>
      </c>
      <c r="BP747" s="7" t="s">
        <v>97</v>
      </c>
      <c r="BQ747" s="7" t="s">
        <v>94</v>
      </c>
      <c r="BR747" s="7" t="s">
        <v>368</v>
      </c>
      <c r="BS747" s="7" t="s">
        <v>368</v>
      </c>
    </row>
    <row r="748" spans="1:71" ht="15.75" customHeight="1">
      <c r="A748" s="7">
        <v>2019</v>
      </c>
      <c r="B748" s="7" t="s">
        <v>743</v>
      </c>
      <c r="C748" s="7" t="s">
        <v>64</v>
      </c>
      <c r="D748" s="7" t="s">
        <v>728</v>
      </c>
      <c r="E748" s="7" t="s">
        <v>717</v>
      </c>
      <c r="F748" s="7" t="s">
        <v>2361</v>
      </c>
      <c r="G748" s="7">
        <v>2020</v>
      </c>
      <c r="H748" s="7" t="s">
        <v>67</v>
      </c>
      <c r="I748" s="7" t="s">
        <v>336</v>
      </c>
      <c r="J748" s="7" t="s">
        <v>135</v>
      </c>
      <c r="K748" s="7" t="s">
        <v>71</v>
      </c>
      <c r="L748" s="7" t="s">
        <v>72</v>
      </c>
      <c r="M748" s="7" t="s">
        <v>73</v>
      </c>
      <c r="N748" s="7" t="s">
        <v>74</v>
      </c>
      <c r="O748" s="7" t="s">
        <v>75</v>
      </c>
      <c r="P748" s="7" t="s">
        <v>367</v>
      </c>
      <c r="Q748" s="7" t="s">
        <v>368</v>
      </c>
      <c r="S748" s="7" t="s">
        <v>369</v>
      </c>
      <c r="T748" s="7" t="s">
        <v>79</v>
      </c>
      <c r="U748" s="7" t="s">
        <v>80</v>
      </c>
      <c r="V748" s="7" t="s">
        <v>81</v>
      </c>
      <c r="W748" s="7" t="s">
        <v>686</v>
      </c>
      <c r="X748" s="7" t="s">
        <v>353</v>
      </c>
      <c r="Y748" s="7" t="s">
        <v>337</v>
      </c>
      <c r="Z748" s="7" t="s">
        <v>108</v>
      </c>
      <c r="AA748" s="7" t="s">
        <v>109</v>
      </c>
      <c r="AB748" s="7" t="s">
        <v>721</v>
      </c>
      <c r="AC748" s="7" t="s">
        <v>730</v>
      </c>
      <c r="AD748" s="7" t="s">
        <v>111</v>
      </c>
      <c r="AE748" s="7" t="s">
        <v>2119</v>
      </c>
      <c r="AF748" s="7" t="s">
        <v>112</v>
      </c>
      <c r="AG748" s="7" t="s">
        <v>2197</v>
      </c>
      <c r="AH748" s="7" t="s">
        <v>2197</v>
      </c>
      <c r="AI748" s="7">
        <v>2019</v>
      </c>
      <c r="AJ748" s="7">
        <v>2019</v>
      </c>
      <c r="AK748" s="7" t="s">
        <v>89</v>
      </c>
      <c r="AL748" s="7">
        <v>562000</v>
      </c>
      <c r="AO748" s="7" t="s">
        <v>2384</v>
      </c>
      <c r="AP748" s="7" t="s">
        <v>2385</v>
      </c>
      <c r="AQ748" s="7">
        <v>562000</v>
      </c>
      <c r="AR748" s="10">
        <v>409888.6802</v>
      </c>
      <c r="AS748" s="7" t="s">
        <v>2385</v>
      </c>
      <c r="AT748" s="7" t="s">
        <v>146</v>
      </c>
      <c r="AU748" s="7">
        <v>2018</v>
      </c>
      <c r="AV748" s="7" t="s">
        <v>172</v>
      </c>
      <c r="AW748" s="7" t="s">
        <v>92</v>
      </c>
      <c r="AX748" s="7" t="s">
        <v>93</v>
      </c>
      <c r="AY748" s="7" t="s">
        <v>94</v>
      </c>
      <c r="AZ748" s="7" t="s">
        <v>95</v>
      </c>
      <c r="BA748" s="7" t="s">
        <v>96</v>
      </c>
      <c r="BB748" s="7" t="s">
        <v>97</v>
      </c>
      <c r="BC748" s="7" t="s">
        <v>98</v>
      </c>
      <c r="BH748" s="7" t="s">
        <v>99</v>
      </c>
      <c r="BI748" s="7" t="s">
        <v>617</v>
      </c>
      <c r="BJ748" s="7" t="s">
        <v>70</v>
      </c>
      <c r="BO748">
        <f t="shared" si="11"/>
        <v>0.40988868020000002</v>
      </c>
      <c r="BP748" s="7" t="s">
        <v>97</v>
      </c>
      <c r="BQ748" s="7" t="s">
        <v>94</v>
      </c>
      <c r="BR748" s="7" t="s">
        <v>368</v>
      </c>
      <c r="BS748" s="7" t="s">
        <v>368</v>
      </c>
    </row>
    <row r="749" spans="1:71" ht="15.75" customHeight="1">
      <c r="A749" s="7">
        <v>2020</v>
      </c>
      <c r="B749" s="7" t="s">
        <v>1786</v>
      </c>
      <c r="C749" s="7" t="s">
        <v>64</v>
      </c>
      <c r="D749" s="7" t="s">
        <v>728</v>
      </c>
      <c r="E749" s="7" t="s">
        <v>717</v>
      </c>
      <c r="F749" s="7" t="s">
        <v>2361</v>
      </c>
      <c r="G749" s="7">
        <v>2020</v>
      </c>
      <c r="H749" s="7" t="s">
        <v>67</v>
      </c>
      <c r="I749" s="7" t="s">
        <v>336</v>
      </c>
      <c r="J749" s="7" t="s">
        <v>135</v>
      </c>
      <c r="K749" s="7" t="s">
        <v>71</v>
      </c>
      <c r="L749" s="7" t="s">
        <v>72</v>
      </c>
      <c r="M749" s="7" t="s">
        <v>73</v>
      </c>
      <c r="N749" s="7" t="s">
        <v>74</v>
      </c>
      <c r="O749" s="7" t="s">
        <v>75</v>
      </c>
      <c r="P749" s="7" t="s">
        <v>367</v>
      </c>
      <c r="Q749" s="7" t="s">
        <v>368</v>
      </c>
      <c r="S749" s="7" t="s">
        <v>369</v>
      </c>
      <c r="T749" s="7" t="s">
        <v>79</v>
      </c>
      <c r="U749" s="7" t="s">
        <v>80</v>
      </c>
      <c r="V749" s="7" t="s">
        <v>81</v>
      </c>
      <c r="W749" s="7" t="s">
        <v>686</v>
      </c>
      <c r="X749" s="7" t="s">
        <v>353</v>
      </c>
      <c r="Y749" s="7" t="s">
        <v>337</v>
      </c>
      <c r="Z749" s="7" t="s">
        <v>108</v>
      </c>
      <c r="AA749" s="7" t="s">
        <v>109</v>
      </c>
      <c r="AB749" s="7" t="s">
        <v>721</v>
      </c>
      <c r="AC749" s="7" t="s">
        <v>730</v>
      </c>
      <c r="AD749" s="7" t="s">
        <v>111</v>
      </c>
      <c r="AE749" s="7" t="s">
        <v>2197</v>
      </c>
      <c r="AF749" s="7" t="s">
        <v>112</v>
      </c>
      <c r="AG749" s="7" t="s">
        <v>2200</v>
      </c>
      <c r="AH749" s="7" t="s">
        <v>2200</v>
      </c>
      <c r="AI749" s="7">
        <v>2020</v>
      </c>
      <c r="AJ749" s="7">
        <v>2020</v>
      </c>
      <c r="AK749" s="7" t="s">
        <v>89</v>
      </c>
      <c r="AL749" s="7">
        <v>742000</v>
      </c>
      <c r="AO749" s="7" t="s">
        <v>2386</v>
      </c>
      <c r="AP749" s="7" t="s">
        <v>2387</v>
      </c>
      <c r="AQ749" s="7">
        <v>742000</v>
      </c>
      <c r="AR749" s="10">
        <v>531537.18180000002</v>
      </c>
      <c r="AS749" s="7" t="s">
        <v>2387</v>
      </c>
      <c r="AT749" s="7" t="s">
        <v>146</v>
      </c>
      <c r="AU749" s="7">
        <v>2019</v>
      </c>
      <c r="AV749" s="7" t="s">
        <v>172</v>
      </c>
      <c r="AW749" s="7" t="s">
        <v>92</v>
      </c>
      <c r="AX749" s="7" t="s">
        <v>93</v>
      </c>
      <c r="AY749" s="7" t="s">
        <v>94</v>
      </c>
      <c r="AZ749" s="7" t="s">
        <v>95</v>
      </c>
      <c r="BA749" s="7" t="s">
        <v>96</v>
      </c>
      <c r="BB749" s="7" t="s">
        <v>97</v>
      </c>
      <c r="BC749" s="7" t="s">
        <v>98</v>
      </c>
      <c r="BH749" s="7" t="s">
        <v>99</v>
      </c>
      <c r="BI749" s="7" t="s">
        <v>617</v>
      </c>
      <c r="BJ749" s="7" t="s">
        <v>70</v>
      </c>
      <c r="BO749">
        <f t="shared" si="11"/>
        <v>0.53153718179999998</v>
      </c>
      <c r="BP749" s="7" t="s">
        <v>97</v>
      </c>
      <c r="BQ749" s="7" t="s">
        <v>94</v>
      </c>
      <c r="BR749" s="7" t="s">
        <v>368</v>
      </c>
      <c r="BS749" s="7" t="s">
        <v>368</v>
      </c>
    </row>
    <row r="750" spans="1:71" ht="15.75" customHeight="1">
      <c r="A750" s="7">
        <v>2012</v>
      </c>
      <c r="B750" s="7" t="s">
        <v>744</v>
      </c>
      <c r="C750" s="7" t="s">
        <v>64</v>
      </c>
      <c r="D750" s="7" t="s">
        <v>745</v>
      </c>
      <c r="E750" s="7" t="s">
        <v>717</v>
      </c>
      <c r="F750" s="7" t="s">
        <v>2388</v>
      </c>
      <c r="G750" s="7">
        <v>2020</v>
      </c>
      <c r="H750" s="7" t="s">
        <v>67</v>
      </c>
      <c r="I750" s="7" t="s">
        <v>336</v>
      </c>
      <c r="J750" s="7" t="s">
        <v>135</v>
      </c>
      <c r="K750" s="7" t="s">
        <v>71</v>
      </c>
      <c r="L750" s="7" t="s">
        <v>72</v>
      </c>
      <c r="M750" s="7" t="s">
        <v>73</v>
      </c>
      <c r="N750" s="7" t="s">
        <v>74</v>
      </c>
      <c r="O750" s="7" t="s">
        <v>75</v>
      </c>
      <c r="P750" s="7" t="s">
        <v>278</v>
      </c>
      <c r="Q750" s="7" t="s">
        <v>279</v>
      </c>
      <c r="S750" s="7" t="s">
        <v>662</v>
      </c>
      <c r="T750" s="7" t="s">
        <v>79</v>
      </c>
      <c r="U750" s="7" t="s">
        <v>80</v>
      </c>
      <c r="V750" s="7" t="s">
        <v>337</v>
      </c>
      <c r="W750" s="7" t="s">
        <v>747</v>
      </c>
      <c r="Z750" s="7" t="s">
        <v>108</v>
      </c>
      <c r="AA750" s="7" t="s">
        <v>109</v>
      </c>
      <c r="AB750" s="7" t="s">
        <v>305</v>
      </c>
      <c r="AC750" s="7" t="s">
        <v>748</v>
      </c>
      <c r="AD750" s="7" t="s">
        <v>111</v>
      </c>
      <c r="AE750" s="7" t="s">
        <v>749</v>
      </c>
      <c r="AF750" s="7" t="s">
        <v>112</v>
      </c>
      <c r="AG750" s="7" t="s">
        <v>1954</v>
      </c>
      <c r="AH750" s="7" t="s">
        <v>2101</v>
      </c>
      <c r="AI750" s="7">
        <v>2012</v>
      </c>
      <c r="AJ750" s="7">
        <v>2013</v>
      </c>
      <c r="AK750" s="7" t="s">
        <v>89</v>
      </c>
      <c r="AL750" s="7">
        <v>268000</v>
      </c>
      <c r="AO750" s="7" t="s">
        <v>2389</v>
      </c>
      <c r="AP750" s="7" t="s">
        <v>2390</v>
      </c>
      <c r="AQ750" s="7">
        <v>268000</v>
      </c>
      <c r="AR750" s="10">
        <v>296254.36810000002</v>
      </c>
      <c r="AS750" s="7" t="s">
        <v>2390</v>
      </c>
      <c r="AT750" s="7" t="s">
        <v>146</v>
      </c>
      <c r="AU750" s="7">
        <v>2012</v>
      </c>
      <c r="AV750" s="7" t="s">
        <v>172</v>
      </c>
      <c r="AW750" s="7" t="s">
        <v>92</v>
      </c>
      <c r="AX750" s="7" t="s">
        <v>93</v>
      </c>
      <c r="AY750" s="7" t="s">
        <v>94</v>
      </c>
      <c r="AZ750" s="7" t="s">
        <v>95</v>
      </c>
      <c r="BA750" s="7" t="s">
        <v>96</v>
      </c>
      <c r="BB750" s="7" t="s">
        <v>97</v>
      </c>
      <c r="BC750" s="7" t="s">
        <v>98</v>
      </c>
      <c r="BH750" s="7" t="s">
        <v>99</v>
      </c>
      <c r="BI750" s="7" t="s">
        <v>617</v>
      </c>
      <c r="BJ750" s="7" t="s">
        <v>70</v>
      </c>
      <c r="BO750">
        <f t="shared" si="11"/>
        <v>0.2962543681</v>
      </c>
      <c r="BP750" s="7" t="s">
        <v>97</v>
      </c>
      <c r="BQ750" s="7" t="s">
        <v>94</v>
      </c>
      <c r="BR750" s="7" t="s">
        <v>279</v>
      </c>
      <c r="BS750" s="7" t="s">
        <v>279</v>
      </c>
    </row>
    <row r="751" spans="1:71" ht="15.75" customHeight="1">
      <c r="A751" s="7">
        <v>2013</v>
      </c>
      <c r="B751" s="7" t="s">
        <v>744</v>
      </c>
      <c r="C751" s="7" t="s">
        <v>64</v>
      </c>
      <c r="D751" s="7" t="s">
        <v>745</v>
      </c>
      <c r="E751" s="7" t="s">
        <v>717</v>
      </c>
      <c r="F751" s="7" t="s">
        <v>2388</v>
      </c>
      <c r="G751" s="7">
        <v>2020</v>
      </c>
      <c r="H751" s="7" t="s">
        <v>67</v>
      </c>
      <c r="I751" s="7" t="s">
        <v>336</v>
      </c>
      <c r="J751" s="7" t="s">
        <v>135</v>
      </c>
      <c r="K751" s="7" t="s">
        <v>71</v>
      </c>
      <c r="L751" s="7" t="s">
        <v>72</v>
      </c>
      <c r="M751" s="7" t="s">
        <v>73</v>
      </c>
      <c r="N751" s="7" t="s">
        <v>74</v>
      </c>
      <c r="O751" s="7" t="s">
        <v>75</v>
      </c>
      <c r="P751" s="7" t="s">
        <v>278</v>
      </c>
      <c r="Q751" s="7" t="s">
        <v>279</v>
      </c>
      <c r="S751" s="7" t="s">
        <v>662</v>
      </c>
      <c r="T751" s="7" t="s">
        <v>79</v>
      </c>
      <c r="U751" s="7" t="s">
        <v>80</v>
      </c>
      <c r="V751" s="7" t="s">
        <v>337</v>
      </c>
      <c r="W751" s="7" t="s">
        <v>747</v>
      </c>
      <c r="Z751" s="7" t="s">
        <v>108</v>
      </c>
      <c r="AA751" s="7" t="s">
        <v>109</v>
      </c>
      <c r="AB751" s="7" t="s">
        <v>305</v>
      </c>
      <c r="AC751" s="7" t="s">
        <v>748</v>
      </c>
      <c r="AD751" s="7" t="s">
        <v>111</v>
      </c>
      <c r="AE751" s="7" t="s">
        <v>749</v>
      </c>
      <c r="AF751" s="7" t="s">
        <v>112</v>
      </c>
      <c r="AG751" s="7" t="s">
        <v>1954</v>
      </c>
      <c r="AH751" s="7" t="s">
        <v>2101</v>
      </c>
      <c r="AI751" s="7">
        <v>2012</v>
      </c>
      <c r="AJ751" s="7">
        <v>2013</v>
      </c>
      <c r="AK751" s="7" t="s">
        <v>89</v>
      </c>
      <c r="AL751" s="7">
        <v>268000</v>
      </c>
      <c r="AO751" s="7" t="s">
        <v>2389</v>
      </c>
      <c r="AP751" s="7" t="s">
        <v>2390</v>
      </c>
      <c r="AQ751" s="7">
        <v>268000</v>
      </c>
      <c r="AR751" s="10">
        <v>296254.36810000002</v>
      </c>
      <c r="AS751" s="7" t="s">
        <v>2390</v>
      </c>
      <c r="AT751" s="7" t="s">
        <v>146</v>
      </c>
      <c r="AU751" s="7">
        <v>2012</v>
      </c>
      <c r="AV751" s="7" t="s">
        <v>172</v>
      </c>
      <c r="AW751" s="7" t="s">
        <v>92</v>
      </c>
      <c r="AX751" s="7" t="s">
        <v>93</v>
      </c>
      <c r="AY751" s="7" t="s">
        <v>94</v>
      </c>
      <c r="AZ751" s="7" t="s">
        <v>95</v>
      </c>
      <c r="BA751" s="7" t="s">
        <v>96</v>
      </c>
      <c r="BB751" s="7" t="s">
        <v>97</v>
      </c>
      <c r="BC751" s="7" t="s">
        <v>98</v>
      </c>
      <c r="BH751" s="7" t="s">
        <v>99</v>
      </c>
      <c r="BI751" s="7" t="s">
        <v>617</v>
      </c>
      <c r="BJ751" s="7" t="s">
        <v>70</v>
      </c>
      <c r="BO751">
        <f t="shared" si="11"/>
        <v>0.2962543681</v>
      </c>
      <c r="BP751" s="7" t="s">
        <v>97</v>
      </c>
      <c r="BQ751" s="7" t="s">
        <v>94</v>
      </c>
      <c r="BR751" s="7" t="s">
        <v>279</v>
      </c>
      <c r="BS751" s="7" t="s">
        <v>279</v>
      </c>
    </row>
    <row r="752" spans="1:71" ht="15.75" customHeight="1">
      <c r="A752" s="7">
        <v>2013</v>
      </c>
      <c r="B752" s="7" t="s">
        <v>751</v>
      </c>
      <c r="C752" s="7" t="s">
        <v>64</v>
      </c>
      <c r="D752" s="7" t="s">
        <v>745</v>
      </c>
      <c r="E752" s="7" t="s">
        <v>717</v>
      </c>
      <c r="F752" s="7" t="s">
        <v>2388</v>
      </c>
      <c r="G752" s="7">
        <v>2020</v>
      </c>
      <c r="H752" s="7" t="s">
        <v>67</v>
      </c>
      <c r="I752" s="7" t="s">
        <v>336</v>
      </c>
      <c r="J752" s="7" t="s">
        <v>135</v>
      </c>
      <c r="K752" s="7" t="s">
        <v>71</v>
      </c>
      <c r="L752" s="7" t="s">
        <v>72</v>
      </c>
      <c r="M752" s="7" t="s">
        <v>73</v>
      </c>
      <c r="N752" s="7" t="s">
        <v>74</v>
      </c>
      <c r="O752" s="7" t="s">
        <v>75</v>
      </c>
      <c r="P752" s="7" t="s">
        <v>278</v>
      </c>
      <c r="Q752" s="7" t="s">
        <v>279</v>
      </c>
      <c r="S752" s="7" t="s">
        <v>662</v>
      </c>
      <c r="T752" s="7" t="s">
        <v>79</v>
      </c>
      <c r="U752" s="7" t="s">
        <v>80</v>
      </c>
      <c r="V752" s="7" t="s">
        <v>337</v>
      </c>
      <c r="W752" s="7" t="s">
        <v>747</v>
      </c>
      <c r="Z752" s="7" t="s">
        <v>108</v>
      </c>
      <c r="AA752" s="7" t="s">
        <v>109</v>
      </c>
      <c r="AB752" s="7" t="s">
        <v>305</v>
      </c>
      <c r="AC752" s="7" t="s">
        <v>748</v>
      </c>
      <c r="AD752" s="7" t="s">
        <v>111</v>
      </c>
      <c r="AE752" s="7" t="s">
        <v>752</v>
      </c>
      <c r="AF752" s="7" t="s">
        <v>112</v>
      </c>
      <c r="AG752" s="7" t="s">
        <v>2101</v>
      </c>
      <c r="AH752" s="7" t="s">
        <v>1959</v>
      </c>
      <c r="AI752" s="7">
        <v>2013</v>
      </c>
      <c r="AJ752" s="7">
        <v>2014</v>
      </c>
      <c r="AK752" s="7" t="s">
        <v>89</v>
      </c>
      <c r="AL752" s="7">
        <v>450000</v>
      </c>
      <c r="AO752" s="7" t="s">
        <v>2391</v>
      </c>
      <c r="AP752" s="7" t="s">
        <v>2392</v>
      </c>
      <c r="AQ752" s="7">
        <v>450000</v>
      </c>
      <c r="AR752" s="10">
        <v>457109.9</v>
      </c>
      <c r="AS752" s="7" t="s">
        <v>2392</v>
      </c>
      <c r="AT752" s="7" t="s">
        <v>146</v>
      </c>
      <c r="AU752" s="7">
        <v>2013</v>
      </c>
      <c r="AV752" s="7" t="s">
        <v>172</v>
      </c>
      <c r="AW752" s="7" t="s">
        <v>92</v>
      </c>
      <c r="AX752" s="7" t="s">
        <v>93</v>
      </c>
      <c r="AY752" s="7" t="s">
        <v>94</v>
      </c>
      <c r="AZ752" s="7" t="s">
        <v>95</v>
      </c>
      <c r="BA752" s="7" t="s">
        <v>96</v>
      </c>
      <c r="BB752" s="7" t="s">
        <v>97</v>
      </c>
      <c r="BC752" s="7" t="s">
        <v>98</v>
      </c>
      <c r="BH752" s="7" t="s">
        <v>99</v>
      </c>
      <c r="BI752" s="7" t="s">
        <v>617</v>
      </c>
      <c r="BJ752" s="7" t="s">
        <v>70</v>
      </c>
      <c r="BO752">
        <f t="shared" si="11"/>
        <v>0.45710990000000001</v>
      </c>
      <c r="BP752" s="7" t="s">
        <v>97</v>
      </c>
      <c r="BQ752" s="7" t="s">
        <v>94</v>
      </c>
      <c r="BR752" s="7" t="s">
        <v>279</v>
      </c>
      <c r="BS752" s="7" t="s">
        <v>279</v>
      </c>
    </row>
    <row r="753" spans="1:71" ht="15.75" customHeight="1">
      <c r="A753" s="7">
        <v>2014</v>
      </c>
      <c r="B753" s="7" t="s">
        <v>751</v>
      </c>
      <c r="C753" s="7" t="s">
        <v>64</v>
      </c>
      <c r="D753" s="7" t="s">
        <v>745</v>
      </c>
      <c r="E753" s="7" t="s">
        <v>717</v>
      </c>
      <c r="F753" s="7" t="s">
        <v>2388</v>
      </c>
      <c r="G753" s="7">
        <v>2020</v>
      </c>
      <c r="H753" s="7" t="s">
        <v>67</v>
      </c>
      <c r="I753" s="7" t="s">
        <v>336</v>
      </c>
      <c r="J753" s="7" t="s">
        <v>135</v>
      </c>
      <c r="K753" s="7" t="s">
        <v>71</v>
      </c>
      <c r="L753" s="7" t="s">
        <v>72</v>
      </c>
      <c r="M753" s="7" t="s">
        <v>73</v>
      </c>
      <c r="N753" s="7" t="s">
        <v>74</v>
      </c>
      <c r="O753" s="7" t="s">
        <v>75</v>
      </c>
      <c r="P753" s="7" t="s">
        <v>278</v>
      </c>
      <c r="Q753" s="7" t="s">
        <v>279</v>
      </c>
      <c r="S753" s="7" t="s">
        <v>662</v>
      </c>
      <c r="T753" s="7" t="s">
        <v>79</v>
      </c>
      <c r="U753" s="7" t="s">
        <v>80</v>
      </c>
      <c r="V753" s="7" t="s">
        <v>337</v>
      </c>
      <c r="W753" s="7" t="s">
        <v>747</v>
      </c>
      <c r="Z753" s="7" t="s">
        <v>108</v>
      </c>
      <c r="AA753" s="7" t="s">
        <v>109</v>
      </c>
      <c r="AB753" s="7" t="s">
        <v>305</v>
      </c>
      <c r="AC753" s="7" t="s">
        <v>748</v>
      </c>
      <c r="AD753" s="7" t="s">
        <v>111</v>
      </c>
      <c r="AE753" s="7" t="s">
        <v>752</v>
      </c>
      <c r="AF753" s="7" t="s">
        <v>112</v>
      </c>
      <c r="AG753" s="7" t="s">
        <v>2101</v>
      </c>
      <c r="AH753" s="7" t="s">
        <v>1959</v>
      </c>
      <c r="AI753" s="7">
        <v>2013</v>
      </c>
      <c r="AJ753" s="7">
        <v>2014</v>
      </c>
      <c r="AK753" s="7" t="s">
        <v>89</v>
      </c>
      <c r="AL753" s="7">
        <v>450000</v>
      </c>
      <c r="AO753" s="7" t="s">
        <v>2391</v>
      </c>
      <c r="AP753" s="7" t="s">
        <v>2392</v>
      </c>
      <c r="AQ753" s="7">
        <v>450000</v>
      </c>
      <c r="AR753" s="10">
        <v>457109.9</v>
      </c>
      <c r="AS753" s="7" t="s">
        <v>2392</v>
      </c>
      <c r="AT753" s="7" t="s">
        <v>146</v>
      </c>
      <c r="AU753" s="7">
        <v>2013</v>
      </c>
      <c r="AV753" s="7" t="s">
        <v>172</v>
      </c>
      <c r="AW753" s="7" t="s">
        <v>92</v>
      </c>
      <c r="AX753" s="7" t="s">
        <v>93</v>
      </c>
      <c r="AY753" s="7" t="s">
        <v>94</v>
      </c>
      <c r="AZ753" s="7" t="s">
        <v>95</v>
      </c>
      <c r="BA753" s="7" t="s">
        <v>96</v>
      </c>
      <c r="BB753" s="7" t="s">
        <v>97</v>
      </c>
      <c r="BC753" s="7" t="s">
        <v>98</v>
      </c>
      <c r="BH753" s="7" t="s">
        <v>99</v>
      </c>
      <c r="BI753" s="7" t="s">
        <v>617</v>
      </c>
      <c r="BJ753" s="7" t="s">
        <v>70</v>
      </c>
      <c r="BO753">
        <f t="shared" si="11"/>
        <v>0.45710990000000001</v>
      </c>
      <c r="BP753" s="7" t="s">
        <v>97</v>
      </c>
      <c r="BQ753" s="7" t="s">
        <v>94</v>
      </c>
      <c r="BR753" s="7" t="s">
        <v>279</v>
      </c>
      <c r="BS753" s="7" t="s">
        <v>279</v>
      </c>
    </row>
    <row r="754" spans="1:71" ht="15.75" customHeight="1">
      <c r="A754" s="7">
        <v>2014</v>
      </c>
      <c r="B754" s="7" t="s">
        <v>753</v>
      </c>
      <c r="C754" s="7" t="s">
        <v>64</v>
      </c>
      <c r="D754" s="7" t="s">
        <v>745</v>
      </c>
      <c r="E754" s="7" t="s">
        <v>717</v>
      </c>
      <c r="F754" s="7" t="s">
        <v>2388</v>
      </c>
      <c r="G754" s="7">
        <v>2020</v>
      </c>
      <c r="H754" s="7" t="s">
        <v>67</v>
      </c>
      <c r="I754" s="7" t="s">
        <v>336</v>
      </c>
      <c r="J754" s="7" t="s">
        <v>135</v>
      </c>
      <c r="K754" s="7" t="s">
        <v>71</v>
      </c>
      <c r="L754" s="7" t="s">
        <v>72</v>
      </c>
      <c r="M754" s="7" t="s">
        <v>73</v>
      </c>
      <c r="N754" s="7" t="s">
        <v>74</v>
      </c>
      <c r="O754" s="7" t="s">
        <v>75</v>
      </c>
      <c r="P754" s="7" t="s">
        <v>278</v>
      </c>
      <c r="Q754" s="7" t="s">
        <v>279</v>
      </c>
      <c r="S754" s="7" t="s">
        <v>662</v>
      </c>
      <c r="T754" s="7" t="s">
        <v>79</v>
      </c>
      <c r="U754" s="7" t="s">
        <v>80</v>
      </c>
      <c r="V754" s="7" t="s">
        <v>337</v>
      </c>
      <c r="W754" s="7" t="s">
        <v>747</v>
      </c>
      <c r="Z754" s="7" t="s">
        <v>108</v>
      </c>
      <c r="AA754" s="7" t="s">
        <v>109</v>
      </c>
      <c r="AB754" s="7" t="s">
        <v>305</v>
      </c>
      <c r="AC754" s="7" t="s">
        <v>748</v>
      </c>
      <c r="AD754" s="7" t="s">
        <v>111</v>
      </c>
      <c r="AE754" s="7" t="s">
        <v>754</v>
      </c>
      <c r="AF754" s="7" t="s">
        <v>112</v>
      </c>
      <c r="AG754" s="7" t="s">
        <v>1959</v>
      </c>
      <c r="AH754" s="7" t="s">
        <v>1904</v>
      </c>
      <c r="AI754" s="7">
        <v>2014</v>
      </c>
      <c r="AJ754" s="7">
        <v>2015</v>
      </c>
      <c r="AK754" s="7" t="s">
        <v>89</v>
      </c>
      <c r="AL754" s="7">
        <v>570000</v>
      </c>
      <c r="AO754" s="7" t="s">
        <v>2393</v>
      </c>
      <c r="AP754" s="7" t="s">
        <v>2394</v>
      </c>
      <c r="AQ754" s="7">
        <v>570000</v>
      </c>
      <c r="AR754" s="10">
        <v>532003.46719999996</v>
      </c>
      <c r="AS754" s="7" t="s">
        <v>2394</v>
      </c>
      <c r="AT754" s="7" t="s">
        <v>146</v>
      </c>
      <c r="AU754" s="7">
        <v>2014</v>
      </c>
      <c r="AV754" s="7" t="s">
        <v>172</v>
      </c>
      <c r="AW754" s="7" t="s">
        <v>92</v>
      </c>
      <c r="AX754" s="7" t="s">
        <v>93</v>
      </c>
      <c r="AY754" s="7" t="s">
        <v>94</v>
      </c>
      <c r="AZ754" s="7" t="s">
        <v>95</v>
      </c>
      <c r="BA754" s="7" t="s">
        <v>96</v>
      </c>
      <c r="BB754" s="7" t="s">
        <v>97</v>
      </c>
      <c r="BC754" s="7" t="s">
        <v>98</v>
      </c>
      <c r="BH754" s="7" t="s">
        <v>99</v>
      </c>
      <c r="BI754" s="7" t="s">
        <v>617</v>
      </c>
      <c r="BJ754" s="7" t="s">
        <v>70</v>
      </c>
      <c r="BO754">
        <f t="shared" si="11"/>
        <v>0.53200346719999991</v>
      </c>
      <c r="BP754" s="7" t="s">
        <v>97</v>
      </c>
      <c r="BQ754" s="7" t="s">
        <v>94</v>
      </c>
      <c r="BR754" s="7" t="s">
        <v>279</v>
      </c>
      <c r="BS754" s="7" t="s">
        <v>279</v>
      </c>
    </row>
    <row r="755" spans="1:71" ht="15.75" customHeight="1">
      <c r="A755" s="7">
        <v>2015</v>
      </c>
      <c r="B755" s="7" t="s">
        <v>753</v>
      </c>
      <c r="C755" s="7" t="s">
        <v>64</v>
      </c>
      <c r="D755" s="7" t="s">
        <v>745</v>
      </c>
      <c r="E755" s="7" t="s">
        <v>717</v>
      </c>
      <c r="F755" s="7" t="s">
        <v>2388</v>
      </c>
      <c r="G755" s="7">
        <v>2020</v>
      </c>
      <c r="H755" s="7" t="s">
        <v>67</v>
      </c>
      <c r="I755" s="7" t="s">
        <v>336</v>
      </c>
      <c r="J755" s="7" t="s">
        <v>135</v>
      </c>
      <c r="K755" s="7" t="s">
        <v>71</v>
      </c>
      <c r="L755" s="7" t="s">
        <v>72</v>
      </c>
      <c r="M755" s="7" t="s">
        <v>73</v>
      </c>
      <c r="N755" s="7" t="s">
        <v>74</v>
      </c>
      <c r="O755" s="7" t="s">
        <v>75</v>
      </c>
      <c r="P755" s="7" t="s">
        <v>278</v>
      </c>
      <c r="Q755" s="7" t="s">
        <v>279</v>
      </c>
      <c r="S755" s="7" t="s">
        <v>662</v>
      </c>
      <c r="T755" s="7" t="s">
        <v>79</v>
      </c>
      <c r="U755" s="7" t="s">
        <v>80</v>
      </c>
      <c r="V755" s="7" t="s">
        <v>337</v>
      </c>
      <c r="W755" s="7" t="s">
        <v>747</v>
      </c>
      <c r="Z755" s="7" t="s">
        <v>108</v>
      </c>
      <c r="AA755" s="7" t="s">
        <v>109</v>
      </c>
      <c r="AB755" s="7" t="s">
        <v>305</v>
      </c>
      <c r="AC755" s="7" t="s">
        <v>748</v>
      </c>
      <c r="AD755" s="7" t="s">
        <v>111</v>
      </c>
      <c r="AE755" s="7" t="s">
        <v>754</v>
      </c>
      <c r="AF755" s="7" t="s">
        <v>112</v>
      </c>
      <c r="AG755" s="7" t="s">
        <v>1959</v>
      </c>
      <c r="AH755" s="7" t="s">
        <v>1904</v>
      </c>
      <c r="AI755" s="7">
        <v>2014</v>
      </c>
      <c r="AJ755" s="7">
        <v>2015</v>
      </c>
      <c r="AK755" s="7" t="s">
        <v>89</v>
      </c>
      <c r="AL755" s="7">
        <v>570000</v>
      </c>
      <c r="AO755" s="7" t="s">
        <v>2393</v>
      </c>
      <c r="AP755" s="7" t="s">
        <v>2394</v>
      </c>
      <c r="AQ755" s="7">
        <v>570000</v>
      </c>
      <c r="AR755" s="10">
        <v>532003.46719999996</v>
      </c>
      <c r="AS755" s="7" t="s">
        <v>2394</v>
      </c>
      <c r="AT755" s="7" t="s">
        <v>146</v>
      </c>
      <c r="AU755" s="7">
        <v>2014</v>
      </c>
      <c r="AV755" s="7" t="s">
        <v>172</v>
      </c>
      <c r="AW755" s="7" t="s">
        <v>92</v>
      </c>
      <c r="AX755" s="7" t="s">
        <v>93</v>
      </c>
      <c r="AY755" s="7" t="s">
        <v>94</v>
      </c>
      <c r="AZ755" s="7" t="s">
        <v>95</v>
      </c>
      <c r="BA755" s="7" t="s">
        <v>96</v>
      </c>
      <c r="BB755" s="7" t="s">
        <v>97</v>
      </c>
      <c r="BC755" s="7" t="s">
        <v>98</v>
      </c>
      <c r="BH755" s="7" t="s">
        <v>99</v>
      </c>
      <c r="BI755" s="7" t="s">
        <v>617</v>
      </c>
      <c r="BJ755" s="7" t="s">
        <v>70</v>
      </c>
      <c r="BO755">
        <f t="shared" si="11"/>
        <v>0.53200346719999991</v>
      </c>
      <c r="BP755" s="7" t="s">
        <v>97</v>
      </c>
      <c r="BQ755" s="7" t="s">
        <v>94</v>
      </c>
      <c r="BR755" s="7" t="s">
        <v>279</v>
      </c>
      <c r="BS755" s="7" t="s">
        <v>279</v>
      </c>
    </row>
    <row r="756" spans="1:71" ht="15.75" customHeight="1">
      <c r="A756" s="7">
        <v>2015</v>
      </c>
      <c r="B756" s="7" t="s">
        <v>755</v>
      </c>
      <c r="C756" s="7" t="s">
        <v>64</v>
      </c>
      <c r="D756" s="7" t="s">
        <v>745</v>
      </c>
      <c r="E756" s="7" t="s">
        <v>717</v>
      </c>
      <c r="F756" s="7" t="s">
        <v>2388</v>
      </c>
      <c r="G756" s="7">
        <v>2020</v>
      </c>
      <c r="H756" s="7" t="s">
        <v>67</v>
      </c>
      <c r="I756" s="7" t="s">
        <v>336</v>
      </c>
      <c r="J756" s="7" t="s">
        <v>135</v>
      </c>
      <c r="K756" s="7" t="s">
        <v>71</v>
      </c>
      <c r="L756" s="7" t="s">
        <v>72</v>
      </c>
      <c r="M756" s="7" t="s">
        <v>73</v>
      </c>
      <c r="N756" s="7" t="s">
        <v>74</v>
      </c>
      <c r="O756" s="7" t="s">
        <v>75</v>
      </c>
      <c r="P756" s="7" t="s">
        <v>278</v>
      </c>
      <c r="Q756" s="7" t="s">
        <v>279</v>
      </c>
      <c r="S756" s="7" t="s">
        <v>662</v>
      </c>
      <c r="T756" s="7" t="s">
        <v>79</v>
      </c>
      <c r="U756" s="7" t="s">
        <v>80</v>
      </c>
      <c r="V756" s="7" t="s">
        <v>337</v>
      </c>
      <c r="W756" s="7" t="s">
        <v>747</v>
      </c>
      <c r="Z756" s="7" t="s">
        <v>108</v>
      </c>
      <c r="AA756" s="7" t="s">
        <v>109</v>
      </c>
      <c r="AB756" s="7" t="s">
        <v>305</v>
      </c>
      <c r="AC756" s="7" t="s">
        <v>748</v>
      </c>
      <c r="AD756" s="7" t="s">
        <v>111</v>
      </c>
      <c r="AE756" s="7" t="s">
        <v>756</v>
      </c>
      <c r="AF756" s="7" t="s">
        <v>112</v>
      </c>
      <c r="AG756" s="7" t="s">
        <v>1904</v>
      </c>
      <c r="AH756" s="7" t="s">
        <v>2116</v>
      </c>
      <c r="AI756" s="7">
        <v>2015</v>
      </c>
      <c r="AJ756" s="7">
        <v>2016</v>
      </c>
      <c r="AK756" s="7" t="s">
        <v>89</v>
      </c>
      <c r="AL756" s="7">
        <v>500000</v>
      </c>
      <c r="AO756" s="7" t="s">
        <v>2395</v>
      </c>
      <c r="AP756" s="7" t="s">
        <v>2396</v>
      </c>
      <c r="AQ756" s="7">
        <v>500000</v>
      </c>
      <c r="AR756" s="10">
        <v>388473.15330000001</v>
      </c>
      <c r="AS756" s="7" t="s">
        <v>2396</v>
      </c>
      <c r="AT756" s="7" t="s">
        <v>146</v>
      </c>
      <c r="AU756" s="7">
        <v>2015</v>
      </c>
      <c r="AV756" s="7" t="s">
        <v>172</v>
      </c>
      <c r="AW756" s="7" t="s">
        <v>92</v>
      </c>
      <c r="AX756" s="7" t="s">
        <v>93</v>
      </c>
      <c r="AY756" s="7" t="s">
        <v>94</v>
      </c>
      <c r="AZ756" s="7" t="s">
        <v>95</v>
      </c>
      <c r="BA756" s="7" t="s">
        <v>96</v>
      </c>
      <c r="BB756" s="7" t="s">
        <v>97</v>
      </c>
      <c r="BC756" s="7" t="s">
        <v>98</v>
      </c>
      <c r="BH756" s="7" t="s">
        <v>99</v>
      </c>
      <c r="BI756" s="7" t="s">
        <v>617</v>
      </c>
      <c r="BJ756" s="7" t="s">
        <v>70</v>
      </c>
      <c r="BO756">
        <f t="shared" si="11"/>
        <v>0.38847315329999998</v>
      </c>
      <c r="BP756" s="7" t="s">
        <v>97</v>
      </c>
      <c r="BQ756" s="7" t="s">
        <v>94</v>
      </c>
      <c r="BR756" s="7" t="s">
        <v>279</v>
      </c>
      <c r="BS756" s="7" t="s">
        <v>279</v>
      </c>
    </row>
    <row r="757" spans="1:71" ht="15.75" customHeight="1">
      <c r="A757" s="7">
        <v>2016</v>
      </c>
      <c r="B757" s="7" t="s">
        <v>755</v>
      </c>
      <c r="C757" s="7" t="s">
        <v>64</v>
      </c>
      <c r="D757" s="7" t="s">
        <v>745</v>
      </c>
      <c r="E757" s="7" t="s">
        <v>717</v>
      </c>
      <c r="F757" s="7" t="s">
        <v>2388</v>
      </c>
      <c r="G757" s="7">
        <v>2020</v>
      </c>
      <c r="H757" s="7" t="s">
        <v>67</v>
      </c>
      <c r="I757" s="7" t="s">
        <v>336</v>
      </c>
      <c r="J757" s="7" t="s">
        <v>135</v>
      </c>
      <c r="K757" s="7" t="s">
        <v>71</v>
      </c>
      <c r="L757" s="7" t="s">
        <v>72</v>
      </c>
      <c r="M757" s="7" t="s">
        <v>73</v>
      </c>
      <c r="N757" s="7" t="s">
        <v>74</v>
      </c>
      <c r="O757" s="7" t="s">
        <v>75</v>
      </c>
      <c r="P757" s="7" t="s">
        <v>278</v>
      </c>
      <c r="Q757" s="7" t="s">
        <v>279</v>
      </c>
      <c r="S757" s="7" t="s">
        <v>662</v>
      </c>
      <c r="T757" s="7" t="s">
        <v>79</v>
      </c>
      <c r="U757" s="7" t="s">
        <v>80</v>
      </c>
      <c r="V757" s="7" t="s">
        <v>337</v>
      </c>
      <c r="W757" s="7" t="s">
        <v>747</v>
      </c>
      <c r="Z757" s="7" t="s">
        <v>108</v>
      </c>
      <c r="AA757" s="7" t="s">
        <v>109</v>
      </c>
      <c r="AB757" s="7" t="s">
        <v>305</v>
      </c>
      <c r="AC757" s="7" t="s">
        <v>748</v>
      </c>
      <c r="AD757" s="7" t="s">
        <v>111</v>
      </c>
      <c r="AE757" s="7" t="s">
        <v>756</v>
      </c>
      <c r="AF757" s="7" t="s">
        <v>112</v>
      </c>
      <c r="AG757" s="7" t="s">
        <v>1904</v>
      </c>
      <c r="AH757" s="7" t="s">
        <v>2116</v>
      </c>
      <c r="AI757" s="7">
        <v>2015</v>
      </c>
      <c r="AJ757" s="7">
        <v>2016</v>
      </c>
      <c r="AK757" s="7" t="s">
        <v>89</v>
      </c>
      <c r="AL757" s="7">
        <v>500000</v>
      </c>
      <c r="AO757" s="7" t="s">
        <v>2395</v>
      </c>
      <c r="AP757" s="7" t="s">
        <v>2396</v>
      </c>
      <c r="AQ757" s="7">
        <v>500000</v>
      </c>
      <c r="AR757" s="10">
        <v>388473.15330000001</v>
      </c>
      <c r="AS757" s="7" t="s">
        <v>2396</v>
      </c>
      <c r="AT757" s="7" t="s">
        <v>146</v>
      </c>
      <c r="AU757" s="7">
        <v>2015</v>
      </c>
      <c r="AV757" s="7" t="s">
        <v>172</v>
      </c>
      <c r="AW757" s="7" t="s">
        <v>92</v>
      </c>
      <c r="AX757" s="7" t="s">
        <v>93</v>
      </c>
      <c r="AY757" s="7" t="s">
        <v>94</v>
      </c>
      <c r="AZ757" s="7" t="s">
        <v>95</v>
      </c>
      <c r="BA757" s="7" t="s">
        <v>96</v>
      </c>
      <c r="BB757" s="7" t="s">
        <v>97</v>
      </c>
      <c r="BC757" s="7" t="s">
        <v>98</v>
      </c>
      <c r="BH757" s="7" t="s">
        <v>99</v>
      </c>
      <c r="BI757" s="7" t="s">
        <v>617</v>
      </c>
      <c r="BJ757" s="7" t="s">
        <v>70</v>
      </c>
      <c r="BO757">
        <f t="shared" si="11"/>
        <v>0.38847315329999998</v>
      </c>
      <c r="BP757" s="7" t="s">
        <v>97</v>
      </c>
      <c r="BQ757" s="7" t="s">
        <v>94</v>
      </c>
      <c r="BR757" s="7" t="s">
        <v>279</v>
      </c>
      <c r="BS757" s="7" t="s">
        <v>279</v>
      </c>
    </row>
    <row r="758" spans="1:71" ht="15.75" customHeight="1">
      <c r="A758" s="7">
        <v>2016</v>
      </c>
      <c r="B758" s="7" t="s">
        <v>757</v>
      </c>
      <c r="C758" s="7" t="s">
        <v>64</v>
      </c>
      <c r="D758" s="7" t="s">
        <v>745</v>
      </c>
      <c r="E758" s="7" t="s">
        <v>717</v>
      </c>
      <c r="F758" s="7" t="s">
        <v>2388</v>
      </c>
      <c r="G758" s="7">
        <v>2020</v>
      </c>
      <c r="H758" s="7" t="s">
        <v>67</v>
      </c>
      <c r="I758" s="7" t="s">
        <v>336</v>
      </c>
      <c r="J758" s="7" t="s">
        <v>135</v>
      </c>
      <c r="K758" s="7" t="s">
        <v>71</v>
      </c>
      <c r="L758" s="7" t="s">
        <v>72</v>
      </c>
      <c r="M758" s="7" t="s">
        <v>73</v>
      </c>
      <c r="N758" s="7" t="s">
        <v>74</v>
      </c>
      <c r="O758" s="7" t="s">
        <v>75</v>
      </c>
      <c r="P758" s="7" t="s">
        <v>278</v>
      </c>
      <c r="Q758" s="7" t="s">
        <v>279</v>
      </c>
      <c r="S758" s="7" t="s">
        <v>662</v>
      </c>
      <c r="T758" s="7" t="s">
        <v>79</v>
      </c>
      <c r="U758" s="7" t="s">
        <v>80</v>
      </c>
      <c r="V758" s="7" t="s">
        <v>337</v>
      </c>
      <c r="W758" s="7" t="s">
        <v>747</v>
      </c>
      <c r="Z758" s="7" t="s">
        <v>108</v>
      </c>
      <c r="AA758" s="7" t="s">
        <v>109</v>
      </c>
      <c r="AB758" s="7" t="s">
        <v>305</v>
      </c>
      <c r="AC758" s="7" t="s">
        <v>748</v>
      </c>
      <c r="AD758" s="7" t="s">
        <v>111</v>
      </c>
      <c r="AE758" s="7" t="s">
        <v>758</v>
      </c>
      <c r="AF758" s="7" t="s">
        <v>112</v>
      </c>
      <c r="AG758" s="7" t="s">
        <v>2116</v>
      </c>
      <c r="AH758" s="7" t="s">
        <v>1925</v>
      </c>
      <c r="AI758" s="7">
        <v>2016</v>
      </c>
      <c r="AJ758" s="7">
        <v>2017</v>
      </c>
      <c r="AK758" s="7" t="s">
        <v>89</v>
      </c>
      <c r="AL758" s="7">
        <v>2947670</v>
      </c>
      <c r="AO758" s="7" t="s">
        <v>2397</v>
      </c>
      <c r="AP758" s="7" t="s">
        <v>2398</v>
      </c>
      <c r="AQ758" s="7">
        <v>2947670</v>
      </c>
      <c r="AR758" s="10">
        <v>2237903.1639999999</v>
      </c>
      <c r="AS758" s="7" t="s">
        <v>2398</v>
      </c>
      <c r="AT758" s="7" t="s">
        <v>146</v>
      </c>
      <c r="AU758" s="7">
        <v>2016</v>
      </c>
      <c r="AV758" s="7" t="s">
        <v>172</v>
      </c>
      <c r="AW758" s="7" t="s">
        <v>92</v>
      </c>
      <c r="AX758" s="7" t="s">
        <v>93</v>
      </c>
      <c r="AY758" s="7" t="s">
        <v>94</v>
      </c>
      <c r="AZ758" s="7" t="s">
        <v>95</v>
      </c>
      <c r="BA758" s="7" t="s">
        <v>96</v>
      </c>
      <c r="BB758" s="7" t="s">
        <v>97</v>
      </c>
      <c r="BC758" s="7" t="s">
        <v>98</v>
      </c>
      <c r="BH758" s="7" t="s">
        <v>99</v>
      </c>
      <c r="BI758" s="7" t="s">
        <v>617</v>
      </c>
      <c r="BJ758" s="7" t="s">
        <v>70</v>
      </c>
      <c r="BO758">
        <f t="shared" si="11"/>
        <v>2.237903164</v>
      </c>
      <c r="BP758" s="7" t="s">
        <v>97</v>
      </c>
      <c r="BQ758" s="7" t="s">
        <v>94</v>
      </c>
      <c r="BR758" s="7" t="s">
        <v>279</v>
      </c>
      <c r="BS758" s="7" t="s">
        <v>279</v>
      </c>
    </row>
    <row r="759" spans="1:71" ht="15.75" customHeight="1">
      <c r="A759" s="7">
        <v>2017</v>
      </c>
      <c r="B759" s="7" t="s">
        <v>757</v>
      </c>
      <c r="C759" s="7" t="s">
        <v>64</v>
      </c>
      <c r="D759" s="7" t="s">
        <v>745</v>
      </c>
      <c r="E759" s="7" t="s">
        <v>717</v>
      </c>
      <c r="F759" s="7" t="s">
        <v>2388</v>
      </c>
      <c r="G759" s="7">
        <v>2020</v>
      </c>
      <c r="H759" s="7" t="s">
        <v>67</v>
      </c>
      <c r="I759" s="7" t="s">
        <v>336</v>
      </c>
      <c r="J759" s="7" t="s">
        <v>135</v>
      </c>
      <c r="K759" s="7" t="s">
        <v>71</v>
      </c>
      <c r="L759" s="7" t="s">
        <v>72</v>
      </c>
      <c r="M759" s="7" t="s">
        <v>73</v>
      </c>
      <c r="N759" s="7" t="s">
        <v>74</v>
      </c>
      <c r="O759" s="7" t="s">
        <v>75</v>
      </c>
      <c r="P759" s="7" t="s">
        <v>278</v>
      </c>
      <c r="Q759" s="7" t="s">
        <v>279</v>
      </c>
      <c r="S759" s="7" t="s">
        <v>662</v>
      </c>
      <c r="T759" s="7" t="s">
        <v>79</v>
      </c>
      <c r="U759" s="7" t="s">
        <v>80</v>
      </c>
      <c r="V759" s="7" t="s">
        <v>337</v>
      </c>
      <c r="W759" s="7" t="s">
        <v>747</v>
      </c>
      <c r="Z759" s="7" t="s">
        <v>108</v>
      </c>
      <c r="AA759" s="7" t="s">
        <v>109</v>
      </c>
      <c r="AB759" s="7" t="s">
        <v>305</v>
      </c>
      <c r="AC759" s="7" t="s">
        <v>748</v>
      </c>
      <c r="AD759" s="7" t="s">
        <v>111</v>
      </c>
      <c r="AE759" s="7" t="s">
        <v>758</v>
      </c>
      <c r="AF759" s="7" t="s">
        <v>112</v>
      </c>
      <c r="AG759" s="7" t="s">
        <v>2116</v>
      </c>
      <c r="AH759" s="7" t="s">
        <v>1925</v>
      </c>
      <c r="AI759" s="7">
        <v>2016</v>
      </c>
      <c r="AJ759" s="7">
        <v>2017</v>
      </c>
      <c r="AK759" s="7" t="s">
        <v>89</v>
      </c>
      <c r="AL759" s="7">
        <v>2947670</v>
      </c>
      <c r="AO759" s="7" t="s">
        <v>2397</v>
      </c>
      <c r="AP759" s="7" t="s">
        <v>2398</v>
      </c>
      <c r="AQ759" s="7">
        <v>2947670</v>
      </c>
      <c r="AR759" s="10">
        <v>2237903.1639999999</v>
      </c>
      <c r="AS759" s="7" t="s">
        <v>2398</v>
      </c>
      <c r="AT759" s="7" t="s">
        <v>146</v>
      </c>
      <c r="AU759" s="7">
        <v>2016</v>
      </c>
      <c r="AV759" s="7" t="s">
        <v>172</v>
      </c>
      <c r="AW759" s="7" t="s">
        <v>92</v>
      </c>
      <c r="AX759" s="7" t="s">
        <v>93</v>
      </c>
      <c r="AY759" s="7" t="s">
        <v>94</v>
      </c>
      <c r="AZ759" s="7" t="s">
        <v>95</v>
      </c>
      <c r="BA759" s="7" t="s">
        <v>96</v>
      </c>
      <c r="BB759" s="7" t="s">
        <v>97</v>
      </c>
      <c r="BC759" s="7" t="s">
        <v>98</v>
      </c>
      <c r="BH759" s="7" t="s">
        <v>99</v>
      </c>
      <c r="BI759" s="7" t="s">
        <v>617</v>
      </c>
      <c r="BJ759" s="7" t="s">
        <v>70</v>
      </c>
      <c r="BO759">
        <f t="shared" si="11"/>
        <v>2.237903164</v>
      </c>
      <c r="BP759" s="7" t="s">
        <v>97</v>
      </c>
      <c r="BQ759" s="7" t="s">
        <v>94</v>
      </c>
      <c r="BR759" s="7" t="s">
        <v>279</v>
      </c>
      <c r="BS759" s="7" t="s">
        <v>279</v>
      </c>
    </row>
    <row r="760" spans="1:71" ht="15.75" customHeight="1">
      <c r="A760" s="7">
        <v>2017</v>
      </c>
      <c r="B760" s="7" t="s">
        <v>759</v>
      </c>
      <c r="C760" s="7" t="s">
        <v>64</v>
      </c>
      <c r="D760" s="7" t="s">
        <v>745</v>
      </c>
      <c r="E760" s="7" t="s">
        <v>717</v>
      </c>
      <c r="F760" s="7" t="s">
        <v>2388</v>
      </c>
      <c r="G760" s="7">
        <v>2020</v>
      </c>
      <c r="H760" s="7" t="s">
        <v>67</v>
      </c>
      <c r="I760" s="7" t="s">
        <v>336</v>
      </c>
      <c r="J760" s="7" t="s">
        <v>135</v>
      </c>
      <c r="K760" s="7" t="s">
        <v>71</v>
      </c>
      <c r="L760" s="7" t="s">
        <v>72</v>
      </c>
      <c r="M760" s="7" t="s">
        <v>73</v>
      </c>
      <c r="N760" s="7" t="s">
        <v>74</v>
      </c>
      <c r="O760" s="7" t="s">
        <v>75</v>
      </c>
      <c r="P760" s="7" t="s">
        <v>278</v>
      </c>
      <c r="Q760" s="7" t="s">
        <v>279</v>
      </c>
      <c r="S760" s="7" t="s">
        <v>662</v>
      </c>
      <c r="T760" s="7" t="s">
        <v>79</v>
      </c>
      <c r="U760" s="7" t="s">
        <v>80</v>
      </c>
      <c r="V760" s="7" t="s">
        <v>337</v>
      </c>
      <c r="W760" s="7" t="s">
        <v>747</v>
      </c>
      <c r="Z760" s="7" t="s">
        <v>108</v>
      </c>
      <c r="AA760" s="7" t="s">
        <v>109</v>
      </c>
      <c r="AB760" s="7" t="s">
        <v>305</v>
      </c>
      <c r="AC760" s="7" t="s">
        <v>748</v>
      </c>
      <c r="AD760" s="7" t="s">
        <v>111</v>
      </c>
      <c r="AE760" s="7" t="s">
        <v>760</v>
      </c>
      <c r="AF760" s="7" t="s">
        <v>112</v>
      </c>
      <c r="AG760" s="7" t="s">
        <v>1925</v>
      </c>
      <c r="AH760" s="7" t="s">
        <v>2119</v>
      </c>
      <c r="AI760" s="7">
        <v>2017</v>
      </c>
      <c r="AJ760" s="7">
        <v>2018</v>
      </c>
      <c r="AK760" s="7" t="s">
        <v>89</v>
      </c>
      <c r="AL760" s="7">
        <v>4051200</v>
      </c>
      <c r="AO760" s="7" t="s">
        <v>2399</v>
      </c>
      <c r="AP760" s="7" t="s">
        <v>2400</v>
      </c>
      <c r="AQ760" s="7">
        <v>4051200</v>
      </c>
      <c r="AR760" s="10">
        <v>3104943.4160000002</v>
      </c>
      <c r="AS760" s="7" t="s">
        <v>2400</v>
      </c>
      <c r="AT760" s="7" t="s">
        <v>146</v>
      </c>
      <c r="AU760" s="7">
        <v>2017</v>
      </c>
      <c r="AV760" s="7" t="s">
        <v>172</v>
      </c>
      <c r="AW760" s="7" t="s">
        <v>92</v>
      </c>
      <c r="AX760" s="7" t="s">
        <v>93</v>
      </c>
      <c r="AY760" s="7" t="s">
        <v>94</v>
      </c>
      <c r="AZ760" s="7" t="s">
        <v>95</v>
      </c>
      <c r="BA760" s="7" t="s">
        <v>96</v>
      </c>
      <c r="BB760" s="7" t="s">
        <v>97</v>
      </c>
      <c r="BC760" s="7" t="s">
        <v>98</v>
      </c>
      <c r="BH760" s="7" t="s">
        <v>99</v>
      </c>
      <c r="BI760" s="7" t="s">
        <v>617</v>
      </c>
      <c r="BJ760" s="7" t="s">
        <v>70</v>
      </c>
      <c r="BO760">
        <f t="shared" si="11"/>
        <v>3.1049434160000002</v>
      </c>
      <c r="BP760" s="7" t="s">
        <v>97</v>
      </c>
      <c r="BQ760" s="7" t="s">
        <v>94</v>
      </c>
      <c r="BR760" s="7" t="s">
        <v>279</v>
      </c>
      <c r="BS760" s="7" t="s">
        <v>279</v>
      </c>
    </row>
    <row r="761" spans="1:71" ht="15.75" customHeight="1">
      <c r="A761" s="7">
        <v>2018</v>
      </c>
      <c r="B761" s="7" t="s">
        <v>759</v>
      </c>
      <c r="C761" s="7" t="s">
        <v>64</v>
      </c>
      <c r="D761" s="7" t="s">
        <v>745</v>
      </c>
      <c r="E761" s="7" t="s">
        <v>717</v>
      </c>
      <c r="F761" s="7" t="s">
        <v>2388</v>
      </c>
      <c r="G761" s="7">
        <v>2020</v>
      </c>
      <c r="H761" s="7" t="s">
        <v>67</v>
      </c>
      <c r="I761" s="7" t="s">
        <v>336</v>
      </c>
      <c r="J761" s="7" t="s">
        <v>135</v>
      </c>
      <c r="K761" s="7" t="s">
        <v>71</v>
      </c>
      <c r="L761" s="7" t="s">
        <v>72</v>
      </c>
      <c r="M761" s="7" t="s">
        <v>73</v>
      </c>
      <c r="N761" s="7" t="s">
        <v>74</v>
      </c>
      <c r="O761" s="7" t="s">
        <v>75</v>
      </c>
      <c r="P761" s="7" t="s">
        <v>278</v>
      </c>
      <c r="Q761" s="7" t="s">
        <v>279</v>
      </c>
      <c r="S761" s="7" t="s">
        <v>662</v>
      </c>
      <c r="T761" s="7" t="s">
        <v>79</v>
      </c>
      <c r="U761" s="7" t="s">
        <v>80</v>
      </c>
      <c r="V761" s="7" t="s">
        <v>337</v>
      </c>
      <c r="W761" s="7" t="s">
        <v>747</v>
      </c>
      <c r="Z761" s="7" t="s">
        <v>108</v>
      </c>
      <c r="AA761" s="7" t="s">
        <v>109</v>
      </c>
      <c r="AB761" s="7" t="s">
        <v>305</v>
      </c>
      <c r="AC761" s="7" t="s">
        <v>748</v>
      </c>
      <c r="AD761" s="7" t="s">
        <v>111</v>
      </c>
      <c r="AE761" s="7" t="s">
        <v>760</v>
      </c>
      <c r="AF761" s="7" t="s">
        <v>112</v>
      </c>
      <c r="AG761" s="7" t="s">
        <v>1925</v>
      </c>
      <c r="AH761" s="7" t="s">
        <v>2119</v>
      </c>
      <c r="AI761" s="7">
        <v>2017</v>
      </c>
      <c r="AJ761" s="7">
        <v>2018</v>
      </c>
      <c r="AK761" s="7" t="s">
        <v>89</v>
      </c>
      <c r="AL761" s="7">
        <v>4051200</v>
      </c>
      <c r="AO761" s="7" t="s">
        <v>2399</v>
      </c>
      <c r="AP761" s="7" t="s">
        <v>2400</v>
      </c>
      <c r="AQ761" s="7">
        <v>4051200</v>
      </c>
      <c r="AR761" s="10">
        <v>3104943.4160000002</v>
      </c>
      <c r="AS761" s="7" t="s">
        <v>2400</v>
      </c>
      <c r="AT761" s="7" t="s">
        <v>146</v>
      </c>
      <c r="AU761" s="7">
        <v>2017</v>
      </c>
      <c r="AV761" s="7" t="s">
        <v>172</v>
      </c>
      <c r="AW761" s="7" t="s">
        <v>92</v>
      </c>
      <c r="AX761" s="7" t="s">
        <v>93</v>
      </c>
      <c r="AY761" s="7" t="s">
        <v>94</v>
      </c>
      <c r="AZ761" s="7" t="s">
        <v>95</v>
      </c>
      <c r="BA761" s="7" t="s">
        <v>96</v>
      </c>
      <c r="BB761" s="7" t="s">
        <v>97</v>
      </c>
      <c r="BC761" s="7" t="s">
        <v>98</v>
      </c>
      <c r="BH761" s="7" t="s">
        <v>99</v>
      </c>
      <c r="BI761" s="7" t="s">
        <v>617</v>
      </c>
      <c r="BJ761" s="7" t="s">
        <v>70</v>
      </c>
      <c r="BO761">
        <f t="shared" si="11"/>
        <v>3.1049434160000002</v>
      </c>
      <c r="BP761" s="7" t="s">
        <v>97</v>
      </c>
      <c r="BQ761" s="7" t="s">
        <v>94</v>
      </c>
      <c r="BR761" s="7" t="s">
        <v>279</v>
      </c>
      <c r="BS761" s="7" t="s">
        <v>279</v>
      </c>
    </row>
    <row r="762" spans="1:71" ht="15.75" customHeight="1">
      <c r="A762" s="7">
        <v>2018</v>
      </c>
      <c r="B762" s="7" t="s">
        <v>761</v>
      </c>
      <c r="C762" s="7" t="s">
        <v>64</v>
      </c>
      <c r="D762" s="7" t="s">
        <v>745</v>
      </c>
      <c r="E762" s="7" t="s">
        <v>717</v>
      </c>
      <c r="F762" s="7" t="s">
        <v>2388</v>
      </c>
      <c r="G762" s="7">
        <v>2020</v>
      </c>
      <c r="H762" s="7" t="s">
        <v>67</v>
      </c>
      <c r="I762" s="7" t="s">
        <v>336</v>
      </c>
      <c r="J762" s="7" t="s">
        <v>135</v>
      </c>
      <c r="K762" s="7" t="s">
        <v>71</v>
      </c>
      <c r="L762" s="7" t="s">
        <v>72</v>
      </c>
      <c r="M762" s="7" t="s">
        <v>73</v>
      </c>
      <c r="N762" s="7" t="s">
        <v>74</v>
      </c>
      <c r="O762" s="7" t="s">
        <v>75</v>
      </c>
      <c r="P762" s="7" t="s">
        <v>278</v>
      </c>
      <c r="Q762" s="7" t="s">
        <v>279</v>
      </c>
      <c r="S762" s="7" t="s">
        <v>662</v>
      </c>
      <c r="T762" s="7" t="s">
        <v>79</v>
      </c>
      <c r="U762" s="7" t="s">
        <v>80</v>
      </c>
      <c r="V762" s="7" t="s">
        <v>337</v>
      </c>
      <c r="W762" s="7" t="s">
        <v>747</v>
      </c>
      <c r="Z762" s="7" t="s">
        <v>108</v>
      </c>
      <c r="AA762" s="7" t="s">
        <v>109</v>
      </c>
      <c r="AB762" s="7" t="s">
        <v>305</v>
      </c>
      <c r="AC762" s="7" t="s">
        <v>748</v>
      </c>
      <c r="AD762" s="7" t="s">
        <v>111</v>
      </c>
      <c r="AE762" s="7" t="s">
        <v>762</v>
      </c>
      <c r="AF762" s="7" t="s">
        <v>112</v>
      </c>
      <c r="AG762" s="7" t="s">
        <v>2119</v>
      </c>
      <c r="AH762" s="7" t="s">
        <v>2197</v>
      </c>
      <c r="AI762" s="7">
        <v>2018</v>
      </c>
      <c r="AJ762" s="7">
        <v>2019</v>
      </c>
      <c r="AK762" s="7" t="s">
        <v>89</v>
      </c>
      <c r="AL762" s="7">
        <v>4000000</v>
      </c>
      <c r="AO762" s="7" t="s">
        <v>2401</v>
      </c>
      <c r="AP762" s="7" t="s">
        <v>2402</v>
      </c>
      <c r="AQ762" s="7">
        <v>4000000</v>
      </c>
      <c r="AR762" s="10">
        <v>2917357.1549999998</v>
      </c>
      <c r="AS762" s="7" t="s">
        <v>2402</v>
      </c>
      <c r="AT762" s="7" t="s">
        <v>146</v>
      </c>
      <c r="AU762" s="7">
        <v>2018</v>
      </c>
      <c r="AV762" s="7" t="s">
        <v>172</v>
      </c>
      <c r="AW762" s="7" t="s">
        <v>92</v>
      </c>
      <c r="AX762" s="7" t="s">
        <v>93</v>
      </c>
      <c r="AY762" s="7" t="s">
        <v>94</v>
      </c>
      <c r="AZ762" s="7" t="s">
        <v>95</v>
      </c>
      <c r="BA762" s="7" t="s">
        <v>96</v>
      </c>
      <c r="BB762" s="7" t="s">
        <v>97</v>
      </c>
      <c r="BC762" s="7" t="s">
        <v>98</v>
      </c>
      <c r="BH762" s="7" t="s">
        <v>99</v>
      </c>
      <c r="BI762" s="7" t="s">
        <v>617</v>
      </c>
      <c r="BJ762" s="7" t="s">
        <v>70</v>
      </c>
      <c r="BO762">
        <f t="shared" si="11"/>
        <v>2.9173571549999999</v>
      </c>
      <c r="BP762" s="7" t="s">
        <v>97</v>
      </c>
      <c r="BQ762" s="7" t="s">
        <v>94</v>
      </c>
      <c r="BR762" s="7" t="s">
        <v>279</v>
      </c>
      <c r="BS762" s="7" t="s">
        <v>279</v>
      </c>
    </row>
    <row r="763" spans="1:71" ht="15.75" customHeight="1">
      <c r="A763" s="7">
        <v>2019</v>
      </c>
      <c r="B763" s="7" t="s">
        <v>761</v>
      </c>
      <c r="C763" s="7" t="s">
        <v>64</v>
      </c>
      <c r="D763" s="7" t="s">
        <v>745</v>
      </c>
      <c r="E763" s="7" t="s">
        <v>717</v>
      </c>
      <c r="F763" s="7" t="s">
        <v>2388</v>
      </c>
      <c r="G763" s="7">
        <v>2020</v>
      </c>
      <c r="H763" s="7" t="s">
        <v>67</v>
      </c>
      <c r="I763" s="7" t="s">
        <v>336</v>
      </c>
      <c r="J763" s="7" t="s">
        <v>135</v>
      </c>
      <c r="K763" s="7" t="s">
        <v>71</v>
      </c>
      <c r="L763" s="7" t="s">
        <v>72</v>
      </c>
      <c r="M763" s="7" t="s">
        <v>73</v>
      </c>
      <c r="N763" s="7" t="s">
        <v>74</v>
      </c>
      <c r="O763" s="7" t="s">
        <v>75</v>
      </c>
      <c r="P763" s="7" t="s">
        <v>278</v>
      </c>
      <c r="Q763" s="7" t="s">
        <v>279</v>
      </c>
      <c r="S763" s="7" t="s">
        <v>662</v>
      </c>
      <c r="T763" s="7" t="s">
        <v>79</v>
      </c>
      <c r="U763" s="7" t="s">
        <v>80</v>
      </c>
      <c r="V763" s="7" t="s">
        <v>337</v>
      </c>
      <c r="W763" s="7" t="s">
        <v>747</v>
      </c>
      <c r="Z763" s="7" t="s">
        <v>108</v>
      </c>
      <c r="AA763" s="7" t="s">
        <v>109</v>
      </c>
      <c r="AB763" s="7" t="s">
        <v>305</v>
      </c>
      <c r="AC763" s="7" t="s">
        <v>748</v>
      </c>
      <c r="AD763" s="7" t="s">
        <v>111</v>
      </c>
      <c r="AE763" s="7" t="s">
        <v>762</v>
      </c>
      <c r="AF763" s="7" t="s">
        <v>112</v>
      </c>
      <c r="AG763" s="7" t="s">
        <v>2119</v>
      </c>
      <c r="AH763" s="7" t="s">
        <v>2197</v>
      </c>
      <c r="AI763" s="7">
        <v>2018</v>
      </c>
      <c r="AJ763" s="7">
        <v>2019</v>
      </c>
      <c r="AK763" s="7" t="s">
        <v>89</v>
      </c>
      <c r="AL763" s="7">
        <v>4000000</v>
      </c>
      <c r="AO763" s="7" t="s">
        <v>2401</v>
      </c>
      <c r="AP763" s="7" t="s">
        <v>2402</v>
      </c>
      <c r="AQ763" s="7">
        <v>4000000</v>
      </c>
      <c r="AR763" s="10">
        <v>2917357.1549999998</v>
      </c>
      <c r="AS763" s="7" t="s">
        <v>2402</v>
      </c>
      <c r="AT763" s="7" t="s">
        <v>146</v>
      </c>
      <c r="AU763" s="7">
        <v>2018</v>
      </c>
      <c r="AV763" s="7" t="s">
        <v>172</v>
      </c>
      <c r="AW763" s="7" t="s">
        <v>92</v>
      </c>
      <c r="AX763" s="7" t="s">
        <v>93</v>
      </c>
      <c r="AY763" s="7" t="s">
        <v>94</v>
      </c>
      <c r="AZ763" s="7" t="s">
        <v>95</v>
      </c>
      <c r="BA763" s="7" t="s">
        <v>96</v>
      </c>
      <c r="BB763" s="7" t="s">
        <v>97</v>
      </c>
      <c r="BC763" s="7" t="s">
        <v>98</v>
      </c>
      <c r="BH763" s="7" t="s">
        <v>99</v>
      </c>
      <c r="BI763" s="7" t="s">
        <v>617</v>
      </c>
      <c r="BJ763" s="7" t="s">
        <v>70</v>
      </c>
      <c r="BO763">
        <f t="shared" si="11"/>
        <v>2.9173571549999999</v>
      </c>
      <c r="BP763" s="7" t="s">
        <v>97</v>
      </c>
      <c r="BQ763" s="7" t="s">
        <v>94</v>
      </c>
      <c r="BR763" s="7" t="s">
        <v>279</v>
      </c>
      <c r="BS763" s="7" t="s">
        <v>279</v>
      </c>
    </row>
    <row r="764" spans="1:71" ht="15.75" customHeight="1">
      <c r="A764" s="7">
        <v>2019</v>
      </c>
      <c r="B764" s="7" t="s">
        <v>763</v>
      </c>
      <c r="C764" s="7" t="s">
        <v>64</v>
      </c>
      <c r="D764" s="7" t="s">
        <v>745</v>
      </c>
      <c r="E764" s="7" t="s">
        <v>717</v>
      </c>
      <c r="F764" s="7" t="s">
        <v>2388</v>
      </c>
      <c r="G764" s="7">
        <v>2020</v>
      </c>
      <c r="H764" s="7" t="s">
        <v>67</v>
      </c>
      <c r="I764" s="7" t="s">
        <v>336</v>
      </c>
      <c r="J764" s="7" t="s">
        <v>135</v>
      </c>
      <c r="K764" s="7" t="s">
        <v>71</v>
      </c>
      <c r="L764" s="7" t="s">
        <v>72</v>
      </c>
      <c r="M764" s="7" t="s">
        <v>73</v>
      </c>
      <c r="N764" s="7" t="s">
        <v>74</v>
      </c>
      <c r="O764" s="7" t="s">
        <v>75</v>
      </c>
      <c r="P764" s="7" t="s">
        <v>278</v>
      </c>
      <c r="Q764" s="7" t="s">
        <v>279</v>
      </c>
      <c r="S764" s="7" t="s">
        <v>662</v>
      </c>
      <c r="T764" s="7" t="s">
        <v>79</v>
      </c>
      <c r="U764" s="7" t="s">
        <v>80</v>
      </c>
      <c r="V764" s="7" t="s">
        <v>337</v>
      </c>
      <c r="W764" s="7" t="s">
        <v>747</v>
      </c>
      <c r="Z764" s="7" t="s">
        <v>108</v>
      </c>
      <c r="AA764" s="7" t="s">
        <v>109</v>
      </c>
      <c r="AB764" s="7" t="s">
        <v>305</v>
      </c>
      <c r="AC764" s="7" t="s">
        <v>748</v>
      </c>
      <c r="AD764" s="7" t="s">
        <v>111</v>
      </c>
      <c r="AE764" s="7" t="s">
        <v>764</v>
      </c>
      <c r="AF764" s="7" t="s">
        <v>112</v>
      </c>
      <c r="AG764" s="7" t="s">
        <v>2197</v>
      </c>
      <c r="AH764" s="7" t="s">
        <v>2200</v>
      </c>
      <c r="AI764" s="7">
        <v>2019</v>
      </c>
      <c r="AJ764" s="7">
        <v>2020</v>
      </c>
      <c r="AK764" s="7" t="s">
        <v>89</v>
      </c>
      <c r="AL764" s="7">
        <v>6000000</v>
      </c>
      <c r="AO764" s="7" t="s">
        <v>2403</v>
      </c>
      <c r="AP764" s="7" t="s">
        <v>2404</v>
      </c>
      <c r="AQ764" s="7">
        <v>6000000</v>
      </c>
      <c r="AR764" s="10">
        <v>4298144.3269999996</v>
      </c>
      <c r="AS764" s="7" t="s">
        <v>2404</v>
      </c>
      <c r="AT764" s="7" t="s">
        <v>146</v>
      </c>
      <c r="AU764" s="7">
        <v>2019</v>
      </c>
      <c r="AV764" s="7" t="s">
        <v>172</v>
      </c>
      <c r="AW764" s="7" t="s">
        <v>92</v>
      </c>
      <c r="AX764" s="7" t="s">
        <v>93</v>
      </c>
      <c r="AY764" s="7" t="s">
        <v>94</v>
      </c>
      <c r="AZ764" s="7" t="s">
        <v>95</v>
      </c>
      <c r="BA764" s="7" t="s">
        <v>96</v>
      </c>
      <c r="BB764" s="7" t="s">
        <v>97</v>
      </c>
      <c r="BC764" s="7" t="s">
        <v>98</v>
      </c>
      <c r="BH764" s="7" t="s">
        <v>99</v>
      </c>
      <c r="BI764" s="7" t="s">
        <v>617</v>
      </c>
      <c r="BJ764" s="7" t="s">
        <v>70</v>
      </c>
      <c r="BO764">
        <f t="shared" si="11"/>
        <v>4.2981443269999993</v>
      </c>
      <c r="BP764" s="7" t="s">
        <v>97</v>
      </c>
      <c r="BQ764" s="7" t="s">
        <v>94</v>
      </c>
      <c r="BR764" s="7" t="s">
        <v>279</v>
      </c>
      <c r="BS764" s="7" t="s">
        <v>279</v>
      </c>
    </row>
    <row r="765" spans="1:71" ht="15.75" customHeight="1">
      <c r="A765" s="7">
        <v>2020</v>
      </c>
      <c r="B765" s="7" t="s">
        <v>763</v>
      </c>
      <c r="C765" s="7" t="s">
        <v>64</v>
      </c>
      <c r="D765" s="7" t="s">
        <v>745</v>
      </c>
      <c r="E765" s="7" t="s">
        <v>717</v>
      </c>
      <c r="F765" s="7" t="s">
        <v>2388</v>
      </c>
      <c r="G765" s="7">
        <v>2020</v>
      </c>
      <c r="H765" s="7" t="s">
        <v>67</v>
      </c>
      <c r="I765" s="7" t="s">
        <v>336</v>
      </c>
      <c r="J765" s="7" t="s">
        <v>135</v>
      </c>
      <c r="K765" s="7" t="s">
        <v>71</v>
      </c>
      <c r="L765" s="7" t="s">
        <v>72</v>
      </c>
      <c r="M765" s="7" t="s">
        <v>73</v>
      </c>
      <c r="N765" s="7" t="s">
        <v>74</v>
      </c>
      <c r="O765" s="7" t="s">
        <v>75</v>
      </c>
      <c r="P765" s="7" t="s">
        <v>278</v>
      </c>
      <c r="Q765" s="7" t="s">
        <v>279</v>
      </c>
      <c r="S765" s="7" t="s">
        <v>662</v>
      </c>
      <c r="T765" s="7" t="s">
        <v>79</v>
      </c>
      <c r="U765" s="7" t="s">
        <v>80</v>
      </c>
      <c r="V765" s="7" t="s">
        <v>337</v>
      </c>
      <c r="W765" s="7" t="s">
        <v>747</v>
      </c>
      <c r="Z765" s="7" t="s">
        <v>108</v>
      </c>
      <c r="AA765" s="7" t="s">
        <v>109</v>
      </c>
      <c r="AB765" s="7" t="s">
        <v>305</v>
      </c>
      <c r="AC765" s="7" t="s">
        <v>748</v>
      </c>
      <c r="AD765" s="7" t="s">
        <v>111</v>
      </c>
      <c r="AE765" s="7" t="s">
        <v>764</v>
      </c>
      <c r="AF765" s="7" t="s">
        <v>112</v>
      </c>
      <c r="AG765" s="7" t="s">
        <v>2197</v>
      </c>
      <c r="AH765" s="7" t="s">
        <v>2200</v>
      </c>
      <c r="AI765" s="7">
        <v>2019</v>
      </c>
      <c r="AJ765" s="7">
        <v>2020</v>
      </c>
      <c r="AK765" s="7" t="s">
        <v>89</v>
      </c>
      <c r="AL765" s="7">
        <v>6000000</v>
      </c>
      <c r="AO765" s="7" t="s">
        <v>2403</v>
      </c>
      <c r="AP765" s="7" t="s">
        <v>2404</v>
      </c>
      <c r="AQ765" s="7">
        <v>6000000</v>
      </c>
      <c r="AR765" s="10">
        <v>4298144.3269999996</v>
      </c>
      <c r="AS765" s="7" t="s">
        <v>2404</v>
      </c>
      <c r="AT765" s="7" t="s">
        <v>146</v>
      </c>
      <c r="AU765" s="7">
        <v>2019</v>
      </c>
      <c r="AV765" s="7" t="s">
        <v>172</v>
      </c>
      <c r="AW765" s="7" t="s">
        <v>92</v>
      </c>
      <c r="AX765" s="7" t="s">
        <v>93</v>
      </c>
      <c r="AY765" s="7" t="s">
        <v>94</v>
      </c>
      <c r="AZ765" s="7" t="s">
        <v>95</v>
      </c>
      <c r="BA765" s="7" t="s">
        <v>96</v>
      </c>
      <c r="BB765" s="7" t="s">
        <v>97</v>
      </c>
      <c r="BC765" s="7" t="s">
        <v>98</v>
      </c>
      <c r="BH765" s="7" t="s">
        <v>99</v>
      </c>
      <c r="BI765" s="7" t="s">
        <v>617</v>
      </c>
      <c r="BJ765" s="7" t="s">
        <v>70</v>
      </c>
      <c r="BO765">
        <f t="shared" si="11"/>
        <v>4.2981443269999993</v>
      </c>
      <c r="BP765" s="7" t="s">
        <v>97</v>
      </c>
      <c r="BQ765" s="7" t="s">
        <v>94</v>
      </c>
      <c r="BR765" s="7" t="s">
        <v>279</v>
      </c>
      <c r="BS765" s="7" t="s">
        <v>279</v>
      </c>
    </row>
    <row r="766" spans="1:71" ht="15.75" customHeight="1">
      <c r="A766" s="7">
        <v>2020</v>
      </c>
      <c r="B766" s="7" t="s">
        <v>765</v>
      </c>
      <c r="C766" s="7" t="s">
        <v>64</v>
      </c>
      <c r="D766" s="7" t="s">
        <v>745</v>
      </c>
      <c r="E766" s="7" t="s">
        <v>717</v>
      </c>
      <c r="F766" s="7" t="s">
        <v>2388</v>
      </c>
      <c r="G766" s="7">
        <v>2020</v>
      </c>
      <c r="H766" s="7" t="s">
        <v>67</v>
      </c>
      <c r="I766" s="7" t="s">
        <v>336</v>
      </c>
      <c r="J766" s="7" t="s">
        <v>135</v>
      </c>
      <c r="K766" s="7" t="s">
        <v>71</v>
      </c>
      <c r="L766" s="7" t="s">
        <v>72</v>
      </c>
      <c r="M766" s="7" t="s">
        <v>73</v>
      </c>
      <c r="N766" s="7" t="s">
        <v>74</v>
      </c>
      <c r="O766" s="7" t="s">
        <v>75</v>
      </c>
      <c r="P766" s="7" t="s">
        <v>278</v>
      </c>
      <c r="Q766" s="7" t="s">
        <v>279</v>
      </c>
      <c r="S766" s="7" t="s">
        <v>662</v>
      </c>
      <c r="T766" s="7" t="s">
        <v>79</v>
      </c>
      <c r="U766" s="7" t="s">
        <v>80</v>
      </c>
      <c r="V766" s="7" t="s">
        <v>337</v>
      </c>
      <c r="W766" s="7" t="s">
        <v>747</v>
      </c>
      <c r="Z766" s="7" t="s">
        <v>108</v>
      </c>
      <c r="AA766" s="7" t="s">
        <v>109</v>
      </c>
      <c r="AB766" s="7" t="s">
        <v>305</v>
      </c>
      <c r="AC766" s="7" t="s">
        <v>748</v>
      </c>
      <c r="AD766" s="7" t="s">
        <v>111</v>
      </c>
      <c r="AE766" s="7" t="s">
        <v>766</v>
      </c>
      <c r="AF766" s="7" t="s">
        <v>112</v>
      </c>
      <c r="AG766" s="7" t="s">
        <v>2200</v>
      </c>
      <c r="AH766" s="7" t="s">
        <v>2203</v>
      </c>
      <c r="AI766" s="7">
        <v>2020</v>
      </c>
      <c r="AJ766" s="7">
        <v>2021</v>
      </c>
      <c r="AK766" s="7" t="s">
        <v>89</v>
      </c>
      <c r="AL766" s="7">
        <v>6000000</v>
      </c>
      <c r="AO766" s="7" t="s">
        <v>2403</v>
      </c>
      <c r="AP766" s="7" t="s">
        <v>2405</v>
      </c>
      <c r="AQ766" s="7">
        <v>6000000</v>
      </c>
      <c r="AR766" s="10">
        <v>4298144.3269999996</v>
      </c>
      <c r="AS766" s="7" t="s">
        <v>2405</v>
      </c>
      <c r="AT766" s="7" t="s">
        <v>146</v>
      </c>
      <c r="AU766" s="7">
        <v>2020</v>
      </c>
      <c r="AV766" s="7" t="s">
        <v>172</v>
      </c>
      <c r="AW766" s="7" t="s">
        <v>92</v>
      </c>
      <c r="AX766" s="7" t="s">
        <v>93</v>
      </c>
      <c r="AY766" s="7" t="s">
        <v>94</v>
      </c>
      <c r="AZ766" s="7" t="s">
        <v>95</v>
      </c>
      <c r="BA766" s="7" t="s">
        <v>96</v>
      </c>
      <c r="BB766" s="7" t="s">
        <v>97</v>
      </c>
      <c r="BC766" s="7" t="s">
        <v>98</v>
      </c>
      <c r="BH766" s="7" t="s">
        <v>99</v>
      </c>
      <c r="BI766" s="7" t="s">
        <v>617</v>
      </c>
      <c r="BJ766" s="7" t="s">
        <v>70</v>
      </c>
      <c r="BO766">
        <f t="shared" si="11"/>
        <v>4.2981443269999993</v>
      </c>
      <c r="BP766" s="7" t="s">
        <v>97</v>
      </c>
      <c r="BQ766" s="7" t="s">
        <v>94</v>
      </c>
      <c r="BR766" s="7" t="s">
        <v>279</v>
      </c>
      <c r="BS766" s="7" t="s">
        <v>279</v>
      </c>
    </row>
    <row r="767" spans="1:71" ht="15.75" customHeight="1">
      <c r="A767" s="7">
        <v>2021</v>
      </c>
      <c r="B767" s="7" t="s">
        <v>765</v>
      </c>
      <c r="C767" s="7" t="s">
        <v>64</v>
      </c>
      <c r="D767" s="7" t="s">
        <v>745</v>
      </c>
      <c r="E767" s="7" t="s">
        <v>717</v>
      </c>
      <c r="F767" s="7" t="s">
        <v>2388</v>
      </c>
      <c r="G767" s="7">
        <v>2020</v>
      </c>
      <c r="H767" s="7" t="s">
        <v>67</v>
      </c>
      <c r="I767" s="7" t="s">
        <v>336</v>
      </c>
      <c r="J767" s="7" t="s">
        <v>135</v>
      </c>
      <c r="K767" s="7" t="s">
        <v>71</v>
      </c>
      <c r="L767" s="7" t="s">
        <v>72</v>
      </c>
      <c r="M767" s="7" t="s">
        <v>73</v>
      </c>
      <c r="N767" s="7" t="s">
        <v>74</v>
      </c>
      <c r="O767" s="7" t="s">
        <v>75</v>
      </c>
      <c r="P767" s="7" t="s">
        <v>278</v>
      </c>
      <c r="Q767" s="7" t="s">
        <v>279</v>
      </c>
      <c r="S767" s="7" t="s">
        <v>662</v>
      </c>
      <c r="T767" s="7" t="s">
        <v>79</v>
      </c>
      <c r="U767" s="7" t="s">
        <v>80</v>
      </c>
      <c r="V767" s="7" t="s">
        <v>337</v>
      </c>
      <c r="W767" s="7" t="s">
        <v>747</v>
      </c>
      <c r="Z767" s="7" t="s">
        <v>108</v>
      </c>
      <c r="AA767" s="7" t="s">
        <v>109</v>
      </c>
      <c r="AB767" s="7" t="s">
        <v>305</v>
      </c>
      <c r="AC767" s="7" t="s">
        <v>748</v>
      </c>
      <c r="AD767" s="7" t="s">
        <v>111</v>
      </c>
      <c r="AE767" s="7" t="s">
        <v>766</v>
      </c>
      <c r="AF767" s="7" t="s">
        <v>112</v>
      </c>
      <c r="AG767" s="7" t="s">
        <v>2200</v>
      </c>
      <c r="AH767" s="7" t="s">
        <v>2203</v>
      </c>
      <c r="AI767" s="7">
        <v>2020</v>
      </c>
      <c r="AJ767" s="7">
        <v>2021</v>
      </c>
      <c r="AK767" s="7" t="s">
        <v>89</v>
      </c>
      <c r="AL767" s="7">
        <v>6000000</v>
      </c>
      <c r="AO767" s="7" t="s">
        <v>2403</v>
      </c>
      <c r="AP767" s="7" t="s">
        <v>2405</v>
      </c>
      <c r="AQ767" s="7">
        <v>6000000</v>
      </c>
      <c r="AR767" s="10">
        <v>4298144.3269999996</v>
      </c>
      <c r="AS767" s="7" t="s">
        <v>2405</v>
      </c>
      <c r="AT767" s="7" t="s">
        <v>146</v>
      </c>
      <c r="AU767" s="7">
        <v>2020</v>
      </c>
      <c r="AV767" s="7" t="s">
        <v>172</v>
      </c>
      <c r="AW767" s="7" t="s">
        <v>92</v>
      </c>
      <c r="AX767" s="7" t="s">
        <v>93</v>
      </c>
      <c r="AY767" s="7" t="s">
        <v>94</v>
      </c>
      <c r="AZ767" s="7" t="s">
        <v>95</v>
      </c>
      <c r="BA767" s="7" t="s">
        <v>96</v>
      </c>
      <c r="BB767" s="7" t="s">
        <v>97</v>
      </c>
      <c r="BC767" s="7" t="s">
        <v>98</v>
      </c>
      <c r="BH767" s="7" t="s">
        <v>99</v>
      </c>
      <c r="BI767" s="7" t="s">
        <v>617</v>
      </c>
      <c r="BJ767" s="7" t="s">
        <v>70</v>
      </c>
      <c r="BO767">
        <f t="shared" si="11"/>
        <v>4.2981443269999993</v>
      </c>
      <c r="BP767" s="7" t="s">
        <v>97</v>
      </c>
      <c r="BQ767" s="7" t="s">
        <v>94</v>
      </c>
      <c r="BR767" s="7" t="s">
        <v>279</v>
      </c>
      <c r="BS767" s="7" t="s">
        <v>279</v>
      </c>
    </row>
    <row r="768" spans="1:71" ht="15.75" customHeight="1">
      <c r="A768" s="7">
        <v>2021</v>
      </c>
      <c r="B768" s="7" t="s">
        <v>767</v>
      </c>
      <c r="C768" s="7" t="s">
        <v>64</v>
      </c>
      <c r="D768" s="7" t="s">
        <v>745</v>
      </c>
      <c r="E768" s="7" t="s">
        <v>717</v>
      </c>
      <c r="F768" s="7" t="s">
        <v>2388</v>
      </c>
      <c r="G768" s="7">
        <v>2020</v>
      </c>
      <c r="H768" s="7" t="s">
        <v>67</v>
      </c>
      <c r="I768" s="7" t="s">
        <v>336</v>
      </c>
      <c r="J768" s="7" t="s">
        <v>135</v>
      </c>
      <c r="K768" s="7" t="s">
        <v>71</v>
      </c>
      <c r="L768" s="7" t="s">
        <v>72</v>
      </c>
      <c r="M768" s="7" t="s">
        <v>73</v>
      </c>
      <c r="N768" s="7" t="s">
        <v>74</v>
      </c>
      <c r="O768" s="7" t="s">
        <v>75</v>
      </c>
      <c r="P768" s="7" t="s">
        <v>278</v>
      </c>
      <c r="Q768" s="7" t="s">
        <v>279</v>
      </c>
      <c r="S768" s="7" t="s">
        <v>662</v>
      </c>
      <c r="T768" s="7" t="s">
        <v>79</v>
      </c>
      <c r="U768" s="7" t="s">
        <v>80</v>
      </c>
      <c r="V768" s="7" t="s">
        <v>337</v>
      </c>
      <c r="W768" s="7" t="s">
        <v>747</v>
      </c>
      <c r="Z768" s="7" t="s">
        <v>108</v>
      </c>
      <c r="AA768" s="7" t="s">
        <v>109</v>
      </c>
      <c r="AB768" s="7" t="s">
        <v>305</v>
      </c>
      <c r="AC768" s="7" t="s">
        <v>748</v>
      </c>
      <c r="AD768" s="7" t="s">
        <v>111</v>
      </c>
      <c r="AE768" s="7" t="s">
        <v>768</v>
      </c>
      <c r="AF768" s="7" t="s">
        <v>112</v>
      </c>
      <c r="AG768" s="7" t="s">
        <v>2203</v>
      </c>
      <c r="AH768" s="7" t="s">
        <v>2406</v>
      </c>
      <c r="AI768" s="7">
        <v>2021</v>
      </c>
      <c r="AJ768" s="7">
        <v>2022</v>
      </c>
      <c r="AK768" s="7" t="s">
        <v>89</v>
      </c>
      <c r="AL768" s="7">
        <v>6000000</v>
      </c>
      <c r="AO768" s="7" t="s">
        <v>2403</v>
      </c>
      <c r="AP768" s="7" t="s">
        <v>2405</v>
      </c>
      <c r="AQ768" s="7">
        <v>6000000</v>
      </c>
      <c r="AR768" s="10">
        <v>4298144.3269999996</v>
      </c>
      <c r="AS768" s="7" t="s">
        <v>2405</v>
      </c>
      <c r="AT768" s="7" t="s">
        <v>146</v>
      </c>
      <c r="AU768" s="7">
        <v>2021</v>
      </c>
      <c r="AV768" s="7" t="s">
        <v>172</v>
      </c>
      <c r="AW768" s="7" t="s">
        <v>115</v>
      </c>
      <c r="AX768" s="7" t="s">
        <v>93</v>
      </c>
      <c r="AY768" s="7" t="s">
        <v>94</v>
      </c>
      <c r="AZ768" s="7" t="s">
        <v>95</v>
      </c>
      <c r="BA768" s="7" t="s">
        <v>96</v>
      </c>
      <c r="BB768" s="7" t="s">
        <v>97</v>
      </c>
      <c r="BC768" s="7" t="s">
        <v>98</v>
      </c>
      <c r="BH768" s="7" t="s">
        <v>99</v>
      </c>
      <c r="BI768" s="7" t="s">
        <v>617</v>
      </c>
      <c r="BJ768" s="7" t="s">
        <v>70</v>
      </c>
      <c r="BO768">
        <f t="shared" si="11"/>
        <v>4.2981443269999993</v>
      </c>
      <c r="BP768" s="7" t="s">
        <v>97</v>
      </c>
      <c r="BQ768" s="7" t="s">
        <v>94</v>
      </c>
      <c r="BR768" s="7" t="s">
        <v>279</v>
      </c>
      <c r="BS768" s="7" t="s">
        <v>279</v>
      </c>
    </row>
    <row r="769" spans="1:71" ht="15.75" customHeight="1">
      <c r="A769" s="7">
        <v>2022</v>
      </c>
      <c r="B769" s="7" t="s">
        <v>767</v>
      </c>
      <c r="C769" s="7" t="s">
        <v>64</v>
      </c>
      <c r="D769" s="7" t="s">
        <v>745</v>
      </c>
      <c r="E769" s="7" t="s">
        <v>717</v>
      </c>
      <c r="F769" s="7" t="s">
        <v>2388</v>
      </c>
      <c r="G769" s="7">
        <v>2020</v>
      </c>
      <c r="H769" s="7" t="s">
        <v>67</v>
      </c>
      <c r="I769" s="7" t="s">
        <v>336</v>
      </c>
      <c r="J769" s="7" t="s">
        <v>135</v>
      </c>
      <c r="K769" s="7" t="s">
        <v>71</v>
      </c>
      <c r="L769" s="7" t="s">
        <v>72</v>
      </c>
      <c r="M769" s="7" t="s">
        <v>73</v>
      </c>
      <c r="N769" s="7" t="s">
        <v>74</v>
      </c>
      <c r="O769" s="7" t="s">
        <v>75</v>
      </c>
      <c r="P769" s="7" t="s">
        <v>278</v>
      </c>
      <c r="Q769" s="7" t="s">
        <v>279</v>
      </c>
      <c r="S769" s="7" t="s">
        <v>662</v>
      </c>
      <c r="T769" s="7" t="s">
        <v>79</v>
      </c>
      <c r="U769" s="7" t="s">
        <v>80</v>
      </c>
      <c r="V769" s="7" t="s">
        <v>337</v>
      </c>
      <c r="W769" s="7" t="s">
        <v>747</v>
      </c>
      <c r="Z769" s="7" t="s">
        <v>108</v>
      </c>
      <c r="AA769" s="7" t="s">
        <v>109</v>
      </c>
      <c r="AB769" s="7" t="s">
        <v>305</v>
      </c>
      <c r="AC769" s="7" t="s">
        <v>748</v>
      </c>
      <c r="AD769" s="7" t="s">
        <v>111</v>
      </c>
      <c r="AE769" s="7" t="s">
        <v>768</v>
      </c>
      <c r="AF769" s="7" t="s">
        <v>112</v>
      </c>
      <c r="AG769" s="7" t="s">
        <v>2203</v>
      </c>
      <c r="AH769" s="7" t="s">
        <v>2406</v>
      </c>
      <c r="AI769" s="7">
        <v>2021</v>
      </c>
      <c r="AJ769" s="7">
        <v>2022</v>
      </c>
      <c r="AK769" s="7" t="s">
        <v>89</v>
      </c>
      <c r="AL769" s="7">
        <v>6000000</v>
      </c>
      <c r="AO769" s="7" t="s">
        <v>2403</v>
      </c>
      <c r="AP769" s="7" t="s">
        <v>2405</v>
      </c>
      <c r="AQ769" s="7">
        <v>6000000</v>
      </c>
      <c r="AR769" s="10">
        <v>4298144.3269999996</v>
      </c>
      <c r="AS769" s="7" t="s">
        <v>2405</v>
      </c>
      <c r="AT769" s="7" t="s">
        <v>146</v>
      </c>
      <c r="AU769" s="7">
        <v>2021</v>
      </c>
      <c r="AV769" s="7" t="s">
        <v>172</v>
      </c>
      <c r="AW769" s="7" t="s">
        <v>115</v>
      </c>
      <c r="AX769" s="7" t="s">
        <v>93</v>
      </c>
      <c r="AY769" s="7" t="s">
        <v>94</v>
      </c>
      <c r="AZ769" s="7" t="s">
        <v>95</v>
      </c>
      <c r="BA769" s="7" t="s">
        <v>96</v>
      </c>
      <c r="BB769" s="7" t="s">
        <v>97</v>
      </c>
      <c r="BC769" s="7" t="s">
        <v>98</v>
      </c>
      <c r="BH769" s="7" t="s">
        <v>99</v>
      </c>
      <c r="BI769" s="7" t="s">
        <v>617</v>
      </c>
      <c r="BJ769" s="7" t="s">
        <v>70</v>
      </c>
      <c r="BO769">
        <f t="shared" si="11"/>
        <v>4.2981443269999993</v>
      </c>
      <c r="BP769" s="7" t="s">
        <v>97</v>
      </c>
      <c r="BQ769" s="7" t="s">
        <v>94</v>
      </c>
      <c r="BR769" s="7" t="s">
        <v>279</v>
      </c>
      <c r="BS769" s="7" t="s">
        <v>279</v>
      </c>
    </row>
    <row r="770" spans="1:71" ht="15.75" customHeight="1">
      <c r="A770" s="7">
        <v>2018</v>
      </c>
      <c r="B770" s="7" t="s">
        <v>769</v>
      </c>
      <c r="C770" s="7" t="s">
        <v>64</v>
      </c>
      <c r="D770" s="7" t="s">
        <v>770</v>
      </c>
      <c r="E770" s="7" t="s">
        <v>717</v>
      </c>
      <c r="F770" s="7" t="s">
        <v>2407</v>
      </c>
      <c r="G770" s="7">
        <v>2020</v>
      </c>
      <c r="H770" s="7" t="s">
        <v>67</v>
      </c>
      <c r="I770" s="7" t="s">
        <v>336</v>
      </c>
      <c r="J770" s="7" t="s">
        <v>135</v>
      </c>
      <c r="K770" s="7" t="s">
        <v>71</v>
      </c>
      <c r="L770" s="7" t="s">
        <v>72</v>
      </c>
      <c r="M770" s="7" t="s">
        <v>73</v>
      </c>
      <c r="N770" s="7" t="s">
        <v>74</v>
      </c>
      <c r="O770" s="7" t="s">
        <v>75</v>
      </c>
      <c r="P770" s="7" t="s">
        <v>278</v>
      </c>
      <c r="Q770" s="7" t="s">
        <v>279</v>
      </c>
      <c r="S770" s="7" t="s">
        <v>662</v>
      </c>
      <c r="T770" s="7" t="s">
        <v>79</v>
      </c>
      <c r="U770" s="7" t="s">
        <v>80</v>
      </c>
      <c r="V770" s="7" t="s">
        <v>337</v>
      </c>
      <c r="W770" s="7" t="s">
        <v>686</v>
      </c>
      <c r="X770" s="7" t="s">
        <v>353</v>
      </c>
      <c r="Y770" s="7" t="s">
        <v>337</v>
      </c>
      <c r="Z770" s="7" t="s">
        <v>108</v>
      </c>
      <c r="AA770" s="7" t="s">
        <v>109</v>
      </c>
      <c r="AB770" s="7" t="s">
        <v>305</v>
      </c>
      <c r="AC770" s="7" t="s">
        <v>772</v>
      </c>
      <c r="AD770" s="7" t="s">
        <v>111</v>
      </c>
      <c r="AE770" s="7" t="s">
        <v>773</v>
      </c>
      <c r="AF770" s="7" t="s">
        <v>88</v>
      </c>
      <c r="AG770" s="7" t="s">
        <v>2119</v>
      </c>
      <c r="AH770" s="7" t="s">
        <v>2197</v>
      </c>
      <c r="AI770" s="7">
        <v>2018</v>
      </c>
      <c r="AJ770" s="7">
        <v>2019</v>
      </c>
      <c r="AK770" s="7" t="s">
        <v>89</v>
      </c>
      <c r="AL770" s="7">
        <v>505558.63</v>
      </c>
      <c r="AO770" s="7" t="s">
        <v>2408</v>
      </c>
      <c r="AP770" s="7" t="s">
        <v>2409</v>
      </c>
      <c r="AQ770" s="7">
        <v>252779.315</v>
      </c>
      <c r="AR770" s="10">
        <v>181080.32980000001</v>
      </c>
      <c r="AS770" s="7" t="s">
        <v>2410</v>
      </c>
      <c r="AT770" s="7" t="s">
        <v>146</v>
      </c>
      <c r="AU770" s="7">
        <v>2019</v>
      </c>
      <c r="AV770" s="7" t="s">
        <v>172</v>
      </c>
      <c r="AW770" s="7" t="s">
        <v>92</v>
      </c>
      <c r="AX770" s="7" t="s">
        <v>93</v>
      </c>
      <c r="AY770" s="7" t="s">
        <v>94</v>
      </c>
      <c r="AZ770" s="7" t="s">
        <v>95</v>
      </c>
      <c r="BA770" s="7" t="s">
        <v>96</v>
      </c>
      <c r="BB770" s="7" t="s">
        <v>97</v>
      </c>
      <c r="BC770" s="7" t="s">
        <v>98</v>
      </c>
      <c r="BH770" s="7" t="s">
        <v>99</v>
      </c>
      <c r="BI770" s="7" t="s">
        <v>617</v>
      </c>
      <c r="BJ770" s="7" t="s">
        <v>70</v>
      </c>
      <c r="BO770">
        <f t="shared" si="11"/>
        <v>0.1810803298</v>
      </c>
      <c r="BP770" s="7" t="s">
        <v>97</v>
      </c>
      <c r="BQ770" s="7" t="s">
        <v>94</v>
      </c>
      <c r="BR770" s="7" t="s">
        <v>279</v>
      </c>
      <c r="BS770" s="7" t="s">
        <v>279</v>
      </c>
    </row>
    <row r="771" spans="1:71" ht="15.75" customHeight="1">
      <c r="A771" s="7">
        <v>2019</v>
      </c>
      <c r="B771" s="7" t="s">
        <v>769</v>
      </c>
      <c r="C771" s="7" t="s">
        <v>64</v>
      </c>
      <c r="D771" s="7" t="s">
        <v>770</v>
      </c>
      <c r="E771" s="7" t="s">
        <v>717</v>
      </c>
      <c r="F771" s="7" t="s">
        <v>2407</v>
      </c>
      <c r="G771" s="7">
        <v>2020</v>
      </c>
      <c r="H771" s="7" t="s">
        <v>67</v>
      </c>
      <c r="I771" s="7" t="s">
        <v>336</v>
      </c>
      <c r="J771" s="7" t="s">
        <v>135</v>
      </c>
      <c r="K771" s="7" t="s">
        <v>71</v>
      </c>
      <c r="L771" s="7" t="s">
        <v>72</v>
      </c>
      <c r="M771" s="7" t="s">
        <v>73</v>
      </c>
      <c r="N771" s="7" t="s">
        <v>74</v>
      </c>
      <c r="O771" s="7" t="s">
        <v>75</v>
      </c>
      <c r="P771" s="7" t="s">
        <v>278</v>
      </c>
      <c r="Q771" s="7" t="s">
        <v>279</v>
      </c>
      <c r="S771" s="7" t="s">
        <v>662</v>
      </c>
      <c r="T771" s="7" t="s">
        <v>79</v>
      </c>
      <c r="U771" s="7" t="s">
        <v>80</v>
      </c>
      <c r="V771" s="7" t="s">
        <v>337</v>
      </c>
      <c r="W771" s="7" t="s">
        <v>686</v>
      </c>
      <c r="X771" s="7" t="s">
        <v>353</v>
      </c>
      <c r="Y771" s="7" t="s">
        <v>337</v>
      </c>
      <c r="Z771" s="7" t="s">
        <v>108</v>
      </c>
      <c r="AA771" s="7" t="s">
        <v>109</v>
      </c>
      <c r="AB771" s="7" t="s">
        <v>305</v>
      </c>
      <c r="AC771" s="7" t="s">
        <v>772</v>
      </c>
      <c r="AD771" s="7" t="s">
        <v>111</v>
      </c>
      <c r="AE771" s="7" t="s">
        <v>773</v>
      </c>
      <c r="AF771" s="7" t="s">
        <v>88</v>
      </c>
      <c r="AG771" s="7" t="s">
        <v>2119</v>
      </c>
      <c r="AH771" s="7" t="s">
        <v>2197</v>
      </c>
      <c r="AI771" s="7">
        <v>2018</v>
      </c>
      <c r="AJ771" s="7">
        <v>2019</v>
      </c>
      <c r="AK771" s="7" t="s">
        <v>89</v>
      </c>
      <c r="AL771" s="7">
        <v>505558.63</v>
      </c>
      <c r="AO771" s="7" t="s">
        <v>2408</v>
      </c>
      <c r="AP771" s="7" t="s">
        <v>2409</v>
      </c>
      <c r="AQ771" s="7">
        <v>252779.315</v>
      </c>
      <c r="AR771" s="10">
        <v>181080.32980000001</v>
      </c>
      <c r="AS771" s="7" t="s">
        <v>2410</v>
      </c>
      <c r="AT771" s="7" t="s">
        <v>146</v>
      </c>
      <c r="AU771" s="7">
        <v>2019</v>
      </c>
      <c r="AV771" s="7" t="s">
        <v>172</v>
      </c>
      <c r="AW771" s="7" t="s">
        <v>92</v>
      </c>
      <c r="AX771" s="7" t="s">
        <v>93</v>
      </c>
      <c r="AY771" s="7" t="s">
        <v>94</v>
      </c>
      <c r="AZ771" s="7" t="s">
        <v>95</v>
      </c>
      <c r="BA771" s="7" t="s">
        <v>96</v>
      </c>
      <c r="BB771" s="7" t="s">
        <v>97</v>
      </c>
      <c r="BC771" s="7" t="s">
        <v>98</v>
      </c>
      <c r="BH771" s="7" t="s">
        <v>99</v>
      </c>
      <c r="BI771" s="7" t="s">
        <v>617</v>
      </c>
      <c r="BJ771" s="7" t="s">
        <v>70</v>
      </c>
      <c r="BO771">
        <f t="shared" ref="BO771:BO834" si="12">AR771/1000000</f>
        <v>0.1810803298</v>
      </c>
      <c r="BP771" s="7" t="s">
        <v>97</v>
      </c>
      <c r="BQ771" s="7" t="s">
        <v>94</v>
      </c>
      <c r="BR771" s="7" t="s">
        <v>279</v>
      </c>
      <c r="BS771" s="7" t="s">
        <v>279</v>
      </c>
    </row>
    <row r="772" spans="1:71" ht="15.75" customHeight="1">
      <c r="A772" s="7">
        <v>2006</v>
      </c>
      <c r="B772" s="7" t="s">
        <v>775</v>
      </c>
      <c r="C772" s="7" t="s">
        <v>64</v>
      </c>
      <c r="D772" s="7" t="s">
        <v>776</v>
      </c>
      <c r="E772" s="7" t="s">
        <v>2277</v>
      </c>
      <c r="F772" s="7" t="s">
        <v>661</v>
      </c>
      <c r="G772" s="7">
        <v>2020</v>
      </c>
      <c r="H772" s="7" t="s">
        <v>67</v>
      </c>
      <c r="I772" s="7" t="s">
        <v>336</v>
      </c>
      <c r="J772" s="7" t="s">
        <v>135</v>
      </c>
      <c r="K772" s="7" t="s">
        <v>71</v>
      </c>
      <c r="L772" s="7" t="s">
        <v>72</v>
      </c>
      <c r="M772" s="7" t="s">
        <v>73</v>
      </c>
      <c r="N772" s="7" t="s">
        <v>74</v>
      </c>
      <c r="O772" s="7" t="s">
        <v>75</v>
      </c>
      <c r="P772" s="7" t="s">
        <v>251</v>
      </c>
      <c r="Q772" s="7" t="s">
        <v>252</v>
      </c>
      <c r="S772" s="7" t="s">
        <v>553</v>
      </c>
      <c r="T772" s="7" t="s">
        <v>79</v>
      </c>
      <c r="U772" s="7" t="s">
        <v>80</v>
      </c>
      <c r="V772" s="7" t="s">
        <v>337</v>
      </c>
      <c r="W772" s="7" t="s">
        <v>663</v>
      </c>
      <c r="X772" s="7" t="s">
        <v>2411</v>
      </c>
      <c r="Y772" s="7" t="s">
        <v>337</v>
      </c>
      <c r="Z772" s="7" t="s">
        <v>108</v>
      </c>
      <c r="AA772" s="7" t="s">
        <v>109</v>
      </c>
      <c r="AB772" s="7" t="s">
        <v>636</v>
      </c>
      <c r="AC772" s="7" t="s">
        <v>777</v>
      </c>
      <c r="AD772" s="7" t="s">
        <v>111</v>
      </c>
      <c r="AE772" s="7" t="s">
        <v>778</v>
      </c>
      <c r="AF772" s="7" t="s">
        <v>112</v>
      </c>
      <c r="AG772" s="7" t="s">
        <v>1936</v>
      </c>
      <c r="AH772" s="7" t="s">
        <v>1942</v>
      </c>
      <c r="AI772" s="7">
        <v>2006</v>
      </c>
      <c r="AJ772" s="7">
        <v>2007</v>
      </c>
      <c r="AK772" s="7" t="s">
        <v>89</v>
      </c>
      <c r="AL772" s="7">
        <v>56712</v>
      </c>
      <c r="AO772" s="7" t="s">
        <v>2412</v>
      </c>
      <c r="AP772" s="7" t="s">
        <v>2413</v>
      </c>
      <c r="AQ772" s="7">
        <v>56712</v>
      </c>
      <c r="AR772" s="10">
        <v>56100.995020000002</v>
      </c>
      <c r="AS772" s="7" t="s">
        <v>2413</v>
      </c>
      <c r="AT772" s="7" t="s">
        <v>146</v>
      </c>
      <c r="AU772" s="7">
        <v>2007</v>
      </c>
      <c r="AV772" s="7" t="s">
        <v>172</v>
      </c>
      <c r="AW772" s="7" t="s">
        <v>92</v>
      </c>
      <c r="AX772" s="7" t="s">
        <v>93</v>
      </c>
      <c r="AY772" s="7" t="s">
        <v>94</v>
      </c>
      <c r="AZ772" s="7" t="s">
        <v>95</v>
      </c>
      <c r="BA772" s="7" t="s">
        <v>96</v>
      </c>
      <c r="BB772" s="7" t="s">
        <v>97</v>
      </c>
      <c r="BC772" s="7" t="s">
        <v>98</v>
      </c>
      <c r="BH772" s="7" t="s">
        <v>99</v>
      </c>
      <c r="BI772" s="7" t="s">
        <v>617</v>
      </c>
      <c r="BJ772" s="7" t="s">
        <v>70</v>
      </c>
      <c r="BO772">
        <f t="shared" si="12"/>
        <v>5.6100995020000002E-2</v>
      </c>
      <c r="BP772" s="7" t="s">
        <v>97</v>
      </c>
      <c r="BQ772" s="7" t="s">
        <v>94</v>
      </c>
      <c r="BR772" s="7" t="s">
        <v>252</v>
      </c>
      <c r="BS772" s="7" t="s">
        <v>252</v>
      </c>
    </row>
    <row r="773" spans="1:71" ht="15.75" customHeight="1">
      <c r="A773" s="7">
        <v>2007</v>
      </c>
      <c r="B773" s="7" t="s">
        <v>775</v>
      </c>
      <c r="C773" s="7" t="s">
        <v>64</v>
      </c>
      <c r="D773" s="7" t="s">
        <v>776</v>
      </c>
      <c r="E773" s="7" t="s">
        <v>2277</v>
      </c>
      <c r="F773" s="7" t="s">
        <v>661</v>
      </c>
      <c r="G773" s="7">
        <v>2020</v>
      </c>
      <c r="H773" s="7" t="s">
        <v>67</v>
      </c>
      <c r="I773" s="7" t="s">
        <v>336</v>
      </c>
      <c r="J773" s="7" t="s">
        <v>135</v>
      </c>
      <c r="K773" s="7" t="s">
        <v>71</v>
      </c>
      <c r="L773" s="7" t="s">
        <v>72</v>
      </c>
      <c r="M773" s="7" t="s">
        <v>73</v>
      </c>
      <c r="N773" s="7" t="s">
        <v>74</v>
      </c>
      <c r="O773" s="7" t="s">
        <v>75</v>
      </c>
      <c r="P773" s="7" t="s">
        <v>251</v>
      </c>
      <c r="Q773" s="7" t="s">
        <v>252</v>
      </c>
      <c r="S773" s="7" t="s">
        <v>553</v>
      </c>
      <c r="T773" s="7" t="s">
        <v>79</v>
      </c>
      <c r="U773" s="7" t="s">
        <v>80</v>
      </c>
      <c r="V773" s="7" t="s">
        <v>337</v>
      </c>
      <c r="W773" s="7" t="s">
        <v>663</v>
      </c>
      <c r="X773" s="7" t="s">
        <v>2411</v>
      </c>
      <c r="Y773" s="7" t="s">
        <v>337</v>
      </c>
      <c r="Z773" s="7" t="s">
        <v>108</v>
      </c>
      <c r="AA773" s="7" t="s">
        <v>109</v>
      </c>
      <c r="AB773" s="7" t="s">
        <v>636</v>
      </c>
      <c r="AC773" s="7" t="s">
        <v>777</v>
      </c>
      <c r="AD773" s="7" t="s">
        <v>111</v>
      </c>
      <c r="AE773" s="7" t="s">
        <v>778</v>
      </c>
      <c r="AF773" s="7" t="s">
        <v>112</v>
      </c>
      <c r="AG773" s="7" t="s">
        <v>1936</v>
      </c>
      <c r="AH773" s="7" t="s">
        <v>1942</v>
      </c>
      <c r="AI773" s="7">
        <v>2006</v>
      </c>
      <c r="AJ773" s="7">
        <v>2007</v>
      </c>
      <c r="AK773" s="7" t="s">
        <v>89</v>
      </c>
      <c r="AL773" s="7">
        <v>56712</v>
      </c>
      <c r="AO773" s="7" t="s">
        <v>2412</v>
      </c>
      <c r="AP773" s="7" t="s">
        <v>2413</v>
      </c>
      <c r="AQ773" s="7">
        <v>56712</v>
      </c>
      <c r="AR773" s="10">
        <v>56100.995020000002</v>
      </c>
      <c r="AS773" s="7" t="s">
        <v>2413</v>
      </c>
      <c r="AT773" s="7" t="s">
        <v>146</v>
      </c>
      <c r="AU773" s="7">
        <v>2007</v>
      </c>
      <c r="AV773" s="7" t="s">
        <v>172</v>
      </c>
      <c r="AW773" s="7" t="s">
        <v>92</v>
      </c>
      <c r="AX773" s="7" t="s">
        <v>93</v>
      </c>
      <c r="AY773" s="7" t="s">
        <v>94</v>
      </c>
      <c r="AZ773" s="7" t="s">
        <v>95</v>
      </c>
      <c r="BA773" s="7" t="s">
        <v>96</v>
      </c>
      <c r="BB773" s="7" t="s">
        <v>97</v>
      </c>
      <c r="BC773" s="7" t="s">
        <v>98</v>
      </c>
      <c r="BH773" s="7" t="s">
        <v>99</v>
      </c>
      <c r="BI773" s="7" t="s">
        <v>617</v>
      </c>
      <c r="BJ773" s="7" t="s">
        <v>70</v>
      </c>
      <c r="BO773">
        <f t="shared" si="12"/>
        <v>5.6100995020000002E-2</v>
      </c>
      <c r="BP773" s="7" t="s">
        <v>97</v>
      </c>
      <c r="BQ773" s="7" t="s">
        <v>94</v>
      </c>
      <c r="BR773" s="7" t="s">
        <v>252</v>
      </c>
      <c r="BS773" s="7" t="s">
        <v>252</v>
      </c>
    </row>
    <row r="774" spans="1:71" ht="15.75" customHeight="1">
      <c r="A774" s="7">
        <v>2007</v>
      </c>
      <c r="B774" s="7" t="s">
        <v>780</v>
      </c>
      <c r="C774" s="7" t="s">
        <v>64</v>
      </c>
      <c r="D774" s="7" t="s">
        <v>776</v>
      </c>
      <c r="E774" s="7" t="s">
        <v>2277</v>
      </c>
      <c r="F774" s="7" t="s">
        <v>661</v>
      </c>
      <c r="G774" s="7">
        <v>2020</v>
      </c>
      <c r="H774" s="7" t="s">
        <v>67</v>
      </c>
      <c r="I774" s="7" t="s">
        <v>336</v>
      </c>
      <c r="J774" s="7" t="s">
        <v>135</v>
      </c>
      <c r="K774" s="7" t="s">
        <v>71</v>
      </c>
      <c r="L774" s="7" t="s">
        <v>72</v>
      </c>
      <c r="M774" s="7" t="s">
        <v>73</v>
      </c>
      <c r="N774" s="7" t="s">
        <v>74</v>
      </c>
      <c r="O774" s="7" t="s">
        <v>75</v>
      </c>
      <c r="P774" s="7" t="s">
        <v>251</v>
      </c>
      <c r="Q774" s="7" t="s">
        <v>252</v>
      </c>
      <c r="S774" s="7" t="s">
        <v>553</v>
      </c>
      <c r="T774" s="7" t="s">
        <v>79</v>
      </c>
      <c r="U774" s="7" t="s">
        <v>80</v>
      </c>
      <c r="V774" s="7" t="s">
        <v>337</v>
      </c>
      <c r="W774" s="7" t="s">
        <v>663</v>
      </c>
      <c r="X774" s="7" t="s">
        <v>2411</v>
      </c>
      <c r="Y774" s="7" t="s">
        <v>337</v>
      </c>
      <c r="Z774" s="7" t="s">
        <v>108</v>
      </c>
      <c r="AA774" s="7" t="s">
        <v>109</v>
      </c>
      <c r="AB774" s="7" t="s">
        <v>636</v>
      </c>
      <c r="AC774" s="7" t="s">
        <v>777</v>
      </c>
      <c r="AD774" s="7" t="s">
        <v>111</v>
      </c>
      <c r="AE774" s="7" t="s">
        <v>781</v>
      </c>
      <c r="AF774" s="7" t="s">
        <v>112</v>
      </c>
      <c r="AG774" s="7" t="s">
        <v>1942</v>
      </c>
      <c r="AH774" s="7" t="s">
        <v>2224</v>
      </c>
      <c r="AI774" s="7">
        <v>2007</v>
      </c>
      <c r="AJ774" s="7">
        <v>2008</v>
      </c>
      <c r="AK774" s="7" t="s">
        <v>89</v>
      </c>
      <c r="AL774" s="7">
        <v>73094</v>
      </c>
      <c r="AO774" s="7" t="s">
        <v>2414</v>
      </c>
      <c r="AP774" s="7" t="s">
        <v>2415</v>
      </c>
      <c r="AQ774" s="7">
        <v>73094</v>
      </c>
      <c r="AR774" s="10">
        <v>69802.253110000005</v>
      </c>
      <c r="AS774" s="7" t="s">
        <v>2415</v>
      </c>
      <c r="AT774" s="7" t="s">
        <v>146</v>
      </c>
      <c r="AU774" s="7">
        <v>2008</v>
      </c>
      <c r="AV774" s="7" t="s">
        <v>172</v>
      </c>
      <c r="AW774" s="7" t="s">
        <v>92</v>
      </c>
      <c r="AX774" s="7" t="s">
        <v>93</v>
      </c>
      <c r="AY774" s="7" t="s">
        <v>94</v>
      </c>
      <c r="AZ774" s="7" t="s">
        <v>95</v>
      </c>
      <c r="BA774" s="7" t="s">
        <v>96</v>
      </c>
      <c r="BB774" s="7" t="s">
        <v>97</v>
      </c>
      <c r="BC774" s="7" t="s">
        <v>98</v>
      </c>
      <c r="BH774" s="7" t="s">
        <v>99</v>
      </c>
      <c r="BI774" s="7" t="s">
        <v>617</v>
      </c>
      <c r="BJ774" s="7" t="s">
        <v>70</v>
      </c>
      <c r="BO774">
        <f t="shared" si="12"/>
        <v>6.9802253110000004E-2</v>
      </c>
      <c r="BP774" s="7" t="s">
        <v>97</v>
      </c>
      <c r="BQ774" s="7" t="s">
        <v>94</v>
      </c>
      <c r="BR774" s="7" t="s">
        <v>252</v>
      </c>
      <c r="BS774" s="7" t="s">
        <v>252</v>
      </c>
    </row>
    <row r="775" spans="1:71" ht="15.75" customHeight="1">
      <c r="A775" s="7">
        <v>2008</v>
      </c>
      <c r="B775" s="7" t="s">
        <v>780</v>
      </c>
      <c r="C775" s="7" t="s">
        <v>64</v>
      </c>
      <c r="D775" s="7" t="s">
        <v>776</v>
      </c>
      <c r="E775" s="7" t="s">
        <v>2277</v>
      </c>
      <c r="F775" s="7" t="s">
        <v>661</v>
      </c>
      <c r="G775" s="7">
        <v>2020</v>
      </c>
      <c r="H775" s="7" t="s">
        <v>67</v>
      </c>
      <c r="I775" s="7" t="s">
        <v>336</v>
      </c>
      <c r="J775" s="7" t="s">
        <v>135</v>
      </c>
      <c r="K775" s="7" t="s">
        <v>71</v>
      </c>
      <c r="L775" s="7" t="s">
        <v>72</v>
      </c>
      <c r="M775" s="7" t="s">
        <v>73</v>
      </c>
      <c r="N775" s="7" t="s">
        <v>74</v>
      </c>
      <c r="O775" s="7" t="s">
        <v>75</v>
      </c>
      <c r="P775" s="7" t="s">
        <v>251</v>
      </c>
      <c r="Q775" s="7" t="s">
        <v>252</v>
      </c>
      <c r="S775" s="7" t="s">
        <v>553</v>
      </c>
      <c r="T775" s="7" t="s">
        <v>79</v>
      </c>
      <c r="U775" s="7" t="s">
        <v>80</v>
      </c>
      <c r="V775" s="7" t="s">
        <v>337</v>
      </c>
      <c r="W775" s="7" t="s">
        <v>663</v>
      </c>
      <c r="X775" s="7" t="s">
        <v>2411</v>
      </c>
      <c r="Y775" s="7" t="s">
        <v>337</v>
      </c>
      <c r="Z775" s="7" t="s">
        <v>108</v>
      </c>
      <c r="AA775" s="7" t="s">
        <v>109</v>
      </c>
      <c r="AB775" s="7" t="s">
        <v>636</v>
      </c>
      <c r="AC775" s="7" t="s">
        <v>777</v>
      </c>
      <c r="AD775" s="7" t="s">
        <v>111</v>
      </c>
      <c r="AE775" s="7" t="s">
        <v>781</v>
      </c>
      <c r="AF775" s="7" t="s">
        <v>112</v>
      </c>
      <c r="AG775" s="7" t="s">
        <v>1942</v>
      </c>
      <c r="AH775" s="7" t="s">
        <v>2224</v>
      </c>
      <c r="AI775" s="7">
        <v>2007</v>
      </c>
      <c r="AJ775" s="7">
        <v>2008</v>
      </c>
      <c r="AK775" s="7" t="s">
        <v>89</v>
      </c>
      <c r="AL775" s="7">
        <v>73094</v>
      </c>
      <c r="AO775" s="7" t="s">
        <v>2414</v>
      </c>
      <c r="AP775" s="7" t="s">
        <v>2415</v>
      </c>
      <c r="AQ775" s="7">
        <v>73094</v>
      </c>
      <c r="AR775" s="10">
        <v>69802.253110000005</v>
      </c>
      <c r="AS775" s="7" t="s">
        <v>2415</v>
      </c>
      <c r="AT775" s="7" t="s">
        <v>146</v>
      </c>
      <c r="AU775" s="7">
        <v>2008</v>
      </c>
      <c r="AV775" s="7" t="s">
        <v>172</v>
      </c>
      <c r="AW775" s="7" t="s">
        <v>92</v>
      </c>
      <c r="AX775" s="7" t="s">
        <v>93</v>
      </c>
      <c r="AY775" s="7" t="s">
        <v>94</v>
      </c>
      <c r="AZ775" s="7" t="s">
        <v>95</v>
      </c>
      <c r="BA775" s="7" t="s">
        <v>96</v>
      </c>
      <c r="BB775" s="7" t="s">
        <v>97</v>
      </c>
      <c r="BC775" s="7" t="s">
        <v>98</v>
      </c>
      <c r="BH775" s="7" t="s">
        <v>99</v>
      </c>
      <c r="BI775" s="7" t="s">
        <v>617</v>
      </c>
      <c r="BJ775" s="7" t="s">
        <v>70</v>
      </c>
      <c r="BO775">
        <f t="shared" si="12"/>
        <v>6.9802253110000004E-2</v>
      </c>
      <c r="BP775" s="7" t="s">
        <v>97</v>
      </c>
      <c r="BQ775" s="7" t="s">
        <v>94</v>
      </c>
      <c r="BR775" s="7" t="s">
        <v>252</v>
      </c>
      <c r="BS775" s="7" t="s">
        <v>252</v>
      </c>
    </row>
    <row r="776" spans="1:71" ht="15.75" customHeight="1">
      <c r="A776" s="7">
        <v>2015</v>
      </c>
      <c r="B776" s="7" t="s">
        <v>782</v>
      </c>
      <c r="C776" s="7" t="s">
        <v>64</v>
      </c>
      <c r="D776" s="7" t="s">
        <v>783</v>
      </c>
      <c r="E776" s="7" t="s">
        <v>717</v>
      </c>
      <c r="F776" s="7" t="s">
        <v>2416</v>
      </c>
      <c r="G776" s="7">
        <v>2020</v>
      </c>
      <c r="H776" s="7" t="s">
        <v>67</v>
      </c>
      <c r="I776" s="7" t="s">
        <v>336</v>
      </c>
      <c r="J776" s="7" t="s">
        <v>135</v>
      </c>
      <c r="K776" s="7" t="s">
        <v>71</v>
      </c>
      <c r="L776" s="7" t="s">
        <v>72</v>
      </c>
      <c r="M776" s="7" t="s">
        <v>73</v>
      </c>
      <c r="N776" s="7" t="s">
        <v>74</v>
      </c>
      <c r="O776" s="7" t="s">
        <v>75</v>
      </c>
      <c r="P776" s="7" t="s">
        <v>785</v>
      </c>
      <c r="Q776" s="7" t="s">
        <v>786</v>
      </c>
      <c r="S776" s="7" t="s">
        <v>787</v>
      </c>
      <c r="T776" s="7" t="s">
        <v>79</v>
      </c>
      <c r="U776" s="7" t="s">
        <v>80</v>
      </c>
      <c r="V776" s="7" t="s">
        <v>81</v>
      </c>
      <c r="W776" s="7" t="s">
        <v>686</v>
      </c>
      <c r="X776" s="7" t="s">
        <v>353</v>
      </c>
      <c r="Y776" s="7" t="s">
        <v>337</v>
      </c>
      <c r="Z776" s="7" t="s">
        <v>108</v>
      </c>
      <c r="AA776" s="7" t="s">
        <v>109</v>
      </c>
      <c r="AB776" s="7" t="s">
        <v>305</v>
      </c>
      <c r="AC776" s="7" t="s">
        <v>788</v>
      </c>
      <c r="AD776" s="7" t="s">
        <v>111</v>
      </c>
      <c r="AE776" s="7" t="s">
        <v>789</v>
      </c>
      <c r="AF776" s="7" t="s">
        <v>112</v>
      </c>
      <c r="AG776" s="7" t="s">
        <v>1904</v>
      </c>
      <c r="AH776" s="7" t="s">
        <v>2116</v>
      </c>
      <c r="AI776" s="7">
        <v>2015</v>
      </c>
      <c r="AJ776" s="7">
        <v>2016</v>
      </c>
      <c r="AK776" s="7" t="s">
        <v>89</v>
      </c>
      <c r="AL776" s="7">
        <v>2077.34</v>
      </c>
      <c r="AO776" s="7" t="s">
        <v>2417</v>
      </c>
      <c r="AP776" s="7" t="s">
        <v>2418</v>
      </c>
      <c r="AQ776" s="7">
        <v>2077.34</v>
      </c>
      <c r="AR776" s="10">
        <v>1577.13915</v>
      </c>
      <c r="AS776" s="7" t="s">
        <v>2418</v>
      </c>
      <c r="AT776" s="7" t="s">
        <v>146</v>
      </c>
      <c r="AU776" s="7">
        <v>2016</v>
      </c>
      <c r="AV776" s="7" t="s">
        <v>172</v>
      </c>
      <c r="AW776" s="7" t="s">
        <v>92</v>
      </c>
      <c r="AX776" s="7" t="s">
        <v>93</v>
      </c>
      <c r="AY776" s="7" t="s">
        <v>94</v>
      </c>
      <c r="AZ776" s="7" t="s">
        <v>95</v>
      </c>
      <c r="BA776" s="7" t="s">
        <v>96</v>
      </c>
      <c r="BB776" s="7" t="s">
        <v>97</v>
      </c>
      <c r="BC776" s="7" t="s">
        <v>98</v>
      </c>
      <c r="BH776" s="7" t="s">
        <v>99</v>
      </c>
      <c r="BI776" s="7" t="s">
        <v>617</v>
      </c>
      <c r="BJ776" s="7" t="s">
        <v>70</v>
      </c>
      <c r="BO776">
        <f t="shared" si="12"/>
        <v>1.57713915E-3</v>
      </c>
      <c r="BP776" s="7" t="s">
        <v>97</v>
      </c>
      <c r="BQ776" s="7" t="s">
        <v>94</v>
      </c>
      <c r="BR776" s="7" t="s">
        <v>786</v>
      </c>
      <c r="BS776" s="7" t="s">
        <v>786</v>
      </c>
    </row>
    <row r="777" spans="1:71" ht="15.75" customHeight="1">
      <c r="A777" s="7">
        <v>2016</v>
      </c>
      <c r="B777" s="7" t="s">
        <v>782</v>
      </c>
      <c r="C777" s="7" t="s">
        <v>64</v>
      </c>
      <c r="D777" s="7" t="s">
        <v>783</v>
      </c>
      <c r="E777" s="7" t="s">
        <v>717</v>
      </c>
      <c r="F777" s="7" t="s">
        <v>2416</v>
      </c>
      <c r="G777" s="7">
        <v>2020</v>
      </c>
      <c r="H777" s="7" t="s">
        <v>67</v>
      </c>
      <c r="I777" s="7" t="s">
        <v>336</v>
      </c>
      <c r="J777" s="7" t="s">
        <v>135</v>
      </c>
      <c r="K777" s="7" t="s">
        <v>71</v>
      </c>
      <c r="L777" s="7" t="s">
        <v>72</v>
      </c>
      <c r="M777" s="7" t="s">
        <v>73</v>
      </c>
      <c r="N777" s="7" t="s">
        <v>74</v>
      </c>
      <c r="O777" s="7" t="s">
        <v>75</v>
      </c>
      <c r="P777" s="7" t="s">
        <v>785</v>
      </c>
      <c r="Q777" s="7" t="s">
        <v>786</v>
      </c>
      <c r="S777" s="7" t="s">
        <v>787</v>
      </c>
      <c r="T777" s="7" t="s">
        <v>79</v>
      </c>
      <c r="U777" s="7" t="s">
        <v>80</v>
      </c>
      <c r="V777" s="7" t="s">
        <v>81</v>
      </c>
      <c r="W777" s="7" t="s">
        <v>686</v>
      </c>
      <c r="X777" s="7" t="s">
        <v>353</v>
      </c>
      <c r="Y777" s="7" t="s">
        <v>337</v>
      </c>
      <c r="Z777" s="7" t="s">
        <v>108</v>
      </c>
      <c r="AA777" s="7" t="s">
        <v>109</v>
      </c>
      <c r="AB777" s="7" t="s">
        <v>305</v>
      </c>
      <c r="AC777" s="7" t="s">
        <v>788</v>
      </c>
      <c r="AD777" s="7" t="s">
        <v>111</v>
      </c>
      <c r="AE777" s="7" t="s">
        <v>789</v>
      </c>
      <c r="AF777" s="7" t="s">
        <v>112</v>
      </c>
      <c r="AG777" s="7" t="s">
        <v>1904</v>
      </c>
      <c r="AH777" s="7" t="s">
        <v>2116</v>
      </c>
      <c r="AI777" s="7">
        <v>2015</v>
      </c>
      <c r="AJ777" s="7">
        <v>2016</v>
      </c>
      <c r="AK777" s="7" t="s">
        <v>89</v>
      </c>
      <c r="AL777" s="7">
        <v>2077.34</v>
      </c>
      <c r="AO777" s="7" t="s">
        <v>2417</v>
      </c>
      <c r="AP777" s="7" t="s">
        <v>2418</v>
      </c>
      <c r="AQ777" s="7">
        <v>2077.34</v>
      </c>
      <c r="AR777" s="10">
        <v>1577.13915</v>
      </c>
      <c r="AS777" s="7" t="s">
        <v>2418</v>
      </c>
      <c r="AT777" s="7" t="s">
        <v>146</v>
      </c>
      <c r="AU777" s="7">
        <v>2016</v>
      </c>
      <c r="AV777" s="7" t="s">
        <v>172</v>
      </c>
      <c r="AW777" s="7" t="s">
        <v>92</v>
      </c>
      <c r="AX777" s="7" t="s">
        <v>93</v>
      </c>
      <c r="AY777" s="7" t="s">
        <v>94</v>
      </c>
      <c r="AZ777" s="7" t="s">
        <v>95</v>
      </c>
      <c r="BA777" s="7" t="s">
        <v>96</v>
      </c>
      <c r="BB777" s="7" t="s">
        <v>97</v>
      </c>
      <c r="BC777" s="7" t="s">
        <v>98</v>
      </c>
      <c r="BH777" s="7" t="s">
        <v>99</v>
      </c>
      <c r="BI777" s="7" t="s">
        <v>617</v>
      </c>
      <c r="BJ777" s="7" t="s">
        <v>70</v>
      </c>
      <c r="BO777">
        <f t="shared" si="12"/>
        <v>1.57713915E-3</v>
      </c>
      <c r="BP777" s="7" t="s">
        <v>97</v>
      </c>
      <c r="BQ777" s="7" t="s">
        <v>94</v>
      </c>
      <c r="BR777" s="7" t="s">
        <v>786</v>
      </c>
      <c r="BS777" s="7" t="s">
        <v>786</v>
      </c>
    </row>
    <row r="778" spans="1:71" ht="15.75" customHeight="1">
      <c r="A778" s="7">
        <v>2016</v>
      </c>
      <c r="B778" s="7" t="s">
        <v>791</v>
      </c>
      <c r="C778" s="7" t="s">
        <v>64</v>
      </c>
      <c r="D778" s="7" t="s">
        <v>783</v>
      </c>
      <c r="E778" s="7" t="s">
        <v>717</v>
      </c>
      <c r="F778" s="7" t="s">
        <v>661</v>
      </c>
      <c r="G778" s="7">
        <v>2020</v>
      </c>
      <c r="H778" s="7" t="s">
        <v>67</v>
      </c>
      <c r="I778" s="7" t="s">
        <v>336</v>
      </c>
      <c r="J778" s="7" t="s">
        <v>135</v>
      </c>
      <c r="K778" s="7" t="s">
        <v>71</v>
      </c>
      <c r="L778" s="7" t="s">
        <v>72</v>
      </c>
      <c r="M778" s="7" t="s">
        <v>73</v>
      </c>
      <c r="N778" s="7" t="s">
        <v>74</v>
      </c>
      <c r="O778" s="7" t="s">
        <v>75</v>
      </c>
      <c r="P778" s="7" t="s">
        <v>785</v>
      </c>
      <c r="Q778" s="7" t="s">
        <v>786</v>
      </c>
      <c r="S778" s="7" t="s">
        <v>787</v>
      </c>
      <c r="T778" s="7" t="s">
        <v>79</v>
      </c>
      <c r="U778" s="7" t="s">
        <v>80</v>
      </c>
      <c r="V778" s="7" t="s">
        <v>81</v>
      </c>
      <c r="W778" s="7" t="s">
        <v>686</v>
      </c>
      <c r="X778" s="7" t="s">
        <v>353</v>
      </c>
      <c r="Y778" s="7" t="s">
        <v>337</v>
      </c>
      <c r="Z778" s="7" t="s">
        <v>108</v>
      </c>
      <c r="AA778" s="7" t="s">
        <v>109</v>
      </c>
      <c r="AB778" s="7" t="s">
        <v>305</v>
      </c>
      <c r="AC778" s="7" t="s">
        <v>788</v>
      </c>
      <c r="AD778" s="7" t="s">
        <v>111</v>
      </c>
      <c r="AE778" s="7" t="s">
        <v>792</v>
      </c>
      <c r="AF778" s="7" t="s">
        <v>112</v>
      </c>
      <c r="AG778" s="7" t="s">
        <v>2116</v>
      </c>
      <c r="AH778" s="7" t="s">
        <v>1925</v>
      </c>
      <c r="AI778" s="7">
        <v>2016</v>
      </c>
      <c r="AJ778" s="7">
        <v>2017</v>
      </c>
      <c r="AK778" s="7" t="s">
        <v>89</v>
      </c>
      <c r="AL778" s="7">
        <v>19901.349999999999</v>
      </c>
      <c r="AO778" s="7" t="s">
        <v>2419</v>
      </c>
      <c r="AP778" s="7" t="s">
        <v>2420</v>
      </c>
      <c r="AQ778" s="7">
        <v>19901.349999999999</v>
      </c>
      <c r="AR778" s="10">
        <v>15252.90424</v>
      </c>
      <c r="AS778" s="7" t="s">
        <v>2420</v>
      </c>
      <c r="AT778" s="7" t="s">
        <v>146</v>
      </c>
      <c r="AU778" s="7">
        <v>2017</v>
      </c>
      <c r="AV778" s="7" t="s">
        <v>172</v>
      </c>
      <c r="AW778" s="7" t="s">
        <v>92</v>
      </c>
      <c r="AX778" s="7" t="s">
        <v>93</v>
      </c>
      <c r="AY778" s="7" t="s">
        <v>94</v>
      </c>
      <c r="AZ778" s="7" t="s">
        <v>95</v>
      </c>
      <c r="BA778" s="7" t="s">
        <v>96</v>
      </c>
      <c r="BB778" s="7" t="s">
        <v>97</v>
      </c>
      <c r="BC778" s="7" t="s">
        <v>98</v>
      </c>
      <c r="BH778" s="7" t="s">
        <v>99</v>
      </c>
      <c r="BI778" s="7" t="s">
        <v>617</v>
      </c>
      <c r="BJ778" s="7" t="s">
        <v>70</v>
      </c>
      <c r="BO778">
        <f t="shared" si="12"/>
        <v>1.525290424E-2</v>
      </c>
      <c r="BP778" s="7" t="s">
        <v>97</v>
      </c>
      <c r="BQ778" s="7" t="s">
        <v>94</v>
      </c>
      <c r="BR778" s="7" t="s">
        <v>786</v>
      </c>
      <c r="BS778" s="7" t="s">
        <v>786</v>
      </c>
    </row>
    <row r="779" spans="1:71" ht="15.75" customHeight="1">
      <c r="A779" s="7">
        <v>2017</v>
      </c>
      <c r="B779" s="7" t="s">
        <v>791</v>
      </c>
      <c r="C779" s="7" t="s">
        <v>64</v>
      </c>
      <c r="D779" s="7" t="s">
        <v>783</v>
      </c>
      <c r="E779" s="7" t="s">
        <v>717</v>
      </c>
      <c r="F779" s="7" t="s">
        <v>661</v>
      </c>
      <c r="G779" s="7">
        <v>2020</v>
      </c>
      <c r="H779" s="7" t="s">
        <v>67</v>
      </c>
      <c r="I779" s="7" t="s">
        <v>336</v>
      </c>
      <c r="J779" s="7" t="s">
        <v>135</v>
      </c>
      <c r="K779" s="7" t="s">
        <v>71</v>
      </c>
      <c r="L779" s="7" t="s">
        <v>72</v>
      </c>
      <c r="M779" s="7" t="s">
        <v>73</v>
      </c>
      <c r="N779" s="7" t="s">
        <v>74</v>
      </c>
      <c r="O779" s="7" t="s">
        <v>75</v>
      </c>
      <c r="P779" s="7" t="s">
        <v>785</v>
      </c>
      <c r="Q779" s="7" t="s">
        <v>786</v>
      </c>
      <c r="S779" s="7" t="s">
        <v>787</v>
      </c>
      <c r="T779" s="7" t="s">
        <v>79</v>
      </c>
      <c r="U779" s="7" t="s">
        <v>80</v>
      </c>
      <c r="V779" s="7" t="s">
        <v>81</v>
      </c>
      <c r="W779" s="7" t="s">
        <v>686</v>
      </c>
      <c r="X779" s="7" t="s">
        <v>353</v>
      </c>
      <c r="Y779" s="7" t="s">
        <v>337</v>
      </c>
      <c r="Z779" s="7" t="s">
        <v>108</v>
      </c>
      <c r="AA779" s="7" t="s">
        <v>109</v>
      </c>
      <c r="AB779" s="7" t="s">
        <v>305</v>
      </c>
      <c r="AC779" s="7" t="s">
        <v>788</v>
      </c>
      <c r="AD779" s="7" t="s">
        <v>111</v>
      </c>
      <c r="AE779" s="7" t="s">
        <v>792</v>
      </c>
      <c r="AF779" s="7" t="s">
        <v>112</v>
      </c>
      <c r="AG779" s="7" t="s">
        <v>2116</v>
      </c>
      <c r="AH779" s="7" t="s">
        <v>1925</v>
      </c>
      <c r="AI779" s="7">
        <v>2016</v>
      </c>
      <c r="AJ779" s="7">
        <v>2017</v>
      </c>
      <c r="AK779" s="7" t="s">
        <v>89</v>
      </c>
      <c r="AL779" s="7">
        <v>19901.349999999999</v>
      </c>
      <c r="AO779" s="7" t="s">
        <v>2419</v>
      </c>
      <c r="AP779" s="7" t="s">
        <v>2420</v>
      </c>
      <c r="AQ779" s="7">
        <v>19901.349999999999</v>
      </c>
      <c r="AR779" s="10">
        <v>15252.90424</v>
      </c>
      <c r="AS779" s="7" t="s">
        <v>2420</v>
      </c>
      <c r="AT779" s="7" t="s">
        <v>146</v>
      </c>
      <c r="AU779" s="7">
        <v>2017</v>
      </c>
      <c r="AV779" s="7" t="s">
        <v>172</v>
      </c>
      <c r="AW779" s="7" t="s">
        <v>92</v>
      </c>
      <c r="AX779" s="7" t="s">
        <v>93</v>
      </c>
      <c r="AY779" s="7" t="s">
        <v>94</v>
      </c>
      <c r="AZ779" s="7" t="s">
        <v>95</v>
      </c>
      <c r="BA779" s="7" t="s">
        <v>96</v>
      </c>
      <c r="BB779" s="7" t="s">
        <v>97</v>
      </c>
      <c r="BC779" s="7" t="s">
        <v>98</v>
      </c>
      <c r="BH779" s="7" t="s">
        <v>99</v>
      </c>
      <c r="BI779" s="7" t="s">
        <v>617</v>
      </c>
      <c r="BJ779" s="7" t="s">
        <v>70</v>
      </c>
      <c r="BO779">
        <f t="shared" si="12"/>
        <v>1.525290424E-2</v>
      </c>
      <c r="BP779" s="7" t="s">
        <v>97</v>
      </c>
      <c r="BQ779" s="7" t="s">
        <v>94</v>
      </c>
      <c r="BR779" s="7" t="s">
        <v>786</v>
      </c>
      <c r="BS779" s="7" t="s">
        <v>786</v>
      </c>
    </row>
    <row r="780" spans="1:71" ht="15.75" customHeight="1">
      <c r="A780" s="7">
        <v>2017</v>
      </c>
      <c r="B780" s="7" t="s">
        <v>793</v>
      </c>
      <c r="C780" s="7" t="s">
        <v>64</v>
      </c>
      <c r="D780" s="7" t="s">
        <v>783</v>
      </c>
      <c r="E780" s="7" t="s">
        <v>717</v>
      </c>
      <c r="F780" s="7" t="s">
        <v>661</v>
      </c>
      <c r="G780" s="7">
        <v>2020</v>
      </c>
      <c r="H780" s="7" t="s">
        <v>67</v>
      </c>
      <c r="I780" s="7" t="s">
        <v>336</v>
      </c>
      <c r="J780" s="7" t="s">
        <v>135</v>
      </c>
      <c r="K780" s="7" t="s">
        <v>71</v>
      </c>
      <c r="L780" s="7" t="s">
        <v>72</v>
      </c>
      <c r="M780" s="7" t="s">
        <v>73</v>
      </c>
      <c r="N780" s="7" t="s">
        <v>74</v>
      </c>
      <c r="O780" s="7" t="s">
        <v>75</v>
      </c>
      <c r="P780" s="7" t="s">
        <v>785</v>
      </c>
      <c r="Q780" s="7" t="s">
        <v>786</v>
      </c>
      <c r="S780" s="7" t="s">
        <v>787</v>
      </c>
      <c r="T780" s="7" t="s">
        <v>79</v>
      </c>
      <c r="U780" s="7" t="s">
        <v>80</v>
      </c>
      <c r="V780" s="7" t="s">
        <v>81</v>
      </c>
      <c r="W780" s="7" t="s">
        <v>686</v>
      </c>
      <c r="X780" s="7" t="s">
        <v>353</v>
      </c>
      <c r="Y780" s="7" t="s">
        <v>337</v>
      </c>
      <c r="Z780" s="7" t="s">
        <v>108</v>
      </c>
      <c r="AA780" s="7" t="s">
        <v>109</v>
      </c>
      <c r="AB780" s="7" t="s">
        <v>305</v>
      </c>
      <c r="AC780" s="7" t="s">
        <v>788</v>
      </c>
      <c r="AD780" s="7" t="s">
        <v>111</v>
      </c>
      <c r="AE780" s="7" t="s">
        <v>794</v>
      </c>
      <c r="AF780" s="7" t="s">
        <v>112</v>
      </c>
      <c r="AG780" s="7" t="s">
        <v>1925</v>
      </c>
      <c r="AH780" s="7" t="s">
        <v>2119</v>
      </c>
      <c r="AI780" s="7">
        <v>2017</v>
      </c>
      <c r="AJ780" s="7">
        <v>2018</v>
      </c>
      <c r="AK780" s="7" t="s">
        <v>89</v>
      </c>
      <c r="AL780" s="7">
        <v>10322.32</v>
      </c>
      <c r="AO780" s="7" t="s">
        <v>2421</v>
      </c>
      <c r="AP780" s="7" t="s">
        <v>2422</v>
      </c>
      <c r="AQ780" s="7">
        <v>10322.32</v>
      </c>
      <c r="AR780" s="10">
        <v>7528.4735259999998</v>
      </c>
      <c r="AS780" s="7" t="s">
        <v>2422</v>
      </c>
      <c r="AT780" s="7" t="s">
        <v>146</v>
      </c>
      <c r="AU780" s="7">
        <v>2018</v>
      </c>
      <c r="AV780" s="7" t="s">
        <v>172</v>
      </c>
      <c r="AW780" s="7" t="s">
        <v>92</v>
      </c>
      <c r="AX780" s="7" t="s">
        <v>93</v>
      </c>
      <c r="AY780" s="7" t="s">
        <v>94</v>
      </c>
      <c r="AZ780" s="7" t="s">
        <v>95</v>
      </c>
      <c r="BA780" s="7" t="s">
        <v>96</v>
      </c>
      <c r="BB780" s="7" t="s">
        <v>97</v>
      </c>
      <c r="BC780" s="7" t="s">
        <v>98</v>
      </c>
      <c r="BH780" s="7" t="s">
        <v>99</v>
      </c>
      <c r="BI780" s="7" t="s">
        <v>617</v>
      </c>
      <c r="BJ780" s="7" t="s">
        <v>70</v>
      </c>
      <c r="BO780">
        <f t="shared" si="12"/>
        <v>7.5284735259999996E-3</v>
      </c>
      <c r="BP780" s="7" t="s">
        <v>97</v>
      </c>
      <c r="BQ780" s="7" t="s">
        <v>94</v>
      </c>
      <c r="BR780" s="7" t="s">
        <v>786</v>
      </c>
      <c r="BS780" s="7" t="s">
        <v>786</v>
      </c>
    </row>
    <row r="781" spans="1:71" ht="15.75" customHeight="1">
      <c r="A781" s="7">
        <v>2018</v>
      </c>
      <c r="B781" s="7" t="s">
        <v>793</v>
      </c>
      <c r="C781" s="7" t="s">
        <v>64</v>
      </c>
      <c r="D781" s="7" t="s">
        <v>783</v>
      </c>
      <c r="E781" s="7" t="s">
        <v>717</v>
      </c>
      <c r="F781" s="7" t="s">
        <v>661</v>
      </c>
      <c r="G781" s="7">
        <v>2020</v>
      </c>
      <c r="H781" s="7" t="s">
        <v>67</v>
      </c>
      <c r="I781" s="7" t="s">
        <v>336</v>
      </c>
      <c r="J781" s="7" t="s">
        <v>135</v>
      </c>
      <c r="K781" s="7" t="s">
        <v>71</v>
      </c>
      <c r="L781" s="7" t="s">
        <v>72</v>
      </c>
      <c r="M781" s="7" t="s">
        <v>73</v>
      </c>
      <c r="N781" s="7" t="s">
        <v>74</v>
      </c>
      <c r="O781" s="7" t="s">
        <v>75</v>
      </c>
      <c r="P781" s="7" t="s">
        <v>785</v>
      </c>
      <c r="Q781" s="7" t="s">
        <v>786</v>
      </c>
      <c r="S781" s="7" t="s">
        <v>787</v>
      </c>
      <c r="T781" s="7" t="s">
        <v>79</v>
      </c>
      <c r="U781" s="7" t="s">
        <v>80</v>
      </c>
      <c r="V781" s="7" t="s">
        <v>81</v>
      </c>
      <c r="W781" s="7" t="s">
        <v>686</v>
      </c>
      <c r="X781" s="7" t="s">
        <v>353</v>
      </c>
      <c r="Y781" s="7" t="s">
        <v>337</v>
      </c>
      <c r="Z781" s="7" t="s">
        <v>108</v>
      </c>
      <c r="AA781" s="7" t="s">
        <v>109</v>
      </c>
      <c r="AB781" s="7" t="s">
        <v>305</v>
      </c>
      <c r="AC781" s="7" t="s">
        <v>788</v>
      </c>
      <c r="AD781" s="7" t="s">
        <v>111</v>
      </c>
      <c r="AE781" s="7" t="s">
        <v>794</v>
      </c>
      <c r="AF781" s="7" t="s">
        <v>112</v>
      </c>
      <c r="AG781" s="7" t="s">
        <v>1925</v>
      </c>
      <c r="AH781" s="7" t="s">
        <v>2119</v>
      </c>
      <c r="AI781" s="7">
        <v>2017</v>
      </c>
      <c r="AJ781" s="7">
        <v>2018</v>
      </c>
      <c r="AK781" s="7" t="s">
        <v>89</v>
      </c>
      <c r="AL781" s="7">
        <v>10322.32</v>
      </c>
      <c r="AO781" s="7" t="s">
        <v>2421</v>
      </c>
      <c r="AP781" s="7" t="s">
        <v>2422</v>
      </c>
      <c r="AQ781" s="7">
        <v>10322.32</v>
      </c>
      <c r="AR781" s="10">
        <v>7528.4735259999998</v>
      </c>
      <c r="AS781" s="7" t="s">
        <v>2422</v>
      </c>
      <c r="AT781" s="7" t="s">
        <v>146</v>
      </c>
      <c r="AU781" s="7">
        <v>2018</v>
      </c>
      <c r="AV781" s="7" t="s">
        <v>172</v>
      </c>
      <c r="AW781" s="7" t="s">
        <v>92</v>
      </c>
      <c r="AX781" s="7" t="s">
        <v>93</v>
      </c>
      <c r="AY781" s="7" t="s">
        <v>94</v>
      </c>
      <c r="AZ781" s="7" t="s">
        <v>95</v>
      </c>
      <c r="BA781" s="7" t="s">
        <v>96</v>
      </c>
      <c r="BB781" s="7" t="s">
        <v>97</v>
      </c>
      <c r="BC781" s="7" t="s">
        <v>98</v>
      </c>
      <c r="BH781" s="7" t="s">
        <v>99</v>
      </c>
      <c r="BI781" s="7" t="s">
        <v>617</v>
      </c>
      <c r="BJ781" s="7" t="s">
        <v>70</v>
      </c>
      <c r="BO781">
        <f t="shared" si="12"/>
        <v>7.5284735259999996E-3</v>
      </c>
      <c r="BP781" s="7" t="s">
        <v>97</v>
      </c>
      <c r="BQ781" s="7" t="s">
        <v>94</v>
      </c>
      <c r="BR781" s="7" t="s">
        <v>786</v>
      </c>
      <c r="BS781" s="7" t="s">
        <v>786</v>
      </c>
    </row>
    <row r="782" spans="1:71" ht="15.75" customHeight="1">
      <c r="A782" s="7">
        <v>2016</v>
      </c>
      <c r="B782" s="7" t="s">
        <v>795</v>
      </c>
      <c r="C782" s="7" t="s">
        <v>64</v>
      </c>
      <c r="D782" s="7" t="s">
        <v>796</v>
      </c>
      <c r="E782" s="7" t="s">
        <v>717</v>
      </c>
      <c r="F782" s="7" t="s">
        <v>2423</v>
      </c>
      <c r="G782" s="7">
        <v>2020</v>
      </c>
      <c r="H782" s="7" t="s">
        <v>67</v>
      </c>
      <c r="I782" s="7" t="s">
        <v>336</v>
      </c>
      <c r="J782" s="7" t="s">
        <v>135</v>
      </c>
      <c r="K782" s="7" t="s">
        <v>71</v>
      </c>
      <c r="L782" s="7" t="s">
        <v>72</v>
      </c>
      <c r="M782" s="7" t="s">
        <v>73</v>
      </c>
      <c r="N782" s="7" t="s">
        <v>74</v>
      </c>
      <c r="O782" s="7" t="s">
        <v>75</v>
      </c>
      <c r="P782" s="7" t="s">
        <v>278</v>
      </c>
      <c r="Q782" s="7" t="s">
        <v>279</v>
      </c>
      <c r="S782" s="7" t="s">
        <v>798</v>
      </c>
      <c r="T782" s="7" t="s">
        <v>79</v>
      </c>
      <c r="U782" s="7" t="s">
        <v>80</v>
      </c>
      <c r="V782" s="7" t="s">
        <v>337</v>
      </c>
      <c r="W782" s="7" t="s">
        <v>686</v>
      </c>
      <c r="X782" s="7" t="s">
        <v>353</v>
      </c>
      <c r="Y782" s="7" t="s">
        <v>337</v>
      </c>
      <c r="Z782" s="7" t="s">
        <v>108</v>
      </c>
      <c r="AA782" s="7" t="s">
        <v>109</v>
      </c>
      <c r="AB782" s="7" t="s">
        <v>305</v>
      </c>
      <c r="AC782" s="7" t="s">
        <v>799</v>
      </c>
      <c r="AD782" s="7" t="s">
        <v>111</v>
      </c>
      <c r="AE782" s="7" t="s">
        <v>792</v>
      </c>
      <c r="AF782" s="7" t="s">
        <v>112</v>
      </c>
      <c r="AG782" s="7" t="s">
        <v>2116</v>
      </c>
      <c r="AH782" s="7" t="s">
        <v>1925</v>
      </c>
      <c r="AI782" s="7">
        <v>2016</v>
      </c>
      <c r="AJ782" s="7">
        <v>2017</v>
      </c>
      <c r="AK782" s="7" t="s">
        <v>89</v>
      </c>
      <c r="AL782" s="7">
        <v>280000</v>
      </c>
      <c r="AO782" s="7" t="s">
        <v>2424</v>
      </c>
      <c r="AP782" s="7" t="s">
        <v>2425</v>
      </c>
      <c r="AQ782" s="7">
        <v>280000</v>
      </c>
      <c r="AR782" s="10">
        <v>212579.04920000001</v>
      </c>
      <c r="AS782" s="7" t="s">
        <v>2425</v>
      </c>
      <c r="AT782" s="7" t="s">
        <v>146</v>
      </c>
      <c r="AU782" s="7">
        <v>2016</v>
      </c>
      <c r="AV782" s="7" t="s">
        <v>172</v>
      </c>
      <c r="AW782" s="7" t="s">
        <v>92</v>
      </c>
      <c r="AX782" s="7" t="s">
        <v>93</v>
      </c>
      <c r="AY782" s="7" t="s">
        <v>94</v>
      </c>
      <c r="AZ782" s="7" t="s">
        <v>95</v>
      </c>
      <c r="BA782" s="7" t="s">
        <v>96</v>
      </c>
      <c r="BB782" s="7" t="s">
        <v>97</v>
      </c>
      <c r="BC782" s="7" t="s">
        <v>98</v>
      </c>
      <c r="BH782" s="7" t="s">
        <v>99</v>
      </c>
      <c r="BI782" s="7" t="s">
        <v>617</v>
      </c>
      <c r="BJ782" s="7" t="s">
        <v>70</v>
      </c>
      <c r="BO782">
        <f t="shared" si="12"/>
        <v>0.21257904920000001</v>
      </c>
      <c r="BP782" s="7" t="s">
        <v>97</v>
      </c>
      <c r="BQ782" s="7" t="s">
        <v>94</v>
      </c>
      <c r="BR782" s="7" t="s">
        <v>279</v>
      </c>
      <c r="BS782" s="7" t="s">
        <v>279</v>
      </c>
    </row>
    <row r="783" spans="1:71" ht="15.75" customHeight="1">
      <c r="A783" s="7">
        <v>2017</v>
      </c>
      <c r="B783" s="7" t="s">
        <v>795</v>
      </c>
      <c r="C783" s="7" t="s">
        <v>64</v>
      </c>
      <c r="D783" s="7" t="s">
        <v>796</v>
      </c>
      <c r="E783" s="7" t="s">
        <v>717</v>
      </c>
      <c r="F783" s="7" t="s">
        <v>2423</v>
      </c>
      <c r="G783" s="7">
        <v>2020</v>
      </c>
      <c r="H783" s="7" t="s">
        <v>67</v>
      </c>
      <c r="I783" s="7" t="s">
        <v>336</v>
      </c>
      <c r="J783" s="7" t="s">
        <v>135</v>
      </c>
      <c r="K783" s="7" t="s">
        <v>71</v>
      </c>
      <c r="L783" s="7" t="s">
        <v>72</v>
      </c>
      <c r="M783" s="7" t="s">
        <v>73</v>
      </c>
      <c r="N783" s="7" t="s">
        <v>74</v>
      </c>
      <c r="O783" s="7" t="s">
        <v>75</v>
      </c>
      <c r="P783" s="7" t="s">
        <v>278</v>
      </c>
      <c r="Q783" s="7" t="s">
        <v>279</v>
      </c>
      <c r="S783" s="7" t="s">
        <v>798</v>
      </c>
      <c r="T783" s="7" t="s">
        <v>79</v>
      </c>
      <c r="U783" s="7" t="s">
        <v>80</v>
      </c>
      <c r="V783" s="7" t="s">
        <v>337</v>
      </c>
      <c r="W783" s="7" t="s">
        <v>686</v>
      </c>
      <c r="X783" s="7" t="s">
        <v>353</v>
      </c>
      <c r="Y783" s="7" t="s">
        <v>337</v>
      </c>
      <c r="Z783" s="7" t="s">
        <v>108</v>
      </c>
      <c r="AA783" s="7" t="s">
        <v>109</v>
      </c>
      <c r="AB783" s="7" t="s">
        <v>305</v>
      </c>
      <c r="AC783" s="7" t="s">
        <v>799</v>
      </c>
      <c r="AD783" s="7" t="s">
        <v>111</v>
      </c>
      <c r="AE783" s="7" t="s">
        <v>792</v>
      </c>
      <c r="AF783" s="7" t="s">
        <v>112</v>
      </c>
      <c r="AG783" s="7" t="s">
        <v>2116</v>
      </c>
      <c r="AH783" s="7" t="s">
        <v>1925</v>
      </c>
      <c r="AI783" s="7">
        <v>2016</v>
      </c>
      <c r="AJ783" s="7">
        <v>2017</v>
      </c>
      <c r="AK783" s="7" t="s">
        <v>89</v>
      </c>
      <c r="AL783" s="7">
        <v>280000</v>
      </c>
      <c r="AO783" s="7" t="s">
        <v>2424</v>
      </c>
      <c r="AP783" s="7" t="s">
        <v>2425</v>
      </c>
      <c r="AQ783" s="7">
        <v>280000</v>
      </c>
      <c r="AR783" s="10">
        <v>212579.04920000001</v>
      </c>
      <c r="AS783" s="7" t="s">
        <v>2425</v>
      </c>
      <c r="AT783" s="7" t="s">
        <v>146</v>
      </c>
      <c r="AU783" s="7">
        <v>2016</v>
      </c>
      <c r="AV783" s="7" t="s">
        <v>172</v>
      </c>
      <c r="AW783" s="7" t="s">
        <v>92</v>
      </c>
      <c r="AX783" s="7" t="s">
        <v>93</v>
      </c>
      <c r="AY783" s="7" t="s">
        <v>94</v>
      </c>
      <c r="AZ783" s="7" t="s">
        <v>95</v>
      </c>
      <c r="BA783" s="7" t="s">
        <v>96</v>
      </c>
      <c r="BB783" s="7" t="s">
        <v>97</v>
      </c>
      <c r="BC783" s="7" t="s">
        <v>98</v>
      </c>
      <c r="BH783" s="7" t="s">
        <v>99</v>
      </c>
      <c r="BI783" s="7" t="s">
        <v>617</v>
      </c>
      <c r="BJ783" s="7" t="s">
        <v>70</v>
      </c>
      <c r="BO783">
        <f t="shared" si="12"/>
        <v>0.21257904920000001</v>
      </c>
      <c r="BP783" s="7" t="s">
        <v>97</v>
      </c>
      <c r="BQ783" s="7" t="s">
        <v>94</v>
      </c>
      <c r="BR783" s="7" t="s">
        <v>279</v>
      </c>
      <c r="BS783" s="7" t="s">
        <v>279</v>
      </c>
    </row>
    <row r="784" spans="1:71" ht="15.75" customHeight="1">
      <c r="A784" s="7">
        <v>2017</v>
      </c>
      <c r="B784" s="7" t="s">
        <v>801</v>
      </c>
      <c r="C784" s="7" t="s">
        <v>64</v>
      </c>
      <c r="D784" s="7" t="s">
        <v>796</v>
      </c>
      <c r="E784" s="7" t="s">
        <v>717</v>
      </c>
      <c r="F784" s="7" t="s">
        <v>2423</v>
      </c>
      <c r="G784" s="7">
        <v>2020</v>
      </c>
      <c r="H784" s="7" t="s">
        <v>67</v>
      </c>
      <c r="I784" s="7" t="s">
        <v>336</v>
      </c>
      <c r="J784" s="7" t="s">
        <v>135</v>
      </c>
      <c r="K784" s="7" t="s">
        <v>71</v>
      </c>
      <c r="L784" s="7" t="s">
        <v>72</v>
      </c>
      <c r="M784" s="7" t="s">
        <v>73</v>
      </c>
      <c r="N784" s="7" t="s">
        <v>74</v>
      </c>
      <c r="O784" s="7" t="s">
        <v>75</v>
      </c>
      <c r="P784" s="7" t="s">
        <v>278</v>
      </c>
      <c r="Q784" s="7" t="s">
        <v>279</v>
      </c>
      <c r="S784" s="7" t="s">
        <v>798</v>
      </c>
      <c r="T784" s="7" t="s">
        <v>79</v>
      </c>
      <c r="U784" s="7" t="s">
        <v>80</v>
      </c>
      <c r="V784" s="7" t="s">
        <v>337</v>
      </c>
      <c r="W784" s="7" t="s">
        <v>686</v>
      </c>
      <c r="X784" s="7" t="s">
        <v>353</v>
      </c>
      <c r="Y784" s="7" t="s">
        <v>337</v>
      </c>
      <c r="Z784" s="7" t="s">
        <v>108</v>
      </c>
      <c r="AA784" s="7" t="s">
        <v>109</v>
      </c>
      <c r="AB784" s="7" t="s">
        <v>305</v>
      </c>
      <c r="AC784" s="7" t="s">
        <v>799</v>
      </c>
      <c r="AD784" s="7" t="s">
        <v>111</v>
      </c>
      <c r="AE784" s="7" t="s">
        <v>794</v>
      </c>
      <c r="AF784" s="7" t="s">
        <v>112</v>
      </c>
      <c r="AG784" s="7" t="s">
        <v>1925</v>
      </c>
      <c r="AH784" s="7" t="s">
        <v>2119</v>
      </c>
      <c r="AI784" s="7">
        <v>2017</v>
      </c>
      <c r="AJ784" s="7">
        <v>2018</v>
      </c>
      <c r="AK784" s="7" t="s">
        <v>89</v>
      </c>
      <c r="AL784" s="7">
        <v>120000</v>
      </c>
      <c r="AO784" s="7" t="s">
        <v>2426</v>
      </c>
      <c r="AP784" s="7" t="s">
        <v>2427</v>
      </c>
      <c r="AQ784" s="7">
        <v>120000</v>
      </c>
      <c r="AR784" s="10">
        <v>91971.072750000007</v>
      </c>
      <c r="AS784" s="7" t="s">
        <v>2427</v>
      </c>
      <c r="AT784" s="7" t="s">
        <v>146</v>
      </c>
      <c r="AU784" s="7">
        <v>2017</v>
      </c>
      <c r="AV784" s="7" t="s">
        <v>172</v>
      </c>
      <c r="AW784" s="7" t="s">
        <v>92</v>
      </c>
      <c r="AX784" s="7" t="s">
        <v>93</v>
      </c>
      <c r="AY784" s="7" t="s">
        <v>94</v>
      </c>
      <c r="AZ784" s="7" t="s">
        <v>95</v>
      </c>
      <c r="BA784" s="7" t="s">
        <v>96</v>
      </c>
      <c r="BB784" s="7" t="s">
        <v>97</v>
      </c>
      <c r="BC784" s="7" t="s">
        <v>98</v>
      </c>
      <c r="BH784" s="7" t="s">
        <v>99</v>
      </c>
      <c r="BI784" s="7" t="s">
        <v>617</v>
      </c>
      <c r="BJ784" s="7" t="s">
        <v>70</v>
      </c>
      <c r="BO784">
        <f t="shared" si="12"/>
        <v>9.1971072750000007E-2</v>
      </c>
      <c r="BP784" s="7" t="s">
        <v>97</v>
      </c>
      <c r="BQ784" s="7" t="s">
        <v>94</v>
      </c>
      <c r="BR784" s="7" t="s">
        <v>279</v>
      </c>
      <c r="BS784" s="7" t="s">
        <v>279</v>
      </c>
    </row>
    <row r="785" spans="1:71" ht="15.75" customHeight="1">
      <c r="A785" s="7">
        <v>2018</v>
      </c>
      <c r="B785" s="7" t="s">
        <v>801</v>
      </c>
      <c r="C785" s="7" t="s">
        <v>64</v>
      </c>
      <c r="D785" s="7" t="s">
        <v>796</v>
      </c>
      <c r="E785" s="7" t="s">
        <v>717</v>
      </c>
      <c r="F785" s="7" t="s">
        <v>2423</v>
      </c>
      <c r="G785" s="7">
        <v>2020</v>
      </c>
      <c r="H785" s="7" t="s">
        <v>67</v>
      </c>
      <c r="I785" s="7" t="s">
        <v>336</v>
      </c>
      <c r="J785" s="7" t="s">
        <v>135</v>
      </c>
      <c r="K785" s="7" t="s">
        <v>71</v>
      </c>
      <c r="L785" s="7" t="s">
        <v>72</v>
      </c>
      <c r="M785" s="7" t="s">
        <v>73</v>
      </c>
      <c r="N785" s="7" t="s">
        <v>74</v>
      </c>
      <c r="O785" s="7" t="s">
        <v>75</v>
      </c>
      <c r="P785" s="7" t="s">
        <v>278</v>
      </c>
      <c r="Q785" s="7" t="s">
        <v>279</v>
      </c>
      <c r="S785" s="7" t="s">
        <v>798</v>
      </c>
      <c r="T785" s="7" t="s">
        <v>79</v>
      </c>
      <c r="U785" s="7" t="s">
        <v>80</v>
      </c>
      <c r="V785" s="7" t="s">
        <v>337</v>
      </c>
      <c r="W785" s="7" t="s">
        <v>686</v>
      </c>
      <c r="X785" s="7" t="s">
        <v>353</v>
      </c>
      <c r="Y785" s="7" t="s">
        <v>337</v>
      </c>
      <c r="Z785" s="7" t="s">
        <v>108</v>
      </c>
      <c r="AA785" s="7" t="s">
        <v>109</v>
      </c>
      <c r="AB785" s="7" t="s">
        <v>305</v>
      </c>
      <c r="AC785" s="7" t="s">
        <v>799</v>
      </c>
      <c r="AD785" s="7" t="s">
        <v>111</v>
      </c>
      <c r="AE785" s="7" t="s">
        <v>794</v>
      </c>
      <c r="AF785" s="7" t="s">
        <v>112</v>
      </c>
      <c r="AG785" s="7" t="s">
        <v>1925</v>
      </c>
      <c r="AH785" s="7" t="s">
        <v>2119</v>
      </c>
      <c r="AI785" s="7">
        <v>2017</v>
      </c>
      <c r="AJ785" s="7">
        <v>2018</v>
      </c>
      <c r="AK785" s="7" t="s">
        <v>89</v>
      </c>
      <c r="AL785" s="7">
        <v>120000</v>
      </c>
      <c r="AO785" s="7" t="s">
        <v>2426</v>
      </c>
      <c r="AP785" s="7" t="s">
        <v>2427</v>
      </c>
      <c r="AQ785" s="7">
        <v>120000</v>
      </c>
      <c r="AR785" s="10">
        <v>91971.072750000007</v>
      </c>
      <c r="AS785" s="7" t="s">
        <v>2427</v>
      </c>
      <c r="AT785" s="7" t="s">
        <v>146</v>
      </c>
      <c r="AU785" s="7">
        <v>2017</v>
      </c>
      <c r="AV785" s="7" t="s">
        <v>172</v>
      </c>
      <c r="AW785" s="7" t="s">
        <v>92</v>
      </c>
      <c r="AX785" s="7" t="s">
        <v>93</v>
      </c>
      <c r="AY785" s="7" t="s">
        <v>94</v>
      </c>
      <c r="AZ785" s="7" t="s">
        <v>95</v>
      </c>
      <c r="BA785" s="7" t="s">
        <v>96</v>
      </c>
      <c r="BB785" s="7" t="s">
        <v>97</v>
      </c>
      <c r="BC785" s="7" t="s">
        <v>98</v>
      </c>
      <c r="BH785" s="7" t="s">
        <v>99</v>
      </c>
      <c r="BI785" s="7" t="s">
        <v>617</v>
      </c>
      <c r="BJ785" s="7" t="s">
        <v>70</v>
      </c>
      <c r="BO785">
        <f t="shared" si="12"/>
        <v>9.1971072750000007E-2</v>
      </c>
      <c r="BP785" s="7" t="s">
        <v>97</v>
      </c>
      <c r="BQ785" s="7" t="s">
        <v>94</v>
      </c>
      <c r="BR785" s="7" t="s">
        <v>279</v>
      </c>
      <c r="BS785" s="7" t="s">
        <v>279</v>
      </c>
    </row>
    <row r="786" spans="1:71" ht="15.75" customHeight="1">
      <c r="A786" s="7">
        <v>2018</v>
      </c>
      <c r="B786" s="7" t="s">
        <v>802</v>
      </c>
      <c r="C786" s="7" t="s">
        <v>64</v>
      </c>
      <c r="D786" s="7" t="s">
        <v>796</v>
      </c>
      <c r="E786" s="7" t="s">
        <v>717</v>
      </c>
      <c r="F786" s="7" t="s">
        <v>2423</v>
      </c>
      <c r="G786" s="7">
        <v>2020</v>
      </c>
      <c r="H786" s="7" t="s">
        <v>67</v>
      </c>
      <c r="I786" s="7" t="s">
        <v>336</v>
      </c>
      <c r="J786" s="7" t="s">
        <v>135</v>
      </c>
      <c r="K786" s="7" t="s">
        <v>71</v>
      </c>
      <c r="L786" s="7" t="s">
        <v>72</v>
      </c>
      <c r="M786" s="7" t="s">
        <v>73</v>
      </c>
      <c r="N786" s="7" t="s">
        <v>74</v>
      </c>
      <c r="O786" s="7" t="s">
        <v>75</v>
      </c>
      <c r="P786" s="7" t="s">
        <v>278</v>
      </c>
      <c r="Q786" s="7" t="s">
        <v>279</v>
      </c>
      <c r="S786" s="7" t="s">
        <v>798</v>
      </c>
      <c r="T786" s="7" t="s">
        <v>79</v>
      </c>
      <c r="U786" s="7" t="s">
        <v>80</v>
      </c>
      <c r="V786" s="7" t="s">
        <v>337</v>
      </c>
      <c r="W786" s="7" t="s">
        <v>686</v>
      </c>
      <c r="X786" s="7" t="s">
        <v>353</v>
      </c>
      <c r="Y786" s="7" t="s">
        <v>337</v>
      </c>
      <c r="Z786" s="7" t="s">
        <v>108</v>
      </c>
      <c r="AA786" s="7" t="s">
        <v>109</v>
      </c>
      <c r="AB786" s="7" t="s">
        <v>305</v>
      </c>
      <c r="AC786" s="7" t="s">
        <v>799</v>
      </c>
      <c r="AD786" s="7" t="s">
        <v>111</v>
      </c>
      <c r="AE786" s="7" t="s">
        <v>803</v>
      </c>
      <c r="AF786" s="7" t="s">
        <v>112</v>
      </c>
      <c r="AG786" s="7" t="s">
        <v>2119</v>
      </c>
      <c r="AH786" s="7" t="s">
        <v>2197</v>
      </c>
      <c r="AI786" s="7">
        <v>2018</v>
      </c>
      <c r="AJ786" s="7">
        <v>2019</v>
      </c>
      <c r="AK786" s="7" t="s">
        <v>89</v>
      </c>
      <c r="AL786" s="7">
        <v>100000</v>
      </c>
      <c r="AO786" s="7" t="s">
        <v>2428</v>
      </c>
      <c r="AP786" s="7" t="s">
        <v>2429</v>
      </c>
      <c r="AQ786" s="7">
        <v>100000</v>
      </c>
      <c r="AR786" s="10">
        <v>72933.928870000003</v>
      </c>
      <c r="AS786" s="7" t="s">
        <v>2429</v>
      </c>
      <c r="AT786" s="7" t="s">
        <v>146</v>
      </c>
      <c r="AU786" s="7">
        <v>2018</v>
      </c>
      <c r="AV786" s="7" t="s">
        <v>172</v>
      </c>
      <c r="AW786" s="7" t="s">
        <v>92</v>
      </c>
      <c r="AX786" s="7" t="s">
        <v>93</v>
      </c>
      <c r="AY786" s="7" t="s">
        <v>94</v>
      </c>
      <c r="AZ786" s="7" t="s">
        <v>95</v>
      </c>
      <c r="BA786" s="7" t="s">
        <v>96</v>
      </c>
      <c r="BB786" s="7" t="s">
        <v>97</v>
      </c>
      <c r="BC786" s="7" t="s">
        <v>98</v>
      </c>
      <c r="BH786" s="7" t="s">
        <v>99</v>
      </c>
      <c r="BI786" s="7" t="s">
        <v>617</v>
      </c>
      <c r="BJ786" s="7" t="s">
        <v>70</v>
      </c>
      <c r="BO786">
        <f t="shared" si="12"/>
        <v>7.2933928869999998E-2</v>
      </c>
      <c r="BP786" s="7" t="s">
        <v>97</v>
      </c>
      <c r="BQ786" s="7" t="s">
        <v>94</v>
      </c>
      <c r="BR786" s="7" t="s">
        <v>279</v>
      </c>
      <c r="BS786" s="7" t="s">
        <v>279</v>
      </c>
    </row>
    <row r="787" spans="1:71" ht="15.75" customHeight="1">
      <c r="A787" s="7">
        <v>2019</v>
      </c>
      <c r="B787" s="7" t="s">
        <v>802</v>
      </c>
      <c r="C787" s="7" t="s">
        <v>64</v>
      </c>
      <c r="D787" s="7" t="s">
        <v>796</v>
      </c>
      <c r="E787" s="7" t="s">
        <v>717</v>
      </c>
      <c r="F787" s="7" t="s">
        <v>2423</v>
      </c>
      <c r="G787" s="7">
        <v>2020</v>
      </c>
      <c r="H787" s="7" t="s">
        <v>67</v>
      </c>
      <c r="I787" s="7" t="s">
        <v>336</v>
      </c>
      <c r="J787" s="7" t="s">
        <v>135</v>
      </c>
      <c r="K787" s="7" t="s">
        <v>71</v>
      </c>
      <c r="L787" s="7" t="s">
        <v>72</v>
      </c>
      <c r="M787" s="7" t="s">
        <v>73</v>
      </c>
      <c r="N787" s="7" t="s">
        <v>74</v>
      </c>
      <c r="O787" s="7" t="s">
        <v>75</v>
      </c>
      <c r="P787" s="7" t="s">
        <v>278</v>
      </c>
      <c r="Q787" s="7" t="s">
        <v>279</v>
      </c>
      <c r="S787" s="7" t="s">
        <v>798</v>
      </c>
      <c r="T787" s="7" t="s">
        <v>79</v>
      </c>
      <c r="U787" s="7" t="s">
        <v>80</v>
      </c>
      <c r="V787" s="7" t="s">
        <v>337</v>
      </c>
      <c r="W787" s="7" t="s">
        <v>686</v>
      </c>
      <c r="X787" s="7" t="s">
        <v>353</v>
      </c>
      <c r="Y787" s="7" t="s">
        <v>337</v>
      </c>
      <c r="Z787" s="7" t="s">
        <v>108</v>
      </c>
      <c r="AA787" s="7" t="s">
        <v>109</v>
      </c>
      <c r="AB787" s="7" t="s">
        <v>305</v>
      </c>
      <c r="AC787" s="7" t="s">
        <v>799</v>
      </c>
      <c r="AD787" s="7" t="s">
        <v>111</v>
      </c>
      <c r="AE787" s="7" t="s">
        <v>803</v>
      </c>
      <c r="AF787" s="7" t="s">
        <v>112</v>
      </c>
      <c r="AG787" s="7" t="s">
        <v>2119</v>
      </c>
      <c r="AH787" s="7" t="s">
        <v>2197</v>
      </c>
      <c r="AI787" s="7">
        <v>2018</v>
      </c>
      <c r="AJ787" s="7">
        <v>2019</v>
      </c>
      <c r="AK787" s="7" t="s">
        <v>89</v>
      </c>
      <c r="AL787" s="7">
        <v>100000</v>
      </c>
      <c r="AO787" s="7" t="s">
        <v>2428</v>
      </c>
      <c r="AP787" s="7" t="s">
        <v>2429</v>
      </c>
      <c r="AQ787" s="7">
        <v>100000</v>
      </c>
      <c r="AR787" s="10">
        <v>72933.928870000003</v>
      </c>
      <c r="AS787" s="7" t="s">
        <v>2429</v>
      </c>
      <c r="AT787" s="7" t="s">
        <v>146</v>
      </c>
      <c r="AU787" s="7">
        <v>2018</v>
      </c>
      <c r="AV787" s="7" t="s">
        <v>172</v>
      </c>
      <c r="AW787" s="7" t="s">
        <v>92</v>
      </c>
      <c r="AX787" s="7" t="s">
        <v>93</v>
      </c>
      <c r="AY787" s="7" t="s">
        <v>94</v>
      </c>
      <c r="AZ787" s="7" t="s">
        <v>95</v>
      </c>
      <c r="BA787" s="7" t="s">
        <v>96</v>
      </c>
      <c r="BB787" s="7" t="s">
        <v>97</v>
      </c>
      <c r="BC787" s="7" t="s">
        <v>98</v>
      </c>
      <c r="BH787" s="7" t="s">
        <v>99</v>
      </c>
      <c r="BI787" s="7" t="s">
        <v>617</v>
      </c>
      <c r="BJ787" s="7" t="s">
        <v>70</v>
      </c>
      <c r="BO787">
        <f t="shared" si="12"/>
        <v>7.2933928869999998E-2</v>
      </c>
      <c r="BP787" s="7" t="s">
        <v>97</v>
      </c>
      <c r="BQ787" s="7" t="s">
        <v>94</v>
      </c>
      <c r="BR787" s="7" t="s">
        <v>279</v>
      </c>
      <c r="BS787" s="7" t="s">
        <v>279</v>
      </c>
    </row>
    <row r="788" spans="1:71" ht="15.75" customHeight="1">
      <c r="A788" s="7">
        <v>2018</v>
      </c>
      <c r="B788" s="7" t="s">
        <v>804</v>
      </c>
      <c r="C788" s="7" t="s">
        <v>64</v>
      </c>
      <c r="D788" s="7" t="s">
        <v>796</v>
      </c>
      <c r="E788" s="7" t="s">
        <v>717</v>
      </c>
      <c r="F788" s="7" t="s">
        <v>2423</v>
      </c>
      <c r="G788" s="7">
        <v>2020</v>
      </c>
      <c r="H788" s="7" t="s">
        <v>67</v>
      </c>
      <c r="I788" s="7" t="s">
        <v>336</v>
      </c>
      <c r="J788" s="7" t="s">
        <v>135</v>
      </c>
      <c r="K788" s="7" t="s">
        <v>71</v>
      </c>
      <c r="L788" s="7" t="s">
        <v>72</v>
      </c>
      <c r="M788" s="7" t="s">
        <v>73</v>
      </c>
      <c r="N788" s="7" t="s">
        <v>74</v>
      </c>
      <c r="O788" s="7" t="s">
        <v>75</v>
      </c>
      <c r="P788" s="7" t="s">
        <v>278</v>
      </c>
      <c r="Q788" s="7" t="s">
        <v>279</v>
      </c>
      <c r="S788" s="7" t="s">
        <v>798</v>
      </c>
      <c r="T788" s="7" t="s">
        <v>79</v>
      </c>
      <c r="U788" s="7" t="s">
        <v>80</v>
      </c>
      <c r="V788" s="7" t="s">
        <v>337</v>
      </c>
      <c r="W788" s="7" t="s">
        <v>686</v>
      </c>
      <c r="X788" s="7" t="s">
        <v>353</v>
      </c>
      <c r="Y788" s="7" t="s">
        <v>337</v>
      </c>
      <c r="Z788" s="7" t="s">
        <v>108</v>
      </c>
      <c r="AA788" s="7" t="s">
        <v>109</v>
      </c>
      <c r="AB788" s="7" t="s">
        <v>305</v>
      </c>
      <c r="AC788" s="7" t="s">
        <v>799</v>
      </c>
      <c r="AD788" s="7" t="s">
        <v>111</v>
      </c>
      <c r="AE788" s="7" t="s">
        <v>805</v>
      </c>
      <c r="AF788" s="7" t="s">
        <v>88</v>
      </c>
      <c r="AG788" s="7" t="s">
        <v>2119</v>
      </c>
      <c r="AH788" s="7" t="s">
        <v>2203</v>
      </c>
      <c r="AI788" s="7">
        <v>2018</v>
      </c>
      <c r="AJ788" s="7">
        <v>2021</v>
      </c>
      <c r="AK788" s="7" t="s">
        <v>89</v>
      </c>
      <c r="AL788" s="7">
        <v>110000</v>
      </c>
      <c r="AO788" s="7" t="s">
        <v>2430</v>
      </c>
      <c r="AP788" s="7" t="s">
        <v>2431</v>
      </c>
      <c r="AQ788" s="7">
        <v>27500</v>
      </c>
      <c r="AR788" s="10">
        <v>20056.830440000002</v>
      </c>
      <c r="AS788" s="7" t="s">
        <v>2432</v>
      </c>
      <c r="AT788" s="7" t="s">
        <v>146</v>
      </c>
      <c r="AU788" s="7">
        <v>2018</v>
      </c>
      <c r="AV788" s="7" t="s">
        <v>172</v>
      </c>
      <c r="AW788" s="7" t="s">
        <v>92</v>
      </c>
      <c r="AX788" s="7" t="s">
        <v>93</v>
      </c>
      <c r="AY788" s="7" t="s">
        <v>94</v>
      </c>
      <c r="AZ788" s="7" t="s">
        <v>95</v>
      </c>
      <c r="BA788" s="7" t="s">
        <v>96</v>
      </c>
      <c r="BB788" s="7" t="s">
        <v>97</v>
      </c>
      <c r="BC788" s="7" t="s">
        <v>98</v>
      </c>
      <c r="BH788" s="7" t="s">
        <v>99</v>
      </c>
      <c r="BI788" s="7" t="s">
        <v>617</v>
      </c>
      <c r="BJ788" s="7" t="s">
        <v>70</v>
      </c>
      <c r="BO788">
        <f t="shared" si="12"/>
        <v>2.0056830440000003E-2</v>
      </c>
      <c r="BP788" s="7" t="s">
        <v>97</v>
      </c>
      <c r="BQ788" s="7" t="s">
        <v>94</v>
      </c>
      <c r="BR788" s="7" t="s">
        <v>279</v>
      </c>
      <c r="BS788" s="7" t="s">
        <v>279</v>
      </c>
    </row>
    <row r="789" spans="1:71" ht="15.75" customHeight="1">
      <c r="A789" s="7">
        <v>2019</v>
      </c>
      <c r="B789" s="7" t="s">
        <v>804</v>
      </c>
      <c r="C789" s="7" t="s">
        <v>64</v>
      </c>
      <c r="D789" s="7" t="s">
        <v>796</v>
      </c>
      <c r="E789" s="7" t="s">
        <v>717</v>
      </c>
      <c r="F789" s="7" t="s">
        <v>2423</v>
      </c>
      <c r="G789" s="7">
        <v>2020</v>
      </c>
      <c r="H789" s="7" t="s">
        <v>67</v>
      </c>
      <c r="I789" s="7" t="s">
        <v>336</v>
      </c>
      <c r="J789" s="7" t="s">
        <v>135</v>
      </c>
      <c r="K789" s="7" t="s">
        <v>71</v>
      </c>
      <c r="L789" s="7" t="s">
        <v>72</v>
      </c>
      <c r="M789" s="7" t="s">
        <v>73</v>
      </c>
      <c r="N789" s="7" t="s">
        <v>74</v>
      </c>
      <c r="O789" s="7" t="s">
        <v>75</v>
      </c>
      <c r="P789" s="7" t="s">
        <v>278</v>
      </c>
      <c r="Q789" s="7" t="s">
        <v>279</v>
      </c>
      <c r="S789" s="7" t="s">
        <v>798</v>
      </c>
      <c r="T789" s="7" t="s">
        <v>79</v>
      </c>
      <c r="U789" s="7" t="s">
        <v>80</v>
      </c>
      <c r="V789" s="7" t="s">
        <v>337</v>
      </c>
      <c r="W789" s="7" t="s">
        <v>686</v>
      </c>
      <c r="X789" s="7" t="s">
        <v>353</v>
      </c>
      <c r="Y789" s="7" t="s">
        <v>337</v>
      </c>
      <c r="Z789" s="7" t="s">
        <v>108</v>
      </c>
      <c r="AA789" s="7" t="s">
        <v>109</v>
      </c>
      <c r="AB789" s="7" t="s">
        <v>305</v>
      </c>
      <c r="AC789" s="7" t="s">
        <v>799</v>
      </c>
      <c r="AD789" s="7" t="s">
        <v>111</v>
      </c>
      <c r="AE789" s="7" t="s">
        <v>805</v>
      </c>
      <c r="AF789" s="7" t="s">
        <v>88</v>
      </c>
      <c r="AG789" s="7" t="s">
        <v>2119</v>
      </c>
      <c r="AH789" s="7" t="s">
        <v>2203</v>
      </c>
      <c r="AI789" s="7">
        <v>2018</v>
      </c>
      <c r="AJ789" s="7">
        <v>2021</v>
      </c>
      <c r="AK789" s="7" t="s">
        <v>89</v>
      </c>
      <c r="AL789" s="7">
        <v>110000</v>
      </c>
      <c r="AO789" s="7" t="s">
        <v>2430</v>
      </c>
      <c r="AP789" s="7" t="s">
        <v>2431</v>
      </c>
      <c r="AQ789" s="7">
        <v>27500</v>
      </c>
      <c r="AR789" s="10">
        <v>20056.830440000002</v>
      </c>
      <c r="AS789" s="7" t="s">
        <v>2432</v>
      </c>
      <c r="AT789" s="7" t="s">
        <v>146</v>
      </c>
      <c r="AU789" s="7">
        <v>2018</v>
      </c>
      <c r="AV789" s="7" t="s">
        <v>172</v>
      </c>
      <c r="AW789" s="7" t="s">
        <v>92</v>
      </c>
      <c r="AX789" s="7" t="s">
        <v>93</v>
      </c>
      <c r="AY789" s="7" t="s">
        <v>94</v>
      </c>
      <c r="AZ789" s="7" t="s">
        <v>95</v>
      </c>
      <c r="BA789" s="7" t="s">
        <v>96</v>
      </c>
      <c r="BB789" s="7" t="s">
        <v>97</v>
      </c>
      <c r="BC789" s="7" t="s">
        <v>98</v>
      </c>
      <c r="BH789" s="7" t="s">
        <v>99</v>
      </c>
      <c r="BI789" s="7" t="s">
        <v>617</v>
      </c>
      <c r="BJ789" s="7" t="s">
        <v>70</v>
      </c>
      <c r="BO789">
        <f t="shared" si="12"/>
        <v>2.0056830440000003E-2</v>
      </c>
      <c r="BP789" s="7" t="s">
        <v>97</v>
      </c>
      <c r="BQ789" s="7" t="s">
        <v>94</v>
      </c>
      <c r="BR789" s="7" t="s">
        <v>279</v>
      </c>
      <c r="BS789" s="7" t="s">
        <v>279</v>
      </c>
    </row>
    <row r="790" spans="1:71" ht="15.75" customHeight="1">
      <c r="A790" s="7">
        <v>2020</v>
      </c>
      <c r="B790" s="7" t="s">
        <v>804</v>
      </c>
      <c r="C790" s="7" t="s">
        <v>64</v>
      </c>
      <c r="D790" s="7" t="s">
        <v>796</v>
      </c>
      <c r="E790" s="7" t="s">
        <v>717</v>
      </c>
      <c r="F790" s="7" t="s">
        <v>2423</v>
      </c>
      <c r="G790" s="7">
        <v>2020</v>
      </c>
      <c r="H790" s="7" t="s">
        <v>67</v>
      </c>
      <c r="I790" s="7" t="s">
        <v>336</v>
      </c>
      <c r="J790" s="7" t="s">
        <v>135</v>
      </c>
      <c r="K790" s="7" t="s">
        <v>71</v>
      </c>
      <c r="L790" s="7" t="s">
        <v>72</v>
      </c>
      <c r="M790" s="7" t="s">
        <v>73</v>
      </c>
      <c r="N790" s="7" t="s">
        <v>74</v>
      </c>
      <c r="O790" s="7" t="s">
        <v>75</v>
      </c>
      <c r="P790" s="7" t="s">
        <v>278</v>
      </c>
      <c r="Q790" s="7" t="s">
        <v>279</v>
      </c>
      <c r="S790" s="7" t="s">
        <v>798</v>
      </c>
      <c r="T790" s="7" t="s">
        <v>79</v>
      </c>
      <c r="U790" s="7" t="s">
        <v>80</v>
      </c>
      <c r="V790" s="7" t="s">
        <v>337</v>
      </c>
      <c r="W790" s="7" t="s">
        <v>686</v>
      </c>
      <c r="X790" s="7" t="s">
        <v>353</v>
      </c>
      <c r="Y790" s="7" t="s">
        <v>337</v>
      </c>
      <c r="Z790" s="7" t="s">
        <v>108</v>
      </c>
      <c r="AA790" s="7" t="s">
        <v>109</v>
      </c>
      <c r="AB790" s="7" t="s">
        <v>305</v>
      </c>
      <c r="AC790" s="7" t="s">
        <v>799</v>
      </c>
      <c r="AD790" s="7" t="s">
        <v>111</v>
      </c>
      <c r="AE790" s="7" t="s">
        <v>805</v>
      </c>
      <c r="AF790" s="7" t="s">
        <v>88</v>
      </c>
      <c r="AG790" s="7" t="s">
        <v>2119</v>
      </c>
      <c r="AH790" s="7" t="s">
        <v>2203</v>
      </c>
      <c r="AI790" s="7">
        <v>2018</v>
      </c>
      <c r="AJ790" s="7">
        <v>2021</v>
      </c>
      <c r="AK790" s="7" t="s">
        <v>89</v>
      </c>
      <c r="AL790" s="7">
        <v>110000</v>
      </c>
      <c r="AO790" s="7" t="s">
        <v>2430</v>
      </c>
      <c r="AP790" s="7" t="s">
        <v>2431</v>
      </c>
      <c r="AQ790" s="7">
        <v>27500</v>
      </c>
      <c r="AR790" s="10">
        <v>20056.830440000002</v>
      </c>
      <c r="AS790" s="7" t="s">
        <v>2432</v>
      </c>
      <c r="AT790" s="7" t="s">
        <v>146</v>
      </c>
      <c r="AU790" s="7">
        <v>2018</v>
      </c>
      <c r="AV790" s="7" t="s">
        <v>172</v>
      </c>
      <c r="AW790" s="7" t="s">
        <v>92</v>
      </c>
      <c r="AX790" s="7" t="s">
        <v>93</v>
      </c>
      <c r="AY790" s="7" t="s">
        <v>94</v>
      </c>
      <c r="AZ790" s="7" t="s">
        <v>95</v>
      </c>
      <c r="BA790" s="7" t="s">
        <v>96</v>
      </c>
      <c r="BB790" s="7" t="s">
        <v>97</v>
      </c>
      <c r="BC790" s="7" t="s">
        <v>98</v>
      </c>
      <c r="BH790" s="7" t="s">
        <v>99</v>
      </c>
      <c r="BI790" s="7" t="s">
        <v>617</v>
      </c>
      <c r="BJ790" s="7" t="s">
        <v>70</v>
      </c>
      <c r="BO790">
        <f t="shared" si="12"/>
        <v>2.0056830440000003E-2</v>
      </c>
      <c r="BP790" s="7" t="s">
        <v>97</v>
      </c>
      <c r="BQ790" s="7" t="s">
        <v>94</v>
      </c>
      <c r="BR790" s="7" t="s">
        <v>279</v>
      </c>
      <c r="BS790" s="7" t="s">
        <v>279</v>
      </c>
    </row>
    <row r="791" spans="1:71" ht="15.75" customHeight="1">
      <c r="A791" s="7">
        <v>2021</v>
      </c>
      <c r="B791" s="7" t="s">
        <v>804</v>
      </c>
      <c r="C791" s="7" t="s">
        <v>64</v>
      </c>
      <c r="D791" s="7" t="s">
        <v>796</v>
      </c>
      <c r="E791" s="7" t="s">
        <v>717</v>
      </c>
      <c r="F791" s="7" t="s">
        <v>2423</v>
      </c>
      <c r="G791" s="7">
        <v>2020</v>
      </c>
      <c r="H791" s="7" t="s">
        <v>67</v>
      </c>
      <c r="I791" s="7" t="s">
        <v>336</v>
      </c>
      <c r="J791" s="7" t="s">
        <v>135</v>
      </c>
      <c r="K791" s="7" t="s">
        <v>71</v>
      </c>
      <c r="L791" s="7" t="s">
        <v>72</v>
      </c>
      <c r="M791" s="7" t="s">
        <v>73</v>
      </c>
      <c r="N791" s="7" t="s">
        <v>74</v>
      </c>
      <c r="O791" s="7" t="s">
        <v>75</v>
      </c>
      <c r="P791" s="7" t="s">
        <v>278</v>
      </c>
      <c r="Q791" s="7" t="s">
        <v>279</v>
      </c>
      <c r="S791" s="7" t="s">
        <v>798</v>
      </c>
      <c r="T791" s="7" t="s">
        <v>79</v>
      </c>
      <c r="U791" s="7" t="s">
        <v>80</v>
      </c>
      <c r="V791" s="7" t="s">
        <v>337</v>
      </c>
      <c r="W791" s="7" t="s">
        <v>686</v>
      </c>
      <c r="X791" s="7" t="s">
        <v>353</v>
      </c>
      <c r="Y791" s="7" t="s">
        <v>337</v>
      </c>
      <c r="Z791" s="7" t="s">
        <v>108</v>
      </c>
      <c r="AA791" s="7" t="s">
        <v>109</v>
      </c>
      <c r="AB791" s="7" t="s">
        <v>305</v>
      </c>
      <c r="AC791" s="7" t="s">
        <v>799</v>
      </c>
      <c r="AD791" s="7" t="s">
        <v>111</v>
      </c>
      <c r="AE791" s="7" t="s">
        <v>805</v>
      </c>
      <c r="AF791" s="7" t="s">
        <v>88</v>
      </c>
      <c r="AG791" s="7" t="s">
        <v>2119</v>
      </c>
      <c r="AH791" s="7" t="s">
        <v>2203</v>
      </c>
      <c r="AI791" s="7">
        <v>2018</v>
      </c>
      <c r="AJ791" s="7">
        <v>2021</v>
      </c>
      <c r="AK791" s="7" t="s">
        <v>89</v>
      </c>
      <c r="AL791" s="7">
        <v>110000</v>
      </c>
      <c r="AO791" s="7" t="s">
        <v>2430</v>
      </c>
      <c r="AP791" s="7" t="s">
        <v>2431</v>
      </c>
      <c r="AQ791" s="7">
        <v>27500</v>
      </c>
      <c r="AR791" s="10">
        <v>20056.830440000002</v>
      </c>
      <c r="AS791" s="7" t="s">
        <v>2432</v>
      </c>
      <c r="AT791" s="7" t="s">
        <v>146</v>
      </c>
      <c r="AU791" s="7">
        <v>2018</v>
      </c>
      <c r="AV791" s="7" t="s">
        <v>172</v>
      </c>
      <c r="AW791" s="7" t="s">
        <v>92</v>
      </c>
      <c r="AX791" s="7" t="s">
        <v>93</v>
      </c>
      <c r="AY791" s="7" t="s">
        <v>94</v>
      </c>
      <c r="AZ791" s="7" t="s">
        <v>95</v>
      </c>
      <c r="BA791" s="7" t="s">
        <v>96</v>
      </c>
      <c r="BB791" s="7" t="s">
        <v>97</v>
      </c>
      <c r="BC791" s="7" t="s">
        <v>98</v>
      </c>
      <c r="BH791" s="7" t="s">
        <v>99</v>
      </c>
      <c r="BI791" s="7" t="s">
        <v>617</v>
      </c>
      <c r="BJ791" s="7" t="s">
        <v>70</v>
      </c>
      <c r="BO791">
        <f t="shared" si="12"/>
        <v>2.0056830440000003E-2</v>
      </c>
      <c r="BP791" s="7" t="s">
        <v>97</v>
      </c>
      <c r="BQ791" s="7" t="s">
        <v>94</v>
      </c>
      <c r="BR791" s="7" t="s">
        <v>279</v>
      </c>
      <c r="BS791" s="7" t="s">
        <v>279</v>
      </c>
    </row>
    <row r="792" spans="1:71" ht="15.75" customHeight="1">
      <c r="A792" s="7">
        <v>2019</v>
      </c>
      <c r="B792" s="7" t="s">
        <v>806</v>
      </c>
      <c r="C792" s="7" t="s">
        <v>64</v>
      </c>
      <c r="D792" s="7" t="s">
        <v>796</v>
      </c>
      <c r="E792" s="7" t="s">
        <v>717</v>
      </c>
      <c r="F792" s="7" t="s">
        <v>2423</v>
      </c>
      <c r="G792" s="7">
        <v>2020</v>
      </c>
      <c r="H792" s="7" t="s">
        <v>67</v>
      </c>
      <c r="I792" s="7" t="s">
        <v>336</v>
      </c>
      <c r="J792" s="7" t="s">
        <v>135</v>
      </c>
      <c r="K792" s="7" t="s">
        <v>71</v>
      </c>
      <c r="L792" s="7" t="s">
        <v>72</v>
      </c>
      <c r="M792" s="7" t="s">
        <v>73</v>
      </c>
      <c r="N792" s="7" t="s">
        <v>74</v>
      </c>
      <c r="O792" s="7" t="s">
        <v>75</v>
      </c>
      <c r="P792" s="7" t="s">
        <v>278</v>
      </c>
      <c r="Q792" s="7" t="s">
        <v>279</v>
      </c>
      <c r="S792" s="7" t="s">
        <v>798</v>
      </c>
      <c r="T792" s="7" t="s">
        <v>79</v>
      </c>
      <c r="U792" s="7" t="s">
        <v>80</v>
      </c>
      <c r="V792" s="7" t="s">
        <v>337</v>
      </c>
      <c r="W792" s="7" t="s">
        <v>686</v>
      </c>
      <c r="X792" s="7" t="s">
        <v>353</v>
      </c>
      <c r="Y792" s="7" t="s">
        <v>337</v>
      </c>
      <c r="Z792" s="7" t="s">
        <v>108</v>
      </c>
      <c r="AA792" s="7" t="s">
        <v>109</v>
      </c>
      <c r="AB792" s="7" t="s">
        <v>305</v>
      </c>
      <c r="AC792" s="7" t="s">
        <v>799</v>
      </c>
      <c r="AD792" s="7" t="s">
        <v>111</v>
      </c>
      <c r="AE792" s="7" t="s">
        <v>764</v>
      </c>
      <c r="AF792" s="7" t="s">
        <v>112</v>
      </c>
      <c r="AG792" s="7" t="s">
        <v>2197</v>
      </c>
      <c r="AH792" s="7" t="s">
        <v>2200</v>
      </c>
      <c r="AI792" s="7">
        <v>2019</v>
      </c>
      <c r="AJ792" s="7">
        <v>2020</v>
      </c>
      <c r="AK792" s="7" t="s">
        <v>89</v>
      </c>
      <c r="AL792" s="7">
        <v>100000</v>
      </c>
      <c r="AO792" s="7" t="s">
        <v>2433</v>
      </c>
      <c r="AP792" s="7" t="s">
        <v>2434</v>
      </c>
      <c r="AQ792" s="7">
        <v>100000</v>
      </c>
      <c r="AR792" s="10">
        <v>71635.738790000003</v>
      </c>
      <c r="AS792" s="7" t="s">
        <v>2434</v>
      </c>
      <c r="AT792" s="7" t="s">
        <v>146</v>
      </c>
      <c r="AU792" s="7">
        <v>2019</v>
      </c>
      <c r="AV792" s="7" t="s">
        <v>172</v>
      </c>
      <c r="AW792" s="7" t="s">
        <v>92</v>
      </c>
      <c r="AX792" s="7" t="s">
        <v>93</v>
      </c>
      <c r="AY792" s="7" t="s">
        <v>94</v>
      </c>
      <c r="AZ792" s="7" t="s">
        <v>95</v>
      </c>
      <c r="BA792" s="7" t="s">
        <v>96</v>
      </c>
      <c r="BB792" s="7" t="s">
        <v>97</v>
      </c>
      <c r="BC792" s="7" t="s">
        <v>98</v>
      </c>
      <c r="BH792" s="7" t="s">
        <v>99</v>
      </c>
      <c r="BI792" s="7" t="s">
        <v>617</v>
      </c>
      <c r="BJ792" s="7" t="s">
        <v>70</v>
      </c>
      <c r="BO792">
        <f t="shared" si="12"/>
        <v>7.163573879E-2</v>
      </c>
      <c r="BP792" s="7" t="s">
        <v>97</v>
      </c>
      <c r="BQ792" s="7" t="s">
        <v>94</v>
      </c>
      <c r="BR792" s="7" t="s">
        <v>279</v>
      </c>
      <c r="BS792" s="7" t="s">
        <v>279</v>
      </c>
    </row>
    <row r="793" spans="1:71" ht="15.75" customHeight="1">
      <c r="A793" s="7">
        <v>2020</v>
      </c>
      <c r="B793" s="7" t="s">
        <v>806</v>
      </c>
      <c r="C793" s="7" t="s">
        <v>64</v>
      </c>
      <c r="D793" s="7" t="s">
        <v>796</v>
      </c>
      <c r="E793" s="7" t="s">
        <v>717</v>
      </c>
      <c r="F793" s="7" t="s">
        <v>2423</v>
      </c>
      <c r="G793" s="7">
        <v>2020</v>
      </c>
      <c r="H793" s="7" t="s">
        <v>67</v>
      </c>
      <c r="I793" s="7" t="s">
        <v>336</v>
      </c>
      <c r="J793" s="7" t="s">
        <v>135</v>
      </c>
      <c r="K793" s="7" t="s">
        <v>71</v>
      </c>
      <c r="L793" s="7" t="s">
        <v>72</v>
      </c>
      <c r="M793" s="7" t="s">
        <v>73</v>
      </c>
      <c r="N793" s="7" t="s">
        <v>74</v>
      </c>
      <c r="O793" s="7" t="s">
        <v>75</v>
      </c>
      <c r="P793" s="7" t="s">
        <v>278</v>
      </c>
      <c r="Q793" s="7" t="s">
        <v>279</v>
      </c>
      <c r="S793" s="7" t="s">
        <v>798</v>
      </c>
      <c r="T793" s="7" t="s">
        <v>79</v>
      </c>
      <c r="U793" s="7" t="s">
        <v>80</v>
      </c>
      <c r="V793" s="7" t="s">
        <v>337</v>
      </c>
      <c r="W793" s="7" t="s">
        <v>686</v>
      </c>
      <c r="X793" s="7" t="s">
        <v>353</v>
      </c>
      <c r="Y793" s="7" t="s">
        <v>337</v>
      </c>
      <c r="Z793" s="7" t="s">
        <v>108</v>
      </c>
      <c r="AA793" s="7" t="s">
        <v>109</v>
      </c>
      <c r="AB793" s="7" t="s">
        <v>305</v>
      </c>
      <c r="AC793" s="7" t="s">
        <v>799</v>
      </c>
      <c r="AD793" s="7" t="s">
        <v>111</v>
      </c>
      <c r="AE793" s="7" t="s">
        <v>764</v>
      </c>
      <c r="AF793" s="7" t="s">
        <v>112</v>
      </c>
      <c r="AG793" s="7" t="s">
        <v>2197</v>
      </c>
      <c r="AH793" s="7" t="s">
        <v>2200</v>
      </c>
      <c r="AI793" s="7">
        <v>2019</v>
      </c>
      <c r="AJ793" s="7">
        <v>2020</v>
      </c>
      <c r="AK793" s="7" t="s">
        <v>89</v>
      </c>
      <c r="AL793" s="7">
        <v>100000</v>
      </c>
      <c r="AO793" s="7" t="s">
        <v>2433</v>
      </c>
      <c r="AP793" s="7" t="s">
        <v>2434</v>
      </c>
      <c r="AQ793" s="7">
        <v>100000</v>
      </c>
      <c r="AR793" s="10">
        <v>71635.738790000003</v>
      </c>
      <c r="AS793" s="7" t="s">
        <v>2434</v>
      </c>
      <c r="AT793" s="7" t="s">
        <v>146</v>
      </c>
      <c r="AU793" s="7">
        <v>2019</v>
      </c>
      <c r="AV793" s="7" t="s">
        <v>172</v>
      </c>
      <c r="AW793" s="7" t="s">
        <v>92</v>
      </c>
      <c r="AX793" s="7" t="s">
        <v>93</v>
      </c>
      <c r="AY793" s="7" t="s">
        <v>94</v>
      </c>
      <c r="AZ793" s="7" t="s">
        <v>95</v>
      </c>
      <c r="BA793" s="7" t="s">
        <v>96</v>
      </c>
      <c r="BB793" s="7" t="s">
        <v>97</v>
      </c>
      <c r="BC793" s="7" t="s">
        <v>98</v>
      </c>
      <c r="BH793" s="7" t="s">
        <v>99</v>
      </c>
      <c r="BI793" s="7" t="s">
        <v>617</v>
      </c>
      <c r="BJ793" s="7" t="s">
        <v>70</v>
      </c>
      <c r="BO793">
        <f t="shared" si="12"/>
        <v>7.163573879E-2</v>
      </c>
      <c r="BP793" s="7" t="s">
        <v>97</v>
      </c>
      <c r="BQ793" s="7" t="s">
        <v>94</v>
      </c>
      <c r="BR793" s="7" t="s">
        <v>279</v>
      </c>
      <c r="BS793" s="7" t="s">
        <v>279</v>
      </c>
    </row>
    <row r="794" spans="1:71" ht="15.75" customHeight="1">
      <c r="A794" s="7">
        <v>2020</v>
      </c>
      <c r="B794" s="7" t="s">
        <v>807</v>
      </c>
      <c r="C794" s="7" t="s">
        <v>64</v>
      </c>
      <c r="D794" s="7" t="s">
        <v>796</v>
      </c>
      <c r="E794" s="7" t="s">
        <v>717</v>
      </c>
      <c r="F794" s="7" t="s">
        <v>2423</v>
      </c>
      <c r="G794" s="7">
        <v>2020</v>
      </c>
      <c r="H794" s="7" t="s">
        <v>67</v>
      </c>
      <c r="I794" s="7" t="s">
        <v>336</v>
      </c>
      <c r="J794" s="7" t="s">
        <v>135</v>
      </c>
      <c r="K794" s="7" t="s">
        <v>71</v>
      </c>
      <c r="L794" s="7" t="s">
        <v>72</v>
      </c>
      <c r="M794" s="7" t="s">
        <v>73</v>
      </c>
      <c r="N794" s="7" t="s">
        <v>74</v>
      </c>
      <c r="O794" s="7" t="s">
        <v>75</v>
      </c>
      <c r="P794" s="7" t="s">
        <v>278</v>
      </c>
      <c r="Q794" s="7" t="s">
        <v>279</v>
      </c>
      <c r="S794" s="7" t="s">
        <v>798</v>
      </c>
      <c r="T794" s="7" t="s">
        <v>79</v>
      </c>
      <c r="U794" s="7" t="s">
        <v>80</v>
      </c>
      <c r="V794" s="7" t="s">
        <v>337</v>
      </c>
      <c r="W794" s="7" t="s">
        <v>686</v>
      </c>
      <c r="X794" s="7" t="s">
        <v>353</v>
      </c>
      <c r="Y794" s="7" t="s">
        <v>337</v>
      </c>
      <c r="Z794" s="7" t="s">
        <v>108</v>
      </c>
      <c r="AA794" s="7" t="s">
        <v>109</v>
      </c>
      <c r="AB794" s="7" t="s">
        <v>305</v>
      </c>
      <c r="AC794" s="7" t="s">
        <v>799</v>
      </c>
      <c r="AD794" s="7" t="s">
        <v>111</v>
      </c>
      <c r="AE794" s="7" t="s">
        <v>766</v>
      </c>
      <c r="AF794" s="7" t="s">
        <v>112</v>
      </c>
      <c r="AG794" s="7" t="s">
        <v>2200</v>
      </c>
      <c r="AH794" s="7" t="s">
        <v>2203</v>
      </c>
      <c r="AI794" s="7">
        <v>2020</v>
      </c>
      <c r="AJ794" s="7">
        <v>2021</v>
      </c>
      <c r="AK794" s="7" t="s">
        <v>114</v>
      </c>
      <c r="AL794" s="7">
        <v>100000</v>
      </c>
      <c r="AO794" s="7" t="s">
        <v>2433</v>
      </c>
      <c r="AP794" s="7" t="s">
        <v>2435</v>
      </c>
      <c r="AQ794" s="7">
        <v>100000</v>
      </c>
      <c r="AR794" s="10">
        <v>71635.738790000003</v>
      </c>
      <c r="AS794" s="7" t="s">
        <v>2435</v>
      </c>
      <c r="AT794" s="7" t="s">
        <v>146</v>
      </c>
      <c r="AU794" s="7">
        <v>2020</v>
      </c>
      <c r="AV794" s="7" t="s">
        <v>172</v>
      </c>
      <c r="AW794" s="7" t="s">
        <v>92</v>
      </c>
      <c r="AX794" s="7" t="s">
        <v>93</v>
      </c>
      <c r="AY794" s="7" t="s">
        <v>94</v>
      </c>
      <c r="AZ794" s="7" t="s">
        <v>95</v>
      </c>
      <c r="BA794" s="7" t="s">
        <v>96</v>
      </c>
      <c r="BB794" s="7" t="s">
        <v>97</v>
      </c>
      <c r="BC794" s="7" t="s">
        <v>98</v>
      </c>
      <c r="BH794" s="7" t="s">
        <v>99</v>
      </c>
      <c r="BI794" s="7" t="s">
        <v>617</v>
      </c>
      <c r="BJ794" s="7" t="s">
        <v>70</v>
      </c>
      <c r="BO794">
        <f t="shared" si="12"/>
        <v>7.163573879E-2</v>
      </c>
      <c r="BP794" s="7" t="s">
        <v>97</v>
      </c>
      <c r="BQ794" s="7" t="s">
        <v>94</v>
      </c>
      <c r="BR794" s="7" t="s">
        <v>279</v>
      </c>
      <c r="BS794" s="7" t="s">
        <v>279</v>
      </c>
    </row>
    <row r="795" spans="1:71" ht="15.75" customHeight="1">
      <c r="A795" s="7">
        <v>2021</v>
      </c>
      <c r="B795" s="7" t="s">
        <v>807</v>
      </c>
      <c r="C795" s="7" t="s">
        <v>64</v>
      </c>
      <c r="D795" s="7" t="s">
        <v>796</v>
      </c>
      <c r="E795" s="7" t="s">
        <v>717</v>
      </c>
      <c r="F795" s="7" t="s">
        <v>2423</v>
      </c>
      <c r="G795" s="7">
        <v>2020</v>
      </c>
      <c r="H795" s="7" t="s">
        <v>67</v>
      </c>
      <c r="I795" s="7" t="s">
        <v>336</v>
      </c>
      <c r="J795" s="7" t="s">
        <v>135</v>
      </c>
      <c r="K795" s="7" t="s">
        <v>71</v>
      </c>
      <c r="L795" s="7" t="s">
        <v>72</v>
      </c>
      <c r="M795" s="7" t="s">
        <v>73</v>
      </c>
      <c r="N795" s="7" t="s">
        <v>74</v>
      </c>
      <c r="O795" s="7" t="s">
        <v>75</v>
      </c>
      <c r="P795" s="7" t="s">
        <v>278</v>
      </c>
      <c r="Q795" s="7" t="s">
        <v>279</v>
      </c>
      <c r="S795" s="7" t="s">
        <v>798</v>
      </c>
      <c r="T795" s="7" t="s">
        <v>79</v>
      </c>
      <c r="U795" s="7" t="s">
        <v>80</v>
      </c>
      <c r="V795" s="7" t="s">
        <v>337</v>
      </c>
      <c r="W795" s="7" t="s">
        <v>686</v>
      </c>
      <c r="X795" s="7" t="s">
        <v>353</v>
      </c>
      <c r="Y795" s="7" t="s">
        <v>337</v>
      </c>
      <c r="Z795" s="7" t="s">
        <v>108</v>
      </c>
      <c r="AA795" s="7" t="s">
        <v>109</v>
      </c>
      <c r="AB795" s="7" t="s">
        <v>305</v>
      </c>
      <c r="AC795" s="7" t="s">
        <v>799</v>
      </c>
      <c r="AD795" s="7" t="s">
        <v>111</v>
      </c>
      <c r="AE795" s="7" t="s">
        <v>766</v>
      </c>
      <c r="AF795" s="7" t="s">
        <v>112</v>
      </c>
      <c r="AG795" s="7" t="s">
        <v>2200</v>
      </c>
      <c r="AH795" s="7" t="s">
        <v>2203</v>
      </c>
      <c r="AI795" s="7">
        <v>2020</v>
      </c>
      <c r="AJ795" s="7">
        <v>2021</v>
      </c>
      <c r="AK795" s="7" t="s">
        <v>114</v>
      </c>
      <c r="AL795" s="7">
        <v>100000</v>
      </c>
      <c r="AO795" s="7" t="s">
        <v>2433</v>
      </c>
      <c r="AP795" s="7" t="s">
        <v>2435</v>
      </c>
      <c r="AQ795" s="7">
        <v>100000</v>
      </c>
      <c r="AR795" s="10">
        <v>71635.738790000003</v>
      </c>
      <c r="AS795" s="7" t="s">
        <v>2435</v>
      </c>
      <c r="AT795" s="7" t="s">
        <v>146</v>
      </c>
      <c r="AU795" s="7">
        <v>2020</v>
      </c>
      <c r="AV795" s="7" t="s">
        <v>172</v>
      </c>
      <c r="AW795" s="7" t="s">
        <v>92</v>
      </c>
      <c r="AX795" s="7" t="s">
        <v>93</v>
      </c>
      <c r="AY795" s="7" t="s">
        <v>94</v>
      </c>
      <c r="AZ795" s="7" t="s">
        <v>95</v>
      </c>
      <c r="BA795" s="7" t="s">
        <v>96</v>
      </c>
      <c r="BB795" s="7" t="s">
        <v>97</v>
      </c>
      <c r="BC795" s="7" t="s">
        <v>98</v>
      </c>
      <c r="BH795" s="7" t="s">
        <v>99</v>
      </c>
      <c r="BI795" s="7" t="s">
        <v>617</v>
      </c>
      <c r="BJ795" s="7" t="s">
        <v>70</v>
      </c>
      <c r="BO795">
        <f t="shared" si="12"/>
        <v>7.163573879E-2</v>
      </c>
      <c r="BP795" s="7" t="s">
        <v>97</v>
      </c>
      <c r="BQ795" s="7" t="s">
        <v>94</v>
      </c>
      <c r="BR795" s="7" t="s">
        <v>279</v>
      </c>
      <c r="BS795" s="7" t="s">
        <v>279</v>
      </c>
    </row>
    <row r="796" spans="1:71" ht="15.75" customHeight="1">
      <c r="A796" s="7">
        <v>2007</v>
      </c>
      <c r="B796" s="7" t="s">
        <v>808</v>
      </c>
      <c r="C796" s="7" t="s">
        <v>64</v>
      </c>
      <c r="D796" s="7" t="s">
        <v>809</v>
      </c>
      <c r="E796" s="7" t="s">
        <v>717</v>
      </c>
      <c r="F796" s="7" t="s">
        <v>2436</v>
      </c>
      <c r="G796" s="7">
        <v>2020</v>
      </c>
      <c r="H796" s="7" t="s">
        <v>67</v>
      </c>
      <c r="I796" s="7" t="s">
        <v>336</v>
      </c>
      <c r="J796" s="7" t="s">
        <v>135</v>
      </c>
      <c r="K796" s="7" t="s">
        <v>71</v>
      </c>
      <c r="L796" s="7" t="s">
        <v>72</v>
      </c>
      <c r="M796" s="7" t="s">
        <v>73</v>
      </c>
      <c r="N796" s="7" t="s">
        <v>74</v>
      </c>
      <c r="O796" s="7" t="s">
        <v>75</v>
      </c>
      <c r="P796" s="7" t="s">
        <v>76</v>
      </c>
      <c r="Q796" s="7" t="s">
        <v>77</v>
      </c>
      <c r="S796" s="7" t="s">
        <v>78</v>
      </c>
      <c r="T796" s="7" t="s">
        <v>79</v>
      </c>
      <c r="U796" s="7" t="s">
        <v>80</v>
      </c>
      <c r="V796" s="7" t="s">
        <v>337</v>
      </c>
      <c r="W796" s="7" t="s">
        <v>686</v>
      </c>
      <c r="X796" s="7" t="s">
        <v>353</v>
      </c>
      <c r="Y796" s="7" t="s">
        <v>337</v>
      </c>
      <c r="Z796" s="7" t="s">
        <v>108</v>
      </c>
      <c r="AA796" s="7" t="s">
        <v>109</v>
      </c>
      <c r="AB796" s="7" t="s">
        <v>305</v>
      </c>
      <c r="AC796" s="7" t="s">
        <v>748</v>
      </c>
      <c r="AD796" s="7" t="s">
        <v>111</v>
      </c>
      <c r="AE796" s="7" t="s">
        <v>1942</v>
      </c>
      <c r="AF796" s="7" t="s">
        <v>112</v>
      </c>
      <c r="AG796" s="7" t="s">
        <v>1942</v>
      </c>
      <c r="AH796" s="7" t="s">
        <v>1942</v>
      </c>
      <c r="AI796" s="7">
        <v>2007</v>
      </c>
      <c r="AJ796" s="7">
        <v>2007</v>
      </c>
      <c r="AK796" s="7" t="s">
        <v>89</v>
      </c>
      <c r="AL796" s="7">
        <v>1594775</v>
      </c>
      <c r="AO796" s="7" t="s">
        <v>2437</v>
      </c>
      <c r="AP796" s="7" t="s">
        <v>2438</v>
      </c>
      <c r="AQ796" s="7">
        <v>1594775</v>
      </c>
      <c r="AR796" s="10">
        <v>1577593.1780000001</v>
      </c>
      <c r="AS796" s="7" t="s">
        <v>2438</v>
      </c>
      <c r="AT796" s="7" t="s">
        <v>146</v>
      </c>
      <c r="AU796" s="7">
        <v>2007</v>
      </c>
      <c r="AV796" s="7" t="s">
        <v>172</v>
      </c>
      <c r="AW796" s="7" t="s">
        <v>92</v>
      </c>
      <c r="AX796" s="7" t="s">
        <v>93</v>
      </c>
      <c r="AY796" s="7" t="s">
        <v>94</v>
      </c>
      <c r="AZ796" s="7" t="s">
        <v>95</v>
      </c>
      <c r="BA796" s="7" t="s">
        <v>96</v>
      </c>
      <c r="BB796" s="7" t="s">
        <v>97</v>
      </c>
      <c r="BC796" s="7" t="s">
        <v>98</v>
      </c>
      <c r="BH796" s="7" t="s">
        <v>99</v>
      </c>
      <c r="BI796" s="7" t="s">
        <v>617</v>
      </c>
      <c r="BJ796" s="7" t="s">
        <v>70</v>
      </c>
      <c r="BO796">
        <f t="shared" si="12"/>
        <v>1.5775931780000001</v>
      </c>
      <c r="BP796" s="7" t="s">
        <v>97</v>
      </c>
      <c r="BQ796" s="7" t="s">
        <v>94</v>
      </c>
      <c r="BR796" s="7" t="s">
        <v>77</v>
      </c>
      <c r="BS796" s="7" t="s">
        <v>77</v>
      </c>
    </row>
    <row r="797" spans="1:71" ht="15.75" customHeight="1">
      <c r="A797" s="7">
        <v>2008</v>
      </c>
      <c r="B797" s="7" t="s">
        <v>812</v>
      </c>
      <c r="C797" s="7" t="s">
        <v>64</v>
      </c>
      <c r="D797" s="7" t="s">
        <v>809</v>
      </c>
      <c r="E797" s="7" t="s">
        <v>717</v>
      </c>
      <c r="F797" s="7" t="s">
        <v>2436</v>
      </c>
      <c r="G797" s="7">
        <v>2020</v>
      </c>
      <c r="H797" s="7" t="s">
        <v>67</v>
      </c>
      <c r="I797" s="7" t="s">
        <v>336</v>
      </c>
      <c r="J797" s="7" t="s">
        <v>135</v>
      </c>
      <c r="K797" s="7" t="s">
        <v>71</v>
      </c>
      <c r="L797" s="7" t="s">
        <v>72</v>
      </c>
      <c r="M797" s="7" t="s">
        <v>73</v>
      </c>
      <c r="N797" s="7" t="s">
        <v>74</v>
      </c>
      <c r="O797" s="7" t="s">
        <v>75</v>
      </c>
      <c r="P797" s="7" t="s">
        <v>76</v>
      </c>
      <c r="Q797" s="7" t="s">
        <v>77</v>
      </c>
      <c r="S797" s="7" t="s">
        <v>78</v>
      </c>
      <c r="T797" s="7" t="s">
        <v>79</v>
      </c>
      <c r="U797" s="7" t="s">
        <v>80</v>
      </c>
      <c r="V797" s="7" t="s">
        <v>337</v>
      </c>
      <c r="W797" s="7" t="s">
        <v>686</v>
      </c>
      <c r="X797" s="7" t="s">
        <v>353</v>
      </c>
      <c r="Y797" s="7" t="s">
        <v>337</v>
      </c>
      <c r="Z797" s="7" t="s">
        <v>108</v>
      </c>
      <c r="AA797" s="7" t="s">
        <v>109</v>
      </c>
      <c r="AB797" s="7" t="s">
        <v>305</v>
      </c>
      <c r="AC797" s="7" t="s">
        <v>748</v>
      </c>
      <c r="AD797" s="7" t="s">
        <v>111</v>
      </c>
      <c r="AE797" s="7" t="s">
        <v>2224</v>
      </c>
      <c r="AF797" s="7" t="s">
        <v>112</v>
      </c>
      <c r="AG797" s="7" t="s">
        <v>2224</v>
      </c>
      <c r="AH797" s="7" t="s">
        <v>2224</v>
      </c>
      <c r="AI797" s="7">
        <v>2008</v>
      </c>
      <c r="AJ797" s="7">
        <v>2008</v>
      </c>
      <c r="AK797" s="7" t="s">
        <v>89</v>
      </c>
      <c r="AL797" s="7">
        <v>191702</v>
      </c>
      <c r="AO797" s="7" t="s">
        <v>2439</v>
      </c>
      <c r="AP797" s="7" t="s">
        <v>2440</v>
      </c>
      <c r="AQ797" s="7">
        <v>191702</v>
      </c>
      <c r="AR797" s="10">
        <v>183068.80900000001</v>
      </c>
      <c r="AS797" s="7" t="s">
        <v>2440</v>
      </c>
      <c r="AT797" s="7" t="s">
        <v>146</v>
      </c>
      <c r="AU797" s="7">
        <v>2008</v>
      </c>
      <c r="AV797" s="7" t="s">
        <v>172</v>
      </c>
      <c r="AW797" s="7" t="s">
        <v>92</v>
      </c>
      <c r="AX797" s="7" t="s">
        <v>93</v>
      </c>
      <c r="AY797" s="7" t="s">
        <v>94</v>
      </c>
      <c r="AZ797" s="7" t="s">
        <v>95</v>
      </c>
      <c r="BA797" s="7" t="s">
        <v>96</v>
      </c>
      <c r="BB797" s="7" t="s">
        <v>97</v>
      </c>
      <c r="BC797" s="7" t="s">
        <v>98</v>
      </c>
      <c r="BH797" s="7" t="s">
        <v>99</v>
      </c>
      <c r="BI797" s="7" t="s">
        <v>617</v>
      </c>
      <c r="BJ797" s="7" t="s">
        <v>70</v>
      </c>
      <c r="BO797">
        <f t="shared" si="12"/>
        <v>0.183068809</v>
      </c>
      <c r="BP797" s="7" t="s">
        <v>97</v>
      </c>
      <c r="BQ797" s="7" t="s">
        <v>94</v>
      </c>
      <c r="BR797" s="7" t="s">
        <v>77</v>
      </c>
      <c r="BS797" s="7" t="s">
        <v>77</v>
      </c>
    </row>
    <row r="798" spans="1:71" ht="15.75" customHeight="1">
      <c r="A798" s="7">
        <v>2009</v>
      </c>
      <c r="B798" s="7" t="s">
        <v>813</v>
      </c>
      <c r="C798" s="7" t="s">
        <v>64</v>
      </c>
      <c r="D798" s="7" t="s">
        <v>809</v>
      </c>
      <c r="E798" s="7" t="s">
        <v>717</v>
      </c>
      <c r="F798" s="7" t="s">
        <v>2436</v>
      </c>
      <c r="G798" s="7">
        <v>2020</v>
      </c>
      <c r="H798" s="7" t="s">
        <v>67</v>
      </c>
      <c r="I798" s="7" t="s">
        <v>336</v>
      </c>
      <c r="J798" s="7" t="s">
        <v>135</v>
      </c>
      <c r="K798" s="7" t="s">
        <v>71</v>
      </c>
      <c r="L798" s="7" t="s">
        <v>72</v>
      </c>
      <c r="M798" s="7" t="s">
        <v>73</v>
      </c>
      <c r="N798" s="7" t="s">
        <v>74</v>
      </c>
      <c r="O798" s="7" t="s">
        <v>75</v>
      </c>
      <c r="P798" s="7" t="s">
        <v>76</v>
      </c>
      <c r="Q798" s="7" t="s">
        <v>77</v>
      </c>
      <c r="S798" s="7" t="s">
        <v>78</v>
      </c>
      <c r="T798" s="7" t="s">
        <v>79</v>
      </c>
      <c r="U798" s="7" t="s">
        <v>80</v>
      </c>
      <c r="V798" s="7" t="s">
        <v>337</v>
      </c>
      <c r="W798" s="7" t="s">
        <v>686</v>
      </c>
      <c r="X798" s="7" t="s">
        <v>353</v>
      </c>
      <c r="Y798" s="7" t="s">
        <v>337</v>
      </c>
      <c r="Z798" s="7" t="s">
        <v>108</v>
      </c>
      <c r="AA798" s="7" t="s">
        <v>109</v>
      </c>
      <c r="AB798" s="7" t="s">
        <v>305</v>
      </c>
      <c r="AC798" s="7" t="s">
        <v>748</v>
      </c>
      <c r="AD798" s="7" t="s">
        <v>111</v>
      </c>
      <c r="AE798" s="7" t="s">
        <v>2110</v>
      </c>
      <c r="AF798" s="7" t="s">
        <v>112</v>
      </c>
      <c r="AG798" s="7" t="s">
        <v>2110</v>
      </c>
      <c r="AH798" s="7" t="s">
        <v>2110</v>
      </c>
      <c r="AI798" s="7">
        <v>2009</v>
      </c>
      <c r="AJ798" s="7">
        <v>2009</v>
      </c>
      <c r="AK798" s="7" t="s">
        <v>89</v>
      </c>
      <c r="AL798" s="7">
        <v>1409822</v>
      </c>
      <c r="AO798" s="7" t="s">
        <v>2441</v>
      </c>
      <c r="AP798" s="7" t="s">
        <v>2442</v>
      </c>
      <c r="AQ798" s="7">
        <v>1409822</v>
      </c>
      <c r="AR798" s="10">
        <v>1256284.8060000001</v>
      </c>
      <c r="AS798" s="7" t="s">
        <v>2442</v>
      </c>
      <c r="AT798" s="7" t="s">
        <v>146</v>
      </c>
      <c r="AU798" s="7">
        <v>2009</v>
      </c>
      <c r="AV798" s="7" t="s">
        <v>172</v>
      </c>
      <c r="AW798" s="7" t="s">
        <v>92</v>
      </c>
      <c r="AX798" s="7" t="s">
        <v>93</v>
      </c>
      <c r="AY798" s="7" t="s">
        <v>94</v>
      </c>
      <c r="AZ798" s="7" t="s">
        <v>95</v>
      </c>
      <c r="BA798" s="7" t="s">
        <v>96</v>
      </c>
      <c r="BB798" s="7" t="s">
        <v>97</v>
      </c>
      <c r="BC798" s="7" t="s">
        <v>98</v>
      </c>
      <c r="BH798" s="7" t="s">
        <v>99</v>
      </c>
      <c r="BI798" s="7" t="s">
        <v>617</v>
      </c>
      <c r="BJ798" s="7" t="s">
        <v>70</v>
      </c>
      <c r="BO798">
        <f t="shared" si="12"/>
        <v>1.256284806</v>
      </c>
      <c r="BP798" s="7" t="s">
        <v>97</v>
      </c>
      <c r="BQ798" s="7" t="s">
        <v>94</v>
      </c>
      <c r="BR798" s="7" t="s">
        <v>77</v>
      </c>
      <c r="BS798" s="7" t="s">
        <v>77</v>
      </c>
    </row>
    <row r="799" spans="1:71" ht="15.75" customHeight="1">
      <c r="A799" s="7">
        <v>2010</v>
      </c>
      <c r="B799" s="7" t="s">
        <v>814</v>
      </c>
      <c r="C799" s="7" t="s">
        <v>64</v>
      </c>
      <c r="D799" s="7" t="s">
        <v>809</v>
      </c>
      <c r="E799" s="7" t="s">
        <v>717</v>
      </c>
      <c r="F799" s="7" t="s">
        <v>2436</v>
      </c>
      <c r="G799" s="7">
        <v>2020</v>
      </c>
      <c r="H799" s="7" t="s">
        <v>67</v>
      </c>
      <c r="I799" s="7" t="s">
        <v>336</v>
      </c>
      <c r="J799" s="7" t="s">
        <v>135</v>
      </c>
      <c r="K799" s="7" t="s">
        <v>71</v>
      </c>
      <c r="L799" s="7" t="s">
        <v>72</v>
      </c>
      <c r="M799" s="7" t="s">
        <v>73</v>
      </c>
      <c r="N799" s="7" t="s">
        <v>74</v>
      </c>
      <c r="O799" s="7" t="s">
        <v>75</v>
      </c>
      <c r="P799" s="7" t="s">
        <v>76</v>
      </c>
      <c r="Q799" s="7" t="s">
        <v>77</v>
      </c>
      <c r="S799" s="7" t="s">
        <v>78</v>
      </c>
      <c r="T799" s="7" t="s">
        <v>79</v>
      </c>
      <c r="U799" s="7" t="s">
        <v>80</v>
      </c>
      <c r="V799" s="7" t="s">
        <v>337</v>
      </c>
      <c r="W799" s="7" t="s">
        <v>686</v>
      </c>
      <c r="X799" s="7" t="s">
        <v>353</v>
      </c>
      <c r="Y799" s="7" t="s">
        <v>337</v>
      </c>
      <c r="Z799" s="7" t="s">
        <v>108</v>
      </c>
      <c r="AA799" s="7" t="s">
        <v>109</v>
      </c>
      <c r="AB799" s="7" t="s">
        <v>305</v>
      </c>
      <c r="AC799" s="7" t="s">
        <v>748</v>
      </c>
      <c r="AD799" s="7" t="s">
        <v>111</v>
      </c>
      <c r="AE799" s="7" t="s">
        <v>2163</v>
      </c>
      <c r="AF799" s="7" t="s">
        <v>112</v>
      </c>
      <c r="AG799" s="7" t="s">
        <v>2163</v>
      </c>
      <c r="AH799" s="7" t="s">
        <v>2163</v>
      </c>
      <c r="AI799" s="7">
        <v>2010</v>
      </c>
      <c r="AJ799" s="7">
        <v>2010</v>
      </c>
      <c r="AK799" s="7" t="s">
        <v>89</v>
      </c>
      <c r="AL799" s="7">
        <v>1456530</v>
      </c>
      <c r="AO799" s="7" t="s">
        <v>2443</v>
      </c>
      <c r="AP799" s="7" t="s">
        <v>2444</v>
      </c>
      <c r="AQ799" s="7">
        <v>1456530</v>
      </c>
      <c r="AR799" s="10">
        <v>1501897.7279999999</v>
      </c>
      <c r="AS799" s="7" t="s">
        <v>2444</v>
      </c>
      <c r="AT799" s="7" t="s">
        <v>146</v>
      </c>
      <c r="AU799" s="7">
        <v>2010</v>
      </c>
      <c r="AV799" s="7" t="s">
        <v>172</v>
      </c>
      <c r="AW799" s="7" t="s">
        <v>92</v>
      </c>
      <c r="AX799" s="7" t="s">
        <v>93</v>
      </c>
      <c r="AY799" s="7" t="s">
        <v>94</v>
      </c>
      <c r="AZ799" s="7" t="s">
        <v>95</v>
      </c>
      <c r="BA799" s="7" t="s">
        <v>96</v>
      </c>
      <c r="BB799" s="7" t="s">
        <v>97</v>
      </c>
      <c r="BC799" s="7" t="s">
        <v>98</v>
      </c>
      <c r="BH799" s="7" t="s">
        <v>99</v>
      </c>
      <c r="BI799" s="7" t="s">
        <v>617</v>
      </c>
      <c r="BJ799" s="7" t="s">
        <v>70</v>
      </c>
      <c r="BO799">
        <f t="shared" si="12"/>
        <v>1.5018977279999999</v>
      </c>
      <c r="BP799" s="7" t="s">
        <v>97</v>
      </c>
      <c r="BQ799" s="7" t="s">
        <v>94</v>
      </c>
      <c r="BR799" s="7" t="s">
        <v>77</v>
      </c>
      <c r="BS799" s="7" t="s">
        <v>77</v>
      </c>
    </row>
    <row r="800" spans="1:71" ht="15.75" customHeight="1">
      <c r="A800" s="7">
        <v>2011</v>
      </c>
      <c r="B800" s="7" t="s">
        <v>815</v>
      </c>
      <c r="C800" s="7" t="s">
        <v>64</v>
      </c>
      <c r="D800" s="7" t="s">
        <v>809</v>
      </c>
      <c r="E800" s="7" t="s">
        <v>717</v>
      </c>
      <c r="F800" s="7" t="s">
        <v>2436</v>
      </c>
      <c r="G800" s="7">
        <v>2020</v>
      </c>
      <c r="H800" s="7" t="s">
        <v>67</v>
      </c>
      <c r="I800" s="7" t="s">
        <v>336</v>
      </c>
      <c r="J800" s="7" t="s">
        <v>135</v>
      </c>
      <c r="K800" s="7" t="s">
        <v>71</v>
      </c>
      <c r="L800" s="7" t="s">
        <v>72</v>
      </c>
      <c r="M800" s="7" t="s">
        <v>73</v>
      </c>
      <c r="N800" s="7" t="s">
        <v>74</v>
      </c>
      <c r="O800" s="7" t="s">
        <v>75</v>
      </c>
      <c r="P800" s="7" t="s">
        <v>76</v>
      </c>
      <c r="Q800" s="7" t="s">
        <v>77</v>
      </c>
      <c r="S800" s="7" t="s">
        <v>78</v>
      </c>
      <c r="T800" s="7" t="s">
        <v>79</v>
      </c>
      <c r="U800" s="7" t="s">
        <v>80</v>
      </c>
      <c r="V800" s="7" t="s">
        <v>337</v>
      </c>
      <c r="W800" s="7" t="s">
        <v>686</v>
      </c>
      <c r="X800" s="7" t="s">
        <v>353</v>
      </c>
      <c r="Y800" s="7" t="s">
        <v>337</v>
      </c>
      <c r="Z800" s="7" t="s">
        <v>108</v>
      </c>
      <c r="AA800" s="7" t="s">
        <v>109</v>
      </c>
      <c r="AB800" s="7" t="s">
        <v>305</v>
      </c>
      <c r="AC800" s="7" t="s">
        <v>748</v>
      </c>
      <c r="AD800" s="7" t="s">
        <v>111</v>
      </c>
      <c r="AE800" s="7" t="s">
        <v>2231</v>
      </c>
      <c r="AF800" s="7" t="s">
        <v>112</v>
      </c>
      <c r="AG800" s="7" t="s">
        <v>2231</v>
      </c>
      <c r="AH800" s="7" t="s">
        <v>2231</v>
      </c>
      <c r="AI800" s="7">
        <v>2011</v>
      </c>
      <c r="AJ800" s="7">
        <v>2011</v>
      </c>
      <c r="AK800" s="7" t="s">
        <v>89</v>
      </c>
      <c r="AL800" s="7">
        <v>942305</v>
      </c>
      <c r="AO800" s="7" t="s">
        <v>2445</v>
      </c>
      <c r="AP800" s="7" t="s">
        <v>2446</v>
      </c>
      <c r="AQ800" s="7">
        <v>942305</v>
      </c>
      <c r="AR800" s="10">
        <v>1059188.1040000001</v>
      </c>
      <c r="AS800" s="7" t="s">
        <v>2446</v>
      </c>
      <c r="AT800" s="7" t="s">
        <v>146</v>
      </c>
      <c r="AU800" s="7">
        <v>2011</v>
      </c>
      <c r="AV800" s="7" t="s">
        <v>172</v>
      </c>
      <c r="AW800" s="7" t="s">
        <v>92</v>
      </c>
      <c r="AX800" s="7" t="s">
        <v>93</v>
      </c>
      <c r="AY800" s="7" t="s">
        <v>94</v>
      </c>
      <c r="AZ800" s="7" t="s">
        <v>95</v>
      </c>
      <c r="BA800" s="7" t="s">
        <v>96</v>
      </c>
      <c r="BB800" s="7" t="s">
        <v>97</v>
      </c>
      <c r="BC800" s="7" t="s">
        <v>98</v>
      </c>
      <c r="BH800" s="7" t="s">
        <v>99</v>
      </c>
      <c r="BI800" s="7" t="s">
        <v>617</v>
      </c>
      <c r="BJ800" s="7" t="s">
        <v>70</v>
      </c>
      <c r="BO800">
        <f t="shared" si="12"/>
        <v>1.059188104</v>
      </c>
      <c r="BP800" s="7" t="s">
        <v>97</v>
      </c>
      <c r="BQ800" s="7" t="s">
        <v>94</v>
      </c>
      <c r="BR800" s="7" t="s">
        <v>77</v>
      </c>
      <c r="BS800" s="7" t="s">
        <v>77</v>
      </c>
    </row>
    <row r="801" spans="1:71" ht="15.75" customHeight="1">
      <c r="A801" s="7">
        <v>2012</v>
      </c>
      <c r="B801" s="7" t="s">
        <v>816</v>
      </c>
      <c r="C801" s="7" t="s">
        <v>64</v>
      </c>
      <c r="D801" s="7" t="s">
        <v>809</v>
      </c>
      <c r="E801" s="7" t="s">
        <v>717</v>
      </c>
      <c r="F801" s="7" t="s">
        <v>2436</v>
      </c>
      <c r="G801" s="7">
        <v>2020</v>
      </c>
      <c r="H801" s="7" t="s">
        <v>67</v>
      </c>
      <c r="I801" s="7" t="s">
        <v>336</v>
      </c>
      <c r="J801" s="7" t="s">
        <v>135</v>
      </c>
      <c r="K801" s="7" t="s">
        <v>71</v>
      </c>
      <c r="L801" s="7" t="s">
        <v>72</v>
      </c>
      <c r="M801" s="7" t="s">
        <v>73</v>
      </c>
      <c r="N801" s="7" t="s">
        <v>74</v>
      </c>
      <c r="O801" s="7" t="s">
        <v>75</v>
      </c>
      <c r="P801" s="7" t="s">
        <v>76</v>
      </c>
      <c r="Q801" s="7" t="s">
        <v>77</v>
      </c>
      <c r="S801" s="7" t="s">
        <v>78</v>
      </c>
      <c r="T801" s="7" t="s">
        <v>79</v>
      </c>
      <c r="U801" s="7" t="s">
        <v>80</v>
      </c>
      <c r="V801" s="7" t="s">
        <v>337</v>
      </c>
      <c r="W801" s="7" t="s">
        <v>686</v>
      </c>
      <c r="X801" s="7" t="s">
        <v>353</v>
      </c>
      <c r="Y801" s="7" t="s">
        <v>337</v>
      </c>
      <c r="Z801" s="7" t="s">
        <v>108</v>
      </c>
      <c r="AA801" s="7" t="s">
        <v>109</v>
      </c>
      <c r="AB801" s="7" t="s">
        <v>305</v>
      </c>
      <c r="AC801" s="7" t="s">
        <v>748</v>
      </c>
      <c r="AD801" s="7" t="s">
        <v>111</v>
      </c>
      <c r="AE801" s="7" t="s">
        <v>1954</v>
      </c>
      <c r="AF801" s="7" t="s">
        <v>112</v>
      </c>
      <c r="AG801" s="7" t="s">
        <v>1954</v>
      </c>
      <c r="AH801" s="7" t="s">
        <v>1954</v>
      </c>
      <c r="AI801" s="7">
        <v>2012</v>
      </c>
      <c r="AJ801" s="7">
        <v>2012</v>
      </c>
      <c r="AK801" s="7" t="s">
        <v>89</v>
      </c>
      <c r="AL801" s="7">
        <v>1162842</v>
      </c>
      <c r="AO801" s="7" t="s">
        <v>2447</v>
      </c>
      <c r="AP801" s="7" t="s">
        <v>2448</v>
      </c>
      <c r="AQ801" s="7">
        <v>1162842</v>
      </c>
      <c r="AR801" s="10">
        <v>1285436.649</v>
      </c>
      <c r="AS801" s="7" t="s">
        <v>2448</v>
      </c>
      <c r="AT801" s="7" t="s">
        <v>146</v>
      </c>
      <c r="AU801" s="7">
        <v>2012</v>
      </c>
      <c r="AV801" s="7" t="s">
        <v>172</v>
      </c>
      <c r="AW801" s="7" t="s">
        <v>92</v>
      </c>
      <c r="AX801" s="7" t="s">
        <v>93</v>
      </c>
      <c r="AY801" s="7" t="s">
        <v>94</v>
      </c>
      <c r="AZ801" s="7" t="s">
        <v>95</v>
      </c>
      <c r="BA801" s="7" t="s">
        <v>96</v>
      </c>
      <c r="BB801" s="7" t="s">
        <v>97</v>
      </c>
      <c r="BC801" s="7" t="s">
        <v>98</v>
      </c>
      <c r="BH801" s="7" t="s">
        <v>99</v>
      </c>
      <c r="BI801" s="7" t="s">
        <v>617</v>
      </c>
      <c r="BJ801" s="7" t="s">
        <v>70</v>
      </c>
      <c r="BO801">
        <f t="shared" si="12"/>
        <v>1.285436649</v>
      </c>
      <c r="BP801" s="7" t="s">
        <v>97</v>
      </c>
      <c r="BQ801" s="7" t="s">
        <v>94</v>
      </c>
      <c r="BR801" s="7" t="s">
        <v>77</v>
      </c>
      <c r="BS801" s="7" t="s">
        <v>77</v>
      </c>
    </row>
    <row r="802" spans="1:71" ht="15.75" customHeight="1">
      <c r="A802" s="7">
        <v>2013</v>
      </c>
      <c r="B802" s="7" t="s">
        <v>817</v>
      </c>
      <c r="C802" s="7" t="s">
        <v>64</v>
      </c>
      <c r="D802" s="7" t="s">
        <v>809</v>
      </c>
      <c r="E802" s="7" t="s">
        <v>717</v>
      </c>
      <c r="F802" s="7" t="s">
        <v>2436</v>
      </c>
      <c r="G802" s="7">
        <v>2020</v>
      </c>
      <c r="H802" s="7" t="s">
        <v>67</v>
      </c>
      <c r="I802" s="7" t="s">
        <v>336</v>
      </c>
      <c r="J802" s="7" t="s">
        <v>135</v>
      </c>
      <c r="K802" s="7" t="s">
        <v>71</v>
      </c>
      <c r="L802" s="7" t="s">
        <v>72</v>
      </c>
      <c r="M802" s="7" t="s">
        <v>73</v>
      </c>
      <c r="N802" s="7" t="s">
        <v>74</v>
      </c>
      <c r="O802" s="7" t="s">
        <v>75</v>
      </c>
      <c r="P802" s="7" t="s">
        <v>76</v>
      </c>
      <c r="Q802" s="7" t="s">
        <v>77</v>
      </c>
      <c r="S802" s="7" t="s">
        <v>78</v>
      </c>
      <c r="T802" s="7" t="s">
        <v>79</v>
      </c>
      <c r="U802" s="7" t="s">
        <v>80</v>
      </c>
      <c r="V802" s="7" t="s">
        <v>337</v>
      </c>
      <c r="W802" s="7" t="s">
        <v>686</v>
      </c>
      <c r="X802" s="7" t="s">
        <v>353</v>
      </c>
      <c r="Y802" s="7" t="s">
        <v>337</v>
      </c>
      <c r="Z802" s="7" t="s">
        <v>108</v>
      </c>
      <c r="AA802" s="7" t="s">
        <v>109</v>
      </c>
      <c r="AB802" s="7" t="s">
        <v>305</v>
      </c>
      <c r="AC802" s="7" t="s">
        <v>748</v>
      </c>
      <c r="AD802" s="7" t="s">
        <v>111</v>
      </c>
      <c r="AE802" s="7" t="s">
        <v>2101</v>
      </c>
      <c r="AF802" s="7" t="s">
        <v>112</v>
      </c>
      <c r="AG802" s="7" t="s">
        <v>2101</v>
      </c>
      <c r="AH802" s="7" t="s">
        <v>2101</v>
      </c>
      <c r="AI802" s="7">
        <v>2013</v>
      </c>
      <c r="AJ802" s="7">
        <v>2013</v>
      </c>
      <c r="AK802" s="7" t="s">
        <v>89</v>
      </c>
      <c r="AL802" s="7">
        <v>1349301</v>
      </c>
      <c r="AO802" s="7" t="s">
        <v>2449</v>
      </c>
      <c r="AP802" s="7" t="s">
        <v>2450</v>
      </c>
      <c r="AQ802" s="7">
        <v>1349301</v>
      </c>
      <c r="AR802" s="10">
        <v>1370619.656</v>
      </c>
      <c r="AS802" s="7" t="s">
        <v>2450</v>
      </c>
      <c r="AT802" s="7" t="s">
        <v>146</v>
      </c>
      <c r="AU802" s="7">
        <v>2013</v>
      </c>
      <c r="AV802" s="7" t="s">
        <v>172</v>
      </c>
      <c r="AW802" s="7" t="s">
        <v>92</v>
      </c>
      <c r="AX802" s="7" t="s">
        <v>93</v>
      </c>
      <c r="AY802" s="7" t="s">
        <v>94</v>
      </c>
      <c r="AZ802" s="7" t="s">
        <v>95</v>
      </c>
      <c r="BA802" s="7" t="s">
        <v>96</v>
      </c>
      <c r="BB802" s="7" t="s">
        <v>97</v>
      </c>
      <c r="BC802" s="7" t="s">
        <v>98</v>
      </c>
      <c r="BH802" s="7" t="s">
        <v>99</v>
      </c>
      <c r="BI802" s="7" t="s">
        <v>617</v>
      </c>
      <c r="BJ802" s="7" t="s">
        <v>70</v>
      </c>
      <c r="BO802">
        <f t="shared" si="12"/>
        <v>1.3706196559999999</v>
      </c>
      <c r="BP802" s="7" t="s">
        <v>97</v>
      </c>
      <c r="BQ802" s="7" t="s">
        <v>94</v>
      </c>
      <c r="BR802" s="7" t="s">
        <v>77</v>
      </c>
      <c r="BS802" s="7" t="s">
        <v>77</v>
      </c>
    </row>
    <row r="803" spans="1:71" ht="15.75" customHeight="1">
      <c r="A803" s="7">
        <v>2014</v>
      </c>
      <c r="B803" s="7" t="s">
        <v>818</v>
      </c>
      <c r="C803" s="7" t="s">
        <v>64</v>
      </c>
      <c r="D803" s="7" t="s">
        <v>809</v>
      </c>
      <c r="E803" s="7" t="s">
        <v>717</v>
      </c>
      <c r="F803" s="7" t="s">
        <v>2436</v>
      </c>
      <c r="G803" s="7">
        <v>2020</v>
      </c>
      <c r="H803" s="7" t="s">
        <v>67</v>
      </c>
      <c r="I803" s="7" t="s">
        <v>336</v>
      </c>
      <c r="J803" s="7" t="s">
        <v>135</v>
      </c>
      <c r="K803" s="7" t="s">
        <v>71</v>
      </c>
      <c r="L803" s="7" t="s">
        <v>72</v>
      </c>
      <c r="M803" s="7" t="s">
        <v>73</v>
      </c>
      <c r="N803" s="7" t="s">
        <v>74</v>
      </c>
      <c r="O803" s="7" t="s">
        <v>75</v>
      </c>
      <c r="P803" s="7" t="s">
        <v>76</v>
      </c>
      <c r="Q803" s="7" t="s">
        <v>77</v>
      </c>
      <c r="S803" s="7" t="s">
        <v>78</v>
      </c>
      <c r="T803" s="7" t="s">
        <v>79</v>
      </c>
      <c r="U803" s="7" t="s">
        <v>80</v>
      </c>
      <c r="V803" s="7" t="s">
        <v>337</v>
      </c>
      <c r="W803" s="7" t="s">
        <v>686</v>
      </c>
      <c r="X803" s="7" t="s">
        <v>353</v>
      </c>
      <c r="Y803" s="7" t="s">
        <v>337</v>
      </c>
      <c r="Z803" s="7" t="s">
        <v>108</v>
      </c>
      <c r="AA803" s="7" t="s">
        <v>109</v>
      </c>
      <c r="AB803" s="7" t="s">
        <v>305</v>
      </c>
      <c r="AC803" s="7" t="s">
        <v>748</v>
      </c>
      <c r="AD803" s="7" t="s">
        <v>111</v>
      </c>
      <c r="AE803" s="7" t="s">
        <v>1959</v>
      </c>
      <c r="AF803" s="7" t="s">
        <v>112</v>
      </c>
      <c r="AG803" s="7" t="s">
        <v>1959</v>
      </c>
      <c r="AH803" s="7" t="s">
        <v>1959</v>
      </c>
      <c r="AI803" s="7">
        <v>2014</v>
      </c>
      <c r="AJ803" s="7">
        <v>2014</v>
      </c>
      <c r="AK803" s="7" t="s">
        <v>89</v>
      </c>
      <c r="AL803" s="7">
        <v>1210877</v>
      </c>
      <c r="AO803" s="7" t="s">
        <v>2451</v>
      </c>
      <c r="AP803" s="7" t="s">
        <v>2452</v>
      </c>
      <c r="AQ803" s="7">
        <v>1210877</v>
      </c>
      <c r="AR803" s="10">
        <v>1130159.2320000001</v>
      </c>
      <c r="AS803" s="7" t="s">
        <v>2452</v>
      </c>
      <c r="AT803" s="7" t="s">
        <v>146</v>
      </c>
      <c r="AU803" s="7">
        <v>2014</v>
      </c>
      <c r="AV803" s="7" t="s">
        <v>172</v>
      </c>
      <c r="AW803" s="7" t="s">
        <v>92</v>
      </c>
      <c r="AX803" s="7" t="s">
        <v>93</v>
      </c>
      <c r="AY803" s="7" t="s">
        <v>94</v>
      </c>
      <c r="AZ803" s="7" t="s">
        <v>95</v>
      </c>
      <c r="BA803" s="7" t="s">
        <v>96</v>
      </c>
      <c r="BB803" s="7" t="s">
        <v>97</v>
      </c>
      <c r="BC803" s="7" t="s">
        <v>98</v>
      </c>
      <c r="BH803" s="7" t="s">
        <v>99</v>
      </c>
      <c r="BI803" s="7" t="s">
        <v>617</v>
      </c>
      <c r="BJ803" s="7" t="s">
        <v>70</v>
      </c>
      <c r="BO803">
        <f t="shared" si="12"/>
        <v>1.130159232</v>
      </c>
      <c r="BP803" s="7" t="s">
        <v>97</v>
      </c>
      <c r="BQ803" s="7" t="s">
        <v>94</v>
      </c>
      <c r="BR803" s="7" t="s">
        <v>77</v>
      </c>
      <c r="BS803" s="7" t="s">
        <v>77</v>
      </c>
    </row>
    <row r="804" spans="1:71" ht="15.75" customHeight="1">
      <c r="A804" s="7">
        <v>2015</v>
      </c>
      <c r="B804" s="7" t="s">
        <v>819</v>
      </c>
      <c r="C804" s="7" t="s">
        <v>64</v>
      </c>
      <c r="D804" s="7" t="s">
        <v>809</v>
      </c>
      <c r="E804" s="7" t="s">
        <v>717</v>
      </c>
      <c r="F804" s="7" t="s">
        <v>2436</v>
      </c>
      <c r="G804" s="7">
        <v>2020</v>
      </c>
      <c r="H804" s="7" t="s">
        <v>67</v>
      </c>
      <c r="I804" s="7" t="s">
        <v>336</v>
      </c>
      <c r="J804" s="7" t="s">
        <v>135</v>
      </c>
      <c r="K804" s="7" t="s">
        <v>71</v>
      </c>
      <c r="L804" s="7" t="s">
        <v>72</v>
      </c>
      <c r="M804" s="7" t="s">
        <v>73</v>
      </c>
      <c r="N804" s="7" t="s">
        <v>74</v>
      </c>
      <c r="O804" s="7" t="s">
        <v>75</v>
      </c>
      <c r="P804" s="7" t="s">
        <v>76</v>
      </c>
      <c r="Q804" s="7" t="s">
        <v>77</v>
      </c>
      <c r="S804" s="7" t="s">
        <v>78</v>
      </c>
      <c r="T804" s="7" t="s">
        <v>79</v>
      </c>
      <c r="U804" s="7" t="s">
        <v>80</v>
      </c>
      <c r="V804" s="7" t="s">
        <v>337</v>
      </c>
      <c r="W804" s="7" t="s">
        <v>686</v>
      </c>
      <c r="X804" s="7" t="s">
        <v>353</v>
      </c>
      <c r="Y804" s="7" t="s">
        <v>337</v>
      </c>
      <c r="Z804" s="7" t="s">
        <v>108</v>
      </c>
      <c r="AA804" s="7" t="s">
        <v>109</v>
      </c>
      <c r="AB804" s="7" t="s">
        <v>305</v>
      </c>
      <c r="AC804" s="7" t="s">
        <v>748</v>
      </c>
      <c r="AD804" s="7" t="s">
        <v>111</v>
      </c>
      <c r="AE804" s="7" t="s">
        <v>1904</v>
      </c>
      <c r="AF804" s="7" t="s">
        <v>112</v>
      </c>
      <c r="AG804" s="7" t="s">
        <v>1904</v>
      </c>
      <c r="AH804" s="7" t="s">
        <v>1904</v>
      </c>
      <c r="AI804" s="7">
        <v>2015</v>
      </c>
      <c r="AJ804" s="7">
        <v>2015</v>
      </c>
      <c r="AK804" s="7" t="s">
        <v>89</v>
      </c>
      <c r="AL804" s="7">
        <v>1227000</v>
      </c>
      <c r="AO804" s="7" t="s">
        <v>2453</v>
      </c>
      <c r="AP804" s="7" t="s">
        <v>2454</v>
      </c>
      <c r="AQ804" s="7">
        <v>1227000</v>
      </c>
      <c r="AR804" s="10">
        <v>953313.11820000003</v>
      </c>
      <c r="AS804" s="7" t="s">
        <v>2454</v>
      </c>
      <c r="AT804" s="7" t="s">
        <v>146</v>
      </c>
      <c r="AU804" s="7">
        <v>2015</v>
      </c>
      <c r="AV804" s="7" t="s">
        <v>172</v>
      </c>
      <c r="AW804" s="7" t="s">
        <v>92</v>
      </c>
      <c r="AX804" s="7" t="s">
        <v>93</v>
      </c>
      <c r="AY804" s="7" t="s">
        <v>94</v>
      </c>
      <c r="AZ804" s="7" t="s">
        <v>95</v>
      </c>
      <c r="BA804" s="7" t="s">
        <v>96</v>
      </c>
      <c r="BB804" s="7" t="s">
        <v>97</v>
      </c>
      <c r="BC804" s="7" t="s">
        <v>98</v>
      </c>
      <c r="BH804" s="7" t="s">
        <v>99</v>
      </c>
      <c r="BI804" s="7" t="s">
        <v>617</v>
      </c>
      <c r="BJ804" s="7" t="s">
        <v>70</v>
      </c>
      <c r="BO804">
        <f t="shared" si="12"/>
        <v>0.95331311819999998</v>
      </c>
      <c r="BP804" s="7" t="s">
        <v>97</v>
      </c>
      <c r="BQ804" s="7" t="s">
        <v>94</v>
      </c>
      <c r="BR804" s="7" t="s">
        <v>77</v>
      </c>
      <c r="BS804" s="7" t="s">
        <v>77</v>
      </c>
    </row>
    <row r="805" spans="1:71" ht="15.75" customHeight="1">
      <c r="A805" s="7">
        <v>2016</v>
      </c>
      <c r="B805" s="7" t="s">
        <v>820</v>
      </c>
      <c r="C805" s="7" t="s">
        <v>64</v>
      </c>
      <c r="D805" s="7" t="s">
        <v>809</v>
      </c>
      <c r="E805" s="7" t="s">
        <v>717</v>
      </c>
      <c r="F805" s="7" t="s">
        <v>2436</v>
      </c>
      <c r="G805" s="7">
        <v>2020</v>
      </c>
      <c r="H805" s="7" t="s">
        <v>67</v>
      </c>
      <c r="I805" s="7" t="s">
        <v>336</v>
      </c>
      <c r="J805" s="7" t="s">
        <v>135</v>
      </c>
      <c r="K805" s="7" t="s">
        <v>71</v>
      </c>
      <c r="L805" s="7" t="s">
        <v>72</v>
      </c>
      <c r="M805" s="7" t="s">
        <v>73</v>
      </c>
      <c r="N805" s="7" t="s">
        <v>74</v>
      </c>
      <c r="O805" s="7" t="s">
        <v>75</v>
      </c>
      <c r="P805" s="7" t="s">
        <v>76</v>
      </c>
      <c r="Q805" s="7" t="s">
        <v>77</v>
      </c>
      <c r="S805" s="7" t="s">
        <v>78</v>
      </c>
      <c r="T805" s="7" t="s">
        <v>79</v>
      </c>
      <c r="U805" s="7" t="s">
        <v>80</v>
      </c>
      <c r="V805" s="7" t="s">
        <v>337</v>
      </c>
      <c r="W805" s="7" t="s">
        <v>686</v>
      </c>
      <c r="X805" s="7" t="s">
        <v>353</v>
      </c>
      <c r="Y805" s="7" t="s">
        <v>337</v>
      </c>
      <c r="Z805" s="7" t="s">
        <v>108</v>
      </c>
      <c r="AA805" s="7" t="s">
        <v>109</v>
      </c>
      <c r="AB805" s="7" t="s">
        <v>305</v>
      </c>
      <c r="AC805" s="7" t="s">
        <v>748</v>
      </c>
      <c r="AD805" s="7" t="s">
        <v>111</v>
      </c>
      <c r="AE805" s="7" t="s">
        <v>2116</v>
      </c>
      <c r="AF805" s="7" t="s">
        <v>112</v>
      </c>
      <c r="AG805" s="7" t="s">
        <v>2116</v>
      </c>
      <c r="AH805" s="7" t="s">
        <v>2116</v>
      </c>
      <c r="AI805" s="7">
        <v>2016</v>
      </c>
      <c r="AJ805" s="7">
        <v>2016</v>
      </c>
      <c r="AK805" s="7" t="s">
        <v>89</v>
      </c>
      <c r="AL805" s="7">
        <v>1240115</v>
      </c>
      <c r="AO805" s="7" t="s">
        <v>2455</v>
      </c>
      <c r="AP805" s="7" t="s">
        <v>2456</v>
      </c>
      <c r="AQ805" s="7">
        <v>1240115</v>
      </c>
      <c r="AR805" s="10">
        <v>941508.81290000002</v>
      </c>
      <c r="AS805" s="7" t="s">
        <v>2456</v>
      </c>
      <c r="AT805" s="7" t="s">
        <v>146</v>
      </c>
      <c r="AU805" s="7">
        <v>2016</v>
      </c>
      <c r="AV805" s="7" t="s">
        <v>172</v>
      </c>
      <c r="AW805" s="7" t="s">
        <v>92</v>
      </c>
      <c r="AX805" s="7" t="s">
        <v>93</v>
      </c>
      <c r="AY805" s="7" t="s">
        <v>94</v>
      </c>
      <c r="AZ805" s="7" t="s">
        <v>95</v>
      </c>
      <c r="BA805" s="7" t="s">
        <v>96</v>
      </c>
      <c r="BB805" s="7" t="s">
        <v>97</v>
      </c>
      <c r="BC805" s="7" t="s">
        <v>98</v>
      </c>
      <c r="BH805" s="7" t="s">
        <v>99</v>
      </c>
      <c r="BI805" s="7" t="s">
        <v>617</v>
      </c>
      <c r="BJ805" s="7" t="s">
        <v>70</v>
      </c>
      <c r="BO805">
        <f t="shared" si="12"/>
        <v>0.94150881289999999</v>
      </c>
      <c r="BP805" s="7" t="s">
        <v>97</v>
      </c>
      <c r="BQ805" s="7" t="s">
        <v>94</v>
      </c>
      <c r="BR805" s="7" t="s">
        <v>77</v>
      </c>
      <c r="BS805" s="7" t="s">
        <v>77</v>
      </c>
    </row>
    <row r="806" spans="1:71" ht="15.75" customHeight="1">
      <c r="A806" s="7">
        <v>2017</v>
      </c>
      <c r="B806" s="7" t="s">
        <v>821</v>
      </c>
      <c r="C806" s="7" t="s">
        <v>64</v>
      </c>
      <c r="D806" s="7" t="s">
        <v>809</v>
      </c>
      <c r="E806" s="7" t="s">
        <v>717</v>
      </c>
      <c r="F806" s="7" t="s">
        <v>2436</v>
      </c>
      <c r="G806" s="7">
        <v>2020</v>
      </c>
      <c r="H806" s="7" t="s">
        <v>67</v>
      </c>
      <c r="I806" s="7" t="s">
        <v>336</v>
      </c>
      <c r="J806" s="7" t="s">
        <v>135</v>
      </c>
      <c r="K806" s="7" t="s">
        <v>71</v>
      </c>
      <c r="L806" s="7" t="s">
        <v>72</v>
      </c>
      <c r="M806" s="7" t="s">
        <v>73</v>
      </c>
      <c r="N806" s="7" t="s">
        <v>74</v>
      </c>
      <c r="O806" s="7" t="s">
        <v>75</v>
      </c>
      <c r="P806" s="7" t="s">
        <v>76</v>
      </c>
      <c r="Q806" s="7" t="s">
        <v>77</v>
      </c>
      <c r="S806" s="7" t="s">
        <v>78</v>
      </c>
      <c r="T806" s="7" t="s">
        <v>79</v>
      </c>
      <c r="U806" s="7" t="s">
        <v>80</v>
      </c>
      <c r="V806" s="7" t="s">
        <v>337</v>
      </c>
      <c r="W806" s="7" t="s">
        <v>686</v>
      </c>
      <c r="X806" s="7" t="s">
        <v>353</v>
      </c>
      <c r="Y806" s="7" t="s">
        <v>337</v>
      </c>
      <c r="Z806" s="7" t="s">
        <v>108</v>
      </c>
      <c r="AA806" s="7" t="s">
        <v>109</v>
      </c>
      <c r="AB806" s="7" t="s">
        <v>305</v>
      </c>
      <c r="AC806" s="7" t="s">
        <v>748</v>
      </c>
      <c r="AD806" s="7" t="s">
        <v>111</v>
      </c>
      <c r="AE806" s="7" t="s">
        <v>1925</v>
      </c>
      <c r="AF806" s="7" t="s">
        <v>112</v>
      </c>
      <c r="AG806" s="7" t="s">
        <v>1925</v>
      </c>
      <c r="AH806" s="7" t="s">
        <v>1925</v>
      </c>
      <c r="AI806" s="7">
        <v>2017</v>
      </c>
      <c r="AJ806" s="7">
        <v>2017</v>
      </c>
      <c r="AK806" s="7" t="s">
        <v>89</v>
      </c>
      <c r="AL806" s="7">
        <v>1291100</v>
      </c>
      <c r="AO806" s="7" t="s">
        <v>2457</v>
      </c>
      <c r="AP806" s="7" t="s">
        <v>2458</v>
      </c>
      <c r="AQ806" s="7">
        <v>1291100</v>
      </c>
      <c r="AR806" s="10">
        <v>989532.10030000005</v>
      </c>
      <c r="AS806" s="7" t="s">
        <v>2458</v>
      </c>
      <c r="AT806" s="7" t="s">
        <v>146</v>
      </c>
      <c r="AU806" s="7">
        <v>2017</v>
      </c>
      <c r="AV806" s="7" t="s">
        <v>172</v>
      </c>
      <c r="AW806" s="7" t="s">
        <v>92</v>
      </c>
      <c r="AX806" s="7" t="s">
        <v>93</v>
      </c>
      <c r="AY806" s="7" t="s">
        <v>94</v>
      </c>
      <c r="AZ806" s="7" t="s">
        <v>95</v>
      </c>
      <c r="BA806" s="7" t="s">
        <v>96</v>
      </c>
      <c r="BB806" s="7" t="s">
        <v>97</v>
      </c>
      <c r="BC806" s="7" t="s">
        <v>98</v>
      </c>
      <c r="BH806" s="7" t="s">
        <v>99</v>
      </c>
      <c r="BI806" s="7" t="s">
        <v>617</v>
      </c>
      <c r="BJ806" s="7" t="s">
        <v>70</v>
      </c>
      <c r="BO806">
        <f t="shared" si="12"/>
        <v>0.98953210030000005</v>
      </c>
      <c r="BP806" s="7" t="s">
        <v>97</v>
      </c>
      <c r="BQ806" s="7" t="s">
        <v>94</v>
      </c>
      <c r="BR806" s="7" t="s">
        <v>77</v>
      </c>
      <c r="BS806" s="7" t="s">
        <v>77</v>
      </c>
    </row>
    <row r="807" spans="1:71" ht="15.75" customHeight="1">
      <c r="A807" s="7">
        <v>2018</v>
      </c>
      <c r="B807" s="7" t="s">
        <v>822</v>
      </c>
      <c r="C807" s="7" t="s">
        <v>64</v>
      </c>
      <c r="D807" s="7" t="s">
        <v>809</v>
      </c>
      <c r="E807" s="7" t="s">
        <v>717</v>
      </c>
      <c r="F807" s="7" t="s">
        <v>2436</v>
      </c>
      <c r="G807" s="7">
        <v>2020</v>
      </c>
      <c r="H807" s="7" t="s">
        <v>67</v>
      </c>
      <c r="I807" s="7" t="s">
        <v>336</v>
      </c>
      <c r="J807" s="7" t="s">
        <v>135</v>
      </c>
      <c r="K807" s="7" t="s">
        <v>71</v>
      </c>
      <c r="L807" s="7" t="s">
        <v>72</v>
      </c>
      <c r="M807" s="7" t="s">
        <v>73</v>
      </c>
      <c r="N807" s="7" t="s">
        <v>74</v>
      </c>
      <c r="O807" s="7" t="s">
        <v>75</v>
      </c>
      <c r="P807" s="7" t="s">
        <v>76</v>
      </c>
      <c r="Q807" s="7" t="s">
        <v>77</v>
      </c>
      <c r="S807" s="7" t="s">
        <v>78</v>
      </c>
      <c r="T807" s="7" t="s">
        <v>79</v>
      </c>
      <c r="U807" s="7" t="s">
        <v>80</v>
      </c>
      <c r="V807" s="7" t="s">
        <v>337</v>
      </c>
      <c r="W807" s="7" t="s">
        <v>686</v>
      </c>
      <c r="X807" s="7" t="s">
        <v>353</v>
      </c>
      <c r="Y807" s="7" t="s">
        <v>337</v>
      </c>
      <c r="Z807" s="7" t="s">
        <v>108</v>
      </c>
      <c r="AA807" s="7" t="s">
        <v>109</v>
      </c>
      <c r="AB807" s="7" t="s">
        <v>305</v>
      </c>
      <c r="AC807" s="7" t="s">
        <v>748</v>
      </c>
      <c r="AD807" s="7" t="s">
        <v>111</v>
      </c>
      <c r="AE807" s="7" t="s">
        <v>2119</v>
      </c>
      <c r="AF807" s="7" t="s">
        <v>112</v>
      </c>
      <c r="AG807" s="7" t="s">
        <v>2119</v>
      </c>
      <c r="AH807" s="7" t="s">
        <v>2119</v>
      </c>
      <c r="AI807" s="7">
        <v>2018</v>
      </c>
      <c r="AJ807" s="7">
        <v>2018</v>
      </c>
      <c r="AK807" s="7" t="s">
        <v>89</v>
      </c>
      <c r="AL807" s="7">
        <v>2067000</v>
      </c>
      <c r="AO807" s="7" t="s">
        <v>2459</v>
      </c>
      <c r="AP807" s="7" t="s">
        <v>2460</v>
      </c>
      <c r="AQ807" s="7">
        <v>2067000</v>
      </c>
      <c r="AR807" s="10">
        <v>1507544.31</v>
      </c>
      <c r="AS807" s="7" t="s">
        <v>2460</v>
      </c>
      <c r="AT807" s="7" t="s">
        <v>146</v>
      </c>
      <c r="AU807" s="7">
        <v>2018</v>
      </c>
      <c r="AV807" s="7" t="s">
        <v>172</v>
      </c>
      <c r="AW807" s="7" t="s">
        <v>92</v>
      </c>
      <c r="AX807" s="7" t="s">
        <v>93</v>
      </c>
      <c r="AY807" s="7" t="s">
        <v>94</v>
      </c>
      <c r="AZ807" s="7" t="s">
        <v>95</v>
      </c>
      <c r="BA807" s="7" t="s">
        <v>96</v>
      </c>
      <c r="BB807" s="7" t="s">
        <v>97</v>
      </c>
      <c r="BC807" s="7" t="s">
        <v>98</v>
      </c>
      <c r="BH807" s="7" t="s">
        <v>99</v>
      </c>
      <c r="BI807" s="7" t="s">
        <v>617</v>
      </c>
      <c r="BJ807" s="7" t="s">
        <v>70</v>
      </c>
      <c r="BO807">
        <f t="shared" si="12"/>
        <v>1.5075443100000001</v>
      </c>
      <c r="BP807" s="7" t="s">
        <v>97</v>
      </c>
      <c r="BQ807" s="7" t="s">
        <v>94</v>
      </c>
      <c r="BR807" s="7" t="s">
        <v>77</v>
      </c>
      <c r="BS807" s="7" t="s">
        <v>77</v>
      </c>
    </row>
    <row r="808" spans="1:71" ht="15.75" customHeight="1">
      <c r="A808" s="7">
        <v>2019</v>
      </c>
      <c r="B808" s="7" t="s">
        <v>823</v>
      </c>
      <c r="C808" s="7" t="s">
        <v>64</v>
      </c>
      <c r="D808" s="7" t="s">
        <v>809</v>
      </c>
      <c r="E808" s="7" t="s">
        <v>717</v>
      </c>
      <c r="F808" s="7" t="s">
        <v>2436</v>
      </c>
      <c r="G808" s="7">
        <v>2020</v>
      </c>
      <c r="H808" s="7" t="s">
        <v>67</v>
      </c>
      <c r="I808" s="7" t="s">
        <v>336</v>
      </c>
      <c r="J808" s="7" t="s">
        <v>135</v>
      </c>
      <c r="K808" s="7" t="s">
        <v>71</v>
      </c>
      <c r="L808" s="7" t="s">
        <v>72</v>
      </c>
      <c r="M808" s="7" t="s">
        <v>73</v>
      </c>
      <c r="N808" s="7" t="s">
        <v>74</v>
      </c>
      <c r="O808" s="7" t="s">
        <v>75</v>
      </c>
      <c r="P808" s="7" t="s">
        <v>76</v>
      </c>
      <c r="Q808" s="7" t="s">
        <v>77</v>
      </c>
      <c r="S808" s="7" t="s">
        <v>78</v>
      </c>
      <c r="T808" s="7" t="s">
        <v>79</v>
      </c>
      <c r="U808" s="7" t="s">
        <v>80</v>
      </c>
      <c r="V808" s="7" t="s">
        <v>337</v>
      </c>
      <c r="W808" s="7" t="s">
        <v>686</v>
      </c>
      <c r="X808" s="7" t="s">
        <v>353</v>
      </c>
      <c r="Y808" s="7" t="s">
        <v>337</v>
      </c>
      <c r="Z808" s="7" t="s">
        <v>108</v>
      </c>
      <c r="AA808" s="7" t="s">
        <v>109</v>
      </c>
      <c r="AB808" s="7" t="s">
        <v>305</v>
      </c>
      <c r="AC808" s="7" t="s">
        <v>748</v>
      </c>
      <c r="AD808" s="7" t="s">
        <v>111</v>
      </c>
      <c r="AE808" s="7" t="s">
        <v>2197</v>
      </c>
      <c r="AF808" s="7" t="s">
        <v>112</v>
      </c>
      <c r="AG808" s="7" t="s">
        <v>2197</v>
      </c>
      <c r="AH808" s="7" t="s">
        <v>2197</v>
      </c>
      <c r="AI808" s="7">
        <v>2019</v>
      </c>
      <c r="AJ808" s="7">
        <v>2019</v>
      </c>
      <c r="AK808" s="7" t="s">
        <v>89</v>
      </c>
      <c r="AL808" s="7">
        <v>2876000</v>
      </c>
      <c r="AO808" s="7" t="s">
        <v>2461</v>
      </c>
      <c r="AP808" s="7" t="s">
        <v>2462</v>
      </c>
      <c r="AQ808" s="7">
        <v>2876000</v>
      </c>
      <c r="AR808" s="10">
        <v>2060243.848</v>
      </c>
      <c r="AS808" s="7" t="s">
        <v>2462</v>
      </c>
      <c r="AT808" s="7" t="s">
        <v>146</v>
      </c>
      <c r="AU808" s="7">
        <v>2019</v>
      </c>
      <c r="AV808" s="7" t="s">
        <v>172</v>
      </c>
      <c r="AW808" s="7" t="s">
        <v>92</v>
      </c>
      <c r="AX808" s="7" t="s">
        <v>93</v>
      </c>
      <c r="AY808" s="7" t="s">
        <v>94</v>
      </c>
      <c r="AZ808" s="7" t="s">
        <v>95</v>
      </c>
      <c r="BA808" s="7" t="s">
        <v>96</v>
      </c>
      <c r="BB808" s="7" t="s">
        <v>97</v>
      </c>
      <c r="BC808" s="7" t="s">
        <v>98</v>
      </c>
      <c r="BH808" s="7" t="s">
        <v>99</v>
      </c>
      <c r="BI808" s="7" t="s">
        <v>617</v>
      </c>
      <c r="BJ808" s="7" t="s">
        <v>70</v>
      </c>
      <c r="BO808">
        <f t="shared" si="12"/>
        <v>2.0602438479999998</v>
      </c>
      <c r="BP808" s="7" t="s">
        <v>97</v>
      </c>
      <c r="BQ808" s="7" t="s">
        <v>94</v>
      </c>
      <c r="BR808" s="7" t="s">
        <v>77</v>
      </c>
      <c r="BS808" s="7" t="s">
        <v>77</v>
      </c>
    </row>
    <row r="809" spans="1:71" ht="15.75" customHeight="1">
      <c r="A809" s="7">
        <v>2020</v>
      </c>
      <c r="B809" s="7" t="s">
        <v>824</v>
      </c>
      <c r="C809" s="7" t="s">
        <v>64</v>
      </c>
      <c r="D809" s="7" t="s">
        <v>809</v>
      </c>
      <c r="E809" s="7" t="s">
        <v>717</v>
      </c>
      <c r="F809" s="7" t="s">
        <v>2436</v>
      </c>
      <c r="G809" s="7">
        <v>2020</v>
      </c>
      <c r="H809" s="7" t="s">
        <v>67</v>
      </c>
      <c r="I809" s="7" t="s">
        <v>336</v>
      </c>
      <c r="J809" s="7" t="s">
        <v>135</v>
      </c>
      <c r="K809" s="7" t="s">
        <v>71</v>
      </c>
      <c r="L809" s="7" t="s">
        <v>72</v>
      </c>
      <c r="M809" s="7" t="s">
        <v>73</v>
      </c>
      <c r="N809" s="7" t="s">
        <v>74</v>
      </c>
      <c r="O809" s="7" t="s">
        <v>75</v>
      </c>
      <c r="P809" s="7" t="s">
        <v>76</v>
      </c>
      <c r="Q809" s="7" t="s">
        <v>77</v>
      </c>
      <c r="S809" s="7" t="s">
        <v>78</v>
      </c>
      <c r="T809" s="7" t="s">
        <v>79</v>
      </c>
      <c r="U809" s="7" t="s">
        <v>80</v>
      </c>
      <c r="V809" s="7" t="s">
        <v>337</v>
      </c>
      <c r="W809" s="7" t="s">
        <v>686</v>
      </c>
      <c r="X809" s="7" t="s">
        <v>353</v>
      </c>
      <c r="Y809" s="7" t="s">
        <v>337</v>
      </c>
      <c r="Z809" s="7" t="s">
        <v>108</v>
      </c>
      <c r="AA809" s="7" t="s">
        <v>109</v>
      </c>
      <c r="AB809" s="7" t="s">
        <v>305</v>
      </c>
      <c r="AC809" s="7" t="s">
        <v>748</v>
      </c>
      <c r="AD809" s="7" t="s">
        <v>111</v>
      </c>
      <c r="AE809" s="7" t="s">
        <v>2200</v>
      </c>
      <c r="AF809" s="7" t="s">
        <v>112</v>
      </c>
      <c r="AG809" s="7" t="s">
        <v>2200</v>
      </c>
      <c r="AH809" s="7" t="s">
        <v>2200</v>
      </c>
      <c r="AI809" s="7">
        <v>2020</v>
      </c>
      <c r="AJ809" s="7">
        <v>2020</v>
      </c>
      <c r="AK809" s="7" t="s">
        <v>89</v>
      </c>
      <c r="AL809" s="7">
        <v>2346000</v>
      </c>
      <c r="AO809" s="7" t="s">
        <v>2463</v>
      </c>
      <c r="AP809" s="7" t="s">
        <v>2464</v>
      </c>
      <c r="AQ809" s="7">
        <v>2346000</v>
      </c>
      <c r="AR809" s="10">
        <v>1680574.432</v>
      </c>
      <c r="AS809" s="7" t="s">
        <v>2464</v>
      </c>
      <c r="AT809" s="7" t="s">
        <v>146</v>
      </c>
      <c r="AU809" s="7">
        <v>2020</v>
      </c>
      <c r="AV809" s="7" t="s">
        <v>172</v>
      </c>
      <c r="AW809" s="7" t="s">
        <v>92</v>
      </c>
      <c r="AX809" s="7" t="s">
        <v>93</v>
      </c>
      <c r="AY809" s="7" t="s">
        <v>94</v>
      </c>
      <c r="AZ809" s="7" t="s">
        <v>95</v>
      </c>
      <c r="BA809" s="7" t="s">
        <v>96</v>
      </c>
      <c r="BB809" s="7" t="s">
        <v>97</v>
      </c>
      <c r="BC809" s="7" t="s">
        <v>98</v>
      </c>
      <c r="BH809" s="7" t="s">
        <v>99</v>
      </c>
      <c r="BI809" s="7" t="s">
        <v>617</v>
      </c>
      <c r="BJ809" s="7" t="s">
        <v>70</v>
      </c>
      <c r="BO809">
        <f t="shared" si="12"/>
        <v>1.680574432</v>
      </c>
      <c r="BP809" s="7" t="s">
        <v>97</v>
      </c>
      <c r="BQ809" s="7" t="s">
        <v>94</v>
      </c>
      <c r="BR809" s="7" t="s">
        <v>77</v>
      </c>
      <c r="BS809" s="7" t="s">
        <v>77</v>
      </c>
    </row>
    <row r="810" spans="1:71" ht="15.75" customHeight="1">
      <c r="A810" s="7">
        <v>2021</v>
      </c>
      <c r="B810" s="7" t="s">
        <v>825</v>
      </c>
      <c r="C810" s="7" t="s">
        <v>64</v>
      </c>
      <c r="D810" s="7" t="s">
        <v>809</v>
      </c>
      <c r="E810" s="7" t="s">
        <v>717</v>
      </c>
      <c r="F810" s="7" t="s">
        <v>2436</v>
      </c>
      <c r="G810" s="7">
        <v>2020</v>
      </c>
      <c r="H810" s="7" t="s">
        <v>67</v>
      </c>
      <c r="I810" s="7" t="s">
        <v>336</v>
      </c>
      <c r="J810" s="7" t="s">
        <v>135</v>
      </c>
      <c r="K810" s="7" t="s">
        <v>71</v>
      </c>
      <c r="L810" s="7" t="s">
        <v>72</v>
      </c>
      <c r="M810" s="7" t="s">
        <v>73</v>
      </c>
      <c r="N810" s="7" t="s">
        <v>74</v>
      </c>
      <c r="O810" s="7" t="s">
        <v>75</v>
      </c>
      <c r="P810" s="7" t="s">
        <v>76</v>
      </c>
      <c r="Q810" s="7" t="s">
        <v>77</v>
      </c>
      <c r="S810" s="7" t="s">
        <v>78</v>
      </c>
      <c r="T810" s="7" t="s">
        <v>79</v>
      </c>
      <c r="U810" s="7" t="s">
        <v>80</v>
      </c>
      <c r="V810" s="7" t="s">
        <v>337</v>
      </c>
      <c r="W810" s="7" t="s">
        <v>686</v>
      </c>
      <c r="X810" s="7" t="s">
        <v>353</v>
      </c>
      <c r="Y810" s="7" t="s">
        <v>337</v>
      </c>
      <c r="Z810" s="7" t="s">
        <v>108</v>
      </c>
      <c r="AA810" s="7" t="s">
        <v>109</v>
      </c>
      <c r="AB810" s="7" t="s">
        <v>305</v>
      </c>
      <c r="AC810" s="7" t="s">
        <v>748</v>
      </c>
      <c r="AD810" s="7" t="s">
        <v>111</v>
      </c>
      <c r="AE810" s="7" t="s">
        <v>2203</v>
      </c>
      <c r="AF810" s="7" t="s">
        <v>112</v>
      </c>
      <c r="AG810" s="7" t="s">
        <v>2203</v>
      </c>
      <c r="AH810" s="7" t="s">
        <v>2203</v>
      </c>
      <c r="AI810" s="7">
        <v>2021</v>
      </c>
      <c r="AJ810" s="7">
        <v>2021</v>
      </c>
      <c r="AK810" s="7" t="s">
        <v>89</v>
      </c>
      <c r="AL810" s="7">
        <v>2436000</v>
      </c>
      <c r="AO810" s="7" t="s">
        <v>2465</v>
      </c>
      <c r="AP810" s="7" t="s">
        <v>2466</v>
      </c>
      <c r="AQ810" s="7">
        <v>2436000</v>
      </c>
      <c r="AR810" s="10">
        <v>1745046.5970000001</v>
      </c>
      <c r="AS810" s="7" t="s">
        <v>2466</v>
      </c>
      <c r="AT810" s="7" t="s">
        <v>146</v>
      </c>
      <c r="AU810" s="7">
        <v>2021</v>
      </c>
      <c r="AV810" s="7" t="s">
        <v>172</v>
      </c>
      <c r="AW810" s="7" t="s">
        <v>92</v>
      </c>
      <c r="AX810" s="7" t="s">
        <v>93</v>
      </c>
      <c r="AY810" s="7" t="s">
        <v>94</v>
      </c>
      <c r="AZ810" s="7" t="s">
        <v>95</v>
      </c>
      <c r="BA810" s="7" t="s">
        <v>96</v>
      </c>
      <c r="BB810" s="7" t="s">
        <v>97</v>
      </c>
      <c r="BC810" s="7" t="s">
        <v>98</v>
      </c>
      <c r="BH810" s="7" t="s">
        <v>99</v>
      </c>
      <c r="BI810" s="7" t="s">
        <v>617</v>
      </c>
      <c r="BJ810" s="7" t="s">
        <v>70</v>
      </c>
      <c r="BO810">
        <f t="shared" si="12"/>
        <v>1.745046597</v>
      </c>
      <c r="BP810" s="7" t="s">
        <v>97</v>
      </c>
      <c r="BQ810" s="7" t="s">
        <v>94</v>
      </c>
      <c r="BR810" s="7" t="s">
        <v>77</v>
      </c>
      <c r="BS810" s="7" t="s">
        <v>77</v>
      </c>
    </row>
    <row r="811" spans="1:71" ht="15.75" customHeight="1">
      <c r="A811" s="7">
        <v>2022</v>
      </c>
      <c r="B811" s="7" t="s">
        <v>826</v>
      </c>
      <c r="C811" s="7" t="s">
        <v>64</v>
      </c>
      <c r="D811" s="7" t="s">
        <v>809</v>
      </c>
      <c r="E811" s="7" t="s">
        <v>717</v>
      </c>
      <c r="F811" s="7" t="s">
        <v>2436</v>
      </c>
      <c r="G811" s="7">
        <v>2020</v>
      </c>
      <c r="H811" s="7" t="s">
        <v>67</v>
      </c>
      <c r="I811" s="7" t="s">
        <v>336</v>
      </c>
      <c r="J811" s="7" t="s">
        <v>135</v>
      </c>
      <c r="K811" s="7" t="s">
        <v>71</v>
      </c>
      <c r="L811" s="7" t="s">
        <v>72</v>
      </c>
      <c r="M811" s="7" t="s">
        <v>73</v>
      </c>
      <c r="N811" s="7" t="s">
        <v>74</v>
      </c>
      <c r="O811" s="7" t="s">
        <v>75</v>
      </c>
      <c r="P811" s="7" t="s">
        <v>76</v>
      </c>
      <c r="Q811" s="7" t="s">
        <v>77</v>
      </c>
      <c r="S811" s="7" t="s">
        <v>78</v>
      </c>
      <c r="T811" s="7" t="s">
        <v>79</v>
      </c>
      <c r="U811" s="7" t="s">
        <v>80</v>
      </c>
      <c r="V811" s="7" t="s">
        <v>337</v>
      </c>
      <c r="W811" s="7" t="s">
        <v>686</v>
      </c>
      <c r="X811" s="7" t="s">
        <v>353</v>
      </c>
      <c r="Y811" s="7" t="s">
        <v>337</v>
      </c>
      <c r="Z811" s="7" t="s">
        <v>108</v>
      </c>
      <c r="AA811" s="7" t="s">
        <v>109</v>
      </c>
      <c r="AB811" s="7" t="s">
        <v>305</v>
      </c>
      <c r="AC811" s="7" t="s">
        <v>748</v>
      </c>
      <c r="AD811" s="7" t="s">
        <v>111</v>
      </c>
      <c r="AE811" s="7" t="s">
        <v>2406</v>
      </c>
      <c r="AF811" s="7" t="s">
        <v>112</v>
      </c>
      <c r="AG811" s="7" t="s">
        <v>2406</v>
      </c>
      <c r="AH811" s="7" t="s">
        <v>2406</v>
      </c>
      <c r="AI811" s="7">
        <v>2022</v>
      </c>
      <c r="AJ811" s="7">
        <v>2022</v>
      </c>
      <c r="AK811" s="7" t="s">
        <v>114</v>
      </c>
      <c r="AL811" s="7">
        <v>2446000</v>
      </c>
      <c r="AO811" s="7" t="s">
        <v>2467</v>
      </c>
      <c r="AP811" s="7" t="s">
        <v>2468</v>
      </c>
      <c r="AQ811" s="7">
        <v>2446000</v>
      </c>
      <c r="AR811" s="10">
        <v>1752210.1710000001</v>
      </c>
      <c r="AS811" s="7" t="s">
        <v>2468</v>
      </c>
      <c r="AT811" s="7" t="s">
        <v>146</v>
      </c>
      <c r="AU811" s="7">
        <v>2021</v>
      </c>
      <c r="AV811" s="7" t="s">
        <v>91</v>
      </c>
      <c r="AW811" s="7" t="s">
        <v>115</v>
      </c>
      <c r="AX811" s="7" t="s">
        <v>93</v>
      </c>
      <c r="AY811" s="7" t="s">
        <v>94</v>
      </c>
      <c r="AZ811" s="7" t="s">
        <v>95</v>
      </c>
      <c r="BA811" s="7" t="s">
        <v>96</v>
      </c>
      <c r="BB811" s="7" t="s">
        <v>97</v>
      </c>
      <c r="BC811" s="7" t="s">
        <v>98</v>
      </c>
      <c r="BH811" s="7" t="s">
        <v>99</v>
      </c>
      <c r="BI811" s="7" t="s">
        <v>617</v>
      </c>
      <c r="BJ811" s="7" t="s">
        <v>70</v>
      </c>
      <c r="BO811">
        <f t="shared" si="12"/>
        <v>1.752210171</v>
      </c>
      <c r="BP811" s="7" t="s">
        <v>97</v>
      </c>
      <c r="BQ811" s="7" t="s">
        <v>94</v>
      </c>
      <c r="BR811" s="7" t="s">
        <v>77</v>
      </c>
      <c r="BS811" s="7" t="s">
        <v>77</v>
      </c>
    </row>
    <row r="812" spans="1:71" ht="15.75" customHeight="1">
      <c r="A812" s="7">
        <v>2007</v>
      </c>
      <c r="B812" s="7" t="s">
        <v>827</v>
      </c>
      <c r="C812" s="7" t="s">
        <v>64</v>
      </c>
      <c r="D812" s="7" t="s">
        <v>828</v>
      </c>
      <c r="E812" s="7" t="s">
        <v>717</v>
      </c>
      <c r="F812" s="7" t="s">
        <v>2469</v>
      </c>
      <c r="G812" s="7">
        <v>2020</v>
      </c>
      <c r="H812" s="7" t="s">
        <v>67</v>
      </c>
      <c r="I812" s="7" t="s">
        <v>336</v>
      </c>
      <c r="J812" s="7" t="s">
        <v>135</v>
      </c>
      <c r="K812" s="7" t="s">
        <v>71</v>
      </c>
      <c r="L812" s="7" t="s">
        <v>72</v>
      </c>
      <c r="M812" s="7" t="s">
        <v>73</v>
      </c>
      <c r="N812" s="7" t="s">
        <v>74</v>
      </c>
      <c r="O812" s="7" t="s">
        <v>75</v>
      </c>
      <c r="P812" s="7" t="s">
        <v>633</v>
      </c>
      <c r="Q812" s="7" t="s">
        <v>634</v>
      </c>
      <c r="S812" s="7" t="s">
        <v>830</v>
      </c>
      <c r="T812" s="7" t="s">
        <v>79</v>
      </c>
      <c r="U812" s="7" t="s">
        <v>80</v>
      </c>
      <c r="V812" s="7" t="s">
        <v>81</v>
      </c>
      <c r="W812" s="7" t="s">
        <v>625</v>
      </c>
      <c r="X812" s="7" t="s">
        <v>353</v>
      </c>
      <c r="Y812" s="7" t="s">
        <v>337</v>
      </c>
      <c r="Z812" s="7" t="s">
        <v>108</v>
      </c>
      <c r="AA812" s="7" t="s">
        <v>124</v>
      </c>
      <c r="AB812" s="7" t="s">
        <v>831</v>
      </c>
      <c r="AC812" s="7" t="s">
        <v>832</v>
      </c>
      <c r="AD812" s="7" t="s">
        <v>111</v>
      </c>
      <c r="AE812" s="7" t="s">
        <v>1942</v>
      </c>
      <c r="AF812" s="7" t="s">
        <v>112</v>
      </c>
      <c r="AG812" s="7" t="s">
        <v>1942</v>
      </c>
      <c r="AH812" s="7" t="s">
        <v>1942</v>
      </c>
      <c r="AI812" s="7">
        <v>2007</v>
      </c>
      <c r="AJ812" s="7">
        <v>2007</v>
      </c>
      <c r="AK812" s="7" t="s">
        <v>89</v>
      </c>
      <c r="AL812" s="7">
        <v>60000</v>
      </c>
      <c r="AO812" s="7" t="s">
        <v>2470</v>
      </c>
      <c r="AP812" s="7" t="s">
        <v>2470</v>
      </c>
      <c r="AQ812" s="7">
        <v>60000</v>
      </c>
      <c r="AR812" s="10">
        <v>70931.820110000001</v>
      </c>
      <c r="AS812" s="7" t="s">
        <v>2470</v>
      </c>
      <c r="AT812" s="7" t="s">
        <v>90</v>
      </c>
      <c r="AU812" s="7">
        <v>2007</v>
      </c>
      <c r="AV812" s="7" t="s">
        <v>172</v>
      </c>
      <c r="AW812" s="7" t="s">
        <v>92</v>
      </c>
      <c r="AX812" s="7" t="s">
        <v>93</v>
      </c>
      <c r="AY812" s="7" t="s">
        <v>94</v>
      </c>
      <c r="AZ812" s="7" t="s">
        <v>95</v>
      </c>
      <c r="BA812" s="7" t="s">
        <v>96</v>
      </c>
      <c r="BB812" s="7" t="s">
        <v>97</v>
      </c>
      <c r="BC812" s="7" t="s">
        <v>98</v>
      </c>
      <c r="BH812" s="7" t="s">
        <v>99</v>
      </c>
      <c r="BI812" s="7" t="s">
        <v>617</v>
      </c>
      <c r="BJ812" s="7" t="s">
        <v>70</v>
      </c>
      <c r="BO812">
        <f t="shared" si="12"/>
        <v>7.0931820110000002E-2</v>
      </c>
      <c r="BP812" s="7" t="s">
        <v>97</v>
      </c>
      <c r="BQ812" s="7" t="s">
        <v>94</v>
      </c>
      <c r="BR812" s="7" t="s">
        <v>634</v>
      </c>
      <c r="BS812" s="7" t="s">
        <v>634</v>
      </c>
    </row>
    <row r="813" spans="1:71" ht="15.75" customHeight="1">
      <c r="A813" s="7">
        <v>2008</v>
      </c>
      <c r="B813" s="7" t="s">
        <v>834</v>
      </c>
      <c r="C813" s="7" t="s">
        <v>64</v>
      </c>
      <c r="D813" s="7" t="s">
        <v>828</v>
      </c>
      <c r="E813" s="7" t="s">
        <v>717</v>
      </c>
      <c r="F813" s="7" t="s">
        <v>2469</v>
      </c>
      <c r="G813" s="7">
        <v>2020</v>
      </c>
      <c r="H813" s="7" t="s">
        <v>67</v>
      </c>
      <c r="I813" s="7" t="s">
        <v>336</v>
      </c>
      <c r="J813" s="7" t="s">
        <v>135</v>
      </c>
      <c r="K813" s="7" t="s">
        <v>71</v>
      </c>
      <c r="L813" s="7" t="s">
        <v>72</v>
      </c>
      <c r="M813" s="7" t="s">
        <v>73</v>
      </c>
      <c r="N813" s="7" t="s">
        <v>74</v>
      </c>
      <c r="O813" s="7" t="s">
        <v>75</v>
      </c>
      <c r="P813" s="7" t="s">
        <v>633</v>
      </c>
      <c r="Q813" s="7" t="s">
        <v>634</v>
      </c>
      <c r="S813" s="7" t="s">
        <v>830</v>
      </c>
      <c r="T813" s="7" t="s">
        <v>79</v>
      </c>
      <c r="U813" s="7" t="s">
        <v>80</v>
      </c>
      <c r="V813" s="7" t="s">
        <v>81</v>
      </c>
      <c r="W813" s="7" t="s">
        <v>625</v>
      </c>
      <c r="X813" s="7" t="s">
        <v>353</v>
      </c>
      <c r="Y813" s="7" t="s">
        <v>337</v>
      </c>
      <c r="Z813" s="7" t="s">
        <v>108</v>
      </c>
      <c r="AA813" s="7" t="s">
        <v>124</v>
      </c>
      <c r="AB813" s="7" t="s">
        <v>831</v>
      </c>
      <c r="AC813" s="7" t="s">
        <v>832</v>
      </c>
      <c r="AD813" s="7" t="s">
        <v>111</v>
      </c>
      <c r="AE813" s="7" t="s">
        <v>2224</v>
      </c>
      <c r="AF813" s="7" t="s">
        <v>112</v>
      </c>
      <c r="AG813" s="7" t="s">
        <v>2224</v>
      </c>
      <c r="AH813" s="7" t="s">
        <v>2224</v>
      </c>
      <c r="AI813" s="7">
        <v>2008</v>
      </c>
      <c r="AJ813" s="7">
        <v>2008</v>
      </c>
      <c r="AK813" s="7" t="s">
        <v>89</v>
      </c>
      <c r="AL813" s="7">
        <v>60000</v>
      </c>
      <c r="AO813" s="7" t="s">
        <v>2471</v>
      </c>
      <c r="AP813" s="7" t="s">
        <v>2471</v>
      </c>
      <c r="AQ813" s="7">
        <v>60000</v>
      </c>
      <c r="AR813" s="10">
        <v>68309.355439999999</v>
      </c>
      <c r="AS813" s="7" t="s">
        <v>2471</v>
      </c>
      <c r="AT813" s="7" t="s">
        <v>90</v>
      </c>
      <c r="AU813" s="7">
        <v>2008</v>
      </c>
      <c r="AV813" s="7" t="s">
        <v>172</v>
      </c>
      <c r="AW813" s="7" t="s">
        <v>92</v>
      </c>
      <c r="AX813" s="7" t="s">
        <v>93</v>
      </c>
      <c r="AY813" s="7" t="s">
        <v>94</v>
      </c>
      <c r="AZ813" s="7" t="s">
        <v>95</v>
      </c>
      <c r="BA813" s="7" t="s">
        <v>96</v>
      </c>
      <c r="BB813" s="7" t="s">
        <v>97</v>
      </c>
      <c r="BC813" s="7" t="s">
        <v>98</v>
      </c>
      <c r="BH813" s="7" t="s">
        <v>99</v>
      </c>
      <c r="BI813" s="7" t="s">
        <v>617</v>
      </c>
      <c r="BJ813" s="7" t="s">
        <v>70</v>
      </c>
      <c r="BO813">
        <f t="shared" si="12"/>
        <v>6.8309355439999997E-2</v>
      </c>
      <c r="BP813" s="7" t="s">
        <v>97</v>
      </c>
      <c r="BQ813" s="7" t="s">
        <v>94</v>
      </c>
      <c r="BR813" s="7" t="s">
        <v>634</v>
      </c>
      <c r="BS813" s="7" t="s">
        <v>634</v>
      </c>
    </row>
    <row r="814" spans="1:71" ht="15.75" customHeight="1">
      <c r="A814" s="7">
        <v>2014</v>
      </c>
      <c r="B814" s="7" t="s">
        <v>835</v>
      </c>
      <c r="C814" s="7" t="s">
        <v>64</v>
      </c>
      <c r="D814" s="7" t="s">
        <v>836</v>
      </c>
      <c r="E814" s="7" t="s">
        <v>717</v>
      </c>
      <c r="F814" s="7" t="s">
        <v>2472</v>
      </c>
      <c r="G814" s="7">
        <v>2020</v>
      </c>
      <c r="H814" s="7" t="s">
        <v>67</v>
      </c>
      <c r="I814" s="7" t="s">
        <v>336</v>
      </c>
      <c r="J814" s="7" t="s">
        <v>135</v>
      </c>
      <c r="K814" s="7" t="s">
        <v>71</v>
      </c>
      <c r="L814" s="7" t="s">
        <v>72</v>
      </c>
      <c r="M814" s="7" t="s">
        <v>73</v>
      </c>
      <c r="N814" s="7" t="s">
        <v>74</v>
      </c>
      <c r="O814" s="7" t="s">
        <v>75</v>
      </c>
      <c r="P814" s="7" t="s">
        <v>76</v>
      </c>
      <c r="Q814" s="7" t="s">
        <v>77</v>
      </c>
      <c r="S814" s="7" t="s">
        <v>78</v>
      </c>
      <c r="T814" s="7" t="s">
        <v>79</v>
      </c>
      <c r="U814" s="7" t="s">
        <v>80</v>
      </c>
      <c r="V814" s="7" t="s">
        <v>81</v>
      </c>
      <c r="W814" s="7" t="s">
        <v>686</v>
      </c>
      <c r="X814" s="7" t="s">
        <v>353</v>
      </c>
      <c r="Y814" s="7" t="s">
        <v>337</v>
      </c>
      <c r="Z814" s="7" t="s">
        <v>838</v>
      </c>
      <c r="AA814" s="7" t="s">
        <v>338</v>
      </c>
      <c r="AB814" s="7" t="s">
        <v>839</v>
      </c>
      <c r="AC814" s="7" t="s">
        <v>839</v>
      </c>
      <c r="AD814" s="7" t="s">
        <v>111</v>
      </c>
      <c r="AE814" s="7" t="s">
        <v>1959</v>
      </c>
      <c r="AF814" s="7" t="s">
        <v>112</v>
      </c>
      <c r="AG814" s="7" t="s">
        <v>1959</v>
      </c>
      <c r="AH814" s="7" t="s">
        <v>1959</v>
      </c>
      <c r="AI814" s="7">
        <v>2014</v>
      </c>
      <c r="AJ814" s="7">
        <v>2014</v>
      </c>
      <c r="AK814" s="7" t="s">
        <v>89</v>
      </c>
      <c r="AL814" s="7">
        <v>563962</v>
      </c>
      <c r="AO814" s="7" t="s">
        <v>2473</v>
      </c>
      <c r="AP814" s="7" t="s">
        <v>2474</v>
      </c>
      <c r="AQ814" s="7">
        <v>563962</v>
      </c>
      <c r="AR814" s="10">
        <v>6492.189488</v>
      </c>
      <c r="AS814" s="7" t="s">
        <v>2474</v>
      </c>
      <c r="AT814" s="7" t="s">
        <v>840</v>
      </c>
      <c r="AU814" s="7">
        <v>2014</v>
      </c>
      <c r="AV814" s="7" t="s">
        <v>172</v>
      </c>
      <c r="AW814" s="7" t="s">
        <v>92</v>
      </c>
      <c r="AX814" s="7" t="s">
        <v>93</v>
      </c>
      <c r="AY814" s="7" t="s">
        <v>94</v>
      </c>
      <c r="AZ814" s="7" t="s">
        <v>95</v>
      </c>
      <c r="BA814" s="7" t="s">
        <v>96</v>
      </c>
      <c r="BB814" s="7" t="s">
        <v>97</v>
      </c>
      <c r="BC814" s="7" t="s">
        <v>98</v>
      </c>
      <c r="BH814" s="7" t="s">
        <v>99</v>
      </c>
      <c r="BI814" s="7" t="s">
        <v>617</v>
      </c>
      <c r="BJ814" s="7" t="s">
        <v>70</v>
      </c>
      <c r="BO814">
        <f t="shared" si="12"/>
        <v>6.4921894879999996E-3</v>
      </c>
      <c r="BP814" s="7" t="s">
        <v>97</v>
      </c>
      <c r="BQ814" s="7" t="s">
        <v>94</v>
      </c>
      <c r="BR814" s="7" t="s">
        <v>77</v>
      </c>
      <c r="BS814" s="7" t="s">
        <v>77</v>
      </c>
    </row>
    <row r="815" spans="1:71" ht="15.75" customHeight="1">
      <c r="A815" s="7">
        <v>2015</v>
      </c>
      <c r="B815" s="7" t="s">
        <v>842</v>
      </c>
      <c r="C815" s="7" t="s">
        <v>64</v>
      </c>
      <c r="D815" s="7" t="s">
        <v>836</v>
      </c>
      <c r="E815" s="7" t="s">
        <v>717</v>
      </c>
      <c r="F815" s="7" t="s">
        <v>2472</v>
      </c>
      <c r="G815" s="7">
        <v>2020</v>
      </c>
      <c r="H815" s="7" t="s">
        <v>67</v>
      </c>
      <c r="I815" s="7" t="s">
        <v>336</v>
      </c>
      <c r="J815" s="7" t="s">
        <v>135</v>
      </c>
      <c r="K815" s="7" t="s">
        <v>71</v>
      </c>
      <c r="L815" s="7" t="s">
        <v>72</v>
      </c>
      <c r="M815" s="7" t="s">
        <v>73</v>
      </c>
      <c r="N815" s="7" t="s">
        <v>74</v>
      </c>
      <c r="O815" s="7" t="s">
        <v>75</v>
      </c>
      <c r="P815" s="7" t="s">
        <v>76</v>
      </c>
      <c r="Q815" s="7" t="s">
        <v>77</v>
      </c>
      <c r="S815" s="7" t="s">
        <v>78</v>
      </c>
      <c r="T815" s="7" t="s">
        <v>79</v>
      </c>
      <c r="U815" s="7" t="s">
        <v>80</v>
      </c>
      <c r="V815" s="7" t="s">
        <v>81</v>
      </c>
      <c r="W815" s="7" t="s">
        <v>686</v>
      </c>
      <c r="X815" s="7" t="s">
        <v>353</v>
      </c>
      <c r="Y815" s="7" t="s">
        <v>337</v>
      </c>
      <c r="Z815" s="7" t="s">
        <v>838</v>
      </c>
      <c r="AA815" s="7" t="s">
        <v>338</v>
      </c>
      <c r="AB815" s="7" t="s">
        <v>839</v>
      </c>
      <c r="AC815" s="7" t="s">
        <v>839</v>
      </c>
      <c r="AD815" s="7" t="s">
        <v>111</v>
      </c>
      <c r="AE815" s="7" t="s">
        <v>1904</v>
      </c>
      <c r="AF815" s="7" t="s">
        <v>112</v>
      </c>
      <c r="AG815" s="7" t="s">
        <v>1904</v>
      </c>
      <c r="AH815" s="7" t="s">
        <v>1904</v>
      </c>
      <c r="AI815" s="7">
        <v>2015</v>
      </c>
      <c r="AJ815" s="7">
        <v>2015</v>
      </c>
      <c r="AK815" s="7" t="s">
        <v>89</v>
      </c>
      <c r="AL815" s="7">
        <v>596659</v>
      </c>
      <c r="AO815" s="7" t="s">
        <v>2475</v>
      </c>
      <c r="AP815" s="7" t="s">
        <v>2476</v>
      </c>
      <c r="AQ815" s="7">
        <v>596659</v>
      </c>
      <c r="AR815" s="10">
        <v>5734.9096159999999</v>
      </c>
      <c r="AS815" s="7" t="s">
        <v>2476</v>
      </c>
      <c r="AT815" s="7" t="s">
        <v>840</v>
      </c>
      <c r="AU815" s="7">
        <v>2015</v>
      </c>
      <c r="AV815" s="7" t="s">
        <v>172</v>
      </c>
      <c r="AW815" s="7" t="s">
        <v>92</v>
      </c>
      <c r="AX815" s="7" t="s">
        <v>93</v>
      </c>
      <c r="AY815" s="7" t="s">
        <v>94</v>
      </c>
      <c r="AZ815" s="7" t="s">
        <v>95</v>
      </c>
      <c r="BA815" s="7" t="s">
        <v>96</v>
      </c>
      <c r="BB815" s="7" t="s">
        <v>97</v>
      </c>
      <c r="BC815" s="7" t="s">
        <v>98</v>
      </c>
      <c r="BH815" s="7" t="s">
        <v>99</v>
      </c>
      <c r="BI815" s="7" t="s">
        <v>617</v>
      </c>
      <c r="BJ815" s="7" t="s">
        <v>70</v>
      </c>
      <c r="BO815">
        <f t="shared" si="12"/>
        <v>5.734909616E-3</v>
      </c>
      <c r="BP815" s="7" t="s">
        <v>97</v>
      </c>
      <c r="BQ815" s="7" t="s">
        <v>94</v>
      </c>
      <c r="BR815" s="7" t="s">
        <v>77</v>
      </c>
      <c r="BS815" s="7" t="s">
        <v>77</v>
      </c>
    </row>
    <row r="816" spans="1:71" ht="15.75" customHeight="1">
      <c r="A816" s="7">
        <v>2016</v>
      </c>
      <c r="B816" s="7" t="s">
        <v>843</v>
      </c>
      <c r="C816" s="7" t="s">
        <v>64</v>
      </c>
      <c r="D816" s="7" t="s">
        <v>836</v>
      </c>
      <c r="E816" s="7" t="s">
        <v>717</v>
      </c>
      <c r="F816" s="7" t="s">
        <v>2472</v>
      </c>
      <c r="G816" s="7">
        <v>2020</v>
      </c>
      <c r="H816" s="7" t="s">
        <v>67</v>
      </c>
      <c r="I816" s="7" t="s">
        <v>336</v>
      </c>
      <c r="J816" s="7" t="s">
        <v>135</v>
      </c>
      <c r="K816" s="7" t="s">
        <v>71</v>
      </c>
      <c r="L816" s="7" t="s">
        <v>72</v>
      </c>
      <c r="M816" s="7" t="s">
        <v>73</v>
      </c>
      <c r="N816" s="7" t="s">
        <v>74</v>
      </c>
      <c r="O816" s="7" t="s">
        <v>75</v>
      </c>
      <c r="P816" s="7" t="s">
        <v>76</v>
      </c>
      <c r="Q816" s="7" t="s">
        <v>77</v>
      </c>
      <c r="S816" s="7" t="s">
        <v>78</v>
      </c>
      <c r="T816" s="7" t="s">
        <v>79</v>
      </c>
      <c r="U816" s="7" t="s">
        <v>80</v>
      </c>
      <c r="V816" s="7" t="s">
        <v>81</v>
      </c>
      <c r="W816" s="7" t="s">
        <v>686</v>
      </c>
      <c r="X816" s="7" t="s">
        <v>353</v>
      </c>
      <c r="Y816" s="7" t="s">
        <v>337</v>
      </c>
      <c r="Z816" s="7" t="s">
        <v>838</v>
      </c>
      <c r="AA816" s="7" t="s">
        <v>338</v>
      </c>
      <c r="AB816" s="7" t="s">
        <v>839</v>
      </c>
      <c r="AC816" s="7" t="s">
        <v>839</v>
      </c>
      <c r="AD816" s="7" t="s">
        <v>111</v>
      </c>
      <c r="AE816" s="7" t="s">
        <v>2116</v>
      </c>
      <c r="AF816" s="7" t="s">
        <v>112</v>
      </c>
      <c r="AG816" s="7" t="s">
        <v>2116</v>
      </c>
      <c r="AH816" s="7" t="s">
        <v>2116</v>
      </c>
      <c r="AI816" s="7">
        <v>2016</v>
      </c>
      <c r="AJ816" s="7">
        <v>2016</v>
      </c>
      <c r="AK816" s="7" t="s">
        <v>89</v>
      </c>
      <c r="AL816" s="7">
        <v>1678229</v>
      </c>
      <c r="AO816" s="7" t="s">
        <v>2477</v>
      </c>
      <c r="AP816" s="7" t="s">
        <v>2478</v>
      </c>
      <c r="AQ816" s="7">
        <v>1678229</v>
      </c>
      <c r="AR816" s="10">
        <v>15887.80451</v>
      </c>
      <c r="AS816" s="7" t="s">
        <v>2478</v>
      </c>
      <c r="AT816" s="7" t="s">
        <v>840</v>
      </c>
      <c r="AU816" s="7">
        <v>2016</v>
      </c>
      <c r="AV816" s="7" t="s">
        <v>172</v>
      </c>
      <c r="AW816" s="7" t="s">
        <v>92</v>
      </c>
      <c r="AX816" s="7" t="s">
        <v>93</v>
      </c>
      <c r="AY816" s="7" t="s">
        <v>94</v>
      </c>
      <c r="AZ816" s="7" t="s">
        <v>95</v>
      </c>
      <c r="BA816" s="7" t="s">
        <v>96</v>
      </c>
      <c r="BB816" s="7" t="s">
        <v>97</v>
      </c>
      <c r="BC816" s="7" t="s">
        <v>98</v>
      </c>
      <c r="BH816" s="7" t="s">
        <v>99</v>
      </c>
      <c r="BI816" s="7" t="s">
        <v>617</v>
      </c>
      <c r="BJ816" s="7" t="s">
        <v>70</v>
      </c>
      <c r="BO816">
        <f t="shared" si="12"/>
        <v>1.5887804509999999E-2</v>
      </c>
      <c r="BP816" s="7" t="s">
        <v>97</v>
      </c>
      <c r="BQ816" s="7" t="s">
        <v>94</v>
      </c>
      <c r="BR816" s="7" t="s">
        <v>77</v>
      </c>
      <c r="BS816" s="7" t="s">
        <v>77</v>
      </c>
    </row>
    <row r="817" spans="1:71" ht="15.75" customHeight="1">
      <c r="A817" s="7">
        <v>2017</v>
      </c>
      <c r="B817" s="7" t="s">
        <v>844</v>
      </c>
      <c r="C817" s="7" t="s">
        <v>64</v>
      </c>
      <c r="D817" s="7" t="s">
        <v>836</v>
      </c>
      <c r="E817" s="7" t="s">
        <v>717</v>
      </c>
      <c r="F817" s="7" t="s">
        <v>2472</v>
      </c>
      <c r="G817" s="7">
        <v>2020</v>
      </c>
      <c r="H817" s="7" t="s">
        <v>67</v>
      </c>
      <c r="I817" s="7" t="s">
        <v>336</v>
      </c>
      <c r="J817" s="7" t="s">
        <v>135</v>
      </c>
      <c r="K817" s="7" t="s">
        <v>71</v>
      </c>
      <c r="L817" s="7" t="s">
        <v>72</v>
      </c>
      <c r="M817" s="7" t="s">
        <v>73</v>
      </c>
      <c r="N817" s="7" t="s">
        <v>74</v>
      </c>
      <c r="O817" s="7" t="s">
        <v>75</v>
      </c>
      <c r="P817" s="7" t="s">
        <v>76</v>
      </c>
      <c r="Q817" s="7" t="s">
        <v>77</v>
      </c>
      <c r="S817" s="7" t="s">
        <v>78</v>
      </c>
      <c r="T817" s="7" t="s">
        <v>79</v>
      </c>
      <c r="U817" s="7" t="s">
        <v>80</v>
      </c>
      <c r="V817" s="7" t="s">
        <v>81</v>
      </c>
      <c r="W817" s="7" t="s">
        <v>686</v>
      </c>
      <c r="X817" s="7" t="s">
        <v>353</v>
      </c>
      <c r="Y817" s="7" t="s">
        <v>337</v>
      </c>
      <c r="Z817" s="7" t="s">
        <v>838</v>
      </c>
      <c r="AA817" s="7" t="s">
        <v>338</v>
      </c>
      <c r="AB817" s="7" t="s">
        <v>839</v>
      </c>
      <c r="AC817" s="7" t="s">
        <v>839</v>
      </c>
      <c r="AD817" s="7" t="s">
        <v>111</v>
      </c>
      <c r="AE817" s="7" t="s">
        <v>1925</v>
      </c>
      <c r="AF817" s="7" t="s">
        <v>112</v>
      </c>
      <c r="AG817" s="7" t="s">
        <v>1925</v>
      </c>
      <c r="AH817" s="7" t="s">
        <v>1925</v>
      </c>
      <c r="AI817" s="7">
        <v>2017</v>
      </c>
      <c r="AJ817" s="7">
        <v>2017</v>
      </c>
      <c r="AK817" s="7" t="s">
        <v>89</v>
      </c>
      <c r="AL817" s="7">
        <v>5571860</v>
      </c>
      <c r="AO817" s="7" t="s">
        <v>2479</v>
      </c>
      <c r="AP817" s="7" t="s">
        <v>2480</v>
      </c>
      <c r="AQ817" s="7">
        <v>5571860</v>
      </c>
      <c r="AR817" s="10">
        <v>52617.014900000002</v>
      </c>
      <c r="AS817" s="7" t="s">
        <v>2480</v>
      </c>
      <c r="AT817" s="7" t="s">
        <v>840</v>
      </c>
      <c r="AU817" s="7">
        <v>2017</v>
      </c>
      <c r="AV817" s="7" t="s">
        <v>172</v>
      </c>
      <c r="AW817" s="7" t="s">
        <v>92</v>
      </c>
      <c r="AX817" s="7" t="s">
        <v>93</v>
      </c>
      <c r="AY817" s="7" t="s">
        <v>94</v>
      </c>
      <c r="AZ817" s="7" t="s">
        <v>95</v>
      </c>
      <c r="BA817" s="7" t="s">
        <v>96</v>
      </c>
      <c r="BB817" s="7" t="s">
        <v>97</v>
      </c>
      <c r="BC817" s="7" t="s">
        <v>98</v>
      </c>
      <c r="BH817" s="7" t="s">
        <v>99</v>
      </c>
      <c r="BI817" s="7" t="s">
        <v>617</v>
      </c>
      <c r="BJ817" s="7" t="s">
        <v>70</v>
      </c>
      <c r="BO817">
        <f t="shared" si="12"/>
        <v>5.2617014900000002E-2</v>
      </c>
      <c r="BP817" s="7" t="s">
        <v>97</v>
      </c>
      <c r="BQ817" s="7" t="s">
        <v>94</v>
      </c>
      <c r="BR817" s="7" t="s">
        <v>77</v>
      </c>
      <c r="BS817" s="7" t="s">
        <v>77</v>
      </c>
    </row>
    <row r="818" spans="1:71" ht="15.75" customHeight="1">
      <c r="A818" s="7">
        <v>2018</v>
      </c>
      <c r="B818" s="7" t="s">
        <v>845</v>
      </c>
      <c r="C818" s="7" t="s">
        <v>64</v>
      </c>
      <c r="D818" s="7" t="s">
        <v>836</v>
      </c>
      <c r="E818" s="7" t="s">
        <v>717</v>
      </c>
      <c r="F818" s="7" t="s">
        <v>2472</v>
      </c>
      <c r="G818" s="7">
        <v>2020</v>
      </c>
      <c r="H818" s="7" t="s">
        <v>67</v>
      </c>
      <c r="I818" s="7" t="s">
        <v>336</v>
      </c>
      <c r="J818" s="7" t="s">
        <v>135</v>
      </c>
      <c r="K818" s="7" t="s">
        <v>71</v>
      </c>
      <c r="L818" s="7" t="s">
        <v>72</v>
      </c>
      <c r="M818" s="7" t="s">
        <v>73</v>
      </c>
      <c r="N818" s="7" t="s">
        <v>74</v>
      </c>
      <c r="O818" s="7" t="s">
        <v>75</v>
      </c>
      <c r="P818" s="7" t="s">
        <v>76</v>
      </c>
      <c r="Q818" s="7" t="s">
        <v>77</v>
      </c>
      <c r="S818" s="7" t="s">
        <v>78</v>
      </c>
      <c r="T818" s="7" t="s">
        <v>79</v>
      </c>
      <c r="U818" s="7" t="s">
        <v>80</v>
      </c>
      <c r="V818" s="7" t="s">
        <v>81</v>
      </c>
      <c r="W818" s="7" t="s">
        <v>686</v>
      </c>
      <c r="X818" s="7" t="s">
        <v>353</v>
      </c>
      <c r="Y818" s="7" t="s">
        <v>337</v>
      </c>
      <c r="Z818" s="7" t="s">
        <v>838</v>
      </c>
      <c r="AA818" s="7" t="s">
        <v>338</v>
      </c>
      <c r="AB818" s="7" t="s">
        <v>839</v>
      </c>
      <c r="AC818" s="7" t="s">
        <v>839</v>
      </c>
      <c r="AD818" s="7" t="s">
        <v>111</v>
      </c>
      <c r="AE818" s="7" t="s">
        <v>2119</v>
      </c>
      <c r="AF818" s="7" t="s">
        <v>112</v>
      </c>
      <c r="AG818" s="7" t="s">
        <v>2119</v>
      </c>
      <c r="AH818" s="7" t="s">
        <v>2119</v>
      </c>
      <c r="AI818" s="7">
        <v>2018</v>
      </c>
      <c r="AJ818" s="7">
        <v>2018</v>
      </c>
      <c r="AK818" s="7" t="s">
        <v>89</v>
      </c>
      <c r="AL818" s="7">
        <v>5087284</v>
      </c>
      <c r="AO818" s="7" t="s">
        <v>2481</v>
      </c>
      <c r="AP818" s="7" t="s">
        <v>2482</v>
      </c>
      <c r="AQ818" s="7">
        <v>5087284</v>
      </c>
      <c r="AR818" s="10">
        <v>49121.392899999999</v>
      </c>
      <c r="AS818" s="7" t="s">
        <v>2482</v>
      </c>
      <c r="AT818" s="7" t="s">
        <v>840</v>
      </c>
      <c r="AU818" s="7">
        <v>2018</v>
      </c>
      <c r="AV818" s="7" t="s">
        <v>172</v>
      </c>
      <c r="AW818" s="7" t="s">
        <v>92</v>
      </c>
      <c r="AX818" s="7" t="s">
        <v>93</v>
      </c>
      <c r="AY818" s="7" t="s">
        <v>94</v>
      </c>
      <c r="AZ818" s="7" t="s">
        <v>95</v>
      </c>
      <c r="BA818" s="7" t="s">
        <v>96</v>
      </c>
      <c r="BB818" s="7" t="s">
        <v>97</v>
      </c>
      <c r="BC818" s="7" t="s">
        <v>98</v>
      </c>
      <c r="BH818" s="7" t="s">
        <v>99</v>
      </c>
      <c r="BI818" s="7" t="s">
        <v>617</v>
      </c>
      <c r="BJ818" s="7" t="s">
        <v>70</v>
      </c>
      <c r="BO818">
        <f t="shared" si="12"/>
        <v>4.9121392899999998E-2</v>
      </c>
      <c r="BP818" s="7" t="s">
        <v>97</v>
      </c>
      <c r="BQ818" s="7" t="s">
        <v>94</v>
      </c>
      <c r="BR818" s="7" t="s">
        <v>77</v>
      </c>
      <c r="BS818" s="7" t="s">
        <v>77</v>
      </c>
    </row>
    <row r="819" spans="1:71" ht="15.75" customHeight="1">
      <c r="A819" s="7">
        <v>2019</v>
      </c>
      <c r="B819" s="7" t="s">
        <v>846</v>
      </c>
      <c r="C819" s="7" t="s">
        <v>64</v>
      </c>
      <c r="D819" s="7" t="s">
        <v>836</v>
      </c>
      <c r="E819" s="7" t="s">
        <v>717</v>
      </c>
      <c r="F819" s="7" t="s">
        <v>2472</v>
      </c>
      <c r="G819" s="7">
        <v>2020</v>
      </c>
      <c r="H819" s="7" t="s">
        <v>67</v>
      </c>
      <c r="I819" s="7" t="s">
        <v>336</v>
      </c>
      <c r="J819" s="7" t="s">
        <v>135</v>
      </c>
      <c r="K819" s="7" t="s">
        <v>71</v>
      </c>
      <c r="L819" s="7" t="s">
        <v>72</v>
      </c>
      <c r="M819" s="7" t="s">
        <v>73</v>
      </c>
      <c r="N819" s="7" t="s">
        <v>74</v>
      </c>
      <c r="O819" s="7" t="s">
        <v>75</v>
      </c>
      <c r="P819" s="7" t="s">
        <v>76</v>
      </c>
      <c r="Q819" s="7" t="s">
        <v>77</v>
      </c>
      <c r="S819" s="7" t="s">
        <v>78</v>
      </c>
      <c r="T819" s="7" t="s">
        <v>79</v>
      </c>
      <c r="U819" s="7" t="s">
        <v>80</v>
      </c>
      <c r="V819" s="7" t="s">
        <v>81</v>
      </c>
      <c r="W819" s="7" t="s">
        <v>686</v>
      </c>
      <c r="X819" s="7" t="s">
        <v>353</v>
      </c>
      <c r="Y819" s="7" t="s">
        <v>337</v>
      </c>
      <c r="Z819" s="7" t="s">
        <v>838</v>
      </c>
      <c r="AA819" s="7" t="s">
        <v>338</v>
      </c>
      <c r="AB819" s="7" t="s">
        <v>839</v>
      </c>
      <c r="AC819" s="7" t="s">
        <v>839</v>
      </c>
      <c r="AD819" s="7" t="s">
        <v>111</v>
      </c>
      <c r="AE819" s="7" t="s">
        <v>2197</v>
      </c>
      <c r="AF819" s="7" t="s">
        <v>112</v>
      </c>
      <c r="AG819" s="7" t="s">
        <v>2197</v>
      </c>
      <c r="AH819" s="7" t="s">
        <v>2197</v>
      </c>
      <c r="AI819" s="7">
        <v>2019</v>
      </c>
      <c r="AJ819" s="7">
        <v>2019</v>
      </c>
      <c r="AK819" s="7" t="s">
        <v>89</v>
      </c>
      <c r="AL819" s="7">
        <v>3220998</v>
      </c>
      <c r="AO819" s="7" t="s">
        <v>2483</v>
      </c>
      <c r="AP819" s="7" t="s">
        <v>2484</v>
      </c>
      <c r="AQ819" s="7">
        <v>3220998</v>
      </c>
      <c r="AR819" s="10">
        <v>30547.47236</v>
      </c>
      <c r="AS819" s="7" t="s">
        <v>2484</v>
      </c>
      <c r="AT819" s="7" t="s">
        <v>840</v>
      </c>
      <c r="AU819" s="7">
        <v>2019</v>
      </c>
      <c r="AV819" s="7" t="s">
        <v>172</v>
      </c>
      <c r="AW819" s="7" t="s">
        <v>92</v>
      </c>
      <c r="AX819" s="7" t="s">
        <v>93</v>
      </c>
      <c r="AY819" s="7" t="s">
        <v>94</v>
      </c>
      <c r="AZ819" s="7" t="s">
        <v>95</v>
      </c>
      <c r="BA819" s="7" t="s">
        <v>96</v>
      </c>
      <c r="BB819" s="7" t="s">
        <v>97</v>
      </c>
      <c r="BC819" s="7" t="s">
        <v>98</v>
      </c>
      <c r="BH819" s="7" t="s">
        <v>99</v>
      </c>
      <c r="BI819" s="7" t="s">
        <v>617</v>
      </c>
      <c r="BJ819" s="7" t="s">
        <v>70</v>
      </c>
      <c r="BO819">
        <f t="shared" si="12"/>
        <v>3.0547472360000001E-2</v>
      </c>
      <c r="BP819" s="7" t="s">
        <v>97</v>
      </c>
      <c r="BQ819" s="7" t="s">
        <v>94</v>
      </c>
      <c r="BR819" s="7" t="s">
        <v>77</v>
      </c>
      <c r="BS819" s="7" t="s">
        <v>77</v>
      </c>
    </row>
    <row r="820" spans="1:71" ht="15.75" customHeight="1">
      <c r="A820" s="7">
        <v>2020</v>
      </c>
      <c r="B820" s="7" t="s">
        <v>847</v>
      </c>
      <c r="C820" s="7" t="s">
        <v>64</v>
      </c>
      <c r="D820" s="7" t="s">
        <v>836</v>
      </c>
      <c r="E820" s="7" t="s">
        <v>717</v>
      </c>
      <c r="F820" s="7" t="s">
        <v>2472</v>
      </c>
      <c r="G820" s="7">
        <v>2020</v>
      </c>
      <c r="H820" s="7" t="s">
        <v>67</v>
      </c>
      <c r="I820" s="7" t="s">
        <v>336</v>
      </c>
      <c r="J820" s="7" t="s">
        <v>135</v>
      </c>
      <c r="K820" s="7" t="s">
        <v>71</v>
      </c>
      <c r="L820" s="7" t="s">
        <v>72</v>
      </c>
      <c r="M820" s="7" t="s">
        <v>73</v>
      </c>
      <c r="N820" s="7" t="s">
        <v>74</v>
      </c>
      <c r="O820" s="7" t="s">
        <v>75</v>
      </c>
      <c r="P820" s="7" t="s">
        <v>76</v>
      </c>
      <c r="Q820" s="7" t="s">
        <v>77</v>
      </c>
      <c r="S820" s="7" t="s">
        <v>78</v>
      </c>
      <c r="T820" s="7" t="s">
        <v>79</v>
      </c>
      <c r="U820" s="7" t="s">
        <v>80</v>
      </c>
      <c r="V820" s="7" t="s">
        <v>81</v>
      </c>
      <c r="W820" s="7" t="s">
        <v>686</v>
      </c>
      <c r="X820" s="7" t="s">
        <v>353</v>
      </c>
      <c r="Y820" s="7" t="s">
        <v>337</v>
      </c>
      <c r="Z820" s="7" t="s">
        <v>838</v>
      </c>
      <c r="AA820" s="7" t="s">
        <v>338</v>
      </c>
      <c r="AB820" s="7" t="s">
        <v>839</v>
      </c>
      <c r="AC820" s="7" t="s">
        <v>839</v>
      </c>
      <c r="AD820" s="7" t="s">
        <v>111</v>
      </c>
      <c r="AE820" s="7" t="s">
        <v>2200</v>
      </c>
      <c r="AF820" s="7" t="s">
        <v>112</v>
      </c>
      <c r="AG820" s="7" t="s">
        <v>2200</v>
      </c>
      <c r="AH820" s="7" t="s">
        <v>2200</v>
      </c>
      <c r="AI820" s="7">
        <v>2020</v>
      </c>
      <c r="AJ820" s="7">
        <v>2020</v>
      </c>
      <c r="AK820" s="7" t="s">
        <v>89</v>
      </c>
      <c r="AL820" s="7">
        <v>3000000</v>
      </c>
      <c r="AO820" s="7" t="s">
        <v>2485</v>
      </c>
      <c r="AP820" s="7" t="s">
        <v>2486</v>
      </c>
      <c r="AQ820" s="7">
        <v>3000000</v>
      </c>
      <c r="AR820" s="10">
        <v>28451.55976</v>
      </c>
      <c r="AS820" s="7" t="s">
        <v>2486</v>
      </c>
      <c r="AT820" s="7" t="s">
        <v>840</v>
      </c>
      <c r="AU820" s="7">
        <v>2020</v>
      </c>
      <c r="AV820" s="7" t="s">
        <v>172</v>
      </c>
      <c r="AW820" s="7" t="s">
        <v>92</v>
      </c>
      <c r="AX820" s="7" t="s">
        <v>93</v>
      </c>
      <c r="AY820" s="7" t="s">
        <v>94</v>
      </c>
      <c r="AZ820" s="7" t="s">
        <v>95</v>
      </c>
      <c r="BA820" s="7" t="s">
        <v>96</v>
      </c>
      <c r="BB820" s="7" t="s">
        <v>97</v>
      </c>
      <c r="BC820" s="7" t="s">
        <v>98</v>
      </c>
      <c r="BH820" s="7" t="s">
        <v>99</v>
      </c>
      <c r="BI820" s="7" t="s">
        <v>617</v>
      </c>
      <c r="BJ820" s="7" t="s">
        <v>70</v>
      </c>
      <c r="BO820">
        <f t="shared" si="12"/>
        <v>2.8451559760000002E-2</v>
      </c>
      <c r="BP820" s="7" t="s">
        <v>97</v>
      </c>
      <c r="BQ820" s="7" t="s">
        <v>94</v>
      </c>
      <c r="BR820" s="7" t="s">
        <v>77</v>
      </c>
      <c r="BS820" s="7" t="s">
        <v>77</v>
      </c>
    </row>
    <row r="821" spans="1:71" ht="15.75" customHeight="1">
      <c r="A821" s="7">
        <v>2021</v>
      </c>
      <c r="B821" s="7" t="s">
        <v>848</v>
      </c>
      <c r="C821" s="7" t="s">
        <v>64</v>
      </c>
      <c r="D821" s="7" t="s">
        <v>836</v>
      </c>
      <c r="E821" s="7" t="s">
        <v>717</v>
      </c>
      <c r="F821" s="7" t="s">
        <v>2472</v>
      </c>
      <c r="G821" s="7">
        <v>2020</v>
      </c>
      <c r="H821" s="7" t="s">
        <v>67</v>
      </c>
      <c r="I821" s="7" t="s">
        <v>336</v>
      </c>
      <c r="J821" s="7" t="s">
        <v>135</v>
      </c>
      <c r="K821" s="7" t="s">
        <v>71</v>
      </c>
      <c r="L821" s="7" t="s">
        <v>72</v>
      </c>
      <c r="M821" s="7" t="s">
        <v>73</v>
      </c>
      <c r="N821" s="7" t="s">
        <v>74</v>
      </c>
      <c r="O821" s="7" t="s">
        <v>75</v>
      </c>
      <c r="P821" s="7" t="s">
        <v>76</v>
      </c>
      <c r="Q821" s="7" t="s">
        <v>77</v>
      </c>
      <c r="S821" s="7" t="s">
        <v>78</v>
      </c>
      <c r="T821" s="7" t="s">
        <v>79</v>
      </c>
      <c r="U821" s="7" t="s">
        <v>80</v>
      </c>
      <c r="V821" s="7" t="s">
        <v>81</v>
      </c>
      <c r="W821" s="7" t="s">
        <v>686</v>
      </c>
      <c r="X821" s="7" t="s">
        <v>353</v>
      </c>
      <c r="Y821" s="7" t="s">
        <v>337</v>
      </c>
      <c r="Z821" s="7" t="s">
        <v>838</v>
      </c>
      <c r="AA821" s="7" t="s">
        <v>338</v>
      </c>
      <c r="AB821" s="7" t="s">
        <v>839</v>
      </c>
      <c r="AC821" s="7" t="s">
        <v>839</v>
      </c>
      <c r="AD821" s="7" t="s">
        <v>111</v>
      </c>
      <c r="AE821" s="7" t="s">
        <v>2203</v>
      </c>
      <c r="AF821" s="7" t="s">
        <v>112</v>
      </c>
      <c r="AG821" s="7" t="s">
        <v>2203</v>
      </c>
      <c r="AH821" s="7" t="s">
        <v>2203</v>
      </c>
      <c r="AI821" s="7">
        <v>2021</v>
      </c>
      <c r="AJ821" s="7">
        <v>2021</v>
      </c>
      <c r="AK821" s="7" t="s">
        <v>89</v>
      </c>
      <c r="AL821" s="7">
        <v>18000000</v>
      </c>
      <c r="AO821" s="7" t="s">
        <v>2487</v>
      </c>
      <c r="AP821" s="7" t="s">
        <v>2488</v>
      </c>
      <c r="AQ821" s="7">
        <v>18000000</v>
      </c>
      <c r="AR821" s="10">
        <v>170709.3585</v>
      </c>
      <c r="AS821" s="7" t="s">
        <v>2488</v>
      </c>
      <c r="AT821" s="7" t="s">
        <v>840</v>
      </c>
      <c r="AU821" s="7">
        <v>2021</v>
      </c>
      <c r="AV821" s="7" t="s">
        <v>172</v>
      </c>
      <c r="AW821" s="7" t="s">
        <v>92</v>
      </c>
      <c r="AX821" s="7" t="s">
        <v>93</v>
      </c>
      <c r="AY821" s="7" t="s">
        <v>94</v>
      </c>
      <c r="AZ821" s="7" t="s">
        <v>95</v>
      </c>
      <c r="BA821" s="7" t="s">
        <v>96</v>
      </c>
      <c r="BB821" s="7" t="s">
        <v>97</v>
      </c>
      <c r="BC821" s="7" t="s">
        <v>98</v>
      </c>
      <c r="BH821" s="7" t="s">
        <v>99</v>
      </c>
      <c r="BI821" s="7" t="s">
        <v>617</v>
      </c>
      <c r="BJ821" s="7" t="s">
        <v>70</v>
      </c>
      <c r="BO821">
        <f t="shared" si="12"/>
        <v>0.17070935849999999</v>
      </c>
      <c r="BP821" s="7" t="s">
        <v>97</v>
      </c>
      <c r="BQ821" s="7" t="s">
        <v>94</v>
      </c>
      <c r="BR821" s="7" t="s">
        <v>77</v>
      </c>
      <c r="BS821" s="7" t="s">
        <v>77</v>
      </c>
    </row>
    <row r="822" spans="1:71" ht="15.75" customHeight="1">
      <c r="A822" s="7">
        <v>2000</v>
      </c>
      <c r="B822" s="7" t="s">
        <v>849</v>
      </c>
      <c r="C822" s="7" t="s">
        <v>64</v>
      </c>
      <c r="D822" s="7" t="s">
        <v>850</v>
      </c>
      <c r="E822" s="7" t="s">
        <v>717</v>
      </c>
      <c r="F822" s="7" t="s">
        <v>2489</v>
      </c>
      <c r="G822" s="7">
        <v>2020</v>
      </c>
      <c r="H822" s="7" t="s">
        <v>67</v>
      </c>
      <c r="I822" s="7" t="s">
        <v>336</v>
      </c>
      <c r="J822" s="7" t="s">
        <v>135</v>
      </c>
      <c r="K822" s="7" t="s">
        <v>71</v>
      </c>
      <c r="L822" s="7" t="s">
        <v>72</v>
      </c>
      <c r="M822" s="7" t="s">
        <v>73</v>
      </c>
      <c r="N822" s="7" t="s">
        <v>74</v>
      </c>
      <c r="O822" s="7" t="s">
        <v>75</v>
      </c>
      <c r="P822" s="7" t="s">
        <v>76</v>
      </c>
      <c r="Q822" s="7" t="s">
        <v>77</v>
      </c>
      <c r="S822" s="7" t="s">
        <v>78</v>
      </c>
      <c r="T822" s="7" t="s">
        <v>79</v>
      </c>
      <c r="U822" s="7" t="s">
        <v>80</v>
      </c>
      <c r="V822" s="7" t="s">
        <v>81</v>
      </c>
      <c r="W822" s="7" t="s">
        <v>686</v>
      </c>
      <c r="X822" s="7" t="s">
        <v>353</v>
      </c>
      <c r="Y822" s="7" t="s">
        <v>337</v>
      </c>
      <c r="Z822" s="7" t="s">
        <v>838</v>
      </c>
      <c r="AA822" s="7" t="s">
        <v>124</v>
      </c>
      <c r="AB822" s="7" t="s">
        <v>125</v>
      </c>
      <c r="AC822" s="7" t="s">
        <v>125</v>
      </c>
      <c r="AD822" s="7" t="s">
        <v>111</v>
      </c>
      <c r="AE822" s="7" t="s">
        <v>1924</v>
      </c>
      <c r="AF822" s="7" t="s">
        <v>112</v>
      </c>
      <c r="AG822" s="7" t="s">
        <v>1924</v>
      </c>
      <c r="AH822" s="7" t="s">
        <v>1924</v>
      </c>
      <c r="AI822" s="7">
        <v>2000</v>
      </c>
      <c r="AJ822" s="7">
        <v>2000</v>
      </c>
      <c r="AK822" s="7" t="s">
        <v>89</v>
      </c>
      <c r="AL822" s="7">
        <v>20000</v>
      </c>
      <c r="AO822" s="7" t="s">
        <v>2490</v>
      </c>
      <c r="AP822" s="7" t="s">
        <v>2490</v>
      </c>
      <c r="AQ822" s="7">
        <v>20000</v>
      </c>
      <c r="AR822" s="10">
        <v>28469.173439999999</v>
      </c>
      <c r="AS822" s="7" t="s">
        <v>2490</v>
      </c>
      <c r="AT822" s="7" t="s">
        <v>90</v>
      </c>
      <c r="AU822" s="7">
        <v>2000</v>
      </c>
      <c r="AV822" s="7" t="s">
        <v>172</v>
      </c>
      <c r="AW822" s="7" t="s">
        <v>92</v>
      </c>
      <c r="AX822" s="7" t="s">
        <v>93</v>
      </c>
      <c r="AY822" s="7" t="s">
        <v>94</v>
      </c>
      <c r="AZ822" s="7" t="s">
        <v>95</v>
      </c>
      <c r="BA822" s="7" t="s">
        <v>96</v>
      </c>
      <c r="BB822" s="7" t="s">
        <v>97</v>
      </c>
      <c r="BC822" s="7" t="s">
        <v>98</v>
      </c>
      <c r="BH822" s="7" t="s">
        <v>99</v>
      </c>
      <c r="BI822" s="7" t="s">
        <v>617</v>
      </c>
      <c r="BJ822" s="7" t="s">
        <v>70</v>
      </c>
      <c r="BM822" s="7" t="s">
        <v>1481</v>
      </c>
      <c r="BO822">
        <f t="shared" si="12"/>
        <v>2.8469173439999999E-2</v>
      </c>
      <c r="BP822" s="7" t="s">
        <v>97</v>
      </c>
      <c r="BQ822" s="7" t="s">
        <v>94</v>
      </c>
      <c r="BR822" s="7" t="s">
        <v>77</v>
      </c>
      <c r="BS822" s="7" t="s">
        <v>77</v>
      </c>
    </row>
    <row r="823" spans="1:71" ht="15.75" customHeight="1">
      <c r="A823" s="7">
        <v>2001</v>
      </c>
      <c r="B823" s="7" t="s">
        <v>853</v>
      </c>
      <c r="C823" s="7" t="s">
        <v>64</v>
      </c>
      <c r="D823" s="7" t="s">
        <v>850</v>
      </c>
      <c r="E823" s="7" t="s">
        <v>717</v>
      </c>
      <c r="F823" s="7" t="s">
        <v>2489</v>
      </c>
      <c r="G823" s="7">
        <v>2020</v>
      </c>
      <c r="H823" s="7" t="s">
        <v>67</v>
      </c>
      <c r="I823" s="7" t="s">
        <v>336</v>
      </c>
      <c r="J823" s="7" t="s">
        <v>135</v>
      </c>
      <c r="K823" s="7" t="s">
        <v>71</v>
      </c>
      <c r="L823" s="7" t="s">
        <v>72</v>
      </c>
      <c r="M823" s="7" t="s">
        <v>73</v>
      </c>
      <c r="N823" s="7" t="s">
        <v>74</v>
      </c>
      <c r="O823" s="7" t="s">
        <v>75</v>
      </c>
      <c r="P823" s="7" t="s">
        <v>76</v>
      </c>
      <c r="Q823" s="7" t="s">
        <v>77</v>
      </c>
      <c r="S823" s="7" t="s">
        <v>78</v>
      </c>
      <c r="T823" s="7" t="s">
        <v>79</v>
      </c>
      <c r="U823" s="7" t="s">
        <v>80</v>
      </c>
      <c r="V823" s="7" t="s">
        <v>81</v>
      </c>
      <c r="W823" s="7" t="s">
        <v>686</v>
      </c>
      <c r="X823" s="7" t="s">
        <v>353</v>
      </c>
      <c r="Y823" s="7" t="s">
        <v>337</v>
      </c>
      <c r="Z823" s="7" t="s">
        <v>838</v>
      </c>
      <c r="AA823" s="7" t="s">
        <v>124</v>
      </c>
      <c r="AB823" s="7" t="s">
        <v>125</v>
      </c>
      <c r="AC823" s="7" t="s">
        <v>125</v>
      </c>
      <c r="AD823" s="7" t="s">
        <v>111</v>
      </c>
      <c r="AE823" s="7" t="s">
        <v>1897</v>
      </c>
      <c r="AF823" s="7" t="s">
        <v>112</v>
      </c>
      <c r="AG823" s="7" t="s">
        <v>1897</v>
      </c>
      <c r="AH823" s="7" t="s">
        <v>1897</v>
      </c>
      <c r="AI823" s="7">
        <v>2001</v>
      </c>
      <c r="AJ823" s="7">
        <v>2001</v>
      </c>
      <c r="AK823" s="7" t="s">
        <v>89</v>
      </c>
      <c r="AL823" s="7">
        <v>20000</v>
      </c>
      <c r="AO823" s="7" t="s">
        <v>2491</v>
      </c>
      <c r="AP823" s="7" t="s">
        <v>2491</v>
      </c>
      <c r="AQ823" s="7">
        <v>20000</v>
      </c>
      <c r="AR823" s="10">
        <v>27686.699919999999</v>
      </c>
      <c r="AS823" s="7" t="s">
        <v>2491</v>
      </c>
      <c r="AT823" s="7" t="s">
        <v>90</v>
      </c>
      <c r="AU823" s="7">
        <v>2001</v>
      </c>
      <c r="AV823" s="7" t="s">
        <v>172</v>
      </c>
      <c r="AW823" s="7" t="s">
        <v>92</v>
      </c>
      <c r="AX823" s="7" t="s">
        <v>93</v>
      </c>
      <c r="AY823" s="7" t="s">
        <v>94</v>
      </c>
      <c r="AZ823" s="7" t="s">
        <v>95</v>
      </c>
      <c r="BA823" s="7" t="s">
        <v>96</v>
      </c>
      <c r="BB823" s="7" t="s">
        <v>97</v>
      </c>
      <c r="BC823" s="7" t="s">
        <v>98</v>
      </c>
      <c r="BH823" s="7" t="s">
        <v>99</v>
      </c>
      <c r="BI823" s="7" t="s">
        <v>617</v>
      </c>
      <c r="BJ823" s="7" t="s">
        <v>70</v>
      </c>
      <c r="BM823" s="7" t="s">
        <v>1481</v>
      </c>
      <c r="BO823">
        <f t="shared" si="12"/>
        <v>2.7686699919999998E-2</v>
      </c>
      <c r="BP823" s="7" t="s">
        <v>97</v>
      </c>
      <c r="BQ823" s="7" t="s">
        <v>94</v>
      </c>
      <c r="BR823" s="7" t="s">
        <v>77</v>
      </c>
      <c r="BS823" s="7" t="s">
        <v>77</v>
      </c>
    </row>
    <row r="824" spans="1:71" ht="15.75" customHeight="1">
      <c r="A824" s="7">
        <v>2002</v>
      </c>
      <c r="B824" s="7" t="s">
        <v>854</v>
      </c>
      <c r="C824" s="7" t="s">
        <v>64</v>
      </c>
      <c r="D824" s="7" t="s">
        <v>850</v>
      </c>
      <c r="E824" s="7" t="s">
        <v>717</v>
      </c>
      <c r="F824" s="7" t="s">
        <v>2489</v>
      </c>
      <c r="G824" s="7">
        <v>2020</v>
      </c>
      <c r="H824" s="7" t="s">
        <v>67</v>
      </c>
      <c r="I824" s="7" t="s">
        <v>336</v>
      </c>
      <c r="J824" s="7" t="s">
        <v>135</v>
      </c>
      <c r="K824" s="7" t="s">
        <v>71</v>
      </c>
      <c r="L824" s="7" t="s">
        <v>72</v>
      </c>
      <c r="M824" s="7" t="s">
        <v>73</v>
      </c>
      <c r="N824" s="7" t="s">
        <v>74</v>
      </c>
      <c r="O824" s="7" t="s">
        <v>75</v>
      </c>
      <c r="P824" s="7" t="s">
        <v>76</v>
      </c>
      <c r="Q824" s="7" t="s">
        <v>77</v>
      </c>
      <c r="S824" s="7" t="s">
        <v>78</v>
      </c>
      <c r="T824" s="7" t="s">
        <v>79</v>
      </c>
      <c r="U824" s="7" t="s">
        <v>80</v>
      </c>
      <c r="V824" s="7" t="s">
        <v>81</v>
      </c>
      <c r="W824" s="7" t="s">
        <v>686</v>
      </c>
      <c r="X824" s="7" t="s">
        <v>353</v>
      </c>
      <c r="Y824" s="7" t="s">
        <v>337</v>
      </c>
      <c r="Z824" s="7" t="s">
        <v>838</v>
      </c>
      <c r="AA824" s="7" t="s">
        <v>124</v>
      </c>
      <c r="AB824" s="7" t="s">
        <v>125</v>
      </c>
      <c r="AC824" s="7" t="s">
        <v>125</v>
      </c>
      <c r="AD824" s="7" t="s">
        <v>111</v>
      </c>
      <c r="AE824" s="7" t="s">
        <v>2028</v>
      </c>
      <c r="AF824" s="7" t="s">
        <v>112</v>
      </c>
      <c r="AG824" s="7" t="s">
        <v>2028</v>
      </c>
      <c r="AH824" s="7" t="s">
        <v>2028</v>
      </c>
      <c r="AI824" s="7">
        <v>2002</v>
      </c>
      <c r="AJ824" s="7">
        <v>2002</v>
      </c>
      <c r="AK824" s="7" t="s">
        <v>89</v>
      </c>
      <c r="AL824" s="7">
        <v>20000</v>
      </c>
      <c r="AO824" s="7" t="s">
        <v>2492</v>
      </c>
      <c r="AP824" s="7" t="s">
        <v>2492</v>
      </c>
      <c r="AQ824" s="7">
        <v>20000</v>
      </c>
      <c r="AR824" s="10">
        <v>27254.435949999999</v>
      </c>
      <c r="AS824" s="7" t="s">
        <v>2492</v>
      </c>
      <c r="AT824" s="7" t="s">
        <v>90</v>
      </c>
      <c r="AU824" s="7">
        <v>2002</v>
      </c>
      <c r="AV824" s="7" t="s">
        <v>172</v>
      </c>
      <c r="AW824" s="7" t="s">
        <v>92</v>
      </c>
      <c r="AX824" s="7" t="s">
        <v>93</v>
      </c>
      <c r="AY824" s="7" t="s">
        <v>94</v>
      </c>
      <c r="AZ824" s="7" t="s">
        <v>95</v>
      </c>
      <c r="BA824" s="7" t="s">
        <v>96</v>
      </c>
      <c r="BB824" s="7" t="s">
        <v>97</v>
      </c>
      <c r="BC824" s="7" t="s">
        <v>98</v>
      </c>
      <c r="BH824" s="7" t="s">
        <v>99</v>
      </c>
      <c r="BI824" s="7" t="s">
        <v>617</v>
      </c>
      <c r="BJ824" s="7" t="s">
        <v>70</v>
      </c>
      <c r="BM824" s="7" t="s">
        <v>1481</v>
      </c>
      <c r="BO824">
        <f t="shared" si="12"/>
        <v>2.7254435949999999E-2</v>
      </c>
      <c r="BP824" s="7" t="s">
        <v>97</v>
      </c>
      <c r="BQ824" s="7" t="s">
        <v>94</v>
      </c>
      <c r="BR824" s="7" t="s">
        <v>77</v>
      </c>
      <c r="BS824" s="7" t="s">
        <v>77</v>
      </c>
    </row>
    <row r="825" spans="1:71" ht="15.75" customHeight="1">
      <c r="A825" s="7">
        <v>2003</v>
      </c>
      <c r="B825" s="7" t="s">
        <v>855</v>
      </c>
      <c r="C825" s="7" t="s">
        <v>64</v>
      </c>
      <c r="D825" s="7" t="s">
        <v>850</v>
      </c>
      <c r="E825" s="7" t="s">
        <v>717</v>
      </c>
      <c r="F825" s="7" t="s">
        <v>2489</v>
      </c>
      <c r="G825" s="7">
        <v>2020</v>
      </c>
      <c r="H825" s="7" t="s">
        <v>67</v>
      </c>
      <c r="I825" s="7" t="s">
        <v>336</v>
      </c>
      <c r="J825" s="7" t="s">
        <v>135</v>
      </c>
      <c r="K825" s="7" t="s">
        <v>71</v>
      </c>
      <c r="L825" s="7" t="s">
        <v>72</v>
      </c>
      <c r="M825" s="7" t="s">
        <v>73</v>
      </c>
      <c r="N825" s="7" t="s">
        <v>74</v>
      </c>
      <c r="O825" s="7" t="s">
        <v>75</v>
      </c>
      <c r="P825" s="7" t="s">
        <v>76</v>
      </c>
      <c r="Q825" s="7" t="s">
        <v>77</v>
      </c>
      <c r="S825" s="7" t="s">
        <v>78</v>
      </c>
      <c r="T825" s="7" t="s">
        <v>79</v>
      </c>
      <c r="U825" s="7" t="s">
        <v>80</v>
      </c>
      <c r="V825" s="7" t="s">
        <v>81</v>
      </c>
      <c r="W825" s="7" t="s">
        <v>686</v>
      </c>
      <c r="X825" s="7" t="s">
        <v>353</v>
      </c>
      <c r="Y825" s="7" t="s">
        <v>337</v>
      </c>
      <c r="Z825" s="7" t="s">
        <v>838</v>
      </c>
      <c r="AA825" s="7" t="s">
        <v>124</v>
      </c>
      <c r="AB825" s="7" t="s">
        <v>125</v>
      </c>
      <c r="AC825" s="7" t="s">
        <v>125</v>
      </c>
      <c r="AD825" s="7" t="s">
        <v>111</v>
      </c>
      <c r="AE825" s="7" t="s">
        <v>2018</v>
      </c>
      <c r="AF825" s="7" t="s">
        <v>112</v>
      </c>
      <c r="AG825" s="7" t="s">
        <v>2018</v>
      </c>
      <c r="AH825" s="7" t="s">
        <v>2018</v>
      </c>
      <c r="AI825" s="7">
        <v>2003</v>
      </c>
      <c r="AJ825" s="7">
        <v>2003</v>
      </c>
      <c r="AK825" s="7" t="s">
        <v>89</v>
      </c>
      <c r="AL825" s="7">
        <v>20000</v>
      </c>
      <c r="AO825" s="7" t="s">
        <v>2493</v>
      </c>
      <c r="AP825" s="7" t="s">
        <v>2493</v>
      </c>
      <c r="AQ825" s="7">
        <v>20000</v>
      </c>
      <c r="AR825" s="10">
        <v>26649.467720000001</v>
      </c>
      <c r="AS825" s="7" t="s">
        <v>2493</v>
      </c>
      <c r="AT825" s="7" t="s">
        <v>90</v>
      </c>
      <c r="AU825" s="7">
        <v>2003</v>
      </c>
      <c r="AV825" s="7" t="s">
        <v>172</v>
      </c>
      <c r="AW825" s="7" t="s">
        <v>92</v>
      </c>
      <c r="AX825" s="7" t="s">
        <v>93</v>
      </c>
      <c r="AY825" s="7" t="s">
        <v>94</v>
      </c>
      <c r="AZ825" s="7" t="s">
        <v>95</v>
      </c>
      <c r="BA825" s="7" t="s">
        <v>96</v>
      </c>
      <c r="BB825" s="7" t="s">
        <v>97</v>
      </c>
      <c r="BC825" s="7" t="s">
        <v>98</v>
      </c>
      <c r="BH825" s="7" t="s">
        <v>99</v>
      </c>
      <c r="BI825" s="7" t="s">
        <v>617</v>
      </c>
      <c r="BJ825" s="7" t="s">
        <v>70</v>
      </c>
      <c r="BM825" s="7" t="s">
        <v>1481</v>
      </c>
      <c r="BO825">
        <f t="shared" si="12"/>
        <v>2.664946772E-2</v>
      </c>
      <c r="BP825" s="7" t="s">
        <v>97</v>
      </c>
      <c r="BQ825" s="7" t="s">
        <v>94</v>
      </c>
      <c r="BR825" s="7" t="s">
        <v>77</v>
      </c>
      <c r="BS825" s="7" t="s">
        <v>77</v>
      </c>
    </row>
    <row r="826" spans="1:71" ht="15.75" customHeight="1">
      <c r="A826" s="7">
        <v>2004</v>
      </c>
      <c r="B826" s="7" t="s">
        <v>856</v>
      </c>
      <c r="C826" s="7" t="s">
        <v>64</v>
      </c>
      <c r="D826" s="7" t="s">
        <v>850</v>
      </c>
      <c r="E826" s="7" t="s">
        <v>717</v>
      </c>
      <c r="F826" s="7" t="s">
        <v>2489</v>
      </c>
      <c r="G826" s="7">
        <v>2020</v>
      </c>
      <c r="H826" s="7" t="s">
        <v>67</v>
      </c>
      <c r="I826" s="7" t="s">
        <v>336</v>
      </c>
      <c r="J826" s="7" t="s">
        <v>135</v>
      </c>
      <c r="K826" s="7" t="s">
        <v>71</v>
      </c>
      <c r="L826" s="7" t="s">
        <v>72</v>
      </c>
      <c r="M826" s="7" t="s">
        <v>73</v>
      </c>
      <c r="N826" s="7" t="s">
        <v>74</v>
      </c>
      <c r="O826" s="7" t="s">
        <v>75</v>
      </c>
      <c r="P826" s="7" t="s">
        <v>76</v>
      </c>
      <c r="Q826" s="7" t="s">
        <v>77</v>
      </c>
      <c r="S826" s="7" t="s">
        <v>78</v>
      </c>
      <c r="T826" s="7" t="s">
        <v>79</v>
      </c>
      <c r="U826" s="7" t="s">
        <v>80</v>
      </c>
      <c r="V826" s="7" t="s">
        <v>81</v>
      </c>
      <c r="W826" s="7" t="s">
        <v>686</v>
      </c>
      <c r="X826" s="7" t="s">
        <v>353</v>
      </c>
      <c r="Y826" s="7" t="s">
        <v>337</v>
      </c>
      <c r="Z826" s="7" t="s">
        <v>838</v>
      </c>
      <c r="AA826" s="7" t="s">
        <v>124</v>
      </c>
      <c r="AB826" s="7" t="s">
        <v>125</v>
      </c>
      <c r="AC826" s="7" t="s">
        <v>125</v>
      </c>
      <c r="AD826" s="7" t="s">
        <v>111</v>
      </c>
      <c r="AE826" s="7" t="s">
        <v>2169</v>
      </c>
      <c r="AF826" s="7" t="s">
        <v>112</v>
      </c>
      <c r="AG826" s="7" t="s">
        <v>2169</v>
      </c>
      <c r="AH826" s="7" t="s">
        <v>2169</v>
      </c>
      <c r="AI826" s="7">
        <v>2004</v>
      </c>
      <c r="AJ826" s="7">
        <v>2004</v>
      </c>
      <c r="AK826" s="7" t="s">
        <v>89</v>
      </c>
      <c r="AL826" s="7">
        <v>20000</v>
      </c>
      <c r="AO826" s="7" t="s">
        <v>2494</v>
      </c>
      <c r="AP826" s="7" t="s">
        <v>2494</v>
      </c>
      <c r="AQ826" s="7">
        <v>20000</v>
      </c>
      <c r="AR826" s="10">
        <v>25954.601610000002</v>
      </c>
      <c r="AS826" s="7" t="s">
        <v>2494</v>
      </c>
      <c r="AT826" s="7" t="s">
        <v>90</v>
      </c>
      <c r="AU826" s="7">
        <v>2004</v>
      </c>
      <c r="AV826" s="7" t="s">
        <v>172</v>
      </c>
      <c r="AW826" s="7" t="s">
        <v>92</v>
      </c>
      <c r="AX826" s="7" t="s">
        <v>93</v>
      </c>
      <c r="AY826" s="7" t="s">
        <v>94</v>
      </c>
      <c r="AZ826" s="7" t="s">
        <v>95</v>
      </c>
      <c r="BA826" s="7" t="s">
        <v>96</v>
      </c>
      <c r="BB826" s="7" t="s">
        <v>97</v>
      </c>
      <c r="BC826" s="7" t="s">
        <v>98</v>
      </c>
      <c r="BH826" s="7" t="s">
        <v>99</v>
      </c>
      <c r="BI826" s="7" t="s">
        <v>617</v>
      </c>
      <c r="BJ826" s="7" t="s">
        <v>70</v>
      </c>
      <c r="BM826" s="7" t="s">
        <v>1481</v>
      </c>
      <c r="BO826">
        <f t="shared" si="12"/>
        <v>2.5954601610000003E-2</v>
      </c>
      <c r="BP826" s="7" t="s">
        <v>97</v>
      </c>
      <c r="BQ826" s="7" t="s">
        <v>94</v>
      </c>
      <c r="BR826" s="7" t="s">
        <v>77</v>
      </c>
      <c r="BS826" s="7" t="s">
        <v>77</v>
      </c>
    </row>
    <row r="827" spans="1:71" ht="15.75" customHeight="1">
      <c r="A827" s="7">
        <v>2005</v>
      </c>
      <c r="B827" s="7" t="s">
        <v>857</v>
      </c>
      <c r="C827" s="7" t="s">
        <v>64</v>
      </c>
      <c r="D827" s="7" t="s">
        <v>850</v>
      </c>
      <c r="E827" s="7" t="s">
        <v>717</v>
      </c>
      <c r="F827" s="7" t="s">
        <v>2489</v>
      </c>
      <c r="G827" s="7">
        <v>2020</v>
      </c>
      <c r="H827" s="7" t="s">
        <v>67</v>
      </c>
      <c r="I827" s="7" t="s">
        <v>336</v>
      </c>
      <c r="J827" s="7" t="s">
        <v>135</v>
      </c>
      <c r="K827" s="7" t="s">
        <v>71</v>
      </c>
      <c r="L827" s="7" t="s">
        <v>72</v>
      </c>
      <c r="M827" s="7" t="s">
        <v>73</v>
      </c>
      <c r="N827" s="7" t="s">
        <v>74</v>
      </c>
      <c r="O827" s="7" t="s">
        <v>75</v>
      </c>
      <c r="P827" s="7" t="s">
        <v>76</v>
      </c>
      <c r="Q827" s="7" t="s">
        <v>77</v>
      </c>
      <c r="S827" s="7" t="s">
        <v>78</v>
      </c>
      <c r="T827" s="7" t="s">
        <v>79</v>
      </c>
      <c r="U827" s="7" t="s">
        <v>80</v>
      </c>
      <c r="V827" s="7" t="s">
        <v>81</v>
      </c>
      <c r="W827" s="7" t="s">
        <v>686</v>
      </c>
      <c r="X827" s="7" t="s">
        <v>353</v>
      </c>
      <c r="Y827" s="7" t="s">
        <v>337</v>
      </c>
      <c r="Z827" s="7" t="s">
        <v>838</v>
      </c>
      <c r="AA827" s="7" t="s">
        <v>124</v>
      </c>
      <c r="AB827" s="7" t="s">
        <v>125</v>
      </c>
      <c r="AC827" s="7" t="s">
        <v>125</v>
      </c>
      <c r="AD827" s="7" t="s">
        <v>111</v>
      </c>
      <c r="AE827" s="7" t="s">
        <v>1898</v>
      </c>
      <c r="AF827" s="7" t="s">
        <v>112</v>
      </c>
      <c r="AG827" s="7" t="s">
        <v>1898</v>
      </c>
      <c r="AH827" s="7" t="s">
        <v>1898</v>
      </c>
      <c r="AI827" s="7">
        <v>2005</v>
      </c>
      <c r="AJ827" s="7">
        <v>2005</v>
      </c>
      <c r="AK827" s="7" t="s">
        <v>89</v>
      </c>
      <c r="AL827" s="7">
        <v>20000</v>
      </c>
      <c r="AO827" s="7" t="s">
        <v>2495</v>
      </c>
      <c r="AP827" s="7" t="s">
        <v>2495</v>
      </c>
      <c r="AQ827" s="7">
        <v>20000</v>
      </c>
      <c r="AR827" s="10">
        <v>25102.922979999999</v>
      </c>
      <c r="AS827" s="7" t="s">
        <v>2495</v>
      </c>
      <c r="AT827" s="7" t="s">
        <v>90</v>
      </c>
      <c r="AU827" s="7">
        <v>2005</v>
      </c>
      <c r="AV827" s="7" t="s">
        <v>172</v>
      </c>
      <c r="AW827" s="7" t="s">
        <v>92</v>
      </c>
      <c r="AX827" s="7" t="s">
        <v>93</v>
      </c>
      <c r="AY827" s="7" t="s">
        <v>94</v>
      </c>
      <c r="AZ827" s="7" t="s">
        <v>95</v>
      </c>
      <c r="BA827" s="7" t="s">
        <v>96</v>
      </c>
      <c r="BB827" s="7" t="s">
        <v>97</v>
      </c>
      <c r="BC827" s="7" t="s">
        <v>98</v>
      </c>
      <c r="BH827" s="7" t="s">
        <v>99</v>
      </c>
      <c r="BI827" s="7" t="s">
        <v>617</v>
      </c>
      <c r="BJ827" s="7" t="s">
        <v>70</v>
      </c>
      <c r="BM827" s="7" t="s">
        <v>1481</v>
      </c>
      <c r="BO827">
        <f t="shared" si="12"/>
        <v>2.5102922980000001E-2</v>
      </c>
      <c r="BP827" s="7" t="s">
        <v>97</v>
      </c>
      <c r="BQ827" s="7" t="s">
        <v>94</v>
      </c>
      <c r="BR827" s="7" t="s">
        <v>77</v>
      </c>
      <c r="BS827" s="7" t="s">
        <v>77</v>
      </c>
    </row>
    <row r="828" spans="1:71" ht="15.75" customHeight="1">
      <c r="A828" s="7">
        <v>2006</v>
      </c>
      <c r="B828" s="7" t="s">
        <v>858</v>
      </c>
      <c r="C828" s="7" t="s">
        <v>64</v>
      </c>
      <c r="D828" s="7" t="s">
        <v>850</v>
      </c>
      <c r="E828" s="7" t="s">
        <v>717</v>
      </c>
      <c r="F828" s="7" t="s">
        <v>2489</v>
      </c>
      <c r="G828" s="7">
        <v>2020</v>
      </c>
      <c r="H828" s="7" t="s">
        <v>67</v>
      </c>
      <c r="I828" s="7" t="s">
        <v>336</v>
      </c>
      <c r="J828" s="7" t="s">
        <v>135</v>
      </c>
      <c r="K828" s="7" t="s">
        <v>71</v>
      </c>
      <c r="L828" s="7" t="s">
        <v>72</v>
      </c>
      <c r="M828" s="7" t="s">
        <v>73</v>
      </c>
      <c r="N828" s="7" t="s">
        <v>74</v>
      </c>
      <c r="O828" s="7" t="s">
        <v>75</v>
      </c>
      <c r="P828" s="7" t="s">
        <v>76</v>
      </c>
      <c r="Q828" s="7" t="s">
        <v>77</v>
      </c>
      <c r="S828" s="7" t="s">
        <v>78</v>
      </c>
      <c r="T828" s="7" t="s">
        <v>79</v>
      </c>
      <c r="U828" s="7" t="s">
        <v>80</v>
      </c>
      <c r="V828" s="7" t="s">
        <v>81</v>
      </c>
      <c r="W828" s="7" t="s">
        <v>686</v>
      </c>
      <c r="X828" s="7" t="s">
        <v>353</v>
      </c>
      <c r="Y828" s="7" t="s">
        <v>337</v>
      </c>
      <c r="Z828" s="7" t="s">
        <v>838</v>
      </c>
      <c r="AA828" s="7" t="s">
        <v>124</v>
      </c>
      <c r="AB828" s="7" t="s">
        <v>125</v>
      </c>
      <c r="AC828" s="7" t="s">
        <v>125</v>
      </c>
      <c r="AD828" s="7" t="s">
        <v>111</v>
      </c>
      <c r="AE828" s="7" t="s">
        <v>1936</v>
      </c>
      <c r="AF828" s="7" t="s">
        <v>112</v>
      </c>
      <c r="AG828" s="7" t="s">
        <v>1936</v>
      </c>
      <c r="AH828" s="7" t="s">
        <v>1936</v>
      </c>
      <c r="AI828" s="7">
        <v>2006</v>
      </c>
      <c r="AJ828" s="7">
        <v>2006</v>
      </c>
      <c r="AK828" s="7" t="s">
        <v>89</v>
      </c>
      <c r="AL828" s="7">
        <v>20000</v>
      </c>
      <c r="AO828" s="7" t="s">
        <v>2496</v>
      </c>
      <c r="AP828" s="7" t="s">
        <v>2496</v>
      </c>
      <c r="AQ828" s="7">
        <v>20000</v>
      </c>
      <c r="AR828" s="10">
        <v>24318.424210000001</v>
      </c>
      <c r="AS828" s="7" t="s">
        <v>2496</v>
      </c>
      <c r="AT828" s="7" t="s">
        <v>90</v>
      </c>
      <c r="AU828" s="7">
        <v>2006</v>
      </c>
      <c r="AV828" s="7" t="s">
        <v>172</v>
      </c>
      <c r="AW828" s="7" t="s">
        <v>92</v>
      </c>
      <c r="AX828" s="7" t="s">
        <v>93</v>
      </c>
      <c r="AY828" s="7" t="s">
        <v>94</v>
      </c>
      <c r="AZ828" s="7" t="s">
        <v>95</v>
      </c>
      <c r="BA828" s="7" t="s">
        <v>96</v>
      </c>
      <c r="BB828" s="7" t="s">
        <v>97</v>
      </c>
      <c r="BC828" s="7" t="s">
        <v>98</v>
      </c>
      <c r="BH828" s="7" t="s">
        <v>99</v>
      </c>
      <c r="BI828" s="7" t="s">
        <v>617</v>
      </c>
      <c r="BJ828" s="7" t="s">
        <v>70</v>
      </c>
      <c r="BM828" s="7" t="s">
        <v>1481</v>
      </c>
      <c r="BO828">
        <f t="shared" si="12"/>
        <v>2.4318424210000002E-2</v>
      </c>
      <c r="BP828" s="7" t="s">
        <v>97</v>
      </c>
      <c r="BQ828" s="7" t="s">
        <v>94</v>
      </c>
      <c r="BR828" s="7" t="s">
        <v>77</v>
      </c>
      <c r="BS828" s="7" t="s">
        <v>77</v>
      </c>
    </row>
    <row r="829" spans="1:71" ht="15.75" customHeight="1">
      <c r="A829" s="7">
        <v>2007</v>
      </c>
      <c r="B829" s="7" t="s">
        <v>859</v>
      </c>
      <c r="C829" s="7" t="s">
        <v>64</v>
      </c>
      <c r="D829" s="7" t="s">
        <v>850</v>
      </c>
      <c r="E829" s="7" t="s">
        <v>717</v>
      </c>
      <c r="F829" s="7" t="s">
        <v>2489</v>
      </c>
      <c r="G829" s="7">
        <v>2020</v>
      </c>
      <c r="H829" s="7" t="s">
        <v>67</v>
      </c>
      <c r="I829" s="7" t="s">
        <v>336</v>
      </c>
      <c r="J829" s="7" t="s">
        <v>135</v>
      </c>
      <c r="K829" s="7" t="s">
        <v>71</v>
      </c>
      <c r="L829" s="7" t="s">
        <v>72</v>
      </c>
      <c r="M829" s="7" t="s">
        <v>73</v>
      </c>
      <c r="N829" s="7" t="s">
        <v>74</v>
      </c>
      <c r="O829" s="7" t="s">
        <v>75</v>
      </c>
      <c r="P829" s="7" t="s">
        <v>76</v>
      </c>
      <c r="Q829" s="7" t="s">
        <v>77</v>
      </c>
      <c r="S829" s="7" t="s">
        <v>78</v>
      </c>
      <c r="T829" s="7" t="s">
        <v>79</v>
      </c>
      <c r="U829" s="7" t="s">
        <v>80</v>
      </c>
      <c r="V829" s="7" t="s">
        <v>81</v>
      </c>
      <c r="W829" s="7" t="s">
        <v>686</v>
      </c>
      <c r="X829" s="7" t="s">
        <v>353</v>
      </c>
      <c r="Y829" s="7" t="s">
        <v>337</v>
      </c>
      <c r="Z829" s="7" t="s">
        <v>838</v>
      </c>
      <c r="AA829" s="7" t="s">
        <v>124</v>
      </c>
      <c r="AB829" s="7" t="s">
        <v>125</v>
      </c>
      <c r="AC829" s="7" t="s">
        <v>125</v>
      </c>
      <c r="AD829" s="7" t="s">
        <v>111</v>
      </c>
      <c r="AE829" s="7" t="s">
        <v>1942</v>
      </c>
      <c r="AF829" s="7" t="s">
        <v>112</v>
      </c>
      <c r="AG829" s="7" t="s">
        <v>1942</v>
      </c>
      <c r="AH829" s="7" t="s">
        <v>1942</v>
      </c>
      <c r="AI829" s="7">
        <v>2007</v>
      </c>
      <c r="AJ829" s="7">
        <v>2007</v>
      </c>
      <c r="AK829" s="7" t="s">
        <v>89</v>
      </c>
      <c r="AL829" s="7">
        <v>20000</v>
      </c>
      <c r="AO829" s="7" t="s">
        <v>2497</v>
      </c>
      <c r="AP829" s="7" t="s">
        <v>2497</v>
      </c>
      <c r="AQ829" s="7">
        <v>20000</v>
      </c>
      <c r="AR829" s="10">
        <v>23643.940040000001</v>
      </c>
      <c r="AS829" s="7" t="s">
        <v>2497</v>
      </c>
      <c r="AT829" s="7" t="s">
        <v>90</v>
      </c>
      <c r="AU829" s="7">
        <v>2007</v>
      </c>
      <c r="AV829" s="7" t="s">
        <v>172</v>
      </c>
      <c r="AW829" s="7" t="s">
        <v>92</v>
      </c>
      <c r="AX829" s="7" t="s">
        <v>93</v>
      </c>
      <c r="AY829" s="7" t="s">
        <v>94</v>
      </c>
      <c r="AZ829" s="7" t="s">
        <v>95</v>
      </c>
      <c r="BA829" s="7" t="s">
        <v>96</v>
      </c>
      <c r="BB829" s="7" t="s">
        <v>97</v>
      </c>
      <c r="BC829" s="7" t="s">
        <v>98</v>
      </c>
      <c r="BH829" s="7" t="s">
        <v>99</v>
      </c>
      <c r="BI829" s="7" t="s">
        <v>617</v>
      </c>
      <c r="BJ829" s="7" t="s">
        <v>70</v>
      </c>
      <c r="BM829" s="7" t="s">
        <v>1481</v>
      </c>
      <c r="BO829">
        <f t="shared" si="12"/>
        <v>2.3643940040000002E-2</v>
      </c>
      <c r="BP829" s="7" t="s">
        <v>97</v>
      </c>
      <c r="BQ829" s="7" t="s">
        <v>94</v>
      </c>
      <c r="BR829" s="7" t="s">
        <v>77</v>
      </c>
      <c r="BS829" s="7" t="s">
        <v>77</v>
      </c>
    </row>
    <row r="830" spans="1:71" ht="15.75" customHeight="1">
      <c r="A830" s="7">
        <v>2008</v>
      </c>
      <c r="B830" s="7" t="s">
        <v>860</v>
      </c>
      <c r="C830" s="7" t="s">
        <v>64</v>
      </c>
      <c r="D830" s="7" t="s">
        <v>850</v>
      </c>
      <c r="E830" s="7" t="s">
        <v>717</v>
      </c>
      <c r="F830" s="7" t="s">
        <v>2489</v>
      </c>
      <c r="G830" s="7">
        <v>2020</v>
      </c>
      <c r="H830" s="7" t="s">
        <v>67</v>
      </c>
      <c r="I830" s="7" t="s">
        <v>336</v>
      </c>
      <c r="J830" s="7" t="s">
        <v>135</v>
      </c>
      <c r="K830" s="7" t="s">
        <v>71</v>
      </c>
      <c r="L830" s="7" t="s">
        <v>72</v>
      </c>
      <c r="M830" s="7" t="s">
        <v>73</v>
      </c>
      <c r="N830" s="7" t="s">
        <v>74</v>
      </c>
      <c r="O830" s="7" t="s">
        <v>75</v>
      </c>
      <c r="P830" s="7" t="s">
        <v>76</v>
      </c>
      <c r="Q830" s="7" t="s">
        <v>77</v>
      </c>
      <c r="S830" s="7" t="s">
        <v>78</v>
      </c>
      <c r="T830" s="7" t="s">
        <v>79</v>
      </c>
      <c r="U830" s="7" t="s">
        <v>80</v>
      </c>
      <c r="V830" s="7" t="s">
        <v>81</v>
      </c>
      <c r="W830" s="7" t="s">
        <v>686</v>
      </c>
      <c r="X830" s="7" t="s">
        <v>353</v>
      </c>
      <c r="Y830" s="7" t="s">
        <v>337</v>
      </c>
      <c r="Z830" s="7" t="s">
        <v>838</v>
      </c>
      <c r="AA830" s="7" t="s">
        <v>124</v>
      </c>
      <c r="AB830" s="7" t="s">
        <v>125</v>
      </c>
      <c r="AC830" s="7" t="s">
        <v>125</v>
      </c>
      <c r="AD830" s="7" t="s">
        <v>111</v>
      </c>
      <c r="AE830" s="7" t="s">
        <v>2224</v>
      </c>
      <c r="AF830" s="7" t="s">
        <v>112</v>
      </c>
      <c r="AG830" s="7" t="s">
        <v>2224</v>
      </c>
      <c r="AH830" s="7" t="s">
        <v>2224</v>
      </c>
      <c r="AI830" s="7">
        <v>2008</v>
      </c>
      <c r="AJ830" s="7">
        <v>2008</v>
      </c>
      <c r="AK830" s="7" t="s">
        <v>89</v>
      </c>
      <c r="AL830" s="7">
        <v>65000</v>
      </c>
      <c r="AO830" s="7" t="s">
        <v>2498</v>
      </c>
      <c r="AP830" s="7" t="s">
        <v>2498</v>
      </c>
      <c r="AQ830" s="7">
        <v>65000</v>
      </c>
      <c r="AR830" s="10">
        <v>74001.801730000007</v>
      </c>
      <c r="AS830" s="7" t="s">
        <v>2498</v>
      </c>
      <c r="AT830" s="7" t="s">
        <v>90</v>
      </c>
      <c r="AU830" s="7">
        <v>2008</v>
      </c>
      <c r="AV830" s="7" t="s">
        <v>172</v>
      </c>
      <c r="AW830" s="7" t="s">
        <v>92</v>
      </c>
      <c r="AX830" s="7" t="s">
        <v>93</v>
      </c>
      <c r="AY830" s="7" t="s">
        <v>94</v>
      </c>
      <c r="AZ830" s="7" t="s">
        <v>95</v>
      </c>
      <c r="BA830" s="7" t="s">
        <v>96</v>
      </c>
      <c r="BB830" s="7" t="s">
        <v>97</v>
      </c>
      <c r="BC830" s="7" t="s">
        <v>98</v>
      </c>
      <c r="BH830" s="7" t="s">
        <v>99</v>
      </c>
      <c r="BI830" s="7" t="s">
        <v>617</v>
      </c>
      <c r="BJ830" s="7" t="s">
        <v>70</v>
      </c>
      <c r="BM830" s="7" t="s">
        <v>1481</v>
      </c>
      <c r="BO830">
        <f t="shared" si="12"/>
        <v>7.4001801730000011E-2</v>
      </c>
      <c r="BP830" s="7" t="s">
        <v>97</v>
      </c>
      <c r="BQ830" s="7" t="s">
        <v>94</v>
      </c>
      <c r="BR830" s="7" t="s">
        <v>77</v>
      </c>
      <c r="BS830" s="7" t="s">
        <v>77</v>
      </c>
    </row>
    <row r="831" spans="1:71" ht="15.75" customHeight="1">
      <c r="A831" s="7">
        <v>2009</v>
      </c>
      <c r="B831" s="7" t="s">
        <v>861</v>
      </c>
      <c r="C831" s="7" t="s">
        <v>64</v>
      </c>
      <c r="D831" s="7" t="s">
        <v>850</v>
      </c>
      <c r="E831" s="7" t="s">
        <v>717</v>
      </c>
      <c r="F831" s="7" t="s">
        <v>2489</v>
      </c>
      <c r="G831" s="7">
        <v>2020</v>
      </c>
      <c r="H831" s="7" t="s">
        <v>67</v>
      </c>
      <c r="I831" s="7" t="s">
        <v>336</v>
      </c>
      <c r="J831" s="7" t="s">
        <v>135</v>
      </c>
      <c r="K831" s="7" t="s">
        <v>71</v>
      </c>
      <c r="L831" s="7" t="s">
        <v>72</v>
      </c>
      <c r="M831" s="7" t="s">
        <v>73</v>
      </c>
      <c r="N831" s="7" t="s">
        <v>74</v>
      </c>
      <c r="O831" s="7" t="s">
        <v>75</v>
      </c>
      <c r="P831" s="7" t="s">
        <v>76</v>
      </c>
      <c r="Q831" s="7" t="s">
        <v>77</v>
      </c>
      <c r="S831" s="7" t="s">
        <v>78</v>
      </c>
      <c r="T831" s="7" t="s">
        <v>79</v>
      </c>
      <c r="U831" s="7" t="s">
        <v>80</v>
      </c>
      <c r="V831" s="7" t="s">
        <v>81</v>
      </c>
      <c r="W831" s="7" t="s">
        <v>686</v>
      </c>
      <c r="X831" s="7" t="s">
        <v>353</v>
      </c>
      <c r="Y831" s="7" t="s">
        <v>337</v>
      </c>
      <c r="Z831" s="7" t="s">
        <v>838</v>
      </c>
      <c r="AA831" s="7" t="s">
        <v>124</v>
      </c>
      <c r="AB831" s="7" t="s">
        <v>125</v>
      </c>
      <c r="AC831" s="7" t="s">
        <v>125</v>
      </c>
      <c r="AD831" s="7" t="s">
        <v>111</v>
      </c>
      <c r="AE831" s="7" t="s">
        <v>2110</v>
      </c>
      <c r="AF831" s="7" t="s">
        <v>112</v>
      </c>
      <c r="AG831" s="7" t="s">
        <v>2110</v>
      </c>
      <c r="AH831" s="7" t="s">
        <v>2110</v>
      </c>
      <c r="AI831" s="7">
        <v>2009</v>
      </c>
      <c r="AJ831" s="7">
        <v>2009</v>
      </c>
      <c r="AK831" s="7" t="s">
        <v>89</v>
      </c>
      <c r="AL831" s="7">
        <v>186250</v>
      </c>
      <c r="AO831" s="7" t="s">
        <v>2499</v>
      </c>
      <c r="AP831" s="7" t="s">
        <v>2499</v>
      </c>
      <c r="AQ831" s="7">
        <v>186250</v>
      </c>
      <c r="AR831" s="10">
        <v>212800.2274</v>
      </c>
      <c r="AS831" s="7" t="s">
        <v>2499</v>
      </c>
      <c r="AT831" s="7" t="s">
        <v>90</v>
      </c>
      <c r="AU831" s="7">
        <v>2009</v>
      </c>
      <c r="AV831" s="7" t="s">
        <v>172</v>
      </c>
      <c r="AW831" s="7" t="s">
        <v>92</v>
      </c>
      <c r="AX831" s="7" t="s">
        <v>93</v>
      </c>
      <c r="AY831" s="7" t="s">
        <v>94</v>
      </c>
      <c r="AZ831" s="7" t="s">
        <v>95</v>
      </c>
      <c r="BA831" s="7" t="s">
        <v>96</v>
      </c>
      <c r="BB831" s="7" t="s">
        <v>97</v>
      </c>
      <c r="BC831" s="7" t="s">
        <v>98</v>
      </c>
      <c r="BH831" s="7" t="s">
        <v>99</v>
      </c>
      <c r="BI831" s="7" t="s">
        <v>617</v>
      </c>
      <c r="BJ831" s="7" t="s">
        <v>70</v>
      </c>
      <c r="BM831" s="7" t="s">
        <v>1481</v>
      </c>
      <c r="BO831">
        <f t="shared" si="12"/>
        <v>0.21280022740000001</v>
      </c>
      <c r="BP831" s="7" t="s">
        <v>97</v>
      </c>
      <c r="BQ831" s="7" t="s">
        <v>94</v>
      </c>
      <c r="BR831" s="7" t="s">
        <v>77</v>
      </c>
      <c r="BS831" s="7" t="s">
        <v>77</v>
      </c>
    </row>
    <row r="832" spans="1:71" ht="15.75" customHeight="1">
      <c r="A832" s="7">
        <v>2010</v>
      </c>
      <c r="B832" s="7" t="s">
        <v>862</v>
      </c>
      <c r="C832" s="7" t="s">
        <v>64</v>
      </c>
      <c r="D832" s="7" t="s">
        <v>850</v>
      </c>
      <c r="E832" s="7" t="s">
        <v>717</v>
      </c>
      <c r="F832" s="7" t="s">
        <v>2489</v>
      </c>
      <c r="G832" s="7">
        <v>2020</v>
      </c>
      <c r="H832" s="7" t="s">
        <v>67</v>
      </c>
      <c r="I832" s="7" t="s">
        <v>336</v>
      </c>
      <c r="J832" s="7" t="s">
        <v>135</v>
      </c>
      <c r="K832" s="7" t="s">
        <v>71</v>
      </c>
      <c r="L832" s="7" t="s">
        <v>72</v>
      </c>
      <c r="M832" s="7" t="s">
        <v>73</v>
      </c>
      <c r="N832" s="7" t="s">
        <v>74</v>
      </c>
      <c r="O832" s="7" t="s">
        <v>75</v>
      </c>
      <c r="P832" s="7" t="s">
        <v>76</v>
      </c>
      <c r="Q832" s="7" t="s">
        <v>77</v>
      </c>
      <c r="S832" s="7" t="s">
        <v>78</v>
      </c>
      <c r="T832" s="7" t="s">
        <v>79</v>
      </c>
      <c r="U832" s="7" t="s">
        <v>80</v>
      </c>
      <c r="V832" s="7" t="s">
        <v>81</v>
      </c>
      <c r="W832" s="7" t="s">
        <v>686</v>
      </c>
      <c r="X832" s="7" t="s">
        <v>353</v>
      </c>
      <c r="Y832" s="7" t="s">
        <v>337</v>
      </c>
      <c r="Z832" s="7" t="s">
        <v>838</v>
      </c>
      <c r="AA832" s="7" t="s">
        <v>124</v>
      </c>
      <c r="AB832" s="7" t="s">
        <v>125</v>
      </c>
      <c r="AC832" s="7" t="s">
        <v>125</v>
      </c>
      <c r="AD832" s="7" t="s">
        <v>111</v>
      </c>
      <c r="AE832" s="7" t="s">
        <v>2163</v>
      </c>
      <c r="AF832" s="7" t="s">
        <v>112</v>
      </c>
      <c r="AG832" s="7" t="s">
        <v>2163</v>
      </c>
      <c r="AH832" s="7" t="s">
        <v>2163</v>
      </c>
      <c r="AI832" s="7">
        <v>2010</v>
      </c>
      <c r="AJ832" s="7">
        <v>2010</v>
      </c>
      <c r="AK832" s="7" t="s">
        <v>89</v>
      </c>
      <c r="AL832" s="7">
        <v>307500</v>
      </c>
      <c r="AO832" s="7" t="s">
        <v>2500</v>
      </c>
      <c r="AP832" s="7" t="s">
        <v>2500</v>
      </c>
      <c r="AQ832" s="7">
        <v>307500</v>
      </c>
      <c r="AR832" s="10">
        <v>345665.53869999998</v>
      </c>
      <c r="AS832" s="7" t="s">
        <v>2500</v>
      </c>
      <c r="AT832" s="7" t="s">
        <v>90</v>
      </c>
      <c r="AU832" s="7">
        <v>2010</v>
      </c>
      <c r="AV832" s="7" t="s">
        <v>172</v>
      </c>
      <c r="AW832" s="7" t="s">
        <v>92</v>
      </c>
      <c r="AX832" s="7" t="s">
        <v>93</v>
      </c>
      <c r="AY832" s="7" t="s">
        <v>94</v>
      </c>
      <c r="AZ832" s="7" t="s">
        <v>95</v>
      </c>
      <c r="BA832" s="7" t="s">
        <v>96</v>
      </c>
      <c r="BB832" s="7" t="s">
        <v>97</v>
      </c>
      <c r="BC832" s="7" t="s">
        <v>98</v>
      </c>
      <c r="BH832" s="7" t="s">
        <v>99</v>
      </c>
      <c r="BI832" s="7" t="s">
        <v>617</v>
      </c>
      <c r="BJ832" s="7" t="s">
        <v>70</v>
      </c>
      <c r="BM832" s="7" t="s">
        <v>1481</v>
      </c>
      <c r="BO832">
        <f t="shared" si="12"/>
        <v>0.3456655387</v>
      </c>
      <c r="BP832" s="7" t="s">
        <v>97</v>
      </c>
      <c r="BQ832" s="7" t="s">
        <v>94</v>
      </c>
      <c r="BR832" s="7" t="s">
        <v>77</v>
      </c>
      <c r="BS832" s="7" t="s">
        <v>77</v>
      </c>
    </row>
    <row r="833" spans="1:71" ht="15.75" customHeight="1">
      <c r="A833" s="7">
        <v>2011</v>
      </c>
      <c r="B833" s="7" t="s">
        <v>863</v>
      </c>
      <c r="C833" s="7" t="s">
        <v>64</v>
      </c>
      <c r="D833" s="7" t="s">
        <v>850</v>
      </c>
      <c r="E833" s="7" t="s">
        <v>717</v>
      </c>
      <c r="F833" s="7" t="s">
        <v>2489</v>
      </c>
      <c r="G833" s="7">
        <v>2020</v>
      </c>
      <c r="H833" s="7" t="s">
        <v>67</v>
      </c>
      <c r="I833" s="7" t="s">
        <v>336</v>
      </c>
      <c r="J833" s="7" t="s">
        <v>135</v>
      </c>
      <c r="K833" s="7" t="s">
        <v>71</v>
      </c>
      <c r="L833" s="7" t="s">
        <v>72</v>
      </c>
      <c r="M833" s="7" t="s">
        <v>73</v>
      </c>
      <c r="N833" s="7" t="s">
        <v>74</v>
      </c>
      <c r="O833" s="7" t="s">
        <v>75</v>
      </c>
      <c r="P833" s="7" t="s">
        <v>76</v>
      </c>
      <c r="Q833" s="7" t="s">
        <v>77</v>
      </c>
      <c r="S833" s="7" t="s">
        <v>78</v>
      </c>
      <c r="T833" s="7" t="s">
        <v>79</v>
      </c>
      <c r="U833" s="7" t="s">
        <v>80</v>
      </c>
      <c r="V833" s="7" t="s">
        <v>81</v>
      </c>
      <c r="W833" s="7" t="s">
        <v>686</v>
      </c>
      <c r="X833" s="7" t="s">
        <v>353</v>
      </c>
      <c r="Y833" s="7" t="s">
        <v>337</v>
      </c>
      <c r="Z833" s="7" t="s">
        <v>838</v>
      </c>
      <c r="AA833" s="7" t="s">
        <v>124</v>
      </c>
      <c r="AB833" s="7" t="s">
        <v>125</v>
      </c>
      <c r="AC833" s="7" t="s">
        <v>125</v>
      </c>
      <c r="AD833" s="7" t="s">
        <v>111</v>
      </c>
      <c r="AE833" s="7" t="s">
        <v>2231</v>
      </c>
      <c r="AF833" s="7" t="s">
        <v>112</v>
      </c>
      <c r="AG833" s="7" t="s">
        <v>2231</v>
      </c>
      <c r="AH833" s="7" t="s">
        <v>2231</v>
      </c>
      <c r="AI833" s="7">
        <v>2011</v>
      </c>
      <c r="AJ833" s="7">
        <v>2011</v>
      </c>
      <c r="AK833" s="7" t="s">
        <v>89</v>
      </c>
      <c r="AL833" s="7">
        <v>428750</v>
      </c>
      <c r="AO833" s="7" t="s">
        <v>2501</v>
      </c>
      <c r="AP833" s="7" t="s">
        <v>2501</v>
      </c>
      <c r="AQ833" s="7">
        <v>428750</v>
      </c>
      <c r="AR833" s="10">
        <v>467215.30499999999</v>
      </c>
      <c r="AS833" s="7" t="s">
        <v>2501</v>
      </c>
      <c r="AT833" s="7" t="s">
        <v>90</v>
      </c>
      <c r="AU833" s="7">
        <v>2011</v>
      </c>
      <c r="AV833" s="7" t="s">
        <v>172</v>
      </c>
      <c r="AW833" s="7" t="s">
        <v>92</v>
      </c>
      <c r="AX833" s="7" t="s">
        <v>93</v>
      </c>
      <c r="AY833" s="7" t="s">
        <v>94</v>
      </c>
      <c r="AZ833" s="7" t="s">
        <v>95</v>
      </c>
      <c r="BA833" s="7" t="s">
        <v>96</v>
      </c>
      <c r="BB833" s="7" t="s">
        <v>97</v>
      </c>
      <c r="BC833" s="7" t="s">
        <v>98</v>
      </c>
      <c r="BH833" s="7" t="s">
        <v>99</v>
      </c>
      <c r="BI833" s="7" t="s">
        <v>617</v>
      </c>
      <c r="BJ833" s="7" t="s">
        <v>70</v>
      </c>
      <c r="BM833" s="7" t="s">
        <v>1481</v>
      </c>
      <c r="BO833">
        <f t="shared" si="12"/>
        <v>0.46721530499999997</v>
      </c>
      <c r="BP833" s="7" t="s">
        <v>97</v>
      </c>
      <c r="BQ833" s="7" t="s">
        <v>94</v>
      </c>
      <c r="BR833" s="7" t="s">
        <v>77</v>
      </c>
      <c r="BS833" s="7" t="s">
        <v>77</v>
      </c>
    </row>
    <row r="834" spans="1:71" ht="15.75" customHeight="1">
      <c r="A834" s="7">
        <v>2012</v>
      </c>
      <c r="B834" s="7" t="s">
        <v>864</v>
      </c>
      <c r="C834" s="7" t="s">
        <v>64</v>
      </c>
      <c r="D834" s="7" t="s">
        <v>850</v>
      </c>
      <c r="E834" s="7" t="s">
        <v>717</v>
      </c>
      <c r="F834" s="7" t="s">
        <v>2489</v>
      </c>
      <c r="G834" s="7">
        <v>2020</v>
      </c>
      <c r="H834" s="7" t="s">
        <v>67</v>
      </c>
      <c r="I834" s="7" t="s">
        <v>336</v>
      </c>
      <c r="J834" s="7" t="s">
        <v>135</v>
      </c>
      <c r="K834" s="7" t="s">
        <v>71</v>
      </c>
      <c r="L834" s="7" t="s">
        <v>72</v>
      </c>
      <c r="M834" s="7" t="s">
        <v>73</v>
      </c>
      <c r="N834" s="7" t="s">
        <v>74</v>
      </c>
      <c r="O834" s="7" t="s">
        <v>75</v>
      </c>
      <c r="P834" s="7" t="s">
        <v>76</v>
      </c>
      <c r="Q834" s="7" t="s">
        <v>77</v>
      </c>
      <c r="S834" s="7" t="s">
        <v>78</v>
      </c>
      <c r="T834" s="7" t="s">
        <v>79</v>
      </c>
      <c r="U834" s="7" t="s">
        <v>80</v>
      </c>
      <c r="V834" s="7" t="s">
        <v>81</v>
      </c>
      <c r="W834" s="7" t="s">
        <v>686</v>
      </c>
      <c r="X834" s="7" t="s">
        <v>353</v>
      </c>
      <c r="Y834" s="7" t="s">
        <v>337</v>
      </c>
      <c r="Z834" s="7" t="s">
        <v>838</v>
      </c>
      <c r="AA834" s="7" t="s">
        <v>124</v>
      </c>
      <c r="AB834" s="7" t="s">
        <v>125</v>
      </c>
      <c r="AC834" s="7" t="s">
        <v>125</v>
      </c>
      <c r="AD834" s="7" t="s">
        <v>111</v>
      </c>
      <c r="AE834" s="7" t="s">
        <v>1954</v>
      </c>
      <c r="AF834" s="7" t="s">
        <v>112</v>
      </c>
      <c r="AG834" s="7" t="s">
        <v>1954</v>
      </c>
      <c r="AH834" s="7" t="s">
        <v>1954</v>
      </c>
      <c r="AI834" s="7">
        <v>2012</v>
      </c>
      <c r="AJ834" s="7">
        <v>2012</v>
      </c>
      <c r="AK834" s="7" t="s">
        <v>89</v>
      </c>
      <c r="AL834" s="7">
        <v>550000</v>
      </c>
      <c r="AO834" s="7" t="s">
        <v>2502</v>
      </c>
      <c r="AP834" s="7" t="s">
        <v>2502</v>
      </c>
      <c r="AQ834" s="7">
        <v>550000</v>
      </c>
      <c r="AR834" s="10">
        <v>587192.26009999996</v>
      </c>
      <c r="AS834" s="7" t="s">
        <v>2502</v>
      </c>
      <c r="AT834" s="7" t="s">
        <v>90</v>
      </c>
      <c r="AU834" s="7">
        <v>2012</v>
      </c>
      <c r="AV834" s="7" t="s">
        <v>172</v>
      </c>
      <c r="AW834" s="7" t="s">
        <v>92</v>
      </c>
      <c r="AX834" s="7" t="s">
        <v>93</v>
      </c>
      <c r="AY834" s="7" t="s">
        <v>94</v>
      </c>
      <c r="AZ834" s="7" t="s">
        <v>95</v>
      </c>
      <c r="BA834" s="7" t="s">
        <v>96</v>
      </c>
      <c r="BB834" s="7" t="s">
        <v>97</v>
      </c>
      <c r="BC834" s="7" t="s">
        <v>98</v>
      </c>
      <c r="BH834" s="7" t="s">
        <v>99</v>
      </c>
      <c r="BI834" s="7" t="s">
        <v>617</v>
      </c>
      <c r="BJ834" s="7" t="s">
        <v>70</v>
      </c>
      <c r="BM834" s="7" t="s">
        <v>1481</v>
      </c>
      <c r="BO834">
        <f t="shared" si="12"/>
        <v>0.58719226009999992</v>
      </c>
      <c r="BP834" s="7" t="s">
        <v>97</v>
      </c>
      <c r="BQ834" s="7" t="s">
        <v>94</v>
      </c>
      <c r="BR834" s="7" t="s">
        <v>77</v>
      </c>
      <c r="BS834" s="7" t="s">
        <v>77</v>
      </c>
    </row>
    <row r="835" spans="1:71" ht="15.75" customHeight="1">
      <c r="A835" s="7">
        <v>2013</v>
      </c>
      <c r="B835" s="7" t="s">
        <v>865</v>
      </c>
      <c r="C835" s="7" t="s">
        <v>64</v>
      </c>
      <c r="D835" s="7" t="s">
        <v>850</v>
      </c>
      <c r="E835" s="7" t="s">
        <v>717</v>
      </c>
      <c r="F835" s="7" t="s">
        <v>2489</v>
      </c>
      <c r="G835" s="7">
        <v>2020</v>
      </c>
      <c r="H835" s="7" t="s">
        <v>67</v>
      </c>
      <c r="I835" s="7" t="s">
        <v>336</v>
      </c>
      <c r="J835" s="7" t="s">
        <v>135</v>
      </c>
      <c r="K835" s="7" t="s">
        <v>71</v>
      </c>
      <c r="L835" s="7" t="s">
        <v>72</v>
      </c>
      <c r="M835" s="7" t="s">
        <v>73</v>
      </c>
      <c r="N835" s="7" t="s">
        <v>74</v>
      </c>
      <c r="O835" s="7" t="s">
        <v>75</v>
      </c>
      <c r="P835" s="7" t="s">
        <v>76</v>
      </c>
      <c r="Q835" s="7" t="s">
        <v>77</v>
      </c>
      <c r="S835" s="7" t="s">
        <v>78</v>
      </c>
      <c r="T835" s="7" t="s">
        <v>79</v>
      </c>
      <c r="U835" s="7" t="s">
        <v>80</v>
      </c>
      <c r="V835" s="7" t="s">
        <v>81</v>
      </c>
      <c r="W835" s="7" t="s">
        <v>686</v>
      </c>
      <c r="X835" s="7" t="s">
        <v>353</v>
      </c>
      <c r="Y835" s="7" t="s">
        <v>337</v>
      </c>
      <c r="Z835" s="7" t="s">
        <v>838</v>
      </c>
      <c r="AA835" s="7" t="s">
        <v>124</v>
      </c>
      <c r="AB835" s="7" t="s">
        <v>125</v>
      </c>
      <c r="AC835" s="7" t="s">
        <v>125</v>
      </c>
      <c r="AD835" s="7" t="s">
        <v>111</v>
      </c>
      <c r="AE835" s="7" t="s">
        <v>1954</v>
      </c>
      <c r="AF835" s="7" t="s">
        <v>112</v>
      </c>
      <c r="AG835" s="7" t="s">
        <v>2101</v>
      </c>
      <c r="AH835" s="7" t="s">
        <v>2101</v>
      </c>
      <c r="AI835" s="7">
        <v>2013</v>
      </c>
      <c r="AJ835" s="7">
        <v>2013</v>
      </c>
      <c r="AK835" s="7" t="s">
        <v>89</v>
      </c>
      <c r="AL835" s="7">
        <v>671250</v>
      </c>
      <c r="AO835" s="7" t="s">
        <v>2503</v>
      </c>
      <c r="AP835" s="7" t="s">
        <v>2503</v>
      </c>
      <c r="AQ835" s="7">
        <v>671250</v>
      </c>
      <c r="AR835" s="10">
        <v>706295.41700000002</v>
      </c>
      <c r="AS835" s="7" t="s">
        <v>2503</v>
      </c>
      <c r="AT835" s="7" t="s">
        <v>90</v>
      </c>
      <c r="AU835" s="7">
        <v>2013</v>
      </c>
      <c r="AV835" s="7" t="s">
        <v>172</v>
      </c>
      <c r="AW835" s="7" t="s">
        <v>92</v>
      </c>
      <c r="AX835" s="7" t="s">
        <v>93</v>
      </c>
      <c r="AY835" s="7" t="s">
        <v>94</v>
      </c>
      <c r="AZ835" s="7" t="s">
        <v>95</v>
      </c>
      <c r="BA835" s="7" t="s">
        <v>96</v>
      </c>
      <c r="BB835" s="7" t="s">
        <v>97</v>
      </c>
      <c r="BC835" s="7" t="s">
        <v>98</v>
      </c>
      <c r="BH835" s="7" t="s">
        <v>99</v>
      </c>
      <c r="BI835" s="7" t="s">
        <v>617</v>
      </c>
      <c r="BJ835" s="7" t="s">
        <v>70</v>
      </c>
      <c r="BM835" s="7" t="s">
        <v>1481</v>
      </c>
      <c r="BO835">
        <f t="shared" ref="BO835:BO898" si="13">AR835/1000000</f>
        <v>0.70629541699999998</v>
      </c>
      <c r="BP835" s="7" t="s">
        <v>97</v>
      </c>
      <c r="BQ835" s="7" t="s">
        <v>94</v>
      </c>
      <c r="BR835" s="7" t="s">
        <v>77</v>
      </c>
      <c r="BS835" s="7" t="s">
        <v>77</v>
      </c>
    </row>
    <row r="836" spans="1:71" ht="15.75" customHeight="1">
      <c r="A836" s="7">
        <v>2014</v>
      </c>
      <c r="B836" s="7" t="s">
        <v>866</v>
      </c>
      <c r="C836" s="7" t="s">
        <v>64</v>
      </c>
      <c r="D836" s="7" t="s">
        <v>850</v>
      </c>
      <c r="E836" s="7" t="s">
        <v>717</v>
      </c>
      <c r="F836" s="7" t="s">
        <v>2489</v>
      </c>
      <c r="G836" s="7">
        <v>2020</v>
      </c>
      <c r="H836" s="7" t="s">
        <v>67</v>
      </c>
      <c r="I836" s="7" t="s">
        <v>336</v>
      </c>
      <c r="J836" s="7" t="s">
        <v>135</v>
      </c>
      <c r="K836" s="7" t="s">
        <v>71</v>
      </c>
      <c r="L836" s="7" t="s">
        <v>72</v>
      </c>
      <c r="M836" s="7" t="s">
        <v>73</v>
      </c>
      <c r="N836" s="7" t="s">
        <v>74</v>
      </c>
      <c r="O836" s="7" t="s">
        <v>75</v>
      </c>
      <c r="P836" s="7" t="s">
        <v>76</v>
      </c>
      <c r="Q836" s="7" t="s">
        <v>77</v>
      </c>
      <c r="S836" s="7" t="s">
        <v>78</v>
      </c>
      <c r="T836" s="7" t="s">
        <v>79</v>
      </c>
      <c r="U836" s="7" t="s">
        <v>80</v>
      </c>
      <c r="V836" s="7" t="s">
        <v>81</v>
      </c>
      <c r="W836" s="7" t="s">
        <v>686</v>
      </c>
      <c r="X836" s="7" t="s">
        <v>353</v>
      </c>
      <c r="Y836" s="7" t="s">
        <v>337</v>
      </c>
      <c r="Z836" s="7" t="s">
        <v>838</v>
      </c>
      <c r="AA836" s="7" t="s">
        <v>124</v>
      </c>
      <c r="AB836" s="7" t="s">
        <v>125</v>
      </c>
      <c r="AC836" s="7" t="s">
        <v>125</v>
      </c>
      <c r="AD836" s="7" t="s">
        <v>111</v>
      </c>
      <c r="AE836" s="7" t="s">
        <v>1954</v>
      </c>
      <c r="AF836" s="7" t="s">
        <v>112</v>
      </c>
      <c r="AG836" s="7" t="s">
        <v>1959</v>
      </c>
      <c r="AH836" s="7" t="s">
        <v>1959</v>
      </c>
      <c r="AI836" s="7">
        <v>2014</v>
      </c>
      <c r="AJ836" s="7">
        <v>2014</v>
      </c>
      <c r="AK836" s="7" t="s">
        <v>89</v>
      </c>
      <c r="AL836" s="7">
        <v>792500</v>
      </c>
      <c r="AO836" s="7" t="s">
        <v>2504</v>
      </c>
      <c r="AP836" s="7" t="s">
        <v>2504</v>
      </c>
      <c r="AQ836" s="7">
        <v>792500</v>
      </c>
      <c r="AR836" s="10">
        <v>820564.39679999999</v>
      </c>
      <c r="AS836" s="7" t="s">
        <v>2504</v>
      </c>
      <c r="AT836" s="7" t="s">
        <v>90</v>
      </c>
      <c r="AU836" s="7">
        <v>2014</v>
      </c>
      <c r="AV836" s="7" t="s">
        <v>172</v>
      </c>
      <c r="AW836" s="7" t="s">
        <v>92</v>
      </c>
      <c r="AX836" s="7" t="s">
        <v>93</v>
      </c>
      <c r="AY836" s="7" t="s">
        <v>94</v>
      </c>
      <c r="AZ836" s="7" t="s">
        <v>95</v>
      </c>
      <c r="BA836" s="7" t="s">
        <v>96</v>
      </c>
      <c r="BB836" s="7" t="s">
        <v>97</v>
      </c>
      <c r="BC836" s="7" t="s">
        <v>98</v>
      </c>
      <c r="BH836" s="7" t="s">
        <v>99</v>
      </c>
      <c r="BI836" s="7" t="s">
        <v>617</v>
      </c>
      <c r="BJ836" s="7" t="s">
        <v>70</v>
      </c>
      <c r="BM836" s="7" t="s">
        <v>1481</v>
      </c>
      <c r="BO836">
        <f t="shared" si="13"/>
        <v>0.82056439680000004</v>
      </c>
      <c r="BP836" s="7" t="s">
        <v>97</v>
      </c>
      <c r="BQ836" s="7" t="s">
        <v>94</v>
      </c>
      <c r="BR836" s="7" t="s">
        <v>77</v>
      </c>
      <c r="BS836" s="7" t="s">
        <v>77</v>
      </c>
    </row>
    <row r="837" spans="1:71" ht="15.75" customHeight="1">
      <c r="A837" s="7">
        <v>2015</v>
      </c>
      <c r="B837" s="7" t="s">
        <v>867</v>
      </c>
      <c r="C837" s="7" t="s">
        <v>64</v>
      </c>
      <c r="D837" s="7" t="s">
        <v>850</v>
      </c>
      <c r="E837" s="7" t="s">
        <v>717</v>
      </c>
      <c r="F837" s="7" t="s">
        <v>2489</v>
      </c>
      <c r="G837" s="7">
        <v>2020</v>
      </c>
      <c r="H837" s="7" t="s">
        <v>67</v>
      </c>
      <c r="I837" s="7" t="s">
        <v>336</v>
      </c>
      <c r="J837" s="7" t="s">
        <v>135</v>
      </c>
      <c r="K837" s="7" t="s">
        <v>71</v>
      </c>
      <c r="L837" s="7" t="s">
        <v>72</v>
      </c>
      <c r="M837" s="7" t="s">
        <v>73</v>
      </c>
      <c r="N837" s="7" t="s">
        <v>74</v>
      </c>
      <c r="O837" s="7" t="s">
        <v>75</v>
      </c>
      <c r="P837" s="7" t="s">
        <v>76</v>
      </c>
      <c r="Q837" s="7" t="s">
        <v>77</v>
      </c>
      <c r="S837" s="7" t="s">
        <v>78</v>
      </c>
      <c r="T837" s="7" t="s">
        <v>79</v>
      </c>
      <c r="U837" s="7" t="s">
        <v>80</v>
      </c>
      <c r="V837" s="7" t="s">
        <v>81</v>
      </c>
      <c r="W837" s="7" t="s">
        <v>686</v>
      </c>
      <c r="X837" s="7" t="s">
        <v>353</v>
      </c>
      <c r="Y837" s="7" t="s">
        <v>337</v>
      </c>
      <c r="Z837" s="7" t="s">
        <v>838</v>
      </c>
      <c r="AA837" s="7" t="s">
        <v>124</v>
      </c>
      <c r="AB837" s="7" t="s">
        <v>125</v>
      </c>
      <c r="AC837" s="7" t="s">
        <v>125</v>
      </c>
      <c r="AD837" s="7" t="s">
        <v>111</v>
      </c>
      <c r="AE837" s="7" t="s">
        <v>1954</v>
      </c>
      <c r="AF837" s="7" t="s">
        <v>112</v>
      </c>
      <c r="AG837" s="7" t="s">
        <v>1904</v>
      </c>
      <c r="AH837" s="7" t="s">
        <v>1904</v>
      </c>
      <c r="AI837" s="7">
        <v>2015</v>
      </c>
      <c r="AJ837" s="7">
        <v>2015</v>
      </c>
      <c r="AK837" s="7" t="s">
        <v>89</v>
      </c>
      <c r="AL837" s="7">
        <v>913750</v>
      </c>
      <c r="AO837" s="7" t="s">
        <v>2505</v>
      </c>
      <c r="AP837" s="7" t="s">
        <v>2505</v>
      </c>
      <c r="AQ837" s="7">
        <v>913750</v>
      </c>
      <c r="AR837" s="10">
        <v>944987.14969999995</v>
      </c>
      <c r="AS837" s="7" t="s">
        <v>2505</v>
      </c>
      <c r="AT837" s="7" t="s">
        <v>90</v>
      </c>
      <c r="AU837" s="7">
        <v>2015</v>
      </c>
      <c r="AV837" s="7" t="s">
        <v>172</v>
      </c>
      <c r="AW837" s="7" t="s">
        <v>92</v>
      </c>
      <c r="AX837" s="7" t="s">
        <v>93</v>
      </c>
      <c r="AY837" s="7" t="s">
        <v>94</v>
      </c>
      <c r="AZ837" s="7" t="s">
        <v>95</v>
      </c>
      <c r="BA837" s="7" t="s">
        <v>96</v>
      </c>
      <c r="BB837" s="7" t="s">
        <v>97</v>
      </c>
      <c r="BC837" s="7" t="s">
        <v>98</v>
      </c>
      <c r="BH837" s="7" t="s">
        <v>99</v>
      </c>
      <c r="BI837" s="7" t="s">
        <v>617</v>
      </c>
      <c r="BJ837" s="7" t="s">
        <v>70</v>
      </c>
      <c r="BM837" s="7" t="s">
        <v>1481</v>
      </c>
      <c r="BO837">
        <f t="shared" si="13"/>
        <v>0.94498714969999997</v>
      </c>
      <c r="BP837" s="7" t="s">
        <v>97</v>
      </c>
      <c r="BQ837" s="7" t="s">
        <v>94</v>
      </c>
      <c r="BR837" s="7" t="s">
        <v>77</v>
      </c>
      <c r="BS837" s="7" t="s">
        <v>77</v>
      </c>
    </row>
    <row r="838" spans="1:71" ht="15.75" customHeight="1">
      <c r="A838" s="7">
        <v>2016</v>
      </c>
      <c r="B838" s="7" t="s">
        <v>868</v>
      </c>
      <c r="C838" s="7" t="s">
        <v>64</v>
      </c>
      <c r="D838" s="7" t="s">
        <v>850</v>
      </c>
      <c r="E838" s="7" t="s">
        <v>717</v>
      </c>
      <c r="F838" s="7" t="s">
        <v>2489</v>
      </c>
      <c r="G838" s="7">
        <v>2020</v>
      </c>
      <c r="H838" s="7" t="s">
        <v>67</v>
      </c>
      <c r="I838" s="7" t="s">
        <v>336</v>
      </c>
      <c r="J838" s="7" t="s">
        <v>135</v>
      </c>
      <c r="K838" s="7" t="s">
        <v>71</v>
      </c>
      <c r="L838" s="7" t="s">
        <v>72</v>
      </c>
      <c r="M838" s="7" t="s">
        <v>73</v>
      </c>
      <c r="N838" s="7" t="s">
        <v>74</v>
      </c>
      <c r="O838" s="7" t="s">
        <v>75</v>
      </c>
      <c r="P838" s="7" t="s">
        <v>76</v>
      </c>
      <c r="Q838" s="7" t="s">
        <v>77</v>
      </c>
      <c r="S838" s="7" t="s">
        <v>78</v>
      </c>
      <c r="T838" s="7" t="s">
        <v>79</v>
      </c>
      <c r="U838" s="7" t="s">
        <v>80</v>
      </c>
      <c r="V838" s="7" t="s">
        <v>81</v>
      </c>
      <c r="W838" s="7" t="s">
        <v>686</v>
      </c>
      <c r="X838" s="7" t="s">
        <v>353</v>
      </c>
      <c r="Y838" s="7" t="s">
        <v>337</v>
      </c>
      <c r="Z838" s="7" t="s">
        <v>838</v>
      </c>
      <c r="AA838" s="7" t="s">
        <v>124</v>
      </c>
      <c r="AB838" s="7" t="s">
        <v>125</v>
      </c>
      <c r="AC838" s="7" t="s">
        <v>125</v>
      </c>
      <c r="AD838" s="7" t="s">
        <v>111</v>
      </c>
      <c r="AE838" s="7" t="s">
        <v>1954</v>
      </c>
      <c r="AF838" s="7" t="s">
        <v>112</v>
      </c>
      <c r="AG838" s="7" t="s">
        <v>2116</v>
      </c>
      <c r="AH838" s="7" t="s">
        <v>2116</v>
      </c>
      <c r="AI838" s="7">
        <v>2016</v>
      </c>
      <c r="AJ838" s="7">
        <v>2016</v>
      </c>
      <c r="AK838" s="7" t="s">
        <v>89</v>
      </c>
      <c r="AL838" s="7">
        <v>1035000</v>
      </c>
      <c r="AO838" s="7" t="s">
        <v>2506</v>
      </c>
      <c r="AP838" s="7" t="s">
        <v>2506</v>
      </c>
      <c r="AQ838" s="7">
        <v>1035000</v>
      </c>
      <c r="AR838" s="10">
        <v>1057046.639</v>
      </c>
      <c r="AS838" s="7" t="s">
        <v>2506</v>
      </c>
      <c r="AT838" s="7" t="s">
        <v>90</v>
      </c>
      <c r="AU838" s="7">
        <v>2016</v>
      </c>
      <c r="AV838" s="7" t="s">
        <v>172</v>
      </c>
      <c r="AW838" s="7" t="s">
        <v>92</v>
      </c>
      <c r="AX838" s="7" t="s">
        <v>93</v>
      </c>
      <c r="AY838" s="7" t="s">
        <v>94</v>
      </c>
      <c r="AZ838" s="7" t="s">
        <v>95</v>
      </c>
      <c r="BA838" s="7" t="s">
        <v>96</v>
      </c>
      <c r="BB838" s="7" t="s">
        <v>97</v>
      </c>
      <c r="BC838" s="7" t="s">
        <v>98</v>
      </c>
      <c r="BH838" s="7" t="s">
        <v>99</v>
      </c>
      <c r="BI838" s="7" t="s">
        <v>617</v>
      </c>
      <c r="BJ838" s="7" t="s">
        <v>70</v>
      </c>
      <c r="BM838" s="7" t="s">
        <v>1481</v>
      </c>
      <c r="BO838">
        <f t="shared" si="13"/>
        <v>1.057046639</v>
      </c>
      <c r="BP838" s="7" t="s">
        <v>97</v>
      </c>
      <c r="BQ838" s="7" t="s">
        <v>94</v>
      </c>
      <c r="BR838" s="7" t="s">
        <v>77</v>
      </c>
      <c r="BS838" s="7" t="s">
        <v>77</v>
      </c>
    </row>
    <row r="839" spans="1:71" ht="15.75" customHeight="1">
      <c r="A839" s="7">
        <v>2017</v>
      </c>
      <c r="B839" s="7" t="s">
        <v>869</v>
      </c>
      <c r="C839" s="7" t="s">
        <v>64</v>
      </c>
      <c r="D839" s="7" t="s">
        <v>850</v>
      </c>
      <c r="E839" s="7" t="s">
        <v>717</v>
      </c>
      <c r="F839" s="7" t="s">
        <v>2489</v>
      </c>
      <c r="G839" s="7">
        <v>2020</v>
      </c>
      <c r="H839" s="7" t="s">
        <v>67</v>
      </c>
      <c r="I839" s="7" t="s">
        <v>336</v>
      </c>
      <c r="J839" s="7" t="s">
        <v>135</v>
      </c>
      <c r="K839" s="7" t="s">
        <v>71</v>
      </c>
      <c r="L839" s="7" t="s">
        <v>72</v>
      </c>
      <c r="M839" s="7" t="s">
        <v>73</v>
      </c>
      <c r="N839" s="7" t="s">
        <v>74</v>
      </c>
      <c r="O839" s="7" t="s">
        <v>75</v>
      </c>
      <c r="P839" s="7" t="s">
        <v>76</v>
      </c>
      <c r="Q839" s="7" t="s">
        <v>77</v>
      </c>
      <c r="S839" s="7" t="s">
        <v>78</v>
      </c>
      <c r="T839" s="7" t="s">
        <v>79</v>
      </c>
      <c r="U839" s="7" t="s">
        <v>80</v>
      </c>
      <c r="V839" s="7" t="s">
        <v>81</v>
      </c>
      <c r="W839" s="7" t="s">
        <v>686</v>
      </c>
      <c r="X839" s="7" t="s">
        <v>353</v>
      </c>
      <c r="Y839" s="7" t="s">
        <v>337</v>
      </c>
      <c r="Z839" s="7" t="s">
        <v>838</v>
      </c>
      <c r="AA839" s="7" t="s">
        <v>124</v>
      </c>
      <c r="AB839" s="7" t="s">
        <v>125</v>
      </c>
      <c r="AC839" s="7" t="s">
        <v>125</v>
      </c>
      <c r="AD839" s="7" t="s">
        <v>111</v>
      </c>
      <c r="AE839" s="7" t="s">
        <v>1954</v>
      </c>
      <c r="AF839" s="7" t="s">
        <v>112</v>
      </c>
      <c r="AG839" s="7" t="s">
        <v>1925</v>
      </c>
      <c r="AH839" s="7" t="s">
        <v>1925</v>
      </c>
      <c r="AI839" s="7">
        <v>2017</v>
      </c>
      <c r="AJ839" s="7">
        <v>2017</v>
      </c>
      <c r="AK839" s="7" t="s">
        <v>89</v>
      </c>
      <c r="AL839" s="7">
        <v>1156250</v>
      </c>
      <c r="AO839" s="7" t="s">
        <v>2507</v>
      </c>
      <c r="AP839" s="7" t="s">
        <v>2507</v>
      </c>
      <c r="AQ839" s="7">
        <v>1156250</v>
      </c>
      <c r="AR839" s="7">
        <v>1156250</v>
      </c>
      <c r="AS839" s="7" t="s">
        <v>2507</v>
      </c>
      <c r="AT839" s="7" t="s">
        <v>90</v>
      </c>
      <c r="AU839" s="7">
        <v>2017</v>
      </c>
      <c r="AV839" s="7" t="s">
        <v>172</v>
      </c>
      <c r="AW839" s="7" t="s">
        <v>92</v>
      </c>
      <c r="AX839" s="7" t="s">
        <v>93</v>
      </c>
      <c r="AY839" s="7" t="s">
        <v>94</v>
      </c>
      <c r="AZ839" s="7" t="s">
        <v>95</v>
      </c>
      <c r="BA839" s="7" t="s">
        <v>96</v>
      </c>
      <c r="BB839" s="7" t="s">
        <v>97</v>
      </c>
      <c r="BC839" s="7" t="s">
        <v>98</v>
      </c>
      <c r="BH839" s="7" t="s">
        <v>99</v>
      </c>
      <c r="BI839" s="7" t="s">
        <v>617</v>
      </c>
      <c r="BJ839" s="7" t="s">
        <v>70</v>
      </c>
      <c r="BM839" s="7" t="s">
        <v>1481</v>
      </c>
      <c r="BO839">
        <f t="shared" si="13"/>
        <v>1.15625</v>
      </c>
      <c r="BP839" s="7" t="s">
        <v>97</v>
      </c>
      <c r="BQ839" s="7" t="s">
        <v>94</v>
      </c>
      <c r="BR839" s="7" t="s">
        <v>77</v>
      </c>
      <c r="BS839" s="7" t="s">
        <v>77</v>
      </c>
    </row>
    <row r="840" spans="1:71" ht="15.75" customHeight="1">
      <c r="A840" s="7">
        <v>2018</v>
      </c>
      <c r="B840" s="7" t="s">
        <v>870</v>
      </c>
      <c r="C840" s="7" t="s">
        <v>64</v>
      </c>
      <c r="D840" s="7" t="s">
        <v>850</v>
      </c>
      <c r="E840" s="7" t="s">
        <v>717</v>
      </c>
      <c r="F840" s="7" t="s">
        <v>2489</v>
      </c>
      <c r="G840" s="7">
        <v>2020</v>
      </c>
      <c r="H840" s="7" t="s">
        <v>67</v>
      </c>
      <c r="I840" s="7" t="s">
        <v>336</v>
      </c>
      <c r="J840" s="7" t="s">
        <v>135</v>
      </c>
      <c r="K840" s="7" t="s">
        <v>71</v>
      </c>
      <c r="L840" s="7" t="s">
        <v>72</v>
      </c>
      <c r="M840" s="7" t="s">
        <v>73</v>
      </c>
      <c r="N840" s="7" t="s">
        <v>74</v>
      </c>
      <c r="O840" s="7" t="s">
        <v>75</v>
      </c>
      <c r="P840" s="7" t="s">
        <v>76</v>
      </c>
      <c r="Q840" s="7" t="s">
        <v>77</v>
      </c>
      <c r="S840" s="7" t="s">
        <v>78</v>
      </c>
      <c r="T840" s="7" t="s">
        <v>79</v>
      </c>
      <c r="U840" s="7" t="s">
        <v>80</v>
      </c>
      <c r="V840" s="7" t="s">
        <v>81</v>
      </c>
      <c r="W840" s="7" t="s">
        <v>686</v>
      </c>
      <c r="X840" s="7" t="s">
        <v>353</v>
      </c>
      <c r="Y840" s="7" t="s">
        <v>337</v>
      </c>
      <c r="Z840" s="7" t="s">
        <v>838</v>
      </c>
      <c r="AA840" s="7" t="s">
        <v>124</v>
      </c>
      <c r="AB840" s="7" t="s">
        <v>125</v>
      </c>
      <c r="AC840" s="7" t="s">
        <v>125</v>
      </c>
      <c r="AD840" s="7" t="s">
        <v>111</v>
      </c>
      <c r="AE840" s="7" t="s">
        <v>1954</v>
      </c>
      <c r="AF840" s="7" t="s">
        <v>112</v>
      </c>
      <c r="AG840" s="7" t="s">
        <v>2119</v>
      </c>
      <c r="AH840" s="7" t="s">
        <v>2119</v>
      </c>
      <c r="AI840" s="7">
        <v>2018</v>
      </c>
      <c r="AJ840" s="7">
        <v>2018</v>
      </c>
      <c r="AK840" s="7" t="s">
        <v>89</v>
      </c>
      <c r="AL840" s="7">
        <v>1277500</v>
      </c>
      <c r="AO840" s="7" t="s">
        <v>2508</v>
      </c>
      <c r="AP840" s="7" t="s">
        <v>2508</v>
      </c>
      <c r="AQ840" s="7">
        <v>1277500</v>
      </c>
      <c r="AR840" s="10">
        <v>1247040.0090000001</v>
      </c>
      <c r="AS840" s="7" t="s">
        <v>2508</v>
      </c>
      <c r="AT840" s="7" t="s">
        <v>90</v>
      </c>
      <c r="AU840" s="7">
        <v>2018</v>
      </c>
      <c r="AV840" s="7" t="s">
        <v>172</v>
      </c>
      <c r="AW840" s="7" t="s">
        <v>92</v>
      </c>
      <c r="AX840" s="7" t="s">
        <v>93</v>
      </c>
      <c r="AY840" s="7" t="s">
        <v>94</v>
      </c>
      <c r="AZ840" s="7" t="s">
        <v>95</v>
      </c>
      <c r="BA840" s="7" t="s">
        <v>96</v>
      </c>
      <c r="BB840" s="7" t="s">
        <v>97</v>
      </c>
      <c r="BC840" s="7" t="s">
        <v>98</v>
      </c>
      <c r="BH840" s="7" t="s">
        <v>99</v>
      </c>
      <c r="BI840" s="7" t="s">
        <v>617</v>
      </c>
      <c r="BJ840" s="7" t="s">
        <v>70</v>
      </c>
      <c r="BM840" s="7" t="s">
        <v>1481</v>
      </c>
      <c r="BO840">
        <f t="shared" si="13"/>
        <v>1.247040009</v>
      </c>
      <c r="BP840" s="7" t="s">
        <v>97</v>
      </c>
      <c r="BQ840" s="7" t="s">
        <v>94</v>
      </c>
      <c r="BR840" s="7" t="s">
        <v>77</v>
      </c>
      <c r="BS840" s="7" t="s">
        <v>77</v>
      </c>
    </row>
    <row r="841" spans="1:71" ht="15.75" customHeight="1">
      <c r="A841" s="7">
        <v>2019</v>
      </c>
      <c r="B841" s="7" t="s">
        <v>871</v>
      </c>
      <c r="C841" s="7" t="s">
        <v>64</v>
      </c>
      <c r="D841" s="7" t="s">
        <v>850</v>
      </c>
      <c r="E841" s="7" t="s">
        <v>717</v>
      </c>
      <c r="F841" s="7" t="s">
        <v>2489</v>
      </c>
      <c r="G841" s="7">
        <v>2020</v>
      </c>
      <c r="H841" s="7" t="s">
        <v>67</v>
      </c>
      <c r="I841" s="7" t="s">
        <v>336</v>
      </c>
      <c r="J841" s="7" t="s">
        <v>135</v>
      </c>
      <c r="K841" s="7" t="s">
        <v>71</v>
      </c>
      <c r="L841" s="7" t="s">
        <v>72</v>
      </c>
      <c r="M841" s="7" t="s">
        <v>73</v>
      </c>
      <c r="N841" s="7" t="s">
        <v>74</v>
      </c>
      <c r="O841" s="7" t="s">
        <v>75</v>
      </c>
      <c r="P841" s="7" t="s">
        <v>76</v>
      </c>
      <c r="Q841" s="7" t="s">
        <v>77</v>
      </c>
      <c r="S841" s="7" t="s">
        <v>78</v>
      </c>
      <c r="T841" s="7" t="s">
        <v>79</v>
      </c>
      <c r="U841" s="7" t="s">
        <v>80</v>
      </c>
      <c r="V841" s="7" t="s">
        <v>81</v>
      </c>
      <c r="W841" s="7" t="s">
        <v>686</v>
      </c>
      <c r="X841" s="7" t="s">
        <v>353</v>
      </c>
      <c r="Y841" s="7" t="s">
        <v>337</v>
      </c>
      <c r="Z841" s="7" t="s">
        <v>838</v>
      </c>
      <c r="AA841" s="7" t="s">
        <v>124</v>
      </c>
      <c r="AB841" s="7" t="s">
        <v>125</v>
      </c>
      <c r="AC841" s="7" t="s">
        <v>125</v>
      </c>
      <c r="AD841" s="7" t="s">
        <v>111</v>
      </c>
      <c r="AE841" s="7" t="s">
        <v>1954</v>
      </c>
      <c r="AF841" s="7" t="s">
        <v>112</v>
      </c>
      <c r="AG841" s="7" t="s">
        <v>2197</v>
      </c>
      <c r="AH841" s="7" t="s">
        <v>2197</v>
      </c>
      <c r="AI841" s="7">
        <v>2019</v>
      </c>
      <c r="AJ841" s="7">
        <v>2019</v>
      </c>
      <c r="AK841" s="7" t="s">
        <v>89</v>
      </c>
      <c r="AL841" s="7">
        <v>1398750</v>
      </c>
      <c r="AO841" s="7" t="s">
        <v>2509</v>
      </c>
      <c r="AP841" s="7" t="s">
        <v>2510</v>
      </c>
      <c r="AQ841" s="7">
        <v>1398750</v>
      </c>
      <c r="AR841" s="10">
        <v>1341095.524</v>
      </c>
      <c r="AS841" s="7" t="s">
        <v>2510</v>
      </c>
      <c r="AT841" s="7" t="s">
        <v>90</v>
      </c>
      <c r="AU841" s="7">
        <v>2019</v>
      </c>
      <c r="AV841" s="7" t="s">
        <v>172</v>
      </c>
      <c r="AW841" s="7" t="s">
        <v>92</v>
      </c>
      <c r="AX841" s="7" t="s">
        <v>93</v>
      </c>
      <c r="AY841" s="7" t="s">
        <v>94</v>
      </c>
      <c r="AZ841" s="7" t="s">
        <v>95</v>
      </c>
      <c r="BA841" s="7" t="s">
        <v>96</v>
      </c>
      <c r="BB841" s="7" t="s">
        <v>97</v>
      </c>
      <c r="BC841" s="7" t="s">
        <v>98</v>
      </c>
      <c r="BH841" s="7" t="s">
        <v>99</v>
      </c>
      <c r="BI841" s="7" t="s">
        <v>617</v>
      </c>
      <c r="BJ841" s="7" t="s">
        <v>70</v>
      </c>
      <c r="BM841" s="7" t="s">
        <v>1481</v>
      </c>
      <c r="BO841">
        <f t="shared" si="13"/>
        <v>1.341095524</v>
      </c>
      <c r="BP841" s="7" t="s">
        <v>97</v>
      </c>
      <c r="BQ841" s="7" t="s">
        <v>94</v>
      </c>
      <c r="BR841" s="7" t="s">
        <v>77</v>
      </c>
      <c r="BS841" s="7" t="s">
        <v>77</v>
      </c>
    </row>
    <row r="842" spans="1:71" ht="15.75" customHeight="1">
      <c r="A842" s="7">
        <v>2020</v>
      </c>
      <c r="B842" s="7" t="s">
        <v>872</v>
      </c>
      <c r="C842" s="7" t="s">
        <v>64</v>
      </c>
      <c r="D842" s="7" t="s">
        <v>850</v>
      </c>
      <c r="E842" s="7" t="s">
        <v>717</v>
      </c>
      <c r="F842" s="7" t="s">
        <v>2489</v>
      </c>
      <c r="G842" s="7">
        <v>2020</v>
      </c>
      <c r="H842" s="7" t="s">
        <v>67</v>
      </c>
      <c r="I842" s="7" t="s">
        <v>336</v>
      </c>
      <c r="J842" s="7" t="s">
        <v>135</v>
      </c>
      <c r="K842" s="7" t="s">
        <v>71</v>
      </c>
      <c r="L842" s="7" t="s">
        <v>72</v>
      </c>
      <c r="M842" s="7" t="s">
        <v>73</v>
      </c>
      <c r="N842" s="7" t="s">
        <v>74</v>
      </c>
      <c r="O842" s="7" t="s">
        <v>75</v>
      </c>
      <c r="P842" s="7" t="s">
        <v>76</v>
      </c>
      <c r="Q842" s="7" t="s">
        <v>77</v>
      </c>
      <c r="S842" s="7" t="s">
        <v>78</v>
      </c>
      <c r="T842" s="7" t="s">
        <v>79</v>
      </c>
      <c r="U842" s="7" t="s">
        <v>80</v>
      </c>
      <c r="V842" s="7" t="s">
        <v>81</v>
      </c>
      <c r="W842" s="7" t="s">
        <v>686</v>
      </c>
      <c r="X842" s="7" t="s">
        <v>353</v>
      </c>
      <c r="Y842" s="7" t="s">
        <v>337</v>
      </c>
      <c r="Z842" s="7" t="s">
        <v>838</v>
      </c>
      <c r="AA842" s="7" t="s">
        <v>124</v>
      </c>
      <c r="AB842" s="7" t="s">
        <v>125</v>
      </c>
      <c r="AC842" s="7" t="s">
        <v>125</v>
      </c>
      <c r="AD842" s="7" t="s">
        <v>111</v>
      </c>
      <c r="AE842" s="7" t="s">
        <v>1954</v>
      </c>
      <c r="AF842" s="7" t="s">
        <v>112</v>
      </c>
      <c r="AG842" s="7" t="s">
        <v>2200</v>
      </c>
      <c r="AH842" s="7" t="s">
        <v>2200</v>
      </c>
      <c r="AI842" s="7">
        <v>2020</v>
      </c>
      <c r="AJ842" s="7">
        <v>2020</v>
      </c>
      <c r="AK842" s="7" t="s">
        <v>114</v>
      </c>
      <c r="AL842" s="7">
        <v>1520000</v>
      </c>
      <c r="AO842" s="7" t="s">
        <v>2511</v>
      </c>
      <c r="AP842" s="7" t="s">
        <v>2512</v>
      </c>
      <c r="AQ842" s="7">
        <v>1520000</v>
      </c>
      <c r="AR842" s="10">
        <v>1457347.7720000001</v>
      </c>
      <c r="AS842" s="7" t="s">
        <v>2512</v>
      </c>
      <c r="AT842" s="7" t="s">
        <v>90</v>
      </c>
      <c r="AU842" s="7">
        <v>2020</v>
      </c>
      <c r="AV842" s="7" t="s">
        <v>172</v>
      </c>
      <c r="AW842" s="7" t="s">
        <v>92</v>
      </c>
      <c r="AX842" s="7" t="s">
        <v>93</v>
      </c>
      <c r="AY842" s="7" t="s">
        <v>94</v>
      </c>
      <c r="AZ842" s="7" t="s">
        <v>95</v>
      </c>
      <c r="BA842" s="7" t="s">
        <v>96</v>
      </c>
      <c r="BB842" s="7" t="s">
        <v>97</v>
      </c>
      <c r="BC842" s="7" t="s">
        <v>98</v>
      </c>
      <c r="BH842" s="7" t="s">
        <v>99</v>
      </c>
      <c r="BI842" s="7" t="s">
        <v>617</v>
      </c>
      <c r="BJ842" s="7" t="s">
        <v>70</v>
      </c>
      <c r="BM842" s="7" t="s">
        <v>1481</v>
      </c>
      <c r="BO842">
        <f t="shared" si="13"/>
        <v>1.4573477720000001</v>
      </c>
      <c r="BP842" s="7" t="s">
        <v>97</v>
      </c>
      <c r="BQ842" s="7" t="s">
        <v>94</v>
      </c>
      <c r="BR842" s="7" t="s">
        <v>77</v>
      </c>
      <c r="BS842" s="7" t="s">
        <v>77</v>
      </c>
    </row>
    <row r="843" spans="1:71" ht="15.75" customHeight="1">
      <c r="A843" s="7">
        <v>2010</v>
      </c>
      <c r="B843" s="7" t="s">
        <v>873</v>
      </c>
      <c r="C843" s="7" t="s">
        <v>64</v>
      </c>
      <c r="D843" s="7" t="s">
        <v>874</v>
      </c>
      <c r="E843" s="7" t="s">
        <v>717</v>
      </c>
      <c r="F843" s="7" t="s">
        <v>2513</v>
      </c>
      <c r="G843" s="7">
        <v>2020</v>
      </c>
      <c r="H843" s="7" t="s">
        <v>67</v>
      </c>
      <c r="I843" s="7" t="s">
        <v>336</v>
      </c>
      <c r="J843" s="7" t="s">
        <v>135</v>
      </c>
      <c r="K843" s="7" t="s">
        <v>71</v>
      </c>
      <c r="L843" s="7" t="s">
        <v>72</v>
      </c>
      <c r="M843" s="7" t="s">
        <v>73</v>
      </c>
      <c r="N843" s="7" t="s">
        <v>74</v>
      </c>
      <c r="O843" s="7" t="s">
        <v>75</v>
      </c>
      <c r="P843" s="7" t="s">
        <v>278</v>
      </c>
      <c r="Q843" s="7" t="s">
        <v>279</v>
      </c>
      <c r="S843" s="7" t="s">
        <v>798</v>
      </c>
      <c r="T843" s="7" t="s">
        <v>79</v>
      </c>
      <c r="U843" s="7" t="s">
        <v>80</v>
      </c>
      <c r="V843" s="7" t="s">
        <v>81</v>
      </c>
      <c r="W843" s="7" t="s">
        <v>876</v>
      </c>
      <c r="X843" s="7" t="s">
        <v>353</v>
      </c>
      <c r="Z843" s="7" t="s">
        <v>838</v>
      </c>
      <c r="AA843" s="7" t="s">
        <v>124</v>
      </c>
      <c r="AB843" s="7" t="s">
        <v>125</v>
      </c>
      <c r="AC843" s="7" t="s">
        <v>877</v>
      </c>
      <c r="AD843" s="7" t="s">
        <v>111</v>
      </c>
      <c r="AE843" s="7" t="s">
        <v>2163</v>
      </c>
      <c r="AF843" s="7" t="s">
        <v>112</v>
      </c>
      <c r="AG843" s="7" t="s">
        <v>2163</v>
      </c>
      <c r="AH843" s="7" t="s">
        <v>2163</v>
      </c>
      <c r="AI843" s="7">
        <v>2010</v>
      </c>
      <c r="AJ843" s="7">
        <v>2010</v>
      </c>
      <c r="AK843" s="7" t="s">
        <v>89</v>
      </c>
      <c r="AL843" s="7">
        <v>550000</v>
      </c>
      <c r="AM843" s="7">
        <v>500000</v>
      </c>
      <c r="AN843" s="7">
        <v>600000</v>
      </c>
      <c r="AO843" s="7" t="s">
        <v>2514</v>
      </c>
      <c r="AP843" s="7" t="s">
        <v>2514</v>
      </c>
      <c r="AQ843" s="7">
        <v>550000</v>
      </c>
      <c r="AR843" s="10">
        <v>618263.56519999995</v>
      </c>
      <c r="AS843" s="7" t="s">
        <v>2514</v>
      </c>
      <c r="AT843" s="7" t="s">
        <v>90</v>
      </c>
      <c r="AU843" s="7">
        <v>2010</v>
      </c>
      <c r="AV843" s="7" t="s">
        <v>172</v>
      </c>
      <c r="AW843" s="7" t="s">
        <v>92</v>
      </c>
      <c r="AX843" s="7" t="s">
        <v>93</v>
      </c>
      <c r="AY843" s="7" t="s">
        <v>94</v>
      </c>
      <c r="AZ843" s="7" t="s">
        <v>119</v>
      </c>
      <c r="BA843" s="7" t="s">
        <v>96</v>
      </c>
      <c r="BB843" s="7" t="s">
        <v>97</v>
      </c>
      <c r="BC843" s="7" t="s">
        <v>98</v>
      </c>
      <c r="BH843" s="7" t="s">
        <v>99</v>
      </c>
      <c r="BI843" s="7" t="s">
        <v>617</v>
      </c>
      <c r="BJ843" s="7" t="s">
        <v>70</v>
      </c>
      <c r="BO843">
        <f t="shared" si="13"/>
        <v>0.61826356519999992</v>
      </c>
      <c r="BP843" s="7" t="s">
        <v>97</v>
      </c>
      <c r="BQ843" s="7" t="s">
        <v>94</v>
      </c>
      <c r="BR843" s="7" t="s">
        <v>279</v>
      </c>
      <c r="BS843" s="7" t="s">
        <v>279</v>
      </c>
    </row>
    <row r="844" spans="1:71" ht="15.75" customHeight="1">
      <c r="A844" s="7">
        <v>2011</v>
      </c>
      <c r="B844" s="7" t="s">
        <v>879</v>
      </c>
      <c r="C844" s="7" t="s">
        <v>64</v>
      </c>
      <c r="D844" s="7" t="s">
        <v>874</v>
      </c>
      <c r="E844" s="7" t="s">
        <v>717</v>
      </c>
      <c r="F844" s="7" t="s">
        <v>2513</v>
      </c>
      <c r="G844" s="7">
        <v>2020</v>
      </c>
      <c r="H844" s="7" t="s">
        <v>67</v>
      </c>
      <c r="I844" s="7" t="s">
        <v>336</v>
      </c>
      <c r="J844" s="7" t="s">
        <v>135</v>
      </c>
      <c r="K844" s="7" t="s">
        <v>71</v>
      </c>
      <c r="L844" s="7" t="s">
        <v>72</v>
      </c>
      <c r="M844" s="7" t="s">
        <v>73</v>
      </c>
      <c r="N844" s="7" t="s">
        <v>74</v>
      </c>
      <c r="O844" s="7" t="s">
        <v>75</v>
      </c>
      <c r="P844" s="7" t="s">
        <v>278</v>
      </c>
      <c r="Q844" s="7" t="s">
        <v>279</v>
      </c>
      <c r="S844" s="7" t="s">
        <v>798</v>
      </c>
      <c r="T844" s="7" t="s">
        <v>79</v>
      </c>
      <c r="U844" s="7" t="s">
        <v>80</v>
      </c>
      <c r="V844" s="7" t="s">
        <v>81</v>
      </c>
      <c r="W844" s="7" t="s">
        <v>876</v>
      </c>
      <c r="X844" s="7" t="s">
        <v>353</v>
      </c>
      <c r="Z844" s="7" t="s">
        <v>838</v>
      </c>
      <c r="AA844" s="7" t="s">
        <v>124</v>
      </c>
      <c r="AB844" s="7" t="s">
        <v>125</v>
      </c>
      <c r="AC844" s="7" t="s">
        <v>877</v>
      </c>
      <c r="AD844" s="7" t="s">
        <v>111</v>
      </c>
      <c r="AE844" s="7" t="s">
        <v>2231</v>
      </c>
      <c r="AF844" s="7" t="s">
        <v>112</v>
      </c>
      <c r="AG844" s="7" t="s">
        <v>2231</v>
      </c>
      <c r="AH844" s="7" t="s">
        <v>2231</v>
      </c>
      <c r="AI844" s="7">
        <v>2011</v>
      </c>
      <c r="AJ844" s="7">
        <v>2011</v>
      </c>
      <c r="AK844" s="7" t="s">
        <v>89</v>
      </c>
      <c r="AL844" s="7">
        <v>550000</v>
      </c>
      <c r="AM844" s="7">
        <v>500000</v>
      </c>
      <c r="AN844" s="7">
        <v>600000</v>
      </c>
      <c r="AO844" s="7" t="s">
        <v>2515</v>
      </c>
      <c r="AP844" s="7" t="s">
        <v>2515</v>
      </c>
      <c r="AQ844" s="7">
        <v>550000</v>
      </c>
      <c r="AR844" s="10">
        <v>599343.24840000004</v>
      </c>
      <c r="AS844" s="7" t="s">
        <v>2515</v>
      </c>
      <c r="AT844" s="7" t="s">
        <v>90</v>
      </c>
      <c r="AU844" s="7">
        <v>2011</v>
      </c>
      <c r="AV844" s="7" t="s">
        <v>172</v>
      </c>
      <c r="AW844" s="7" t="s">
        <v>92</v>
      </c>
      <c r="AX844" s="7" t="s">
        <v>93</v>
      </c>
      <c r="AY844" s="7" t="s">
        <v>94</v>
      </c>
      <c r="AZ844" s="7" t="s">
        <v>119</v>
      </c>
      <c r="BA844" s="7" t="s">
        <v>96</v>
      </c>
      <c r="BB844" s="7" t="s">
        <v>97</v>
      </c>
      <c r="BC844" s="7" t="s">
        <v>98</v>
      </c>
      <c r="BH844" s="7" t="s">
        <v>99</v>
      </c>
      <c r="BI844" s="7" t="s">
        <v>617</v>
      </c>
      <c r="BJ844" s="7" t="s">
        <v>70</v>
      </c>
      <c r="BO844">
        <f t="shared" si="13"/>
        <v>0.59934324840000008</v>
      </c>
      <c r="BP844" s="7" t="s">
        <v>97</v>
      </c>
      <c r="BQ844" s="7" t="s">
        <v>94</v>
      </c>
      <c r="BR844" s="7" t="s">
        <v>279</v>
      </c>
      <c r="BS844" s="7" t="s">
        <v>279</v>
      </c>
    </row>
    <row r="845" spans="1:71" ht="15.75" customHeight="1">
      <c r="A845" s="7">
        <v>2012</v>
      </c>
      <c r="B845" s="7" t="s">
        <v>880</v>
      </c>
      <c r="C845" s="7" t="s">
        <v>64</v>
      </c>
      <c r="D845" s="7" t="s">
        <v>874</v>
      </c>
      <c r="E845" s="7" t="s">
        <v>717</v>
      </c>
      <c r="F845" s="7" t="s">
        <v>2513</v>
      </c>
      <c r="G845" s="7">
        <v>2020</v>
      </c>
      <c r="H845" s="7" t="s">
        <v>67</v>
      </c>
      <c r="I845" s="7" t="s">
        <v>336</v>
      </c>
      <c r="J845" s="7" t="s">
        <v>135</v>
      </c>
      <c r="K845" s="7" t="s">
        <v>71</v>
      </c>
      <c r="L845" s="7" t="s">
        <v>72</v>
      </c>
      <c r="M845" s="7" t="s">
        <v>73</v>
      </c>
      <c r="N845" s="7" t="s">
        <v>74</v>
      </c>
      <c r="O845" s="7" t="s">
        <v>75</v>
      </c>
      <c r="P845" s="7" t="s">
        <v>278</v>
      </c>
      <c r="Q845" s="7" t="s">
        <v>279</v>
      </c>
      <c r="S845" s="7" t="s">
        <v>798</v>
      </c>
      <c r="T845" s="7" t="s">
        <v>79</v>
      </c>
      <c r="U845" s="7" t="s">
        <v>80</v>
      </c>
      <c r="V845" s="7" t="s">
        <v>81</v>
      </c>
      <c r="W845" s="7" t="s">
        <v>876</v>
      </c>
      <c r="X845" s="7" t="s">
        <v>353</v>
      </c>
      <c r="Z845" s="7" t="s">
        <v>838</v>
      </c>
      <c r="AA845" s="7" t="s">
        <v>124</v>
      </c>
      <c r="AB845" s="7" t="s">
        <v>125</v>
      </c>
      <c r="AC845" s="7" t="s">
        <v>877</v>
      </c>
      <c r="AD845" s="7" t="s">
        <v>111</v>
      </c>
      <c r="AE845" s="7" t="s">
        <v>1954</v>
      </c>
      <c r="AF845" s="7" t="s">
        <v>112</v>
      </c>
      <c r="AG845" s="7" t="s">
        <v>1954</v>
      </c>
      <c r="AH845" s="7" t="s">
        <v>1954</v>
      </c>
      <c r="AI845" s="7">
        <v>2012</v>
      </c>
      <c r="AJ845" s="7">
        <v>2012</v>
      </c>
      <c r="AK845" s="7" t="s">
        <v>89</v>
      </c>
      <c r="AL845" s="7">
        <v>550000</v>
      </c>
      <c r="AM845" s="7">
        <v>500000</v>
      </c>
      <c r="AN845" s="7">
        <v>600000</v>
      </c>
      <c r="AO845" s="7" t="s">
        <v>2502</v>
      </c>
      <c r="AP845" s="7" t="s">
        <v>2502</v>
      </c>
      <c r="AQ845" s="7">
        <v>550000</v>
      </c>
      <c r="AR845" s="10">
        <v>587192.26009999996</v>
      </c>
      <c r="AS845" s="7" t="s">
        <v>2502</v>
      </c>
      <c r="AT845" s="7" t="s">
        <v>90</v>
      </c>
      <c r="AU845" s="7">
        <v>2012</v>
      </c>
      <c r="AV845" s="7" t="s">
        <v>172</v>
      </c>
      <c r="AW845" s="7" t="s">
        <v>92</v>
      </c>
      <c r="AX845" s="7" t="s">
        <v>93</v>
      </c>
      <c r="AY845" s="7" t="s">
        <v>94</v>
      </c>
      <c r="AZ845" s="7" t="s">
        <v>119</v>
      </c>
      <c r="BA845" s="7" t="s">
        <v>96</v>
      </c>
      <c r="BB845" s="7" t="s">
        <v>97</v>
      </c>
      <c r="BC845" s="7" t="s">
        <v>98</v>
      </c>
      <c r="BH845" s="7" t="s">
        <v>99</v>
      </c>
      <c r="BI845" s="7" t="s">
        <v>617</v>
      </c>
      <c r="BJ845" s="7" t="s">
        <v>70</v>
      </c>
      <c r="BO845">
        <f t="shared" si="13"/>
        <v>0.58719226009999992</v>
      </c>
      <c r="BP845" s="7" t="s">
        <v>97</v>
      </c>
      <c r="BQ845" s="7" t="s">
        <v>94</v>
      </c>
      <c r="BR845" s="7" t="s">
        <v>279</v>
      </c>
      <c r="BS845" s="7" t="s">
        <v>279</v>
      </c>
    </row>
    <row r="846" spans="1:71" ht="15.75" customHeight="1">
      <c r="A846" s="7">
        <v>2013</v>
      </c>
      <c r="B846" s="7" t="s">
        <v>881</v>
      </c>
      <c r="C846" s="7" t="s">
        <v>64</v>
      </c>
      <c r="D846" s="7" t="s">
        <v>874</v>
      </c>
      <c r="E846" s="7" t="s">
        <v>717</v>
      </c>
      <c r="F846" s="7" t="s">
        <v>2513</v>
      </c>
      <c r="G846" s="7">
        <v>2020</v>
      </c>
      <c r="H846" s="7" t="s">
        <v>67</v>
      </c>
      <c r="I846" s="7" t="s">
        <v>336</v>
      </c>
      <c r="J846" s="7" t="s">
        <v>135</v>
      </c>
      <c r="K846" s="7" t="s">
        <v>71</v>
      </c>
      <c r="L846" s="7" t="s">
        <v>72</v>
      </c>
      <c r="M846" s="7" t="s">
        <v>73</v>
      </c>
      <c r="N846" s="7" t="s">
        <v>74</v>
      </c>
      <c r="O846" s="7" t="s">
        <v>75</v>
      </c>
      <c r="P846" s="7" t="s">
        <v>278</v>
      </c>
      <c r="Q846" s="7" t="s">
        <v>279</v>
      </c>
      <c r="S846" s="7" t="s">
        <v>798</v>
      </c>
      <c r="T846" s="7" t="s">
        <v>79</v>
      </c>
      <c r="U846" s="7" t="s">
        <v>80</v>
      </c>
      <c r="V846" s="7" t="s">
        <v>81</v>
      </c>
      <c r="W846" s="7" t="s">
        <v>876</v>
      </c>
      <c r="X846" s="7" t="s">
        <v>353</v>
      </c>
      <c r="Z846" s="7" t="s">
        <v>838</v>
      </c>
      <c r="AA846" s="7" t="s">
        <v>124</v>
      </c>
      <c r="AB846" s="7" t="s">
        <v>125</v>
      </c>
      <c r="AC846" s="7" t="s">
        <v>877</v>
      </c>
      <c r="AD846" s="7" t="s">
        <v>111</v>
      </c>
      <c r="AE846" s="7" t="s">
        <v>2101</v>
      </c>
      <c r="AF846" s="7" t="s">
        <v>112</v>
      </c>
      <c r="AG846" s="7" t="s">
        <v>2101</v>
      </c>
      <c r="AH846" s="7" t="s">
        <v>2101</v>
      </c>
      <c r="AI846" s="7">
        <v>2013</v>
      </c>
      <c r="AJ846" s="7">
        <v>2013</v>
      </c>
      <c r="AK846" s="7" t="s">
        <v>89</v>
      </c>
      <c r="AL846" s="7">
        <v>550000</v>
      </c>
      <c r="AM846" s="7">
        <v>500000</v>
      </c>
      <c r="AN846" s="7">
        <v>600000</v>
      </c>
      <c r="AO846" s="7" t="s">
        <v>2516</v>
      </c>
      <c r="AP846" s="7" t="s">
        <v>2516</v>
      </c>
      <c r="AQ846" s="7">
        <v>550000</v>
      </c>
      <c r="AR846" s="10">
        <v>578715.05299999996</v>
      </c>
      <c r="AS846" s="7" t="s">
        <v>2516</v>
      </c>
      <c r="AT846" s="7" t="s">
        <v>90</v>
      </c>
      <c r="AU846" s="7">
        <v>2013</v>
      </c>
      <c r="AV846" s="7" t="s">
        <v>172</v>
      </c>
      <c r="AW846" s="7" t="s">
        <v>92</v>
      </c>
      <c r="AX846" s="7" t="s">
        <v>93</v>
      </c>
      <c r="AY846" s="7" t="s">
        <v>94</v>
      </c>
      <c r="AZ846" s="7" t="s">
        <v>119</v>
      </c>
      <c r="BA846" s="7" t="s">
        <v>96</v>
      </c>
      <c r="BB846" s="7" t="s">
        <v>97</v>
      </c>
      <c r="BC846" s="7" t="s">
        <v>98</v>
      </c>
      <c r="BH846" s="7" t="s">
        <v>99</v>
      </c>
      <c r="BI846" s="7" t="s">
        <v>617</v>
      </c>
      <c r="BJ846" s="7" t="s">
        <v>70</v>
      </c>
      <c r="BO846">
        <f t="shared" si="13"/>
        <v>0.57871505299999992</v>
      </c>
      <c r="BP846" s="7" t="s">
        <v>97</v>
      </c>
      <c r="BQ846" s="7" t="s">
        <v>94</v>
      </c>
      <c r="BR846" s="7" t="s">
        <v>279</v>
      </c>
      <c r="BS846" s="7" t="s">
        <v>279</v>
      </c>
    </row>
    <row r="847" spans="1:71" ht="15.75" customHeight="1">
      <c r="A847" s="7">
        <v>2014</v>
      </c>
      <c r="B847" s="7" t="s">
        <v>882</v>
      </c>
      <c r="C847" s="7" t="s">
        <v>64</v>
      </c>
      <c r="D847" s="7" t="s">
        <v>874</v>
      </c>
      <c r="E847" s="7" t="s">
        <v>717</v>
      </c>
      <c r="F847" s="7" t="s">
        <v>2513</v>
      </c>
      <c r="G847" s="7">
        <v>2020</v>
      </c>
      <c r="H847" s="7" t="s">
        <v>67</v>
      </c>
      <c r="I847" s="7" t="s">
        <v>336</v>
      </c>
      <c r="J847" s="7" t="s">
        <v>135</v>
      </c>
      <c r="K847" s="7" t="s">
        <v>71</v>
      </c>
      <c r="L847" s="7" t="s">
        <v>72</v>
      </c>
      <c r="M847" s="7" t="s">
        <v>73</v>
      </c>
      <c r="N847" s="7" t="s">
        <v>74</v>
      </c>
      <c r="O847" s="7" t="s">
        <v>75</v>
      </c>
      <c r="P847" s="7" t="s">
        <v>278</v>
      </c>
      <c r="Q847" s="7" t="s">
        <v>279</v>
      </c>
      <c r="S847" s="7" t="s">
        <v>798</v>
      </c>
      <c r="T847" s="7" t="s">
        <v>79</v>
      </c>
      <c r="U847" s="7" t="s">
        <v>80</v>
      </c>
      <c r="V847" s="7" t="s">
        <v>81</v>
      </c>
      <c r="W847" s="7" t="s">
        <v>876</v>
      </c>
      <c r="X847" s="7" t="s">
        <v>353</v>
      </c>
      <c r="Z847" s="7" t="s">
        <v>838</v>
      </c>
      <c r="AA847" s="7" t="s">
        <v>124</v>
      </c>
      <c r="AB847" s="7" t="s">
        <v>125</v>
      </c>
      <c r="AC847" s="7" t="s">
        <v>877</v>
      </c>
      <c r="AD847" s="7" t="s">
        <v>111</v>
      </c>
      <c r="AE847" s="7" t="s">
        <v>1959</v>
      </c>
      <c r="AF847" s="7" t="s">
        <v>112</v>
      </c>
      <c r="AG847" s="7" t="s">
        <v>1959</v>
      </c>
      <c r="AH847" s="7" t="s">
        <v>1959</v>
      </c>
      <c r="AI847" s="7">
        <v>2014</v>
      </c>
      <c r="AJ847" s="7">
        <v>2014</v>
      </c>
      <c r="AK847" s="7" t="s">
        <v>89</v>
      </c>
      <c r="AL847" s="7">
        <v>550000</v>
      </c>
      <c r="AM847" s="7">
        <v>500000</v>
      </c>
      <c r="AN847" s="7">
        <v>600000</v>
      </c>
      <c r="AO847" s="7" t="s">
        <v>2517</v>
      </c>
      <c r="AP847" s="7" t="s">
        <v>2517</v>
      </c>
      <c r="AQ847" s="7">
        <v>550000</v>
      </c>
      <c r="AR847" s="10">
        <v>569476.86840000004</v>
      </c>
      <c r="AS847" s="7" t="s">
        <v>2517</v>
      </c>
      <c r="AT847" s="7" t="s">
        <v>90</v>
      </c>
      <c r="AU847" s="7">
        <v>2014</v>
      </c>
      <c r="AV847" s="7" t="s">
        <v>172</v>
      </c>
      <c r="AW847" s="7" t="s">
        <v>92</v>
      </c>
      <c r="AX847" s="7" t="s">
        <v>93</v>
      </c>
      <c r="AY847" s="7" t="s">
        <v>94</v>
      </c>
      <c r="AZ847" s="7" t="s">
        <v>119</v>
      </c>
      <c r="BA847" s="7" t="s">
        <v>96</v>
      </c>
      <c r="BB847" s="7" t="s">
        <v>97</v>
      </c>
      <c r="BC847" s="7" t="s">
        <v>98</v>
      </c>
      <c r="BH847" s="7" t="s">
        <v>99</v>
      </c>
      <c r="BI847" s="7" t="s">
        <v>617</v>
      </c>
      <c r="BJ847" s="7" t="s">
        <v>70</v>
      </c>
      <c r="BO847">
        <f t="shared" si="13"/>
        <v>0.5694768684</v>
      </c>
      <c r="BP847" s="7" t="s">
        <v>97</v>
      </c>
      <c r="BQ847" s="7" t="s">
        <v>94</v>
      </c>
      <c r="BR847" s="7" t="s">
        <v>279</v>
      </c>
      <c r="BS847" s="7" t="s">
        <v>279</v>
      </c>
    </row>
    <row r="848" spans="1:71" ht="15.75" customHeight="1">
      <c r="A848" s="7">
        <v>2015</v>
      </c>
      <c r="B848" s="7" t="s">
        <v>883</v>
      </c>
      <c r="C848" s="7" t="s">
        <v>64</v>
      </c>
      <c r="D848" s="7" t="s">
        <v>874</v>
      </c>
      <c r="E848" s="7" t="s">
        <v>717</v>
      </c>
      <c r="F848" s="7" t="s">
        <v>2513</v>
      </c>
      <c r="G848" s="7">
        <v>2020</v>
      </c>
      <c r="H848" s="7" t="s">
        <v>67</v>
      </c>
      <c r="I848" s="7" t="s">
        <v>336</v>
      </c>
      <c r="J848" s="7" t="s">
        <v>135</v>
      </c>
      <c r="K848" s="7" t="s">
        <v>71</v>
      </c>
      <c r="L848" s="7" t="s">
        <v>72</v>
      </c>
      <c r="M848" s="7" t="s">
        <v>73</v>
      </c>
      <c r="N848" s="7" t="s">
        <v>74</v>
      </c>
      <c r="O848" s="7" t="s">
        <v>75</v>
      </c>
      <c r="P848" s="7" t="s">
        <v>278</v>
      </c>
      <c r="Q848" s="7" t="s">
        <v>279</v>
      </c>
      <c r="S848" s="7" t="s">
        <v>798</v>
      </c>
      <c r="T848" s="7" t="s">
        <v>79</v>
      </c>
      <c r="U848" s="7" t="s">
        <v>80</v>
      </c>
      <c r="V848" s="7" t="s">
        <v>81</v>
      </c>
      <c r="W848" s="7" t="s">
        <v>876</v>
      </c>
      <c r="X848" s="7" t="s">
        <v>353</v>
      </c>
      <c r="Z848" s="7" t="s">
        <v>838</v>
      </c>
      <c r="AA848" s="7" t="s">
        <v>124</v>
      </c>
      <c r="AB848" s="7" t="s">
        <v>125</v>
      </c>
      <c r="AC848" s="7" t="s">
        <v>877</v>
      </c>
      <c r="AD848" s="7" t="s">
        <v>111</v>
      </c>
      <c r="AE848" s="7" t="s">
        <v>1904</v>
      </c>
      <c r="AF848" s="7" t="s">
        <v>112</v>
      </c>
      <c r="AG848" s="7" t="s">
        <v>1904</v>
      </c>
      <c r="AH848" s="7" t="s">
        <v>1904</v>
      </c>
      <c r="AI848" s="7">
        <v>2015</v>
      </c>
      <c r="AJ848" s="7">
        <v>2015</v>
      </c>
      <c r="AK848" s="7" t="s">
        <v>89</v>
      </c>
      <c r="AL848" s="7">
        <v>550000</v>
      </c>
      <c r="AM848" s="7">
        <v>500000</v>
      </c>
      <c r="AN848" s="7">
        <v>600000</v>
      </c>
      <c r="AO848" s="7" t="s">
        <v>2518</v>
      </c>
      <c r="AP848" s="7" t="s">
        <v>2518</v>
      </c>
      <c r="AQ848" s="7">
        <v>550000</v>
      </c>
      <c r="AR848" s="10">
        <v>568802.11479999998</v>
      </c>
      <c r="AS848" s="7" t="s">
        <v>2518</v>
      </c>
      <c r="AT848" s="7" t="s">
        <v>90</v>
      </c>
      <c r="AU848" s="7">
        <v>2015</v>
      </c>
      <c r="AV848" s="7" t="s">
        <v>172</v>
      </c>
      <c r="AW848" s="7" t="s">
        <v>92</v>
      </c>
      <c r="AX848" s="7" t="s">
        <v>93</v>
      </c>
      <c r="AY848" s="7" t="s">
        <v>94</v>
      </c>
      <c r="AZ848" s="7" t="s">
        <v>119</v>
      </c>
      <c r="BA848" s="7" t="s">
        <v>96</v>
      </c>
      <c r="BB848" s="7" t="s">
        <v>97</v>
      </c>
      <c r="BC848" s="7" t="s">
        <v>98</v>
      </c>
      <c r="BH848" s="7" t="s">
        <v>99</v>
      </c>
      <c r="BI848" s="7" t="s">
        <v>617</v>
      </c>
      <c r="BJ848" s="7" t="s">
        <v>70</v>
      </c>
      <c r="BO848">
        <f t="shared" si="13"/>
        <v>0.56880211479999998</v>
      </c>
      <c r="BP848" s="7" t="s">
        <v>97</v>
      </c>
      <c r="BQ848" s="7" t="s">
        <v>94</v>
      </c>
      <c r="BR848" s="7" t="s">
        <v>279</v>
      </c>
      <c r="BS848" s="7" t="s">
        <v>279</v>
      </c>
    </row>
    <row r="849" spans="1:71" ht="15.75" customHeight="1">
      <c r="A849" s="7">
        <v>2016</v>
      </c>
      <c r="B849" s="7" t="s">
        <v>884</v>
      </c>
      <c r="C849" s="7" t="s">
        <v>64</v>
      </c>
      <c r="D849" s="7" t="s">
        <v>874</v>
      </c>
      <c r="E849" s="7" t="s">
        <v>717</v>
      </c>
      <c r="F849" s="7" t="s">
        <v>2513</v>
      </c>
      <c r="G849" s="7">
        <v>2020</v>
      </c>
      <c r="H849" s="7" t="s">
        <v>67</v>
      </c>
      <c r="I849" s="7" t="s">
        <v>336</v>
      </c>
      <c r="J849" s="7" t="s">
        <v>135</v>
      </c>
      <c r="K849" s="7" t="s">
        <v>71</v>
      </c>
      <c r="L849" s="7" t="s">
        <v>72</v>
      </c>
      <c r="M849" s="7" t="s">
        <v>73</v>
      </c>
      <c r="N849" s="7" t="s">
        <v>74</v>
      </c>
      <c r="O849" s="7" t="s">
        <v>75</v>
      </c>
      <c r="P849" s="7" t="s">
        <v>278</v>
      </c>
      <c r="Q849" s="7" t="s">
        <v>279</v>
      </c>
      <c r="S849" s="7" t="s">
        <v>798</v>
      </c>
      <c r="T849" s="7" t="s">
        <v>79</v>
      </c>
      <c r="U849" s="7" t="s">
        <v>80</v>
      </c>
      <c r="V849" s="7" t="s">
        <v>81</v>
      </c>
      <c r="W849" s="7" t="s">
        <v>876</v>
      </c>
      <c r="X849" s="7" t="s">
        <v>353</v>
      </c>
      <c r="Z849" s="7" t="s">
        <v>838</v>
      </c>
      <c r="AA849" s="7" t="s">
        <v>124</v>
      </c>
      <c r="AB849" s="7" t="s">
        <v>125</v>
      </c>
      <c r="AC849" s="7" t="s">
        <v>877</v>
      </c>
      <c r="AD849" s="7" t="s">
        <v>111</v>
      </c>
      <c r="AE849" s="7" t="s">
        <v>2116</v>
      </c>
      <c r="AF849" s="7" t="s">
        <v>112</v>
      </c>
      <c r="AG849" s="7" t="s">
        <v>2116</v>
      </c>
      <c r="AH849" s="7" t="s">
        <v>2116</v>
      </c>
      <c r="AI849" s="7">
        <v>2016</v>
      </c>
      <c r="AJ849" s="7">
        <v>2016</v>
      </c>
      <c r="AK849" s="7" t="s">
        <v>89</v>
      </c>
      <c r="AL849" s="7">
        <v>550000</v>
      </c>
      <c r="AM849" s="7">
        <v>500000</v>
      </c>
      <c r="AN849" s="7">
        <v>600000</v>
      </c>
      <c r="AO849" s="7" t="s">
        <v>2519</v>
      </c>
      <c r="AP849" s="7" t="s">
        <v>2519</v>
      </c>
      <c r="AQ849" s="7">
        <v>550000</v>
      </c>
      <c r="AR849" s="10">
        <v>561715.60499999998</v>
      </c>
      <c r="AS849" s="7" t="s">
        <v>2519</v>
      </c>
      <c r="AT849" s="7" t="s">
        <v>90</v>
      </c>
      <c r="AU849" s="7">
        <v>2016</v>
      </c>
      <c r="AV849" s="7" t="s">
        <v>172</v>
      </c>
      <c r="AW849" s="7" t="s">
        <v>92</v>
      </c>
      <c r="AX849" s="7" t="s">
        <v>93</v>
      </c>
      <c r="AY849" s="7" t="s">
        <v>94</v>
      </c>
      <c r="AZ849" s="7" t="s">
        <v>119</v>
      </c>
      <c r="BA849" s="7" t="s">
        <v>96</v>
      </c>
      <c r="BB849" s="7" t="s">
        <v>97</v>
      </c>
      <c r="BC849" s="7" t="s">
        <v>98</v>
      </c>
      <c r="BH849" s="7" t="s">
        <v>99</v>
      </c>
      <c r="BI849" s="7" t="s">
        <v>617</v>
      </c>
      <c r="BJ849" s="7" t="s">
        <v>70</v>
      </c>
      <c r="BO849">
        <f t="shared" si="13"/>
        <v>0.56171560499999995</v>
      </c>
      <c r="BP849" s="7" t="s">
        <v>97</v>
      </c>
      <c r="BQ849" s="7" t="s">
        <v>94</v>
      </c>
      <c r="BR849" s="7" t="s">
        <v>279</v>
      </c>
      <c r="BS849" s="7" t="s">
        <v>279</v>
      </c>
    </row>
    <row r="850" spans="1:71" ht="15.75" customHeight="1">
      <c r="A850" s="7">
        <v>2017</v>
      </c>
      <c r="B850" s="7" t="s">
        <v>885</v>
      </c>
      <c r="C850" s="7" t="s">
        <v>64</v>
      </c>
      <c r="D850" s="7" t="s">
        <v>874</v>
      </c>
      <c r="E850" s="7" t="s">
        <v>717</v>
      </c>
      <c r="F850" s="7" t="s">
        <v>2513</v>
      </c>
      <c r="G850" s="7">
        <v>2020</v>
      </c>
      <c r="H850" s="7" t="s">
        <v>67</v>
      </c>
      <c r="I850" s="7" t="s">
        <v>336</v>
      </c>
      <c r="J850" s="7" t="s">
        <v>135</v>
      </c>
      <c r="K850" s="7" t="s">
        <v>71</v>
      </c>
      <c r="L850" s="7" t="s">
        <v>72</v>
      </c>
      <c r="M850" s="7" t="s">
        <v>73</v>
      </c>
      <c r="N850" s="7" t="s">
        <v>74</v>
      </c>
      <c r="O850" s="7" t="s">
        <v>75</v>
      </c>
      <c r="P850" s="7" t="s">
        <v>278</v>
      </c>
      <c r="Q850" s="7" t="s">
        <v>279</v>
      </c>
      <c r="S850" s="7" t="s">
        <v>798</v>
      </c>
      <c r="T850" s="7" t="s">
        <v>79</v>
      </c>
      <c r="U850" s="7" t="s">
        <v>80</v>
      </c>
      <c r="V850" s="7" t="s">
        <v>81</v>
      </c>
      <c r="W850" s="7" t="s">
        <v>876</v>
      </c>
      <c r="X850" s="7" t="s">
        <v>353</v>
      </c>
      <c r="Z850" s="7" t="s">
        <v>838</v>
      </c>
      <c r="AA850" s="7" t="s">
        <v>124</v>
      </c>
      <c r="AB850" s="7" t="s">
        <v>125</v>
      </c>
      <c r="AC850" s="7" t="s">
        <v>877</v>
      </c>
      <c r="AD850" s="7" t="s">
        <v>111</v>
      </c>
      <c r="AE850" s="7" t="s">
        <v>1925</v>
      </c>
      <c r="AF850" s="7" t="s">
        <v>112</v>
      </c>
      <c r="AG850" s="7" t="s">
        <v>1925</v>
      </c>
      <c r="AH850" s="7" t="s">
        <v>1925</v>
      </c>
      <c r="AI850" s="7">
        <v>2017</v>
      </c>
      <c r="AJ850" s="7">
        <v>2017</v>
      </c>
      <c r="AK850" s="7" t="s">
        <v>89</v>
      </c>
      <c r="AL850" s="7">
        <v>550000</v>
      </c>
      <c r="AM850" s="7">
        <v>500000</v>
      </c>
      <c r="AN850" s="7">
        <v>600000</v>
      </c>
      <c r="AO850" s="7" t="s">
        <v>2520</v>
      </c>
      <c r="AP850" s="7" t="s">
        <v>2520</v>
      </c>
      <c r="AQ850" s="7">
        <v>550000</v>
      </c>
      <c r="AR850" s="7">
        <v>550000</v>
      </c>
      <c r="AS850" s="7" t="s">
        <v>2520</v>
      </c>
      <c r="AT850" s="7" t="s">
        <v>90</v>
      </c>
      <c r="AU850" s="7">
        <v>2017</v>
      </c>
      <c r="AV850" s="7" t="s">
        <v>172</v>
      </c>
      <c r="AW850" s="7" t="s">
        <v>92</v>
      </c>
      <c r="AX850" s="7" t="s">
        <v>93</v>
      </c>
      <c r="AY850" s="7" t="s">
        <v>94</v>
      </c>
      <c r="AZ850" s="7" t="s">
        <v>119</v>
      </c>
      <c r="BA850" s="7" t="s">
        <v>96</v>
      </c>
      <c r="BB850" s="7" t="s">
        <v>97</v>
      </c>
      <c r="BC850" s="7" t="s">
        <v>98</v>
      </c>
      <c r="BH850" s="7" t="s">
        <v>99</v>
      </c>
      <c r="BI850" s="7" t="s">
        <v>617</v>
      </c>
      <c r="BJ850" s="7" t="s">
        <v>70</v>
      </c>
      <c r="BO850">
        <f t="shared" si="13"/>
        <v>0.55000000000000004</v>
      </c>
      <c r="BP850" s="7" t="s">
        <v>97</v>
      </c>
      <c r="BQ850" s="7" t="s">
        <v>94</v>
      </c>
      <c r="BR850" s="7" t="s">
        <v>279</v>
      </c>
      <c r="BS850" s="7" t="s">
        <v>279</v>
      </c>
    </row>
    <row r="851" spans="1:71" ht="15.75" customHeight="1">
      <c r="A851" s="7">
        <v>2018</v>
      </c>
      <c r="B851" s="7" t="s">
        <v>886</v>
      </c>
      <c r="C851" s="7" t="s">
        <v>64</v>
      </c>
      <c r="D851" s="7" t="s">
        <v>874</v>
      </c>
      <c r="E851" s="7" t="s">
        <v>717</v>
      </c>
      <c r="F851" s="7" t="s">
        <v>2513</v>
      </c>
      <c r="G851" s="7">
        <v>2020</v>
      </c>
      <c r="H851" s="7" t="s">
        <v>67</v>
      </c>
      <c r="I851" s="7" t="s">
        <v>336</v>
      </c>
      <c r="J851" s="7" t="s">
        <v>135</v>
      </c>
      <c r="K851" s="7" t="s">
        <v>71</v>
      </c>
      <c r="L851" s="7" t="s">
        <v>72</v>
      </c>
      <c r="M851" s="7" t="s">
        <v>73</v>
      </c>
      <c r="N851" s="7" t="s">
        <v>74</v>
      </c>
      <c r="O851" s="7" t="s">
        <v>75</v>
      </c>
      <c r="P851" s="7" t="s">
        <v>278</v>
      </c>
      <c r="Q851" s="7" t="s">
        <v>279</v>
      </c>
      <c r="S851" s="7" t="s">
        <v>798</v>
      </c>
      <c r="T851" s="7" t="s">
        <v>79</v>
      </c>
      <c r="U851" s="7" t="s">
        <v>80</v>
      </c>
      <c r="V851" s="7" t="s">
        <v>81</v>
      </c>
      <c r="W851" s="7" t="s">
        <v>876</v>
      </c>
      <c r="X851" s="7" t="s">
        <v>353</v>
      </c>
      <c r="Z851" s="7" t="s">
        <v>838</v>
      </c>
      <c r="AA851" s="7" t="s">
        <v>124</v>
      </c>
      <c r="AB851" s="7" t="s">
        <v>125</v>
      </c>
      <c r="AC851" s="7" t="s">
        <v>877</v>
      </c>
      <c r="AD851" s="7" t="s">
        <v>111</v>
      </c>
      <c r="AE851" s="7" t="s">
        <v>2119</v>
      </c>
      <c r="AF851" s="7" t="s">
        <v>112</v>
      </c>
      <c r="AG851" s="7" t="s">
        <v>2119</v>
      </c>
      <c r="AH851" s="7" t="s">
        <v>2119</v>
      </c>
      <c r="AI851" s="7">
        <v>2018</v>
      </c>
      <c r="AJ851" s="7">
        <v>2018</v>
      </c>
      <c r="AK851" s="7" t="s">
        <v>89</v>
      </c>
      <c r="AL851" s="7">
        <v>550000</v>
      </c>
      <c r="AM851" s="7">
        <v>500000</v>
      </c>
      <c r="AN851" s="7">
        <v>600000</v>
      </c>
      <c r="AO851" s="7" t="s">
        <v>2521</v>
      </c>
      <c r="AP851" s="7" t="s">
        <v>2521</v>
      </c>
      <c r="AQ851" s="7">
        <v>550000</v>
      </c>
      <c r="AR851" s="10">
        <v>536886.10959999997</v>
      </c>
      <c r="AS851" s="7" t="s">
        <v>2521</v>
      </c>
      <c r="AT851" s="7" t="s">
        <v>90</v>
      </c>
      <c r="AU851" s="7">
        <v>2018</v>
      </c>
      <c r="AV851" s="7" t="s">
        <v>172</v>
      </c>
      <c r="AW851" s="7" t="s">
        <v>92</v>
      </c>
      <c r="AX851" s="7" t="s">
        <v>93</v>
      </c>
      <c r="AY851" s="7" t="s">
        <v>94</v>
      </c>
      <c r="AZ851" s="7" t="s">
        <v>119</v>
      </c>
      <c r="BA851" s="7" t="s">
        <v>96</v>
      </c>
      <c r="BB851" s="7" t="s">
        <v>97</v>
      </c>
      <c r="BC851" s="7" t="s">
        <v>98</v>
      </c>
      <c r="BH851" s="7" t="s">
        <v>99</v>
      </c>
      <c r="BI851" s="7" t="s">
        <v>617</v>
      </c>
      <c r="BJ851" s="7" t="s">
        <v>70</v>
      </c>
      <c r="BO851">
        <f t="shared" si="13"/>
        <v>0.53688610959999994</v>
      </c>
      <c r="BP851" s="7" t="s">
        <v>97</v>
      </c>
      <c r="BQ851" s="7" t="s">
        <v>94</v>
      </c>
      <c r="BR851" s="7" t="s">
        <v>279</v>
      </c>
      <c r="BS851" s="7" t="s">
        <v>279</v>
      </c>
    </row>
    <row r="852" spans="1:71" ht="15.75" customHeight="1">
      <c r="A852" s="7">
        <v>2019</v>
      </c>
      <c r="B852" s="7" t="s">
        <v>887</v>
      </c>
      <c r="C852" s="7" t="s">
        <v>64</v>
      </c>
      <c r="D852" s="7" t="s">
        <v>874</v>
      </c>
      <c r="E852" s="7" t="s">
        <v>717</v>
      </c>
      <c r="F852" s="7" t="s">
        <v>2513</v>
      </c>
      <c r="G852" s="7">
        <v>2020</v>
      </c>
      <c r="H852" s="7" t="s">
        <v>67</v>
      </c>
      <c r="I852" s="7" t="s">
        <v>336</v>
      </c>
      <c r="J852" s="7" t="s">
        <v>135</v>
      </c>
      <c r="K852" s="7" t="s">
        <v>71</v>
      </c>
      <c r="L852" s="7" t="s">
        <v>72</v>
      </c>
      <c r="M852" s="7" t="s">
        <v>73</v>
      </c>
      <c r="N852" s="7" t="s">
        <v>74</v>
      </c>
      <c r="O852" s="7" t="s">
        <v>75</v>
      </c>
      <c r="P852" s="7" t="s">
        <v>278</v>
      </c>
      <c r="Q852" s="7" t="s">
        <v>279</v>
      </c>
      <c r="S852" s="7" t="s">
        <v>798</v>
      </c>
      <c r="T852" s="7" t="s">
        <v>79</v>
      </c>
      <c r="U852" s="7" t="s">
        <v>80</v>
      </c>
      <c r="V852" s="7" t="s">
        <v>81</v>
      </c>
      <c r="W852" s="7" t="s">
        <v>876</v>
      </c>
      <c r="X852" s="7" t="s">
        <v>353</v>
      </c>
      <c r="Z852" s="7" t="s">
        <v>838</v>
      </c>
      <c r="AA852" s="7" t="s">
        <v>124</v>
      </c>
      <c r="AB852" s="7" t="s">
        <v>125</v>
      </c>
      <c r="AC852" s="7" t="s">
        <v>877</v>
      </c>
      <c r="AD852" s="7" t="s">
        <v>111</v>
      </c>
      <c r="AE852" s="7" t="s">
        <v>2197</v>
      </c>
      <c r="AF852" s="7" t="s">
        <v>112</v>
      </c>
      <c r="AG852" s="7" t="s">
        <v>2197</v>
      </c>
      <c r="AH852" s="7" t="s">
        <v>2197</v>
      </c>
      <c r="AI852" s="7">
        <v>2019</v>
      </c>
      <c r="AJ852" s="7">
        <v>2019</v>
      </c>
      <c r="AK852" s="7" t="s">
        <v>89</v>
      </c>
      <c r="AL852" s="7">
        <v>550000</v>
      </c>
      <c r="AM852" s="7">
        <v>500000</v>
      </c>
      <c r="AN852" s="7">
        <v>600000</v>
      </c>
      <c r="AO852" s="7" t="s">
        <v>2522</v>
      </c>
      <c r="AP852" s="7" t="s">
        <v>2523</v>
      </c>
      <c r="AQ852" s="7">
        <v>550000</v>
      </c>
      <c r="AR852" s="10">
        <v>527329.78610000003</v>
      </c>
      <c r="AS852" s="7" t="s">
        <v>2523</v>
      </c>
      <c r="AT852" s="7" t="s">
        <v>90</v>
      </c>
      <c r="AU852" s="7">
        <v>2019</v>
      </c>
      <c r="AV852" s="7" t="s">
        <v>172</v>
      </c>
      <c r="AW852" s="7" t="s">
        <v>92</v>
      </c>
      <c r="AX852" s="7" t="s">
        <v>93</v>
      </c>
      <c r="AY852" s="7" t="s">
        <v>94</v>
      </c>
      <c r="AZ852" s="7" t="s">
        <v>119</v>
      </c>
      <c r="BA852" s="7" t="s">
        <v>96</v>
      </c>
      <c r="BB852" s="7" t="s">
        <v>97</v>
      </c>
      <c r="BC852" s="7" t="s">
        <v>98</v>
      </c>
      <c r="BH852" s="7" t="s">
        <v>99</v>
      </c>
      <c r="BI852" s="7" t="s">
        <v>617</v>
      </c>
      <c r="BJ852" s="7" t="s">
        <v>70</v>
      </c>
      <c r="BO852">
        <f t="shared" si="13"/>
        <v>0.52732978610000003</v>
      </c>
      <c r="BP852" s="7" t="s">
        <v>97</v>
      </c>
      <c r="BQ852" s="7" t="s">
        <v>94</v>
      </c>
      <c r="BR852" s="7" t="s">
        <v>279</v>
      </c>
      <c r="BS852" s="7" t="s">
        <v>279</v>
      </c>
    </row>
    <row r="853" spans="1:71" ht="15.75" customHeight="1">
      <c r="A853" s="7">
        <v>2020</v>
      </c>
      <c r="B853" s="7" t="s">
        <v>888</v>
      </c>
      <c r="C853" s="7" t="s">
        <v>64</v>
      </c>
      <c r="D853" s="7" t="s">
        <v>874</v>
      </c>
      <c r="E853" s="7" t="s">
        <v>717</v>
      </c>
      <c r="F853" s="7" t="s">
        <v>2513</v>
      </c>
      <c r="G853" s="7">
        <v>2020</v>
      </c>
      <c r="H853" s="7" t="s">
        <v>67</v>
      </c>
      <c r="I853" s="7" t="s">
        <v>336</v>
      </c>
      <c r="J853" s="7" t="s">
        <v>135</v>
      </c>
      <c r="K853" s="7" t="s">
        <v>71</v>
      </c>
      <c r="L853" s="7" t="s">
        <v>72</v>
      </c>
      <c r="M853" s="7" t="s">
        <v>73</v>
      </c>
      <c r="N853" s="7" t="s">
        <v>74</v>
      </c>
      <c r="O853" s="7" t="s">
        <v>75</v>
      </c>
      <c r="P853" s="7" t="s">
        <v>278</v>
      </c>
      <c r="Q853" s="7" t="s">
        <v>279</v>
      </c>
      <c r="S853" s="7" t="s">
        <v>798</v>
      </c>
      <c r="T853" s="7" t="s">
        <v>79</v>
      </c>
      <c r="U853" s="7" t="s">
        <v>80</v>
      </c>
      <c r="V853" s="7" t="s">
        <v>81</v>
      </c>
      <c r="W853" s="7" t="s">
        <v>876</v>
      </c>
      <c r="X853" s="7" t="s">
        <v>353</v>
      </c>
      <c r="Z853" s="7" t="s">
        <v>838</v>
      </c>
      <c r="AA853" s="7" t="s">
        <v>124</v>
      </c>
      <c r="AB853" s="7" t="s">
        <v>125</v>
      </c>
      <c r="AC853" s="7" t="s">
        <v>877</v>
      </c>
      <c r="AD853" s="7" t="s">
        <v>111</v>
      </c>
      <c r="AE853" s="7" t="s">
        <v>2200</v>
      </c>
      <c r="AF853" s="7" t="s">
        <v>112</v>
      </c>
      <c r="AG853" s="7" t="s">
        <v>2200</v>
      </c>
      <c r="AH853" s="7" t="s">
        <v>2200</v>
      </c>
      <c r="AI853" s="7">
        <v>2020</v>
      </c>
      <c r="AJ853" s="7">
        <v>2020</v>
      </c>
      <c r="AK853" s="7" t="s">
        <v>89</v>
      </c>
      <c r="AL853" s="7">
        <v>550000</v>
      </c>
      <c r="AM853" s="7">
        <v>500000</v>
      </c>
      <c r="AN853" s="7">
        <v>600000</v>
      </c>
      <c r="AO853" s="7" t="s">
        <v>2522</v>
      </c>
      <c r="AP853" s="7" t="s">
        <v>2524</v>
      </c>
      <c r="AQ853" s="7">
        <v>550000</v>
      </c>
      <c r="AR853" s="10">
        <v>527329.78610000003</v>
      </c>
      <c r="AS853" s="7" t="s">
        <v>2524</v>
      </c>
      <c r="AT853" s="7" t="s">
        <v>90</v>
      </c>
      <c r="AU853" s="7">
        <v>2020</v>
      </c>
      <c r="AV853" s="7" t="s">
        <v>172</v>
      </c>
      <c r="AW853" s="7" t="s">
        <v>92</v>
      </c>
      <c r="AX853" s="7" t="s">
        <v>93</v>
      </c>
      <c r="AY853" s="7" t="s">
        <v>94</v>
      </c>
      <c r="AZ853" s="7" t="s">
        <v>119</v>
      </c>
      <c r="BA853" s="7" t="s">
        <v>96</v>
      </c>
      <c r="BB853" s="7" t="s">
        <v>97</v>
      </c>
      <c r="BC853" s="7" t="s">
        <v>98</v>
      </c>
      <c r="BH853" s="7" t="s">
        <v>99</v>
      </c>
      <c r="BI853" s="7" t="s">
        <v>617</v>
      </c>
      <c r="BJ853" s="7" t="s">
        <v>70</v>
      </c>
      <c r="BO853">
        <f t="shared" si="13"/>
        <v>0.52732978610000003</v>
      </c>
      <c r="BP853" s="7" t="s">
        <v>97</v>
      </c>
      <c r="BQ853" s="7" t="s">
        <v>94</v>
      </c>
      <c r="BR853" s="7" t="s">
        <v>279</v>
      </c>
      <c r="BS853" s="7" t="s">
        <v>279</v>
      </c>
    </row>
    <row r="854" spans="1:71" ht="15.75" customHeight="1">
      <c r="A854" s="7">
        <v>2001</v>
      </c>
      <c r="B854" s="7" t="s">
        <v>889</v>
      </c>
      <c r="C854" s="7" t="s">
        <v>64</v>
      </c>
      <c r="D854" s="7" t="s">
        <v>890</v>
      </c>
      <c r="E854" s="7" t="s">
        <v>717</v>
      </c>
      <c r="F854" s="7" t="s">
        <v>2525</v>
      </c>
      <c r="G854" s="7">
        <v>2020</v>
      </c>
      <c r="H854" s="7" t="s">
        <v>67</v>
      </c>
      <c r="I854" s="7" t="s">
        <v>336</v>
      </c>
      <c r="J854" s="7" t="s">
        <v>135</v>
      </c>
      <c r="K854" s="7" t="s">
        <v>71</v>
      </c>
      <c r="L854" s="7" t="s">
        <v>72</v>
      </c>
      <c r="M854" s="7" t="s">
        <v>73</v>
      </c>
      <c r="N854" s="7" t="s">
        <v>74</v>
      </c>
      <c r="O854" s="7" t="s">
        <v>75</v>
      </c>
      <c r="P854" s="7" t="s">
        <v>367</v>
      </c>
      <c r="Q854" s="7" t="s">
        <v>368</v>
      </c>
      <c r="S854" s="7" t="s">
        <v>369</v>
      </c>
      <c r="T854" s="7" t="s">
        <v>79</v>
      </c>
      <c r="U854" s="7" t="s">
        <v>80</v>
      </c>
      <c r="V854" s="7" t="s">
        <v>81</v>
      </c>
      <c r="W854" s="7" t="s">
        <v>894</v>
      </c>
      <c r="X854" s="7" t="s">
        <v>2526</v>
      </c>
      <c r="Y854" s="7" t="s">
        <v>81</v>
      </c>
      <c r="Z854" s="7" t="s">
        <v>108</v>
      </c>
      <c r="AA854" s="7" t="s">
        <v>165</v>
      </c>
      <c r="AC854" s="7" t="s">
        <v>895</v>
      </c>
      <c r="AD854" s="7" t="s">
        <v>111</v>
      </c>
      <c r="AE854" s="7" t="s">
        <v>896</v>
      </c>
      <c r="AF854" s="7" t="s">
        <v>88</v>
      </c>
      <c r="AG854" s="7" t="s">
        <v>1897</v>
      </c>
      <c r="AH854" s="7" t="s">
        <v>2116</v>
      </c>
      <c r="AI854" s="7">
        <v>2001</v>
      </c>
      <c r="AJ854" s="7">
        <v>2016</v>
      </c>
      <c r="AK854" s="7" t="s">
        <v>89</v>
      </c>
      <c r="AL854" s="7">
        <v>420000</v>
      </c>
      <c r="AO854" s="7" t="s">
        <v>2527</v>
      </c>
      <c r="AP854" s="7" t="s">
        <v>2528</v>
      </c>
      <c r="AQ854" s="7">
        <v>26250</v>
      </c>
      <c r="AR854" s="10">
        <v>18662.504219999999</v>
      </c>
      <c r="AS854" s="7" t="s">
        <v>2529</v>
      </c>
      <c r="AT854" s="7" t="s">
        <v>166</v>
      </c>
      <c r="AU854" s="7">
        <v>2016</v>
      </c>
      <c r="AV854" s="7" t="s">
        <v>172</v>
      </c>
      <c r="AW854" s="7" t="s">
        <v>92</v>
      </c>
      <c r="AX854" s="7" t="s">
        <v>93</v>
      </c>
      <c r="AY854" s="7" t="s">
        <v>94</v>
      </c>
      <c r="AZ854" s="7" t="s">
        <v>95</v>
      </c>
      <c r="BA854" s="7" t="s">
        <v>96</v>
      </c>
      <c r="BB854" s="7" t="s">
        <v>97</v>
      </c>
      <c r="BC854" s="7" t="s">
        <v>98</v>
      </c>
      <c r="BH854" s="7" t="s">
        <v>99</v>
      </c>
      <c r="BI854" s="7" t="s">
        <v>617</v>
      </c>
      <c r="BJ854" s="7" t="s">
        <v>70</v>
      </c>
      <c r="BO854">
        <f t="shared" si="13"/>
        <v>1.8662504219999997E-2</v>
      </c>
      <c r="BP854" s="7" t="s">
        <v>97</v>
      </c>
      <c r="BQ854" s="7" t="s">
        <v>94</v>
      </c>
      <c r="BR854" s="7" t="s">
        <v>368</v>
      </c>
      <c r="BS854" s="7" t="s">
        <v>368</v>
      </c>
    </row>
    <row r="855" spans="1:71" ht="15.75" customHeight="1">
      <c r="A855" s="7">
        <v>2002</v>
      </c>
      <c r="B855" s="7" t="s">
        <v>889</v>
      </c>
      <c r="C855" s="7" t="s">
        <v>64</v>
      </c>
      <c r="D855" s="7" t="s">
        <v>890</v>
      </c>
      <c r="E855" s="7" t="s">
        <v>717</v>
      </c>
      <c r="F855" s="7" t="s">
        <v>2525</v>
      </c>
      <c r="G855" s="7">
        <v>2020</v>
      </c>
      <c r="H855" s="7" t="s">
        <v>67</v>
      </c>
      <c r="I855" s="7" t="s">
        <v>336</v>
      </c>
      <c r="J855" s="7" t="s">
        <v>135</v>
      </c>
      <c r="K855" s="7" t="s">
        <v>71</v>
      </c>
      <c r="L855" s="7" t="s">
        <v>72</v>
      </c>
      <c r="M855" s="7" t="s">
        <v>73</v>
      </c>
      <c r="N855" s="7" t="s">
        <v>74</v>
      </c>
      <c r="O855" s="7" t="s">
        <v>75</v>
      </c>
      <c r="P855" s="7" t="s">
        <v>367</v>
      </c>
      <c r="Q855" s="7" t="s">
        <v>368</v>
      </c>
      <c r="S855" s="7" t="s">
        <v>369</v>
      </c>
      <c r="T855" s="7" t="s">
        <v>79</v>
      </c>
      <c r="U855" s="7" t="s">
        <v>80</v>
      </c>
      <c r="V855" s="7" t="s">
        <v>81</v>
      </c>
      <c r="W855" s="7" t="s">
        <v>894</v>
      </c>
      <c r="X855" s="7" t="s">
        <v>2526</v>
      </c>
      <c r="Y855" s="7" t="s">
        <v>81</v>
      </c>
      <c r="Z855" s="7" t="s">
        <v>108</v>
      </c>
      <c r="AA855" s="7" t="s">
        <v>165</v>
      </c>
      <c r="AC855" s="7" t="s">
        <v>895</v>
      </c>
      <c r="AD855" s="7" t="s">
        <v>111</v>
      </c>
      <c r="AE855" s="7" t="s">
        <v>896</v>
      </c>
      <c r="AF855" s="7" t="s">
        <v>88</v>
      </c>
      <c r="AG855" s="7" t="s">
        <v>1897</v>
      </c>
      <c r="AH855" s="7" t="s">
        <v>2116</v>
      </c>
      <c r="AI855" s="7">
        <v>2001</v>
      </c>
      <c r="AJ855" s="7">
        <v>2016</v>
      </c>
      <c r="AK855" s="7" t="s">
        <v>89</v>
      </c>
      <c r="AL855" s="7">
        <v>420000</v>
      </c>
      <c r="AO855" s="7" t="s">
        <v>2527</v>
      </c>
      <c r="AP855" s="7" t="s">
        <v>2528</v>
      </c>
      <c r="AQ855" s="7">
        <v>26250</v>
      </c>
      <c r="AR855" s="10">
        <v>18662.504219999999</v>
      </c>
      <c r="AS855" s="7" t="s">
        <v>2529</v>
      </c>
      <c r="AT855" s="7" t="s">
        <v>166</v>
      </c>
      <c r="AU855" s="7">
        <v>2016</v>
      </c>
      <c r="AV855" s="7" t="s">
        <v>172</v>
      </c>
      <c r="AW855" s="7" t="s">
        <v>92</v>
      </c>
      <c r="AX855" s="7" t="s">
        <v>93</v>
      </c>
      <c r="AY855" s="7" t="s">
        <v>94</v>
      </c>
      <c r="AZ855" s="7" t="s">
        <v>95</v>
      </c>
      <c r="BA855" s="7" t="s">
        <v>96</v>
      </c>
      <c r="BB855" s="7" t="s">
        <v>97</v>
      </c>
      <c r="BC855" s="7" t="s">
        <v>98</v>
      </c>
      <c r="BH855" s="7" t="s">
        <v>99</v>
      </c>
      <c r="BI855" s="7" t="s">
        <v>617</v>
      </c>
      <c r="BJ855" s="7" t="s">
        <v>70</v>
      </c>
      <c r="BO855">
        <f t="shared" si="13"/>
        <v>1.8662504219999997E-2</v>
      </c>
      <c r="BP855" s="7" t="s">
        <v>97</v>
      </c>
      <c r="BQ855" s="7" t="s">
        <v>94</v>
      </c>
      <c r="BR855" s="7" t="s">
        <v>368</v>
      </c>
      <c r="BS855" s="7" t="s">
        <v>368</v>
      </c>
    </row>
    <row r="856" spans="1:71" ht="15.75" customHeight="1">
      <c r="A856" s="7">
        <v>2003</v>
      </c>
      <c r="B856" s="7" t="s">
        <v>889</v>
      </c>
      <c r="C856" s="7" t="s">
        <v>64</v>
      </c>
      <c r="D856" s="7" t="s">
        <v>890</v>
      </c>
      <c r="E856" s="7" t="s">
        <v>717</v>
      </c>
      <c r="F856" s="7" t="s">
        <v>2525</v>
      </c>
      <c r="G856" s="7">
        <v>2020</v>
      </c>
      <c r="H856" s="7" t="s">
        <v>67</v>
      </c>
      <c r="I856" s="7" t="s">
        <v>336</v>
      </c>
      <c r="J856" s="7" t="s">
        <v>135</v>
      </c>
      <c r="K856" s="7" t="s">
        <v>71</v>
      </c>
      <c r="L856" s="7" t="s">
        <v>72</v>
      </c>
      <c r="M856" s="7" t="s">
        <v>73</v>
      </c>
      <c r="N856" s="7" t="s">
        <v>74</v>
      </c>
      <c r="O856" s="7" t="s">
        <v>75</v>
      </c>
      <c r="P856" s="7" t="s">
        <v>367</v>
      </c>
      <c r="Q856" s="7" t="s">
        <v>368</v>
      </c>
      <c r="S856" s="7" t="s">
        <v>369</v>
      </c>
      <c r="T856" s="7" t="s">
        <v>79</v>
      </c>
      <c r="U856" s="7" t="s">
        <v>80</v>
      </c>
      <c r="V856" s="7" t="s">
        <v>81</v>
      </c>
      <c r="W856" s="7" t="s">
        <v>894</v>
      </c>
      <c r="X856" s="7" t="s">
        <v>2526</v>
      </c>
      <c r="Y856" s="7" t="s">
        <v>81</v>
      </c>
      <c r="Z856" s="7" t="s">
        <v>108</v>
      </c>
      <c r="AA856" s="7" t="s">
        <v>165</v>
      </c>
      <c r="AC856" s="7" t="s">
        <v>895</v>
      </c>
      <c r="AD856" s="7" t="s">
        <v>111</v>
      </c>
      <c r="AE856" s="7" t="s">
        <v>896</v>
      </c>
      <c r="AF856" s="7" t="s">
        <v>88</v>
      </c>
      <c r="AG856" s="7" t="s">
        <v>1897</v>
      </c>
      <c r="AH856" s="7" t="s">
        <v>2116</v>
      </c>
      <c r="AI856" s="7">
        <v>2001</v>
      </c>
      <c r="AJ856" s="7">
        <v>2016</v>
      </c>
      <c r="AK856" s="7" t="s">
        <v>89</v>
      </c>
      <c r="AL856" s="7">
        <v>420000</v>
      </c>
      <c r="AO856" s="7" t="s">
        <v>2527</v>
      </c>
      <c r="AP856" s="7" t="s">
        <v>2528</v>
      </c>
      <c r="AQ856" s="7">
        <v>26250</v>
      </c>
      <c r="AR856" s="10">
        <v>18662.504219999999</v>
      </c>
      <c r="AS856" s="7" t="s">
        <v>2529</v>
      </c>
      <c r="AT856" s="7" t="s">
        <v>166</v>
      </c>
      <c r="AU856" s="7">
        <v>2016</v>
      </c>
      <c r="AV856" s="7" t="s">
        <v>172</v>
      </c>
      <c r="AW856" s="7" t="s">
        <v>92</v>
      </c>
      <c r="AX856" s="7" t="s">
        <v>93</v>
      </c>
      <c r="AY856" s="7" t="s">
        <v>94</v>
      </c>
      <c r="AZ856" s="7" t="s">
        <v>95</v>
      </c>
      <c r="BA856" s="7" t="s">
        <v>96</v>
      </c>
      <c r="BB856" s="7" t="s">
        <v>97</v>
      </c>
      <c r="BC856" s="7" t="s">
        <v>98</v>
      </c>
      <c r="BH856" s="7" t="s">
        <v>99</v>
      </c>
      <c r="BI856" s="7" t="s">
        <v>617</v>
      </c>
      <c r="BJ856" s="7" t="s">
        <v>70</v>
      </c>
      <c r="BO856">
        <f t="shared" si="13"/>
        <v>1.8662504219999997E-2</v>
      </c>
      <c r="BP856" s="7" t="s">
        <v>97</v>
      </c>
      <c r="BQ856" s="7" t="s">
        <v>94</v>
      </c>
      <c r="BR856" s="7" t="s">
        <v>368</v>
      </c>
      <c r="BS856" s="7" t="s">
        <v>368</v>
      </c>
    </row>
    <row r="857" spans="1:71" ht="15.75" customHeight="1">
      <c r="A857" s="7">
        <v>2004</v>
      </c>
      <c r="B857" s="7" t="s">
        <v>889</v>
      </c>
      <c r="C857" s="7" t="s">
        <v>64</v>
      </c>
      <c r="D857" s="7" t="s">
        <v>890</v>
      </c>
      <c r="E857" s="7" t="s">
        <v>717</v>
      </c>
      <c r="F857" s="7" t="s">
        <v>2525</v>
      </c>
      <c r="G857" s="7">
        <v>2020</v>
      </c>
      <c r="H857" s="7" t="s">
        <v>67</v>
      </c>
      <c r="I857" s="7" t="s">
        <v>336</v>
      </c>
      <c r="J857" s="7" t="s">
        <v>135</v>
      </c>
      <c r="K857" s="7" t="s">
        <v>71</v>
      </c>
      <c r="L857" s="7" t="s">
        <v>72</v>
      </c>
      <c r="M857" s="7" t="s">
        <v>73</v>
      </c>
      <c r="N857" s="7" t="s">
        <v>74</v>
      </c>
      <c r="O857" s="7" t="s">
        <v>75</v>
      </c>
      <c r="P857" s="7" t="s">
        <v>367</v>
      </c>
      <c r="Q857" s="7" t="s">
        <v>368</v>
      </c>
      <c r="S857" s="7" t="s">
        <v>369</v>
      </c>
      <c r="T857" s="7" t="s">
        <v>79</v>
      </c>
      <c r="U857" s="7" t="s">
        <v>80</v>
      </c>
      <c r="V857" s="7" t="s">
        <v>81</v>
      </c>
      <c r="W857" s="7" t="s">
        <v>894</v>
      </c>
      <c r="X857" s="7" t="s">
        <v>2526</v>
      </c>
      <c r="Y857" s="7" t="s">
        <v>81</v>
      </c>
      <c r="Z857" s="7" t="s">
        <v>108</v>
      </c>
      <c r="AA857" s="7" t="s">
        <v>165</v>
      </c>
      <c r="AC857" s="7" t="s">
        <v>895</v>
      </c>
      <c r="AD857" s="7" t="s">
        <v>111</v>
      </c>
      <c r="AE857" s="7" t="s">
        <v>896</v>
      </c>
      <c r="AF857" s="7" t="s">
        <v>88</v>
      </c>
      <c r="AG857" s="7" t="s">
        <v>1897</v>
      </c>
      <c r="AH857" s="7" t="s">
        <v>2116</v>
      </c>
      <c r="AI857" s="7">
        <v>2001</v>
      </c>
      <c r="AJ857" s="7">
        <v>2016</v>
      </c>
      <c r="AK857" s="7" t="s">
        <v>89</v>
      </c>
      <c r="AL857" s="7">
        <v>420000</v>
      </c>
      <c r="AO857" s="7" t="s">
        <v>2527</v>
      </c>
      <c r="AP857" s="7" t="s">
        <v>2528</v>
      </c>
      <c r="AQ857" s="7">
        <v>26250</v>
      </c>
      <c r="AR857" s="10">
        <v>18662.504219999999</v>
      </c>
      <c r="AS857" s="7" t="s">
        <v>2529</v>
      </c>
      <c r="AT857" s="7" t="s">
        <v>166</v>
      </c>
      <c r="AU857" s="7">
        <v>2016</v>
      </c>
      <c r="AV857" s="7" t="s">
        <v>172</v>
      </c>
      <c r="AW857" s="7" t="s">
        <v>92</v>
      </c>
      <c r="AX857" s="7" t="s">
        <v>93</v>
      </c>
      <c r="AY857" s="7" t="s">
        <v>94</v>
      </c>
      <c r="AZ857" s="7" t="s">
        <v>95</v>
      </c>
      <c r="BA857" s="7" t="s">
        <v>96</v>
      </c>
      <c r="BB857" s="7" t="s">
        <v>97</v>
      </c>
      <c r="BC857" s="7" t="s">
        <v>98</v>
      </c>
      <c r="BH857" s="7" t="s">
        <v>99</v>
      </c>
      <c r="BI857" s="7" t="s">
        <v>617</v>
      </c>
      <c r="BJ857" s="7" t="s">
        <v>70</v>
      </c>
      <c r="BO857">
        <f t="shared" si="13"/>
        <v>1.8662504219999997E-2</v>
      </c>
      <c r="BP857" s="7" t="s">
        <v>97</v>
      </c>
      <c r="BQ857" s="7" t="s">
        <v>94</v>
      </c>
      <c r="BR857" s="7" t="s">
        <v>368</v>
      </c>
      <c r="BS857" s="7" t="s">
        <v>368</v>
      </c>
    </row>
    <row r="858" spans="1:71" ht="15.75" customHeight="1">
      <c r="A858" s="7">
        <v>2005</v>
      </c>
      <c r="B858" s="7" t="s">
        <v>889</v>
      </c>
      <c r="C858" s="7" t="s">
        <v>64</v>
      </c>
      <c r="D858" s="7" t="s">
        <v>890</v>
      </c>
      <c r="E858" s="7" t="s">
        <v>717</v>
      </c>
      <c r="F858" s="7" t="s">
        <v>2525</v>
      </c>
      <c r="G858" s="7">
        <v>2020</v>
      </c>
      <c r="H858" s="7" t="s">
        <v>67</v>
      </c>
      <c r="I858" s="7" t="s">
        <v>336</v>
      </c>
      <c r="J858" s="7" t="s">
        <v>135</v>
      </c>
      <c r="K858" s="7" t="s">
        <v>71</v>
      </c>
      <c r="L858" s="7" t="s">
        <v>72</v>
      </c>
      <c r="M858" s="7" t="s">
        <v>73</v>
      </c>
      <c r="N858" s="7" t="s">
        <v>74</v>
      </c>
      <c r="O858" s="7" t="s">
        <v>75</v>
      </c>
      <c r="P858" s="7" t="s">
        <v>367</v>
      </c>
      <c r="Q858" s="7" t="s">
        <v>368</v>
      </c>
      <c r="S858" s="7" t="s">
        <v>369</v>
      </c>
      <c r="T858" s="7" t="s">
        <v>79</v>
      </c>
      <c r="U858" s="7" t="s">
        <v>80</v>
      </c>
      <c r="V858" s="7" t="s">
        <v>81</v>
      </c>
      <c r="W858" s="7" t="s">
        <v>894</v>
      </c>
      <c r="X858" s="7" t="s">
        <v>2526</v>
      </c>
      <c r="Y858" s="7" t="s">
        <v>81</v>
      </c>
      <c r="Z858" s="7" t="s">
        <v>108</v>
      </c>
      <c r="AA858" s="7" t="s">
        <v>165</v>
      </c>
      <c r="AC858" s="7" t="s">
        <v>895</v>
      </c>
      <c r="AD858" s="7" t="s">
        <v>111</v>
      </c>
      <c r="AE858" s="7" t="s">
        <v>896</v>
      </c>
      <c r="AF858" s="7" t="s">
        <v>88</v>
      </c>
      <c r="AG858" s="7" t="s">
        <v>1897</v>
      </c>
      <c r="AH858" s="7" t="s">
        <v>2116</v>
      </c>
      <c r="AI858" s="7">
        <v>2001</v>
      </c>
      <c r="AJ858" s="7">
        <v>2016</v>
      </c>
      <c r="AK858" s="7" t="s">
        <v>89</v>
      </c>
      <c r="AL858" s="7">
        <v>420000</v>
      </c>
      <c r="AO858" s="7" t="s">
        <v>2527</v>
      </c>
      <c r="AP858" s="7" t="s">
        <v>2528</v>
      </c>
      <c r="AQ858" s="7">
        <v>26250</v>
      </c>
      <c r="AR858" s="10">
        <v>18662.504219999999</v>
      </c>
      <c r="AS858" s="7" t="s">
        <v>2529</v>
      </c>
      <c r="AT858" s="7" t="s">
        <v>166</v>
      </c>
      <c r="AU858" s="7">
        <v>2016</v>
      </c>
      <c r="AV858" s="7" t="s">
        <v>172</v>
      </c>
      <c r="AW858" s="7" t="s">
        <v>92</v>
      </c>
      <c r="AX858" s="7" t="s">
        <v>93</v>
      </c>
      <c r="AY858" s="7" t="s">
        <v>94</v>
      </c>
      <c r="AZ858" s="7" t="s">
        <v>95</v>
      </c>
      <c r="BA858" s="7" t="s">
        <v>96</v>
      </c>
      <c r="BB858" s="7" t="s">
        <v>97</v>
      </c>
      <c r="BC858" s="7" t="s">
        <v>98</v>
      </c>
      <c r="BH858" s="7" t="s">
        <v>99</v>
      </c>
      <c r="BI858" s="7" t="s">
        <v>617</v>
      </c>
      <c r="BJ858" s="7" t="s">
        <v>70</v>
      </c>
      <c r="BO858">
        <f t="shared" si="13"/>
        <v>1.8662504219999997E-2</v>
      </c>
      <c r="BP858" s="7" t="s">
        <v>97</v>
      </c>
      <c r="BQ858" s="7" t="s">
        <v>94</v>
      </c>
      <c r="BR858" s="7" t="s">
        <v>368</v>
      </c>
      <c r="BS858" s="7" t="s">
        <v>368</v>
      </c>
    </row>
    <row r="859" spans="1:71" ht="15.75" customHeight="1">
      <c r="A859" s="7">
        <v>2006</v>
      </c>
      <c r="B859" s="7" t="s">
        <v>889</v>
      </c>
      <c r="C859" s="7" t="s">
        <v>64</v>
      </c>
      <c r="D859" s="7" t="s">
        <v>890</v>
      </c>
      <c r="E859" s="7" t="s">
        <v>717</v>
      </c>
      <c r="F859" s="7" t="s">
        <v>2525</v>
      </c>
      <c r="G859" s="7">
        <v>2020</v>
      </c>
      <c r="H859" s="7" t="s">
        <v>67</v>
      </c>
      <c r="I859" s="7" t="s">
        <v>336</v>
      </c>
      <c r="J859" s="7" t="s">
        <v>135</v>
      </c>
      <c r="K859" s="7" t="s">
        <v>71</v>
      </c>
      <c r="L859" s="7" t="s">
        <v>72</v>
      </c>
      <c r="M859" s="7" t="s">
        <v>73</v>
      </c>
      <c r="N859" s="7" t="s">
        <v>74</v>
      </c>
      <c r="O859" s="7" t="s">
        <v>75</v>
      </c>
      <c r="P859" s="7" t="s">
        <v>367</v>
      </c>
      <c r="Q859" s="7" t="s">
        <v>368</v>
      </c>
      <c r="S859" s="7" t="s">
        <v>369</v>
      </c>
      <c r="T859" s="7" t="s">
        <v>79</v>
      </c>
      <c r="U859" s="7" t="s">
        <v>80</v>
      </c>
      <c r="V859" s="7" t="s">
        <v>81</v>
      </c>
      <c r="W859" s="7" t="s">
        <v>894</v>
      </c>
      <c r="X859" s="7" t="s">
        <v>2526</v>
      </c>
      <c r="Y859" s="7" t="s">
        <v>81</v>
      </c>
      <c r="Z859" s="7" t="s">
        <v>108</v>
      </c>
      <c r="AA859" s="7" t="s">
        <v>165</v>
      </c>
      <c r="AC859" s="7" t="s">
        <v>895</v>
      </c>
      <c r="AD859" s="7" t="s">
        <v>111</v>
      </c>
      <c r="AE859" s="7" t="s">
        <v>896</v>
      </c>
      <c r="AF859" s="7" t="s">
        <v>88</v>
      </c>
      <c r="AG859" s="7" t="s">
        <v>1897</v>
      </c>
      <c r="AH859" s="7" t="s">
        <v>2116</v>
      </c>
      <c r="AI859" s="7">
        <v>2001</v>
      </c>
      <c r="AJ859" s="7">
        <v>2016</v>
      </c>
      <c r="AK859" s="7" t="s">
        <v>89</v>
      </c>
      <c r="AL859" s="7">
        <v>420000</v>
      </c>
      <c r="AO859" s="7" t="s">
        <v>2527</v>
      </c>
      <c r="AP859" s="7" t="s">
        <v>2528</v>
      </c>
      <c r="AQ859" s="7">
        <v>26250</v>
      </c>
      <c r="AR859" s="10">
        <v>18662.504219999999</v>
      </c>
      <c r="AS859" s="7" t="s">
        <v>2529</v>
      </c>
      <c r="AT859" s="7" t="s">
        <v>166</v>
      </c>
      <c r="AU859" s="7">
        <v>2016</v>
      </c>
      <c r="AV859" s="7" t="s">
        <v>172</v>
      </c>
      <c r="AW859" s="7" t="s">
        <v>92</v>
      </c>
      <c r="AX859" s="7" t="s">
        <v>93</v>
      </c>
      <c r="AY859" s="7" t="s">
        <v>94</v>
      </c>
      <c r="AZ859" s="7" t="s">
        <v>95</v>
      </c>
      <c r="BA859" s="7" t="s">
        <v>96</v>
      </c>
      <c r="BB859" s="7" t="s">
        <v>97</v>
      </c>
      <c r="BC859" s="7" t="s">
        <v>98</v>
      </c>
      <c r="BH859" s="7" t="s">
        <v>99</v>
      </c>
      <c r="BI859" s="7" t="s">
        <v>617</v>
      </c>
      <c r="BJ859" s="7" t="s">
        <v>70</v>
      </c>
      <c r="BO859">
        <f t="shared" si="13"/>
        <v>1.8662504219999997E-2</v>
      </c>
      <c r="BP859" s="7" t="s">
        <v>97</v>
      </c>
      <c r="BQ859" s="7" t="s">
        <v>94</v>
      </c>
      <c r="BR859" s="7" t="s">
        <v>368</v>
      </c>
      <c r="BS859" s="7" t="s">
        <v>368</v>
      </c>
    </row>
    <row r="860" spans="1:71" ht="15.75" customHeight="1">
      <c r="A860" s="7">
        <v>2007</v>
      </c>
      <c r="B860" s="7" t="s">
        <v>889</v>
      </c>
      <c r="C860" s="7" t="s">
        <v>64</v>
      </c>
      <c r="D860" s="7" t="s">
        <v>890</v>
      </c>
      <c r="E860" s="7" t="s">
        <v>717</v>
      </c>
      <c r="F860" s="7" t="s">
        <v>2525</v>
      </c>
      <c r="G860" s="7">
        <v>2020</v>
      </c>
      <c r="H860" s="7" t="s">
        <v>67</v>
      </c>
      <c r="I860" s="7" t="s">
        <v>336</v>
      </c>
      <c r="J860" s="7" t="s">
        <v>135</v>
      </c>
      <c r="K860" s="7" t="s">
        <v>71</v>
      </c>
      <c r="L860" s="7" t="s">
        <v>72</v>
      </c>
      <c r="M860" s="7" t="s">
        <v>73</v>
      </c>
      <c r="N860" s="7" t="s">
        <v>74</v>
      </c>
      <c r="O860" s="7" t="s">
        <v>75</v>
      </c>
      <c r="P860" s="7" t="s">
        <v>367</v>
      </c>
      <c r="Q860" s="7" t="s">
        <v>368</v>
      </c>
      <c r="S860" s="7" t="s">
        <v>369</v>
      </c>
      <c r="T860" s="7" t="s">
        <v>79</v>
      </c>
      <c r="U860" s="7" t="s">
        <v>80</v>
      </c>
      <c r="V860" s="7" t="s">
        <v>81</v>
      </c>
      <c r="W860" s="7" t="s">
        <v>894</v>
      </c>
      <c r="X860" s="7" t="s">
        <v>2526</v>
      </c>
      <c r="Y860" s="7" t="s">
        <v>81</v>
      </c>
      <c r="Z860" s="7" t="s">
        <v>108</v>
      </c>
      <c r="AA860" s="7" t="s">
        <v>165</v>
      </c>
      <c r="AC860" s="7" t="s">
        <v>895</v>
      </c>
      <c r="AD860" s="7" t="s">
        <v>111</v>
      </c>
      <c r="AE860" s="7" t="s">
        <v>896</v>
      </c>
      <c r="AF860" s="7" t="s">
        <v>88</v>
      </c>
      <c r="AG860" s="7" t="s">
        <v>1897</v>
      </c>
      <c r="AH860" s="7" t="s">
        <v>2116</v>
      </c>
      <c r="AI860" s="7">
        <v>2001</v>
      </c>
      <c r="AJ860" s="7">
        <v>2016</v>
      </c>
      <c r="AK860" s="7" t="s">
        <v>89</v>
      </c>
      <c r="AL860" s="7">
        <v>420000</v>
      </c>
      <c r="AO860" s="7" t="s">
        <v>2527</v>
      </c>
      <c r="AP860" s="7" t="s">
        <v>2528</v>
      </c>
      <c r="AQ860" s="7">
        <v>26250</v>
      </c>
      <c r="AR860" s="10">
        <v>18662.504219999999</v>
      </c>
      <c r="AS860" s="7" t="s">
        <v>2529</v>
      </c>
      <c r="AT860" s="7" t="s">
        <v>166</v>
      </c>
      <c r="AU860" s="7">
        <v>2016</v>
      </c>
      <c r="AV860" s="7" t="s">
        <v>172</v>
      </c>
      <c r="AW860" s="7" t="s">
        <v>92</v>
      </c>
      <c r="AX860" s="7" t="s">
        <v>93</v>
      </c>
      <c r="AY860" s="7" t="s">
        <v>94</v>
      </c>
      <c r="AZ860" s="7" t="s">
        <v>95</v>
      </c>
      <c r="BA860" s="7" t="s">
        <v>96</v>
      </c>
      <c r="BB860" s="7" t="s">
        <v>97</v>
      </c>
      <c r="BC860" s="7" t="s">
        <v>98</v>
      </c>
      <c r="BH860" s="7" t="s">
        <v>99</v>
      </c>
      <c r="BI860" s="7" t="s">
        <v>617</v>
      </c>
      <c r="BJ860" s="7" t="s">
        <v>70</v>
      </c>
      <c r="BO860">
        <f t="shared" si="13"/>
        <v>1.8662504219999997E-2</v>
      </c>
      <c r="BP860" s="7" t="s">
        <v>97</v>
      </c>
      <c r="BQ860" s="7" t="s">
        <v>94</v>
      </c>
      <c r="BR860" s="7" t="s">
        <v>368</v>
      </c>
      <c r="BS860" s="7" t="s">
        <v>368</v>
      </c>
    </row>
    <row r="861" spans="1:71" ht="15.75" customHeight="1">
      <c r="A861" s="7">
        <v>2008</v>
      </c>
      <c r="B861" s="7" t="s">
        <v>889</v>
      </c>
      <c r="C861" s="7" t="s">
        <v>64</v>
      </c>
      <c r="D861" s="7" t="s">
        <v>890</v>
      </c>
      <c r="E861" s="7" t="s">
        <v>717</v>
      </c>
      <c r="F861" s="7" t="s">
        <v>2525</v>
      </c>
      <c r="G861" s="7">
        <v>2020</v>
      </c>
      <c r="H861" s="7" t="s">
        <v>67</v>
      </c>
      <c r="I861" s="7" t="s">
        <v>336</v>
      </c>
      <c r="J861" s="7" t="s">
        <v>135</v>
      </c>
      <c r="K861" s="7" t="s">
        <v>71</v>
      </c>
      <c r="L861" s="7" t="s">
        <v>72</v>
      </c>
      <c r="M861" s="7" t="s">
        <v>73</v>
      </c>
      <c r="N861" s="7" t="s">
        <v>74</v>
      </c>
      <c r="O861" s="7" t="s">
        <v>75</v>
      </c>
      <c r="P861" s="7" t="s">
        <v>367</v>
      </c>
      <c r="Q861" s="7" t="s">
        <v>368</v>
      </c>
      <c r="S861" s="7" t="s">
        <v>369</v>
      </c>
      <c r="T861" s="7" t="s">
        <v>79</v>
      </c>
      <c r="U861" s="7" t="s">
        <v>80</v>
      </c>
      <c r="V861" s="7" t="s">
        <v>81</v>
      </c>
      <c r="W861" s="7" t="s">
        <v>894</v>
      </c>
      <c r="X861" s="7" t="s">
        <v>2526</v>
      </c>
      <c r="Y861" s="7" t="s">
        <v>81</v>
      </c>
      <c r="Z861" s="7" t="s">
        <v>108</v>
      </c>
      <c r="AA861" s="7" t="s">
        <v>165</v>
      </c>
      <c r="AC861" s="7" t="s">
        <v>895</v>
      </c>
      <c r="AD861" s="7" t="s">
        <v>111</v>
      </c>
      <c r="AE861" s="7" t="s">
        <v>896</v>
      </c>
      <c r="AF861" s="7" t="s">
        <v>88</v>
      </c>
      <c r="AG861" s="7" t="s">
        <v>1897</v>
      </c>
      <c r="AH861" s="7" t="s">
        <v>2116</v>
      </c>
      <c r="AI861" s="7">
        <v>2001</v>
      </c>
      <c r="AJ861" s="7">
        <v>2016</v>
      </c>
      <c r="AK861" s="7" t="s">
        <v>89</v>
      </c>
      <c r="AL861" s="7">
        <v>420000</v>
      </c>
      <c r="AO861" s="7" t="s">
        <v>2527</v>
      </c>
      <c r="AP861" s="7" t="s">
        <v>2528</v>
      </c>
      <c r="AQ861" s="7">
        <v>26250</v>
      </c>
      <c r="AR861" s="10">
        <v>18662.504219999999</v>
      </c>
      <c r="AS861" s="7" t="s">
        <v>2529</v>
      </c>
      <c r="AT861" s="7" t="s">
        <v>166</v>
      </c>
      <c r="AU861" s="7">
        <v>2016</v>
      </c>
      <c r="AV861" s="7" t="s">
        <v>172</v>
      </c>
      <c r="AW861" s="7" t="s">
        <v>92</v>
      </c>
      <c r="AX861" s="7" t="s">
        <v>93</v>
      </c>
      <c r="AY861" s="7" t="s">
        <v>94</v>
      </c>
      <c r="AZ861" s="7" t="s">
        <v>95</v>
      </c>
      <c r="BA861" s="7" t="s">
        <v>96</v>
      </c>
      <c r="BB861" s="7" t="s">
        <v>97</v>
      </c>
      <c r="BC861" s="7" t="s">
        <v>98</v>
      </c>
      <c r="BH861" s="7" t="s">
        <v>99</v>
      </c>
      <c r="BI861" s="7" t="s">
        <v>617</v>
      </c>
      <c r="BJ861" s="7" t="s">
        <v>70</v>
      </c>
      <c r="BO861">
        <f t="shared" si="13"/>
        <v>1.8662504219999997E-2</v>
      </c>
      <c r="BP861" s="7" t="s">
        <v>97</v>
      </c>
      <c r="BQ861" s="7" t="s">
        <v>94</v>
      </c>
      <c r="BR861" s="7" t="s">
        <v>368</v>
      </c>
      <c r="BS861" s="7" t="s">
        <v>368</v>
      </c>
    </row>
    <row r="862" spans="1:71" ht="15.75" customHeight="1">
      <c r="A862" s="7">
        <v>2009</v>
      </c>
      <c r="B862" s="7" t="s">
        <v>889</v>
      </c>
      <c r="C862" s="7" t="s">
        <v>64</v>
      </c>
      <c r="D862" s="7" t="s">
        <v>890</v>
      </c>
      <c r="E862" s="7" t="s">
        <v>717</v>
      </c>
      <c r="F862" s="7" t="s">
        <v>2525</v>
      </c>
      <c r="G862" s="7">
        <v>2020</v>
      </c>
      <c r="H862" s="7" t="s">
        <v>67</v>
      </c>
      <c r="I862" s="7" t="s">
        <v>336</v>
      </c>
      <c r="J862" s="7" t="s">
        <v>135</v>
      </c>
      <c r="K862" s="7" t="s">
        <v>71</v>
      </c>
      <c r="L862" s="7" t="s">
        <v>72</v>
      </c>
      <c r="M862" s="7" t="s">
        <v>73</v>
      </c>
      <c r="N862" s="7" t="s">
        <v>74</v>
      </c>
      <c r="O862" s="7" t="s">
        <v>75</v>
      </c>
      <c r="P862" s="7" t="s">
        <v>367</v>
      </c>
      <c r="Q862" s="7" t="s">
        <v>368</v>
      </c>
      <c r="S862" s="7" t="s">
        <v>369</v>
      </c>
      <c r="T862" s="7" t="s">
        <v>79</v>
      </c>
      <c r="U862" s="7" t="s">
        <v>80</v>
      </c>
      <c r="V862" s="7" t="s">
        <v>81</v>
      </c>
      <c r="W862" s="7" t="s">
        <v>894</v>
      </c>
      <c r="X862" s="7" t="s">
        <v>2526</v>
      </c>
      <c r="Y862" s="7" t="s">
        <v>81</v>
      </c>
      <c r="Z862" s="7" t="s">
        <v>108</v>
      </c>
      <c r="AA862" s="7" t="s">
        <v>165</v>
      </c>
      <c r="AC862" s="7" t="s">
        <v>895</v>
      </c>
      <c r="AD862" s="7" t="s">
        <v>111</v>
      </c>
      <c r="AE862" s="7" t="s">
        <v>896</v>
      </c>
      <c r="AF862" s="7" t="s">
        <v>88</v>
      </c>
      <c r="AG862" s="7" t="s">
        <v>1897</v>
      </c>
      <c r="AH862" s="7" t="s">
        <v>2116</v>
      </c>
      <c r="AI862" s="7">
        <v>2001</v>
      </c>
      <c r="AJ862" s="7">
        <v>2016</v>
      </c>
      <c r="AK862" s="7" t="s">
        <v>89</v>
      </c>
      <c r="AL862" s="7">
        <v>420000</v>
      </c>
      <c r="AO862" s="7" t="s">
        <v>2527</v>
      </c>
      <c r="AP862" s="7" t="s">
        <v>2528</v>
      </c>
      <c r="AQ862" s="7">
        <v>26250</v>
      </c>
      <c r="AR862" s="10">
        <v>18662.504219999999</v>
      </c>
      <c r="AS862" s="7" t="s">
        <v>2529</v>
      </c>
      <c r="AT862" s="7" t="s">
        <v>166</v>
      </c>
      <c r="AU862" s="7">
        <v>2016</v>
      </c>
      <c r="AV862" s="7" t="s">
        <v>172</v>
      </c>
      <c r="AW862" s="7" t="s">
        <v>92</v>
      </c>
      <c r="AX862" s="7" t="s">
        <v>93</v>
      </c>
      <c r="AY862" s="7" t="s">
        <v>94</v>
      </c>
      <c r="AZ862" s="7" t="s">
        <v>95</v>
      </c>
      <c r="BA862" s="7" t="s">
        <v>96</v>
      </c>
      <c r="BB862" s="7" t="s">
        <v>97</v>
      </c>
      <c r="BC862" s="7" t="s">
        <v>98</v>
      </c>
      <c r="BH862" s="7" t="s">
        <v>99</v>
      </c>
      <c r="BI862" s="7" t="s">
        <v>617</v>
      </c>
      <c r="BJ862" s="7" t="s">
        <v>70</v>
      </c>
      <c r="BO862">
        <f t="shared" si="13"/>
        <v>1.8662504219999997E-2</v>
      </c>
      <c r="BP862" s="7" t="s">
        <v>97</v>
      </c>
      <c r="BQ862" s="7" t="s">
        <v>94</v>
      </c>
      <c r="BR862" s="7" t="s">
        <v>368</v>
      </c>
      <c r="BS862" s="7" t="s">
        <v>368</v>
      </c>
    </row>
    <row r="863" spans="1:71" ht="15.75" customHeight="1">
      <c r="A863" s="7">
        <v>2010</v>
      </c>
      <c r="B863" s="7" t="s">
        <v>889</v>
      </c>
      <c r="C863" s="7" t="s">
        <v>64</v>
      </c>
      <c r="D863" s="7" t="s">
        <v>890</v>
      </c>
      <c r="E863" s="7" t="s">
        <v>717</v>
      </c>
      <c r="F863" s="7" t="s">
        <v>2525</v>
      </c>
      <c r="G863" s="7">
        <v>2020</v>
      </c>
      <c r="H863" s="7" t="s">
        <v>67</v>
      </c>
      <c r="I863" s="7" t="s">
        <v>336</v>
      </c>
      <c r="J863" s="7" t="s">
        <v>135</v>
      </c>
      <c r="K863" s="7" t="s">
        <v>71</v>
      </c>
      <c r="L863" s="7" t="s">
        <v>72</v>
      </c>
      <c r="M863" s="7" t="s">
        <v>73</v>
      </c>
      <c r="N863" s="7" t="s">
        <v>74</v>
      </c>
      <c r="O863" s="7" t="s">
        <v>75</v>
      </c>
      <c r="P863" s="7" t="s">
        <v>367</v>
      </c>
      <c r="Q863" s="7" t="s">
        <v>368</v>
      </c>
      <c r="S863" s="7" t="s">
        <v>369</v>
      </c>
      <c r="T863" s="7" t="s">
        <v>79</v>
      </c>
      <c r="U863" s="7" t="s">
        <v>80</v>
      </c>
      <c r="V863" s="7" t="s">
        <v>81</v>
      </c>
      <c r="W863" s="7" t="s">
        <v>894</v>
      </c>
      <c r="X863" s="7" t="s">
        <v>2526</v>
      </c>
      <c r="Y863" s="7" t="s">
        <v>81</v>
      </c>
      <c r="Z863" s="7" t="s">
        <v>108</v>
      </c>
      <c r="AA863" s="7" t="s">
        <v>165</v>
      </c>
      <c r="AC863" s="7" t="s">
        <v>895</v>
      </c>
      <c r="AD863" s="7" t="s">
        <v>111</v>
      </c>
      <c r="AE863" s="7" t="s">
        <v>896</v>
      </c>
      <c r="AF863" s="7" t="s">
        <v>88</v>
      </c>
      <c r="AG863" s="7" t="s">
        <v>1897</v>
      </c>
      <c r="AH863" s="7" t="s">
        <v>2116</v>
      </c>
      <c r="AI863" s="7">
        <v>2001</v>
      </c>
      <c r="AJ863" s="7">
        <v>2016</v>
      </c>
      <c r="AK863" s="7" t="s">
        <v>89</v>
      </c>
      <c r="AL863" s="7">
        <v>420000</v>
      </c>
      <c r="AO863" s="7" t="s">
        <v>2527</v>
      </c>
      <c r="AP863" s="7" t="s">
        <v>2528</v>
      </c>
      <c r="AQ863" s="7">
        <v>26250</v>
      </c>
      <c r="AR863" s="10">
        <v>18662.504219999999</v>
      </c>
      <c r="AS863" s="7" t="s">
        <v>2529</v>
      </c>
      <c r="AT863" s="7" t="s">
        <v>166</v>
      </c>
      <c r="AU863" s="7">
        <v>2016</v>
      </c>
      <c r="AV863" s="7" t="s">
        <v>172</v>
      </c>
      <c r="AW863" s="7" t="s">
        <v>92</v>
      </c>
      <c r="AX863" s="7" t="s">
        <v>93</v>
      </c>
      <c r="AY863" s="7" t="s">
        <v>94</v>
      </c>
      <c r="AZ863" s="7" t="s">
        <v>95</v>
      </c>
      <c r="BA863" s="7" t="s">
        <v>96</v>
      </c>
      <c r="BB863" s="7" t="s">
        <v>97</v>
      </c>
      <c r="BC863" s="7" t="s">
        <v>98</v>
      </c>
      <c r="BH863" s="7" t="s">
        <v>99</v>
      </c>
      <c r="BI863" s="7" t="s">
        <v>617</v>
      </c>
      <c r="BJ863" s="7" t="s">
        <v>70</v>
      </c>
      <c r="BO863">
        <f t="shared" si="13"/>
        <v>1.8662504219999997E-2</v>
      </c>
      <c r="BP863" s="7" t="s">
        <v>97</v>
      </c>
      <c r="BQ863" s="7" t="s">
        <v>94</v>
      </c>
      <c r="BR863" s="7" t="s">
        <v>368</v>
      </c>
      <c r="BS863" s="7" t="s">
        <v>368</v>
      </c>
    </row>
    <row r="864" spans="1:71" ht="15.75" customHeight="1">
      <c r="A864" s="7">
        <v>2011</v>
      </c>
      <c r="B864" s="7" t="s">
        <v>889</v>
      </c>
      <c r="C864" s="7" t="s">
        <v>64</v>
      </c>
      <c r="D864" s="7" t="s">
        <v>890</v>
      </c>
      <c r="E864" s="7" t="s">
        <v>717</v>
      </c>
      <c r="F864" s="7" t="s">
        <v>2525</v>
      </c>
      <c r="G864" s="7">
        <v>2020</v>
      </c>
      <c r="H864" s="7" t="s">
        <v>67</v>
      </c>
      <c r="I864" s="7" t="s">
        <v>336</v>
      </c>
      <c r="J864" s="7" t="s">
        <v>135</v>
      </c>
      <c r="K864" s="7" t="s">
        <v>71</v>
      </c>
      <c r="L864" s="7" t="s">
        <v>72</v>
      </c>
      <c r="M864" s="7" t="s">
        <v>73</v>
      </c>
      <c r="N864" s="7" t="s">
        <v>74</v>
      </c>
      <c r="O864" s="7" t="s">
        <v>75</v>
      </c>
      <c r="P864" s="7" t="s">
        <v>367</v>
      </c>
      <c r="Q864" s="7" t="s">
        <v>368</v>
      </c>
      <c r="S864" s="7" t="s">
        <v>369</v>
      </c>
      <c r="T864" s="7" t="s">
        <v>79</v>
      </c>
      <c r="U864" s="7" t="s">
        <v>80</v>
      </c>
      <c r="V864" s="7" t="s">
        <v>81</v>
      </c>
      <c r="W864" s="7" t="s">
        <v>894</v>
      </c>
      <c r="X864" s="7" t="s">
        <v>2526</v>
      </c>
      <c r="Y864" s="7" t="s">
        <v>81</v>
      </c>
      <c r="Z864" s="7" t="s">
        <v>108</v>
      </c>
      <c r="AA864" s="7" t="s">
        <v>165</v>
      </c>
      <c r="AC864" s="7" t="s">
        <v>895</v>
      </c>
      <c r="AD864" s="7" t="s">
        <v>111</v>
      </c>
      <c r="AE864" s="7" t="s">
        <v>896</v>
      </c>
      <c r="AF864" s="7" t="s">
        <v>88</v>
      </c>
      <c r="AG864" s="7" t="s">
        <v>1897</v>
      </c>
      <c r="AH864" s="7" t="s">
        <v>2116</v>
      </c>
      <c r="AI864" s="7">
        <v>2001</v>
      </c>
      <c r="AJ864" s="7">
        <v>2016</v>
      </c>
      <c r="AK864" s="7" t="s">
        <v>89</v>
      </c>
      <c r="AL864" s="7">
        <v>420000</v>
      </c>
      <c r="AO864" s="7" t="s">
        <v>2527</v>
      </c>
      <c r="AP864" s="7" t="s">
        <v>2528</v>
      </c>
      <c r="AQ864" s="7">
        <v>26250</v>
      </c>
      <c r="AR864" s="10">
        <v>18662.504219999999</v>
      </c>
      <c r="AS864" s="7" t="s">
        <v>2529</v>
      </c>
      <c r="AT864" s="7" t="s">
        <v>166</v>
      </c>
      <c r="AU864" s="7">
        <v>2016</v>
      </c>
      <c r="AV864" s="7" t="s">
        <v>172</v>
      </c>
      <c r="AW864" s="7" t="s">
        <v>92</v>
      </c>
      <c r="AX864" s="7" t="s">
        <v>93</v>
      </c>
      <c r="AY864" s="7" t="s">
        <v>94</v>
      </c>
      <c r="AZ864" s="7" t="s">
        <v>95</v>
      </c>
      <c r="BA864" s="7" t="s">
        <v>96</v>
      </c>
      <c r="BB864" s="7" t="s">
        <v>97</v>
      </c>
      <c r="BC864" s="7" t="s">
        <v>98</v>
      </c>
      <c r="BH864" s="7" t="s">
        <v>99</v>
      </c>
      <c r="BI864" s="7" t="s">
        <v>617</v>
      </c>
      <c r="BJ864" s="7" t="s">
        <v>70</v>
      </c>
      <c r="BO864">
        <f t="shared" si="13"/>
        <v>1.8662504219999997E-2</v>
      </c>
      <c r="BP864" s="7" t="s">
        <v>97</v>
      </c>
      <c r="BQ864" s="7" t="s">
        <v>94</v>
      </c>
      <c r="BR864" s="7" t="s">
        <v>368</v>
      </c>
      <c r="BS864" s="7" t="s">
        <v>368</v>
      </c>
    </row>
    <row r="865" spans="1:71" ht="15.75" customHeight="1">
      <c r="A865" s="7">
        <v>2012</v>
      </c>
      <c r="B865" s="7" t="s">
        <v>889</v>
      </c>
      <c r="C865" s="7" t="s">
        <v>64</v>
      </c>
      <c r="D865" s="7" t="s">
        <v>890</v>
      </c>
      <c r="E865" s="7" t="s">
        <v>717</v>
      </c>
      <c r="F865" s="7" t="s">
        <v>2525</v>
      </c>
      <c r="G865" s="7">
        <v>2020</v>
      </c>
      <c r="H865" s="7" t="s">
        <v>67</v>
      </c>
      <c r="I865" s="7" t="s">
        <v>336</v>
      </c>
      <c r="J865" s="7" t="s">
        <v>135</v>
      </c>
      <c r="K865" s="7" t="s">
        <v>71</v>
      </c>
      <c r="L865" s="7" t="s">
        <v>72</v>
      </c>
      <c r="M865" s="7" t="s">
        <v>73</v>
      </c>
      <c r="N865" s="7" t="s">
        <v>74</v>
      </c>
      <c r="O865" s="7" t="s">
        <v>75</v>
      </c>
      <c r="P865" s="7" t="s">
        <v>367</v>
      </c>
      <c r="Q865" s="7" t="s">
        <v>368</v>
      </c>
      <c r="S865" s="7" t="s">
        <v>369</v>
      </c>
      <c r="T865" s="7" t="s">
        <v>79</v>
      </c>
      <c r="U865" s="7" t="s">
        <v>80</v>
      </c>
      <c r="V865" s="7" t="s">
        <v>81</v>
      </c>
      <c r="W865" s="7" t="s">
        <v>894</v>
      </c>
      <c r="X865" s="7" t="s">
        <v>2526</v>
      </c>
      <c r="Y865" s="7" t="s">
        <v>81</v>
      </c>
      <c r="Z865" s="7" t="s">
        <v>108</v>
      </c>
      <c r="AA865" s="7" t="s">
        <v>165</v>
      </c>
      <c r="AC865" s="7" t="s">
        <v>895</v>
      </c>
      <c r="AD865" s="7" t="s">
        <v>111</v>
      </c>
      <c r="AE865" s="7" t="s">
        <v>896</v>
      </c>
      <c r="AF865" s="7" t="s">
        <v>88</v>
      </c>
      <c r="AG865" s="7" t="s">
        <v>1897</v>
      </c>
      <c r="AH865" s="7" t="s">
        <v>2116</v>
      </c>
      <c r="AI865" s="7">
        <v>2001</v>
      </c>
      <c r="AJ865" s="7">
        <v>2016</v>
      </c>
      <c r="AK865" s="7" t="s">
        <v>89</v>
      </c>
      <c r="AL865" s="7">
        <v>420000</v>
      </c>
      <c r="AO865" s="7" t="s">
        <v>2527</v>
      </c>
      <c r="AP865" s="7" t="s">
        <v>2528</v>
      </c>
      <c r="AQ865" s="7">
        <v>26250</v>
      </c>
      <c r="AR865" s="10">
        <v>18662.504219999999</v>
      </c>
      <c r="AS865" s="7" t="s">
        <v>2529</v>
      </c>
      <c r="AT865" s="7" t="s">
        <v>166</v>
      </c>
      <c r="AU865" s="7">
        <v>2016</v>
      </c>
      <c r="AV865" s="7" t="s">
        <v>172</v>
      </c>
      <c r="AW865" s="7" t="s">
        <v>92</v>
      </c>
      <c r="AX865" s="7" t="s">
        <v>93</v>
      </c>
      <c r="AY865" s="7" t="s">
        <v>94</v>
      </c>
      <c r="AZ865" s="7" t="s">
        <v>95</v>
      </c>
      <c r="BA865" s="7" t="s">
        <v>96</v>
      </c>
      <c r="BB865" s="7" t="s">
        <v>97</v>
      </c>
      <c r="BC865" s="7" t="s">
        <v>98</v>
      </c>
      <c r="BH865" s="7" t="s">
        <v>99</v>
      </c>
      <c r="BI865" s="7" t="s">
        <v>617</v>
      </c>
      <c r="BJ865" s="7" t="s">
        <v>70</v>
      </c>
      <c r="BO865">
        <f t="shared" si="13"/>
        <v>1.8662504219999997E-2</v>
      </c>
      <c r="BP865" s="7" t="s">
        <v>97</v>
      </c>
      <c r="BQ865" s="7" t="s">
        <v>94</v>
      </c>
      <c r="BR865" s="7" t="s">
        <v>368</v>
      </c>
      <c r="BS865" s="7" t="s">
        <v>368</v>
      </c>
    </row>
    <row r="866" spans="1:71" ht="15.75" customHeight="1">
      <c r="A866" s="7">
        <v>2013</v>
      </c>
      <c r="B866" s="7" t="s">
        <v>889</v>
      </c>
      <c r="C866" s="7" t="s">
        <v>64</v>
      </c>
      <c r="D866" s="7" t="s">
        <v>890</v>
      </c>
      <c r="E866" s="7" t="s">
        <v>717</v>
      </c>
      <c r="F866" s="7" t="s">
        <v>2525</v>
      </c>
      <c r="G866" s="7">
        <v>2020</v>
      </c>
      <c r="H866" s="7" t="s">
        <v>67</v>
      </c>
      <c r="I866" s="7" t="s">
        <v>336</v>
      </c>
      <c r="J866" s="7" t="s">
        <v>135</v>
      </c>
      <c r="K866" s="7" t="s">
        <v>71</v>
      </c>
      <c r="L866" s="7" t="s">
        <v>72</v>
      </c>
      <c r="M866" s="7" t="s">
        <v>73</v>
      </c>
      <c r="N866" s="7" t="s">
        <v>74</v>
      </c>
      <c r="O866" s="7" t="s">
        <v>75</v>
      </c>
      <c r="P866" s="7" t="s">
        <v>367</v>
      </c>
      <c r="Q866" s="7" t="s">
        <v>368</v>
      </c>
      <c r="S866" s="7" t="s">
        <v>369</v>
      </c>
      <c r="T866" s="7" t="s">
        <v>79</v>
      </c>
      <c r="U866" s="7" t="s">
        <v>80</v>
      </c>
      <c r="V866" s="7" t="s">
        <v>81</v>
      </c>
      <c r="W866" s="7" t="s">
        <v>894</v>
      </c>
      <c r="X866" s="7" t="s">
        <v>2526</v>
      </c>
      <c r="Y866" s="7" t="s">
        <v>81</v>
      </c>
      <c r="Z866" s="7" t="s">
        <v>108</v>
      </c>
      <c r="AA866" s="7" t="s">
        <v>165</v>
      </c>
      <c r="AC866" s="7" t="s">
        <v>895</v>
      </c>
      <c r="AD866" s="7" t="s">
        <v>111</v>
      </c>
      <c r="AE866" s="7" t="s">
        <v>896</v>
      </c>
      <c r="AF866" s="7" t="s">
        <v>88</v>
      </c>
      <c r="AG866" s="7" t="s">
        <v>1897</v>
      </c>
      <c r="AH866" s="7" t="s">
        <v>2116</v>
      </c>
      <c r="AI866" s="7">
        <v>2001</v>
      </c>
      <c r="AJ866" s="7">
        <v>2016</v>
      </c>
      <c r="AK866" s="7" t="s">
        <v>89</v>
      </c>
      <c r="AL866" s="7">
        <v>420000</v>
      </c>
      <c r="AO866" s="7" t="s">
        <v>2527</v>
      </c>
      <c r="AP866" s="7" t="s">
        <v>2528</v>
      </c>
      <c r="AQ866" s="7">
        <v>26250</v>
      </c>
      <c r="AR866" s="10">
        <v>18662.504219999999</v>
      </c>
      <c r="AS866" s="7" t="s">
        <v>2529</v>
      </c>
      <c r="AT866" s="7" t="s">
        <v>166</v>
      </c>
      <c r="AU866" s="7">
        <v>2016</v>
      </c>
      <c r="AV866" s="7" t="s">
        <v>172</v>
      </c>
      <c r="AW866" s="7" t="s">
        <v>92</v>
      </c>
      <c r="AX866" s="7" t="s">
        <v>93</v>
      </c>
      <c r="AY866" s="7" t="s">
        <v>94</v>
      </c>
      <c r="AZ866" s="7" t="s">
        <v>95</v>
      </c>
      <c r="BA866" s="7" t="s">
        <v>96</v>
      </c>
      <c r="BB866" s="7" t="s">
        <v>97</v>
      </c>
      <c r="BC866" s="7" t="s">
        <v>98</v>
      </c>
      <c r="BH866" s="7" t="s">
        <v>99</v>
      </c>
      <c r="BI866" s="7" t="s">
        <v>617</v>
      </c>
      <c r="BJ866" s="7" t="s">
        <v>70</v>
      </c>
      <c r="BO866">
        <f t="shared" si="13"/>
        <v>1.8662504219999997E-2</v>
      </c>
      <c r="BP866" s="7" t="s">
        <v>97</v>
      </c>
      <c r="BQ866" s="7" t="s">
        <v>94</v>
      </c>
      <c r="BR866" s="7" t="s">
        <v>368</v>
      </c>
      <c r="BS866" s="7" t="s">
        <v>368</v>
      </c>
    </row>
    <row r="867" spans="1:71" ht="15.75" customHeight="1">
      <c r="A867" s="7">
        <v>2014</v>
      </c>
      <c r="B867" s="7" t="s">
        <v>889</v>
      </c>
      <c r="C867" s="7" t="s">
        <v>64</v>
      </c>
      <c r="D867" s="7" t="s">
        <v>890</v>
      </c>
      <c r="E867" s="7" t="s">
        <v>717</v>
      </c>
      <c r="F867" s="7" t="s">
        <v>2525</v>
      </c>
      <c r="G867" s="7">
        <v>2020</v>
      </c>
      <c r="H867" s="7" t="s">
        <v>67</v>
      </c>
      <c r="I867" s="7" t="s">
        <v>336</v>
      </c>
      <c r="J867" s="7" t="s">
        <v>135</v>
      </c>
      <c r="K867" s="7" t="s">
        <v>71</v>
      </c>
      <c r="L867" s="7" t="s">
        <v>72</v>
      </c>
      <c r="M867" s="7" t="s">
        <v>73</v>
      </c>
      <c r="N867" s="7" t="s">
        <v>74</v>
      </c>
      <c r="O867" s="7" t="s">
        <v>75</v>
      </c>
      <c r="P867" s="7" t="s">
        <v>367</v>
      </c>
      <c r="Q867" s="7" t="s">
        <v>368</v>
      </c>
      <c r="S867" s="7" t="s">
        <v>369</v>
      </c>
      <c r="T867" s="7" t="s">
        <v>79</v>
      </c>
      <c r="U867" s="7" t="s">
        <v>80</v>
      </c>
      <c r="V867" s="7" t="s">
        <v>81</v>
      </c>
      <c r="W867" s="7" t="s">
        <v>894</v>
      </c>
      <c r="X867" s="7" t="s">
        <v>2526</v>
      </c>
      <c r="Y867" s="7" t="s">
        <v>81</v>
      </c>
      <c r="Z867" s="7" t="s">
        <v>108</v>
      </c>
      <c r="AA867" s="7" t="s">
        <v>165</v>
      </c>
      <c r="AC867" s="7" t="s">
        <v>895</v>
      </c>
      <c r="AD867" s="7" t="s">
        <v>111</v>
      </c>
      <c r="AE867" s="7" t="s">
        <v>896</v>
      </c>
      <c r="AF867" s="7" t="s">
        <v>88</v>
      </c>
      <c r="AG867" s="7" t="s">
        <v>1897</v>
      </c>
      <c r="AH867" s="7" t="s">
        <v>2116</v>
      </c>
      <c r="AI867" s="7">
        <v>2001</v>
      </c>
      <c r="AJ867" s="7">
        <v>2016</v>
      </c>
      <c r="AK867" s="7" t="s">
        <v>89</v>
      </c>
      <c r="AL867" s="7">
        <v>420000</v>
      </c>
      <c r="AO867" s="7" t="s">
        <v>2527</v>
      </c>
      <c r="AP867" s="7" t="s">
        <v>2528</v>
      </c>
      <c r="AQ867" s="7">
        <v>26250</v>
      </c>
      <c r="AR867" s="10">
        <v>18662.504219999999</v>
      </c>
      <c r="AS867" s="7" t="s">
        <v>2529</v>
      </c>
      <c r="AT867" s="7" t="s">
        <v>166</v>
      </c>
      <c r="AU867" s="7">
        <v>2016</v>
      </c>
      <c r="AV867" s="7" t="s">
        <v>172</v>
      </c>
      <c r="AW867" s="7" t="s">
        <v>92</v>
      </c>
      <c r="AX867" s="7" t="s">
        <v>93</v>
      </c>
      <c r="AY867" s="7" t="s">
        <v>94</v>
      </c>
      <c r="AZ867" s="7" t="s">
        <v>95</v>
      </c>
      <c r="BA867" s="7" t="s">
        <v>96</v>
      </c>
      <c r="BB867" s="7" t="s">
        <v>97</v>
      </c>
      <c r="BC867" s="7" t="s">
        <v>98</v>
      </c>
      <c r="BH867" s="7" t="s">
        <v>99</v>
      </c>
      <c r="BI867" s="7" t="s">
        <v>617</v>
      </c>
      <c r="BJ867" s="7" t="s">
        <v>70</v>
      </c>
      <c r="BO867">
        <f t="shared" si="13"/>
        <v>1.8662504219999997E-2</v>
      </c>
      <c r="BP867" s="7" t="s">
        <v>97</v>
      </c>
      <c r="BQ867" s="7" t="s">
        <v>94</v>
      </c>
      <c r="BR867" s="7" t="s">
        <v>368</v>
      </c>
      <c r="BS867" s="7" t="s">
        <v>368</v>
      </c>
    </row>
    <row r="868" spans="1:71" ht="15.75" customHeight="1">
      <c r="A868" s="7">
        <v>2015</v>
      </c>
      <c r="B868" s="7" t="s">
        <v>889</v>
      </c>
      <c r="C868" s="7" t="s">
        <v>64</v>
      </c>
      <c r="D868" s="7" t="s">
        <v>890</v>
      </c>
      <c r="E868" s="7" t="s">
        <v>717</v>
      </c>
      <c r="F868" s="7" t="s">
        <v>2525</v>
      </c>
      <c r="G868" s="7">
        <v>2020</v>
      </c>
      <c r="H868" s="7" t="s">
        <v>67</v>
      </c>
      <c r="I868" s="7" t="s">
        <v>336</v>
      </c>
      <c r="J868" s="7" t="s">
        <v>135</v>
      </c>
      <c r="K868" s="7" t="s">
        <v>71</v>
      </c>
      <c r="L868" s="7" t="s">
        <v>72</v>
      </c>
      <c r="M868" s="7" t="s">
        <v>73</v>
      </c>
      <c r="N868" s="7" t="s">
        <v>74</v>
      </c>
      <c r="O868" s="7" t="s">
        <v>75</v>
      </c>
      <c r="P868" s="7" t="s">
        <v>367</v>
      </c>
      <c r="Q868" s="7" t="s">
        <v>368</v>
      </c>
      <c r="S868" s="7" t="s">
        <v>369</v>
      </c>
      <c r="T868" s="7" t="s">
        <v>79</v>
      </c>
      <c r="U868" s="7" t="s">
        <v>80</v>
      </c>
      <c r="V868" s="7" t="s">
        <v>81</v>
      </c>
      <c r="W868" s="7" t="s">
        <v>894</v>
      </c>
      <c r="X868" s="7" t="s">
        <v>2526</v>
      </c>
      <c r="Y868" s="7" t="s">
        <v>81</v>
      </c>
      <c r="Z868" s="7" t="s">
        <v>108</v>
      </c>
      <c r="AA868" s="7" t="s">
        <v>165</v>
      </c>
      <c r="AC868" s="7" t="s">
        <v>895</v>
      </c>
      <c r="AD868" s="7" t="s">
        <v>111</v>
      </c>
      <c r="AE868" s="7" t="s">
        <v>896</v>
      </c>
      <c r="AF868" s="7" t="s">
        <v>88</v>
      </c>
      <c r="AG868" s="7" t="s">
        <v>1897</v>
      </c>
      <c r="AH868" s="7" t="s">
        <v>2116</v>
      </c>
      <c r="AI868" s="7">
        <v>2001</v>
      </c>
      <c r="AJ868" s="7">
        <v>2016</v>
      </c>
      <c r="AK868" s="7" t="s">
        <v>89</v>
      </c>
      <c r="AL868" s="7">
        <v>420000</v>
      </c>
      <c r="AO868" s="7" t="s">
        <v>2527</v>
      </c>
      <c r="AP868" s="7" t="s">
        <v>2528</v>
      </c>
      <c r="AQ868" s="7">
        <v>26250</v>
      </c>
      <c r="AR868" s="10">
        <v>18662.504219999999</v>
      </c>
      <c r="AS868" s="7" t="s">
        <v>2529</v>
      </c>
      <c r="AT868" s="7" t="s">
        <v>166</v>
      </c>
      <c r="AU868" s="7">
        <v>2016</v>
      </c>
      <c r="AV868" s="7" t="s">
        <v>172</v>
      </c>
      <c r="AW868" s="7" t="s">
        <v>92</v>
      </c>
      <c r="AX868" s="7" t="s">
        <v>93</v>
      </c>
      <c r="AY868" s="7" t="s">
        <v>94</v>
      </c>
      <c r="AZ868" s="7" t="s">
        <v>95</v>
      </c>
      <c r="BA868" s="7" t="s">
        <v>96</v>
      </c>
      <c r="BB868" s="7" t="s">
        <v>97</v>
      </c>
      <c r="BC868" s="7" t="s">
        <v>98</v>
      </c>
      <c r="BH868" s="7" t="s">
        <v>99</v>
      </c>
      <c r="BI868" s="7" t="s">
        <v>617</v>
      </c>
      <c r="BJ868" s="7" t="s">
        <v>70</v>
      </c>
      <c r="BO868">
        <f t="shared" si="13"/>
        <v>1.8662504219999997E-2</v>
      </c>
      <c r="BP868" s="7" t="s">
        <v>97</v>
      </c>
      <c r="BQ868" s="7" t="s">
        <v>94</v>
      </c>
      <c r="BR868" s="7" t="s">
        <v>368</v>
      </c>
      <c r="BS868" s="7" t="s">
        <v>368</v>
      </c>
    </row>
    <row r="869" spans="1:71" ht="15.75" customHeight="1">
      <c r="A869" s="7">
        <v>2016</v>
      </c>
      <c r="B869" s="7" t="s">
        <v>889</v>
      </c>
      <c r="C869" s="7" t="s">
        <v>64</v>
      </c>
      <c r="D869" s="7" t="s">
        <v>890</v>
      </c>
      <c r="E869" s="7" t="s">
        <v>717</v>
      </c>
      <c r="F869" s="7" t="s">
        <v>2525</v>
      </c>
      <c r="G869" s="7">
        <v>2020</v>
      </c>
      <c r="H869" s="7" t="s">
        <v>67</v>
      </c>
      <c r="I869" s="7" t="s">
        <v>336</v>
      </c>
      <c r="J869" s="7" t="s">
        <v>135</v>
      </c>
      <c r="K869" s="7" t="s">
        <v>71</v>
      </c>
      <c r="L869" s="7" t="s">
        <v>72</v>
      </c>
      <c r="M869" s="7" t="s">
        <v>73</v>
      </c>
      <c r="N869" s="7" t="s">
        <v>74</v>
      </c>
      <c r="O869" s="7" t="s">
        <v>75</v>
      </c>
      <c r="P869" s="7" t="s">
        <v>367</v>
      </c>
      <c r="Q869" s="7" t="s">
        <v>368</v>
      </c>
      <c r="S869" s="7" t="s">
        <v>369</v>
      </c>
      <c r="T869" s="7" t="s">
        <v>79</v>
      </c>
      <c r="U869" s="7" t="s">
        <v>80</v>
      </c>
      <c r="V869" s="7" t="s">
        <v>81</v>
      </c>
      <c r="W869" s="7" t="s">
        <v>894</v>
      </c>
      <c r="X869" s="7" t="s">
        <v>2526</v>
      </c>
      <c r="Y869" s="7" t="s">
        <v>81</v>
      </c>
      <c r="Z869" s="7" t="s">
        <v>108</v>
      </c>
      <c r="AA869" s="7" t="s">
        <v>165</v>
      </c>
      <c r="AC869" s="7" t="s">
        <v>895</v>
      </c>
      <c r="AD869" s="7" t="s">
        <v>111</v>
      </c>
      <c r="AE869" s="7" t="s">
        <v>896</v>
      </c>
      <c r="AF869" s="7" t="s">
        <v>88</v>
      </c>
      <c r="AG869" s="7" t="s">
        <v>1897</v>
      </c>
      <c r="AH869" s="7" t="s">
        <v>2116</v>
      </c>
      <c r="AI869" s="7">
        <v>2001</v>
      </c>
      <c r="AJ869" s="7">
        <v>2016</v>
      </c>
      <c r="AK869" s="7" t="s">
        <v>89</v>
      </c>
      <c r="AL869" s="7">
        <v>420000</v>
      </c>
      <c r="AO869" s="7" t="s">
        <v>2527</v>
      </c>
      <c r="AP869" s="7" t="s">
        <v>2528</v>
      </c>
      <c r="AQ869" s="7">
        <v>26250</v>
      </c>
      <c r="AR869" s="10">
        <v>18662.504219999999</v>
      </c>
      <c r="AS869" s="7" t="s">
        <v>2529</v>
      </c>
      <c r="AT869" s="7" t="s">
        <v>166</v>
      </c>
      <c r="AU869" s="7">
        <v>2016</v>
      </c>
      <c r="AV869" s="7" t="s">
        <v>172</v>
      </c>
      <c r="AW869" s="7" t="s">
        <v>92</v>
      </c>
      <c r="AX869" s="7" t="s">
        <v>93</v>
      </c>
      <c r="AY869" s="7" t="s">
        <v>94</v>
      </c>
      <c r="AZ869" s="7" t="s">
        <v>95</v>
      </c>
      <c r="BA869" s="7" t="s">
        <v>96</v>
      </c>
      <c r="BB869" s="7" t="s">
        <v>97</v>
      </c>
      <c r="BC869" s="7" t="s">
        <v>98</v>
      </c>
      <c r="BH869" s="7" t="s">
        <v>99</v>
      </c>
      <c r="BI869" s="7" t="s">
        <v>617</v>
      </c>
      <c r="BJ869" s="7" t="s">
        <v>70</v>
      </c>
      <c r="BO869">
        <f t="shared" si="13"/>
        <v>1.8662504219999997E-2</v>
      </c>
      <c r="BP869" s="7" t="s">
        <v>97</v>
      </c>
      <c r="BQ869" s="7" t="s">
        <v>94</v>
      </c>
      <c r="BR869" s="7" t="s">
        <v>368</v>
      </c>
      <c r="BS869" s="7" t="s">
        <v>368</v>
      </c>
    </row>
    <row r="870" spans="1:71" ht="15.75" customHeight="1">
      <c r="A870" s="7">
        <v>2007</v>
      </c>
      <c r="B870" s="7" t="s">
        <v>898</v>
      </c>
      <c r="C870" s="7" t="s">
        <v>64</v>
      </c>
      <c r="D870" s="7" t="s">
        <v>899</v>
      </c>
      <c r="E870" s="7" t="s">
        <v>717</v>
      </c>
      <c r="F870" s="7" t="s">
        <v>2530</v>
      </c>
      <c r="G870" s="7">
        <v>2020</v>
      </c>
      <c r="H870" s="7" t="s">
        <v>67</v>
      </c>
      <c r="I870" s="7" t="s">
        <v>336</v>
      </c>
      <c r="J870" s="7" t="s">
        <v>135</v>
      </c>
      <c r="K870" s="7" t="s">
        <v>71</v>
      </c>
      <c r="L870" s="7" t="s">
        <v>72</v>
      </c>
      <c r="M870" s="7" t="s">
        <v>73</v>
      </c>
      <c r="N870" s="7" t="s">
        <v>74</v>
      </c>
      <c r="O870" s="7" t="s">
        <v>75</v>
      </c>
      <c r="P870" s="7" t="s">
        <v>278</v>
      </c>
      <c r="Q870" s="7" t="s">
        <v>279</v>
      </c>
      <c r="S870" s="7" t="s">
        <v>798</v>
      </c>
      <c r="T870" s="7" t="s">
        <v>79</v>
      </c>
      <c r="U870" s="7" t="s">
        <v>80</v>
      </c>
      <c r="V870" s="7" t="s">
        <v>81</v>
      </c>
      <c r="Y870" s="7" t="s">
        <v>81</v>
      </c>
      <c r="Z870" s="7" t="s">
        <v>108</v>
      </c>
      <c r="AA870" s="7" t="s">
        <v>109</v>
      </c>
      <c r="AC870" s="7" t="s">
        <v>311</v>
      </c>
      <c r="AD870" s="7" t="s">
        <v>111</v>
      </c>
      <c r="AE870" s="7" t="s">
        <v>1942</v>
      </c>
      <c r="AF870" s="7" t="s">
        <v>112</v>
      </c>
      <c r="AG870" s="7" t="s">
        <v>1942</v>
      </c>
      <c r="AH870" s="7" t="s">
        <v>1942</v>
      </c>
      <c r="AI870" s="7">
        <v>2007</v>
      </c>
      <c r="AJ870" s="7">
        <v>2007</v>
      </c>
      <c r="AK870" s="7" t="s">
        <v>89</v>
      </c>
      <c r="AL870" s="7">
        <v>247701</v>
      </c>
      <c r="AO870" s="7" t="s">
        <v>2531</v>
      </c>
      <c r="AP870" s="7" t="s">
        <v>2532</v>
      </c>
      <c r="AQ870" s="7">
        <v>247701</v>
      </c>
      <c r="AR870" s="10">
        <v>245032.31359999999</v>
      </c>
      <c r="AS870" s="7" t="s">
        <v>2532</v>
      </c>
      <c r="AT870" s="7" t="s">
        <v>146</v>
      </c>
      <c r="AU870" s="7">
        <v>2007</v>
      </c>
      <c r="AV870" s="7" t="s">
        <v>172</v>
      </c>
      <c r="AW870" s="7" t="s">
        <v>92</v>
      </c>
      <c r="AX870" s="7" t="s">
        <v>93</v>
      </c>
      <c r="AY870" s="7" t="s">
        <v>94</v>
      </c>
      <c r="AZ870" s="7" t="s">
        <v>119</v>
      </c>
      <c r="BA870" s="7" t="s">
        <v>96</v>
      </c>
      <c r="BB870" s="7" t="s">
        <v>97</v>
      </c>
      <c r="BC870" s="7" t="s">
        <v>98</v>
      </c>
      <c r="BH870" s="7" t="s">
        <v>99</v>
      </c>
      <c r="BI870" s="7" t="s">
        <v>617</v>
      </c>
      <c r="BJ870" s="7" t="s">
        <v>70</v>
      </c>
      <c r="BO870">
        <f t="shared" si="13"/>
        <v>0.2450323136</v>
      </c>
      <c r="BP870" s="7" t="s">
        <v>97</v>
      </c>
      <c r="BQ870" s="7" t="s">
        <v>94</v>
      </c>
      <c r="BR870" s="7" t="s">
        <v>279</v>
      </c>
      <c r="BS870" s="7" t="s">
        <v>279</v>
      </c>
    </row>
    <row r="871" spans="1:71" ht="15.75" customHeight="1">
      <c r="A871" s="7">
        <v>2008</v>
      </c>
      <c r="B871" s="7" t="s">
        <v>901</v>
      </c>
      <c r="C871" s="7" t="s">
        <v>64</v>
      </c>
      <c r="D871" s="7" t="s">
        <v>899</v>
      </c>
      <c r="E871" s="7" t="s">
        <v>717</v>
      </c>
      <c r="F871" s="7" t="s">
        <v>2530</v>
      </c>
      <c r="G871" s="7">
        <v>2020</v>
      </c>
      <c r="H871" s="7" t="s">
        <v>67</v>
      </c>
      <c r="I871" s="7" t="s">
        <v>336</v>
      </c>
      <c r="J871" s="7" t="s">
        <v>135</v>
      </c>
      <c r="K871" s="7" t="s">
        <v>71</v>
      </c>
      <c r="L871" s="7" t="s">
        <v>72</v>
      </c>
      <c r="M871" s="7" t="s">
        <v>73</v>
      </c>
      <c r="N871" s="7" t="s">
        <v>74</v>
      </c>
      <c r="O871" s="7" t="s">
        <v>75</v>
      </c>
      <c r="P871" s="7" t="s">
        <v>278</v>
      </c>
      <c r="Q871" s="7" t="s">
        <v>279</v>
      </c>
      <c r="S871" s="7" t="s">
        <v>798</v>
      </c>
      <c r="T871" s="7" t="s">
        <v>79</v>
      </c>
      <c r="U871" s="7" t="s">
        <v>80</v>
      </c>
      <c r="V871" s="7" t="s">
        <v>81</v>
      </c>
      <c r="Y871" s="7" t="s">
        <v>81</v>
      </c>
      <c r="Z871" s="7" t="s">
        <v>108</v>
      </c>
      <c r="AA871" s="7" t="s">
        <v>109</v>
      </c>
      <c r="AC871" s="7" t="s">
        <v>311</v>
      </c>
      <c r="AD871" s="7" t="s">
        <v>111</v>
      </c>
      <c r="AE871" s="7" t="s">
        <v>2224</v>
      </c>
      <c r="AF871" s="7" t="s">
        <v>112</v>
      </c>
      <c r="AG871" s="7" t="s">
        <v>2224</v>
      </c>
      <c r="AH871" s="7" t="s">
        <v>2224</v>
      </c>
      <c r="AI871" s="7">
        <v>2008</v>
      </c>
      <c r="AJ871" s="7">
        <v>2008</v>
      </c>
      <c r="AK871" s="7" t="s">
        <v>89</v>
      </c>
      <c r="AL871" s="7">
        <v>318442</v>
      </c>
      <c r="AO871" s="7" t="s">
        <v>2533</v>
      </c>
      <c r="AP871" s="7" t="s">
        <v>2534</v>
      </c>
      <c r="AQ871" s="7">
        <v>318442</v>
      </c>
      <c r="AR871" s="10">
        <v>304101.14490000001</v>
      </c>
      <c r="AS871" s="7" t="s">
        <v>2534</v>
      </c>
      <c r="AT871" s="7" t="s">
        <v>146</v>
      </c>
      <c r="AU871" s="7">
        <v>2008</v>
      </c>
      <c r="AV871" s="7" t="s">
        <v>172</v>
      </c>
      <c r="AW871" s="7" t="s">
        <v>92</v>
      </c>
      <c r="AX871" s="7" t="s">
        <v>93</v>
      </c>
      <c r="AY871" s="7" t="s">
        <v>94</v>
      </c>
      <c r="AZ871" s="7" t="s">
        <v>119</v>
      </c>
      <c r="BA871" s="7" t="s">
        <v>96</v>
      </c>
      <c r="BB871" s="7" t="s">
        <v>97</v>
      </c>
      <c r="BC871" s="7" t="s">
        <v>98</v>
      </c>
      <c r="BH871" s="7" t="s">
        <v>99</v>
      </c>
      <c r="BI871" s="7" t="s">
        <v>617</v>
      </c>
      <c r="BJ871" s="7" t="s">
        <v>70</v>
      </c>
      <c r="BO871">
        <f t="shared" si="13"/>
        <v>0.30410114490000001</v>
      </c>
      <c r="BP871" s="7" t="s">
        <v>97</v>
      </c>
      <c r="BQ871" s="7" t="s">
        <v>94</v>
      </c>
      <c r="BR871" s="7" t="s">
        <v>279</v>
      </c>
      <c r="BS871" s="7" t="s">
        <v>279</v>
      </c>
    </row>
    <row r="872" spans="1:71" ht="15.75" customHeight="1">
      <c r="A872" s="7">
        <v>2009</v>
      </c>
      <c r="B872" s="7" t="s">
        <v>902</v>
      </c>
      <c r="C872" s="7" t="s">
        <v>64</v>
      </c>
      <c r="D872" s="7" t="s">
        <v>899</v>
      </c>
      <c r="E872" s="7" t="s">
        <v>717</v>
      </c>
      <c r="F872" s="7" t="s">
        <v>2530</v>
      </c>
      <c r="G872" s="7">
        <v>2020</v>
      </c>
      <c r="H872" s="7" t="s">
        <v>67</v>
      </c>
      <c r="I872" s="7" t="s">
        <v>336</v>
      </c>
      <c r="J872" s="7" t="s">
        <v>135</v>
      </c>
      <c r="K872" s="7" t="s">
        <v>71</v>
      </c>
      <c r="L872" s="7" t="s">
        <v>72</v>
      </c>
      <c r="M872" s="7" t="s">
        <v>73</v>
      </c>
      <c r="N872" s="7" t="s">
        <v>74</v>
      </c>
      <c r="O872" s="7" t="s">
        <v>75</v>
      </c>
      <c r="P872" s="7" t="s">
        <v>278</v>
      </c>
      <c r="Q872" s="7" t="s">
        <v>279</v>
      </c>
      <c r="S872" s="7" t="s">
        <v>798</v>
      </c>
      <c r="T872" s="7" t="s">
        <v>79</v>
      </c>
      <c r="U872" s="7" t="s">
        <v>80</v>
      </c>
      <c r="V872" s="7" t="s">
        <v>81</v>
      </c>
      <c r="Y872" s="7" t="s">
        <v>81</v>
      </c>
      <c r="Z872" s="7" t="s">
        <v>108</v>
      </c>
      <c r="AA872" s="7" t="s">
        <v>109</v>
      </c>
      <c r="AC872" s="7" t="s">
        <v>311</v>
      </c>
      <c r="AD872" s="7" t="s">
        <v>111</v>
      </c>
      <c r="AE872" s="7" t="s">
        <v>2110</v>
      </c>
      <c r="AF872" s="7" t="s">
        <v>112</v>
      </c>
      <c r="AG872" s="7" t="s">
        <v>2110</v>
      </c>
      <c r="AH872" s="7" t="s">
        <v>2110</v>
      </c>
      <c r="AI872" s="7">
        <v>2009</v>
      </c>
      <c r="AJ872" s="7">
        <v>2009</v>
      </c>
      <c r="AK872" s="7" t="s">
        <v>89</v>
      </c>
      <c r="AL872" s="7">
        <v>579782</v>
      </c>
      <c r="AO872" s="7" t="s">
        <v>2535</v>
      </c>
      <c r="AP872" s="7" t="s">
        <v>2536</v>
      </c>
      <c r="AQ872" s="7">
        <v>579782</v>
      </c>
      <c r="AR872" s="10">
        <v>516640.6238</v>
      </c>
      <c r="AS872" s="7" t="s">
        <v>2536</v>
      </c>
      <c r="AT872" s="7" t="s">
        <v>146</v>
      </c>
      <c r="AU872" s="7">
        <v>2009</v>
      </c>
      <c r="AV872" s="7" t="s">
        <v>172</v>
      </c>
      <c r="AW872" s="7" t="s">
        <v>92</v>
      </c>
      <c r="AX872" s="7" t="s">
        <v>93</v>
      </c>
      <c r="AY872" s="7" t="s">
        <v>94</v>
      </c>
      <c r="AZ872" s="7" t="s">
        <v>119</v>
      </c>
      <c r="BA872" s="7" t="s">
        <v>96</v>
      </c>
      <c r="BB872" s="7" t="s">
        <v>97</v>
      </c>
      <c r="BC872" s="7" t="s">
        <v>98</v>
      </c>
      <c r="BH872" s="7" t="s">
        <v>99</v>
      </c>
      <c r="BI872" s="7" t="s">
        <v>617</v>
      </c>
      <c r="BJ872" s="7" t="s">
        <v>70</v>
      </c>
      <c r="BO872">
        <f t="shared" si="13"/>
        <v>0.51664062379999998</v>
      </c>
      <c r="BP872" s="7" t="s">
        <v>97</v>
      </c>
      <c r="BQ872" s="7" t="s">
        <v>94</v>
      </c>
      <c r="BR872" s="7" t="s">
        <v>279</v>
      </c>
      <c r="BS872" s="7" t="s">
        <v>279</v>
      </c>
    </row>
    <row r="873" spans="1:71" ht="15.75" customHeight="1">
      <c r="A873" s="7">
        <v>2010</v>
      </c>
      <c r="B873" s="7" t="s">
        <v>903</v>
      </c>
      <c r="C873" s="7" t="s">
        <v>64</v>
      </c>
      <c r="D873" s="7" t="s">
        <v>899</v>
      </c>
      <c r="E873" s="7" t="s">
        <v>717</v>
      </c>
      <c r="F873" s="7" t="s">
        <v>2530</v>
      </c>
      <c r="G873" s="7">
        <v>2020</v>
      </c>
      <c r="H873" s="7" t="s">
        <v>67</v>
      </c>
      <c r="I873" s="7" t="s">
        <v>336</v>
      </c>
      <c r="J873" s="7" t="s">
        <v>135</v>
      </c>
      <c r="K873" s="7" t="s">
        <v>71</v>
      </c>
      <c r="L873" s="7" t="s">
        <v>72</v>
      </c>
      <c r="M873" s="7" t="s">
        <v>73</v>
      </c>
      <c r="N873" s="7" t="s">
        <v>74</v>
      </c>
      <c r="O873" s="7" t="s">
        <v>75</v>
      </c>
      <c r="P873" s="7" t="s">
        <v>278</v>
      </c>
      <c r="Q873" s="7" t="s">
        <v>279</v>
      </c>
      <c r="S873" s="7" t="s">
        <v>798</v>
      </c>
      <c r="T873" s="7" t="s">
        <v>79</v>
      </c>
      <c r="U873" s="7" t="s">
        <v>80</v>
      </c>
      <c r="V873" s="7" t="s">
        <v>81</v>
      </c>
      <c r="Y873" s="7" t="s">
        <v>81</v>
      </c>
      <c r="Z873" s="7" t="s">
        <v>108</v>
      </c>
      <c r="AA873" s="7" t="s">
        <v>109</v>
      </c>
      <c r="AC873" s="7" t="s">
        <v>311</v>
      </c>
      <c r="AD873" s="7" t="s">
        <v>111</v>
      </c>
      <c r="AE873" s="7" t="s">
        <v>2163</v>
      </c>
      <c r="AF873" s="7" t="s">
        <v>112</v>
      </c>
      <c r="AG873" s="7" t="s">
        <v>2163</v>
      </c>
      <c r="AH873" s="7" t="s">
        <v>2163</v>
      </c>
      <c r="AI873" s="7">
        <v>2010</v>
      </c>
      <c r="AJ873" s="7">
        <v>2010</v>
      </c>
      <c r="AK873" s="7" t="s">
        <v>89</v>
      </c>
      <c r="AL873" s="7">
        <v>1434464</v>
      </c>
      <c r="AO873" s="7" t="s">
        <v>2537</v>
      </c>
      <c r="AP873" s="7" t="s">
        <v>2538</v>
      </c>
      <c r="AQ873" s="7">
        <v>1434464</v>
      </c>
      <c r="AR873" s="10">
        <v>1479144.42</v>
      </c>
      <c r="AS873" s="7" t="s">
        <v>2538</v>
      </c>
      <c r="AT873" s="7" t="s">
        <v>146</v>
      </c>
      <c r="AU873" s="7">
        <v>2010</v>
      </c>
      <c r="AV873" s="7" t="s">
        <v>172</v>
      </c>
      <c r="AW873" s="7" t="s">
        <v>92</v>
      </c>
      <c r="AX873" s="7" t="s">
        <v>93</v>
      </c>
      <c r="AY873" s="7" t="s">
        <v>94</v>
      </c>
      <c r="AZ873" s="7" t="s">
        <v>119</v>
      </c>
      <c r="BA873" s="7" t="s">
        <v>96</v>
      </c>
      <c r="BB873" s="7" t="s">
        <v>97</v>
      </c>
      <c r="BC873" s="7" t="s">
        <v>98</v>
      </c>
      <c r="BH873" s="7" t="s">
        <v>99</v>
      </c>
      <c r="BI873" s="7" t="s">
        <v>617</v>
      </c>
      <c r="BJ873" s="7" t="s">
        <v>70</v>
      </c>
      <c r="BO873">
        <f t="shared" si="13"/>
        <v>1.4791444199999999</v>
      </c>
      <c r="BP873" s="7" t="s">
        <v>97</v>
      </c>
      <c r="BQ873" s="7" t="s">
        <v>94</v>
      </c>
      <c r="BR873" s="7" t="s">
        <v>279</v>
      </c>
      <c r="BS873" s="7" t="s">
        <v>279</v>
      </c>
    </row>
    <row r="874" spans="1:71" ht="15.75" customHeight="1">
      <c r="A874" s="7">
        <v>2011</v>
      </c>
      <c r="B874" s="7" t="s">
        <v>904</v>
      </c>
      <c r="C874" s="7" t="s">
        <v>64</v>
      </c>
      <c r="D874" s="7" t="s">
        <v>899</v>
      </c>
      <c r="E874" s="7" t="s">
        <v>717</v>
      </c>
      <c r="F874" s="7" t="s">
        <v>2530</v>
      </c>
      <c r="G874" s="7">
        <v>2020</v>
      </c>
      <c r="H874" s="7" t="s">
        <v>67</v>
      </c>
      <c r="I874" s="7" t="s">
        <v>336</v>
      </c>
      <c r="J874" s="7" t="s">
        <v>135</v>
      </c>
      <c r="K874" s="7" t="s">
        <v>71</v>
      </c>
      <c r="L874" s="7" t="s">
        <v>72</v>
      </c>
      <c r="M874" s="7" t="s">
        <v>73</v>
      </c>
      <c r="N874" s="7" t="s">
        <v>74</v>
      </c>
      <c r="O874" s="7" t="s">
        <v>75</v>
      </c>
      <c r="P874" s="7" t="s">
        <v>278</v>
      </c>
      <c r="Q874" s="7" t="s">
        <v>279</v>
      </c>
      <c r="S874" s="7" t="s">
        <v>798</v>
      </c>
      <c r="T874" s="7" t="s">
        <v>79</v>
      </c>
      <c r="U874" s="7" t="s">
        <v>80</v>
      </c>
      <c r="V874" s="7" t="s">
        <v>81</v>
      </c>
      <c r="Y874" s="7" t="s">
        <v>81</v>
      </c>
      <c r="Z874" s="7" t="s">
        <v>108</v>
      </c>
      <c r="AA874" s="7" t="s">
        <v>109</v>
      </c>
      <c r="AC874" s="7" t="s">
        <v>311</v>
      </c>
      <c r="AD874" s="7" t="s">
        <v>111</v>
      </c>
      <c r="AE874" s="7" t="s">
        <v>2231</v>
      </c>
      <c r="AF874" s="7" t="s">
        <v>112</v>
      </c>
      <c r="AG874" s="7" t="s">
        <v>2231</v>
      </c>
      <c r="AH874" s="7" t="s">
        <v>2231</v>
      </c>
      <c r="AI874" s="7">
        <v>2011</v>
      </c>
      <c r="AJ874" s="7">
        <v>2011</v>
      </c>
      <c r="AK874" s="7" t="s">
        <v>89</v>
      </c>
      <c r="AL874" s="7">
        <v>1085130</v>
      </c>
      <c r="AO874" s="7" t="s">
        <v>2539</v>
      </c>
      <c r="AP874" s="7" t="s">
        <v>2540</v>
      </c>
      <c r="AQ874" s="7">
        <v>1085130</v>
      </c>
      <c r="AR874" s="10">
        <v>1219729.0549999999</v>
      </c>
      <c r="AS874" s="7" t="s">
        <v>2540</v>
      </c>
      <c r="AT874" s="7" t="s">
        <v>146</v>
      </c>
      <c r="AU874" s="7">
        <v>2011</v>
      </c>
      <c r="AV874" s="7" t="s">
        <v>172</v>
      </c>
      <c r="AW874" s="7" t="s">
        <v>92</v>
      </c>
      <c r="AX874" s="7" t="s">
        <v>93</v>
      </c>
      <c r="AY874" s="7" t="s">
        <v>94</v>
      </c>
      <c r="AZ874" s="7" t="s">
        <v>119</v>
      </c>
      <c r="BA874" s="7" t="s">
        <v>96</v>
      </c>
      <c r="BB874" s="7" t="s">
        <v>97</v>
      </c>
      <c r="BC874" s="7" t="s">
        <v>98</v>
      </c>
      <c r="BH874" s="7" t="s">
        <v>99</v>
      </c>
      <c r="BI874" s="7" t="s">
        <v>617</v>
      </c>
      <c r="BJ874" s="7" t="s">
        <v>70</v>
      </c>
      <c r="BO874">
        <f t="shared" si="13"/>
        <v>1.219729055</v>
      </c>
      <c r="BP874" s="7" t="s">
        <v>97</v>
      </c>
      <c r="BQ874" s="7" t="s">
        <v>94</v>
      </c>
      <c r="BR874" s="7" t="s">
        <v>279</v>
      </c>
      <c r="BS874" s="7" t="s">
        <v>279</v>
      </c>
    </row>
    <row r="875" spans="1:71" ht="15.75" customHeight="1">
      <c r="A875" s="7">
        <v>2012</v>
      </c>
      <c r="B875" s="7" t="s">
        <v>905</v>
      </c>
      <c r="C875" s="7" t="s">
        <v>64</v>
      </c>
      <c r="D875" s="7" t="s">
        <v>899</v>
      </c>
      <c r="E875" s="7" t="s">
        <v>717</v>
      </c>
      <c r="F875" s="7" t="s">
        <v>2530</v>
      </c>
      <c r="G875" s="7">
        <v>2020</v>
      </c>
      <c r="H875" s="7" t="s">
        <v>67</v>
      </c>
      <c r="I875" s="7" t="s">
        <v>336</v>
      </c>
      <c r="J875" s="7" t="s">
        <v>135</v>
      </c>
      <c r="K875" s="7" t="s">
        <v>71</v>
      </c>
      <c r="L875" s="7" t="s">
        <v>72</v>
      </c>
      <c r="M875" s="7" t="s">
        <v>73</v>
      </c>
      <c r="N875" s="7" t="s">
        <v>74</v>
      </c>
      <c r="O875" s="7" t="s">
        <v>75</v>
      </c>
      <c r="P875" s="7" t="s">
        <v>278</v>
      </c>
      <c r="Q875" s="7" t="s">
        <v>279</v>
      </c>
      <c r="S875" s="7" t="s">
        <v>798</v>
      </c>
      <c r="T875" s="7" t="s">
        <v>79</v>
      </c>
      <c r="U875" s="7" t="s">
        <v>80</v>
      </c>
      <c r="V875" s="7" t="s">
        <v>81</v>
      </c>
      <c r="Y875" s="7" t="s">
        <v>81</v>
      </c>
      <c r="Z875" s="7" t="s">
        <v>108</v>
      </c>
      <c r="AA875" s="7" t="s">
        <v>109</v>
      </c>
      <c r="AC875" s="7" t="s">
        <v>311</v>
      </c>
      <c r="AD875" s="7" t="s">
        <v>111</v>
      </c>
      <c r="AE875" s="7" t="s">
        <v>1954</v>
      </c>
      <c r="AF875" s="7" t="s">
        <v>112</v>
      </c>
      <c r="AG875" s="7" t="s">
        <v>1954</v>
      </c>
      <c r="AH875" s="7" t="s">
        <v>1954</v>
      </c>
      <c r="AI875" s="7">
        <v>2012</v>
      </c>
      <c r="AJ875" s="7">
        <v>2012</v>
      </c>
      <c r="AK875" s="7" t="s">
        <v>89</v>
      </c>
      <c r="AL875" s="7">
        <v>783475</v>
      </c>
      <c r="AO875" s="7" t="s">
        <v>2541</v>
      </c>
      <c r="AP875" s="7" t="s">
        <v>2542</v>
      </c>
      <c r="AQ875" s="7">
        <v>783475</v>
      </c>
      <c r="AR875" s="10">
        <v>866074.22019999998</v>
      </c>
      <c r="AS875" s="7" t="s">
        <v>2542</v>
      </c>
      <c r="AT875" s="7" t="s">
        <v>146</v>
      </c>
      <c r="AU875" s="7">
        <v>2012</v>
      </c>
      <c r="AV875" s="7" t="s">
        <v>172</v>
      </c>
      <c r="AW875" s="7" t="s">
        <v>92</v>
      </c>
      <c r="AX875" s="7" t="s">
        <v>93</v>
      </c>
      <c r="AY875" s="7" t="s">
        <v>94</v>
      </c>
      <c r="AZ875" s="7" t="s">
        <v>119</v>
      </c>
      <c r="BA875" s="7" t="s">
        <v>96</v>
      </c>
      <c r="BB875" s="7" t="s">
        <v>97</v>
      </c>
      <c r="BC875" s="7" t="s">
        <v>98</v>
      </c>
      <c r="BH875" s="7" t="s">
        <v>99</v>
      </c>
      <c r="BI875" s="7" t="s">
        <v>617</v>
      </c>
      <c r="BJ875" s="7" t="s">
        <v>70</v>
      </c>
      <c r="BO875">
        <f t="shared" si="13"/>
        <v>0.86607422020000002</v>
      </c>
      <c r="BP875" s="7" t="s">
        <v>97</v>
      </c>
      <c r="BQ875" s="7" t="s">
        <v>94</v>
      </c>
      <c r="BR875" s="7" t="s">
        <v>279</v>
      </c>
      <c r="BS875" s="7" t="s">
        <v>279</v>
      </c>
    </row>
    <row r="876" spans="1:71" ht="15.75" customHeight="1">
      <c r="A876" s="7">
        <v>2013</v>
      </c>
      <c r="B876" s="7" t="s">
        <v>906</v>
      </c>
      <c r="C876" s="7" t="s">
        <v>64</v>
      </c>
      <c r="D876" s="7" t="s">
        <v>899</v>
      </c>
      <c r="E876" s="7" t="s">
        <v>717</v>
      </c>
      <c r="F876" s="7" t="s">
        <v>2530</v>
      </c>
      <c r="G876" s="7">
        <v>2020</v>
      </c>
      <c r="H876" s="7" t="s">
        <v>67</v>
      </c>
      <c r="I876" s="7" t="s">
        <v>336</v>
      </c>
      <c r="J876" s="7" t="s">
        <v>135</v>
      </c>
      <c r="K876" s="7" t="s">
        <v>71</v>
      </c>
      <c r="L876" s="7" t="s">
        <v>72</v>
      </c>
      <c r="M876" s="7" t="s">
        <v>73</v>
      </c>
      <c r="N876" s="7" t="s">
        <v>74</v>
      </c>
      <c r="O876" s="7" t="s">
        <v>75</v>
      </c>
      <c r="P876" s="7" t="s">
        <v>278</v>
      </c>
      <c r="Q876" s="7" t="s">
        <v>279</v>
      </c>
      <c r="S876" s="7" t="s">
        <v>798</v>
      </c>
      <c r="T876" s="7" t="s">
        <v>79</v>
      </c>
      <c r="U876" s="7" t="s">
        <v>80</v>
      </c>
      <c r="V876" s="7" t="s">
        <v>81</v>
      </c>
      <c r="Y876" s="7" t="s">
        <v>81</v>
      </c>
      <c r="Z876" s="7" t="s">
        <v>108</v>
      </c>
      <c r="AA876" s="7" t="s">
        <v>109</v>
      </c>
      <c r="AC876" s="7" t="s">
        <v>311</v>
      </c>
      <c r="AD876" s="7" t="s">
        <v>111</v>
      </c>
      <c r="AE876" s="7" t="s">
        <v>2101</v>
      </c>
      <c r="AF876" s="7" t="s">
        <v>112</v>
      </c>
      <c r="AG876" s="7" t="s">
        <v>2101</v>
      </c>
      <c r="AH876" s="7" t="s">
        <v>2101</v>
      </c>
      <c r="AI876" s="7">
        <v>2013</v>
      </c>
      <c r="AJ876" s="7">
        <v>2013</v>
      </c>
      <c r="AK876" s="7" t="s">
        <v>89</v>
      </c>
      <c r="AL876" s="7">
        <v>1624624</v>
      </c>
      <c r="AO876" s="7" t="s">
        <v>2543</v>
      </c>
      <c r="AP876" s="7" t="s">
        <v>2544</v>
      </c>
      <c r="AQ876" s="7">
        <v>1624624</v>
      </c>
      <c r="AR876" s="10">
        <v>1650292.6980000001</v>
      </c>
      <c r="AS876" s="7" t="s">
        <v>2544</v>
      </c>
      <c r="AT876" s="7" t="s">
        <v>146</v>
      </c>
      <c r="AU876" s="7">
        <v>2013</v>
      </c>
      <c r="AV876" s="7" t="s">
        <v>172</v>
      </c>
      <c r="AW876" s="7" t="s">
        <v>92</v>
      </c>
      <c r="AX876" s="7" t="s">
        <v>93</v>
      </c>
      <c r="AY876" s="7" t="s">
        <v>94</v>
      </c>
      <c r="AZ876" s="7" t="s">
        <v>119</v>
      </c>
      <c r="BA876" s="7" t="s">
        <v>96</v>
      </c>
      <c r="BB876" s="7" t="s">
        <v>97</v>
      </c>
      <c r="BC876" s="7" t="s">
        <v>98</v>
      </c>
      <c r="BH876" s="7" t="s">
        <v>99</v>
      </c>
      <c r="BI876" s="7" t="s">
        <v>617</v>
      </c>
      <c r="BJ876" s="7" t="s">
        <v>70</v>
      </c>
      <c r="BO876">
        <f t="shared" si="13"/>
        <v>1.6502926980000001</v>
      </c>
      <c r="BP876" s="7" t="s">
        <v>97</v>
      </c>
      <c r="BQ876" s="7" t="s">
        <v>94</v>
      </c>
      <c r="BR876" s="7" t="s">
        <v>279</v>
      </c>
      <c r="BS876" s="7" t="s">
        <v>279</v>
      </c>
    </row>
    <row r="877" spans="1:71" ht="15.75" customHeight="1">
      <c r="A877" s="7">
        <v>2014</v>
      </c>
      <c r="B877" s="7" t="s">
        <v>907</v>
      </c>
      <c r="C877" s="7" t="s">
        <v>64</v>
      </c>
      <c r="D877" s="7" t="s">
        <v>899</v>
      </c>
      <c r="E877" s="7" t="s">
        <v>717</v>
      </c>
      <c r="F877" s="7" t="s">
        <v>2530</v>
      </c>
      <c r="G877" s="7">
        <v>2020</v>
      </c>
      <c r="H877" s="7" t="s">
        <v>67</v>
      </c>
      <c r="I877" s="7" t="s">
        <v>336</v>
      </c>
      <c r="J877" s="7" t="s">
        <v>135</v>
      </c>
      <c r="K877" s="7" t="s">
        <v>71</v>
      </c>
      <c r="L877" s="7" t="s">
        <v>72</v>
      </c>
      <c r="M877" s="7" t="s">
        <v>73</v>
      </c>
      <c r="N877" s="7" t="s">
        <v>74</v>
      </c>
      <c r="O877" s="7" t="s">
        <v>75</v>
      </c>
      <c r="P877" s="7" t="s">
        <v>278</v>
      </c>
      <c r="Q877" s="7" t="s">
        <v>279</v>
      </c>
      <c r="S877" s="7" t="s">
        <v>798</v>
      </c>
      <c r="T877" s="7" t="s">
        <v>79</v>
      </c>
      <c r="U877" s="7" t="s">
        <v>80</v>
      </c>
      <c r="V877" s="7" t="s">
        <v>81</v>
      </c>
      <c r="Y877" s="7" t="s">
        <v>81</v>
      </c>
      <c r="Z877" s="7" t="s">
        <v>108</v>
      </c>
      <c r="AA877" s="7" t="s">
        <v>109</v>
      </c>
      <c r="AC877" s="7" t="s">
        <v>311</v>
      </c>
      <c r="AD877" s="7" t="s">
        <v>111</v>
      </c>
      <c r="AE877" s="7" t="s">
        <v>1959</v>
      </c>
      <c r="AF877" s="7" t="s">
        <v>112</v>
      </c>
      <c r="AG877" s="7" t="s">
        <v>1959</v>
      </c>
      <c r="AH877" s="7" t="s">
        <v>1959</v>
      </c>
      <c r="AI877" s="7">
        <v>2014</v>
      </c>
      <c r="AJ877" s="7">
        <v>2014</v>
      </c>
      <c r="AK877" s="7" t="s">
        <v>89</v>
      </c>
      <c r="AL877" s="7">
        <v>902071</v>
      </c>
      <c r="AO877" s="7" t="s">
        <v>2545</v>
      </c>
      <c r="AP877" s="7" t="s">
        <v>2546</v>
      </c>
      <c r="AQ877" s="7">
        <v>902071</v>
      </c>
      <c r="AR877" s="10">
        <v>841938.42050000001</v>
      </c>
      <c r="AS877" s="7" t="s">
        <v>2546</v>
      </c>
      <c r="AT877" s="7" t="s">
        <v>146</v>
      </c>
      <c r="AU877" s="7">
        <v>2014</v>
      </c>
      <c r="AV877" s="7" t="s">
        <v>172</v>
      </c>
      <c r="AW877" s="7" t="s">
        <v>92</v>
      </c>
      <c r="AX877" s="7" t="s">
        <v>93</v>
      </c>
      <c r="AY877" s="7" t="s">
        <v>94</v>
      </c>
      <c r="AZ877" s="7" t="s">
        <v>119</v>
      </c>
      <c r="BA877" s="7" t="s">
        <v>96</v>
      </c>
      <c r="BB877" s="7" t="s">
        <v>97</v>
      </c>
      <c r="BC877" s="7" t="s">
        <v>98</v>
      </c>
      <c r="BH877" s="7" t="s">
        <v>99</v>
      </c>
      <c r="BI877" s="7" t="s">
        <v>617</v>
      </c>
      <c r="BJ877" s="7" t="s">
        <v>70</v>
      </c>
      <c r="BO877">
        <f t="shared" si="13"/>
        <v>0.84193842050000001</v>
      </c>
      <c r="BP877" s="7" t="s">
        <v>97</v>
      </c>
      <c r="BQ877" s="7" t="s">
        <v>94</v>
      </c>
      <c r="BR877" s="7" t="s">
        <v>279</v>
      </c>
      <c r="BS877" s="7" t="s">
        <v>279</v>
      </c>
    </row>
    <row r="878" spans="1:71" ht="15.75" customHeight="1">
      <c r="A878" s="7">
        <v>2015</v>
      </c>
      <c r="B878" s="7" t="s">
        <v>908</v>
      </c>
      <c r="C878" s="7" t="s">
        <v>64</v>
      </c>
      <c r="D878" s="7" t="s">
        <v>899</v>
      </c>
      <c r="E878" s="7" t="s">
        <v>717</v>
      </c>
      <c r="F878" s="7" t="s">
        <v>2530</v>
      </c>
      <c r="G878" s="7">
        <v>2020</v>
      </c>
      <c r="H878" s="7" t="s">
        <v>67</v>
      </c>
      <c r="I878" s="7" t="s">
        <v>336</v>
      </c>
      <c r="J878" s="7" t="s">
        <v>135</v>
      </c>
      <c r="K878" s="7" t="s">
        <v>71</v>
      </c>
      <c r="L878" s="7" t="s">
        <v>72</v>
      </c>
      <c r="M878" s="7" t="s">
        <v>73</v>
      </c>
      <c r="N878" s="7" t="s">
        <v>74</v>
      </c>
      <c r="O878" s="7" t="s">
        <v>75</v>
      </c>
      <c r="P878" s="7" t="s">
        <v>278</v>
      </c>
      <c r="Q878" s="7" t="s">
        <v>279</v>
      </c>
      <c r="S878" s="7" t="s">
        <v>798</v>
      </c>
      <c r="T878" s="7" t="s">
        <v>79</v>
      </c>
      <c r="U878" s="7" t="s">
        <v>80</v>
      </c>
      <c r="V878" s="7" t="s">
        <v>81</v>
      </c>
      <c r="Y878" s="7" t="s">
        <v>81</v>
      </c>
      <c r="Z878" s="7" t="s">
        <v>108</v>
      </c>
      <c r="AA878" s="7" t="s">
        <v>109</v>
      </c>
      <c r="AC878" s="7" t="s">
        <v>311</v>
      </c>
      <c r="AD878" s="7" t="s">
        <v>111</v>
      </c>
      <c r="AE878" s="7" t="s">
        <v>1904</v>
      </c>
      <c r="AF878" s="7" t="s">
        <v>112</v>
      </c>
      <c r="AG878" s="7" t="s">
        <v>1904</v>
      </c>
      <c r="AH878" s="7" t="s">
        <v>1904</v>
      </c>
      <c r="AI878" s="7">
        <v>2015</v>
      </c>
      <c r="AJ878" s="7">
        <v>2015</v>
      </c>
      <c r="AK878" s="7" t="s">
        <v>89</v>
      </c>
      <c r="AL878" s="7">
        <v>1076330</v>
      </c>
      <c r="AO878" s="7" t="s">
        <v>2547</v>
      </c>
      <c r="AP878" s="7" t="s">
        <v>2548</v>
      </c>
      <c r="AQ878" s="7">
        <v>1076330</v>
      </c>
      <c r="AR878" s="10">
        <v>836250.61820000003</v>
      </c>
      <c r="AS878" s="7" t="s">
        <v>2548</v>
      </c>
      <c r="AT878" s="7" t="s">
        <v>146</v>
      </c>
      <c r="AU878" s="7">
        <v>2015</v>
      </c>
      <c r="AV878" s="7" t="s">
        <v>172</v>
      </c>
      <c r="AW878" s="7" t="s">
        <v>92</v>
      </c>
      <c r="AX878" s="7" t="s">
        <v>93</v>
      </c>
      <c r="AY878" s="7" t="s">
        <v>94</v>
      </c>
      <c r="AZ878" s="7" t="s">
        <v>119</v>
      </c>
      <c r="BA878" s="7" t="s">
        <v>96</v>
      </c>
      <c r="BB878" s="7" t="s">
        <v>97</v>
      </c>
      <c r="BC878" s="7" t="s">
        <v>98</v>
      </c>
      <c r="BH878" s="7" t="s">
        <v>99</v>
      </c>
      <c r="BI878" s="7" t="s">
        <v>617</v>
      </c>
      <c r="BJ878" s="7" t="s">
        <v>70</v>
      </c>
      <c r="BO878">
        <f t="shared" si="13"/>
        <v>0.83625061820000002</v>
      </c>
      <c r="BP878" s="7" t="s">
        <v>97</v>
      </c>
      <c r="BQ878" s="7" t="s">
        <v>94</v>
      </c>
      <c r="BR878" s="7" t="s">
        <v>279</v>
      </c>
      <c r="BS878" s="7" t="s">
        <v>279</v>
      </c>
    </row>
    <row r="879" spans="1:71" ht="15.75" customHeight="1">
      <c r="A879" s="7">
        <v>2016</v>
      </c>
      <c r="B879" s="7" t="s">
        <v>909</v>
      </c>
      <c r="C879" s="7" t="s">
        <v>64</v>
      </c>
      <c r="D879" s="7" t="s">
        <v>899</v>
      </c>
      <c r="E879" s="7" t="s">
        <v>717</v>
      </c>
      <c r="F879" s="7" t="s">
        <v>2530</v>
      </c>
      <c r="G879" s="7">
        <v>2020</v>
      </c>
      <c r="H879" s="7" t="s">
        <v>67</v>
      </c>
      <c r="I879" s="7" t="s">
        <v>336</v>
      </c>
      <c r="J879" s="7" t="s">
        <v>135</v>
      </c>
      <c r="K879" s="7" t="s">
        <v>71</v>
      </c>
      <c r="L879" s="7" t="s">
        <v>72</v>
      </c>
      <c r="M879" s="7" t="s">
        <v>73</v>
      </c>
      <c r="N879" s="7" t="s">
        <v>74</v>
      </c>
      <c r="O879" s="7" t="s">
        <v>75</v>
      </c>
      <c r="P879" s="7" t="s">
        <v>278</v>
      </c>
      <c r="Q879" s="7" t="s">
        <v>279</v>
      </c>
      <c r="S879" s="7" t="s">
        <v>798</v>
      </c>
      <c r="T879" s="7" t="s">
        <v>79</v>
      </c>
      <c r="U879" s="7" t="s">
        <v>80</v>
      </c>
      <c r="V879" s="7" t="s">
        <v>81</v>
      </c>
      <c r="Y879" s="7" t="s">
        <v>81</v>
      </c>
      <c r="Z879" s="7" t="s">
        <v>108</v>
      </c>
      <c r="AA879" s="7" t="s">
        <v>109</v>
      </c>
      <c r="AC879" s="7" t="s">
        <v>311</v>
      </c>
      <c r="AD879" s="7" t="s">
        <v>111</v>
      </c>
      <c r="AE879" s="7" t="s">
        <v>2116</v>
      </c>
      <c r="AF879" s="7" t="s">
        <v>112</v>
      </c>
      <c r="AG879" s="7" t="s">
        <v>2116</v>
      </c>
      <c r="AH879" s="7" t="s">
        <v>2116</v>
      </c>
      <c r="AI879" s="7">
        <v>2016</v>
      </c>
      <c r="AJ879" s="7">
        <v>2016</v>
      </c>
      <c r="AK879" s="7" t="s">
        <v>89</v>
      </c>
      <c r="AL879" s="7">
        <v>219384</v>
      </c>
      <c r="AO879" s="7" t="s">
        <v>2549</v>
      </c>
      <c r="AP879" s="7" t="s">
        <v>2550</v>
      </c>
      <c r="AQ879" s="7">
        <v>219384</v>
      </c>
      <c r="AR879" s="10">
        <v>166558.7219</v>
      </c>
      <c r="AS879" s="7" t="s">
        <v>2550</v>
      </c>
      <c r="AT879" s="7" t="s">
        <v>146</v>
      </c>
      <c r="AU879" s="7">
        <v>2016</v>
      </c>
      <c r="AV879" s="7" t="s">
        <v>172</v>
      </c>
      <c r="AW879" s="7" t="s">
        <v>92</v>
      </c>
      <c r="AX879" s="7" t="s">
        <v>93</v>
      </c>
      <c r="AY879" s="7" t="s">
        <v>94</v>
      </c>
      <c r="AZ879" s="7" t="s">
        <v>119</v>
      </c>
      <c r="BA879" s="7" t="s">
        <v>96</v>
      </c>
      <c r="BB879" s="7" t="s">
        <v>97</v>
      </c>
      <c r="BC879" s="7" t="s">
        <v>98</v>
      </c>
      <c r="BH879" s="7" t="s">
        <v>99</v>
      </c>
      <c r="BI879" s="7" t="s">
        <v>617</v>
      </c>
      <c r="BJ879" s="7" t="s">
        <v>70</v>
      </c>
      <c r="BO879">
        <f t="shared" si="13"/>
        <v>0.16655872190000001</v>
      </c>
      <c r="BP879" s="7" t="s">
        <v>97</v>
      </c>
      <c r="BQ879" s="7" t="s">
        <v>94</v>
      </c>
      <c r="BR879" s="7" t="s">
        <v>279</v>
      </c>
      <c r="BS879" s="7" t="s">
        <v>279</v>
      </c>
    </row>
    <row r="880" spans="1:71" ht="15.75" customHeight="1">
      <c r="A880" s="7">
        <v>2017</v>
      </c>
      <c r="B880" s="7" t="s">
        <v>910</v>
      </c>
      <c r="C880" s="7" t="s">
        <v>64</v>
      </c>
      <c r="D880" s="7" t="s">
        <v>899</v>
      </c>
      <c r="E880" s="7" t="s">
        <v>717</v>
      </c>
      <c r="F880" s="7" t="s">
        <v>2530</v>
      </c>
      <c r="G880" s="7">
        <v>2020</v>
      </c>
      <c r="H880" s="7" t="s">
        <v>67</v>
      </c>
      <c r="I880" s="7" t="s">
        <v>336</v>
      </c>
      <c r="J880" s="7" t="s">
        <v>135</v>
      </c>
      <c r="K880" s="7" t="s">
        <v>71</v>
      </c>
      <c r="L880" s="7" t="s">
        <v>72</v>
      </c>
      <c r="M880" s="7" t="s">
        <v>73</v>
      </c>
      <c r="N880" s="7" t="s">
        <v>74</v>
      </c>
      <c r="O880" s="7" t="s">
        <v>75</v>
      </c>
      <c r="P880" s="7" t="s">
        <v>278</v>
      </c>
      <c r="Q880" s="7" t="s">
        <v>279</v>
      </c>
      <c r="S880" s="7" t="s">
        <v>798</v>
      </c>
      <c r="T880" s="7" t="s">
        <v>79</v>
      </c>
      <c r="U880" s="7" t="s">
        <v>80</v>
      </c>
      <c r="V880" s="7" t="s">
        <v>81</v>
      </c>
      <c r="Y880" s="7" t="s">
        <v>81</v>
      </c>
      <c r="Z880" s="7" t="s">
        <v>108</v>
      </c>
      <c r="AA880" s="7" t="s">
        <v>109</v>
      </c>
      <c r="AC880" s="7" t="s">
        <v>311</v>
      </c>
      <c r="AD880" s="7" t="s">
        <v>111</v>
      </c>
      <c r="AE880" s="7" t="s">
        <v>1925</v>
      </c>
      <c r="AF880" s="7" t="s">
        <v>112</v>
      </c>
      <c r="AG880" s="7" t="s">
        <v>1925</v>
      </c>
      <c r="AH880" s="7" t="s">
        <v>1925</v>
      </c>
      <c r="AI880" s="7">
        <v>2017</v>
      </c>
      <c r="AJ880" s="7">
        <v>2017</v>
      </c>
      <c r="AK880" s="7" t="s">
        <v>89</v>
      </c>
      <c r="AL880" s="7">
        <v>188172</v>
      </c>
      <c r="AO880" s="7" t="s">
        <v>2551</v>
      </c>
      <c r="AP880" s="7" t="s">
        <v>2552</v>
      </c>
      <c r="AQ880" s="7">
        <v>188172</v>
      </c>
      <c r="AR880" s="10">
        <v>144219.83919999999</v>
      </c>
      <c r="AS880" s="7" t="s">
        <v>2552</v>
      </c>
      <c r="AT880" s="7" t="s">
        <v>146</v>
      </c>
      <c r="AU880" s="7">
        <v>2017</v>
      </c>
      <c r="AV880" s="7" t="s">
        <v>172</v>
      </c>
      <c r="AW880" s="7" t="s">
        <v>92</v>
      </c>
      <c r="AX880" s="7" t="s">
        <v>93</v>
      </c>
      <c r="AY880" s="7" t="s">
        <v>94</v>
      </c>
      <c r="AZ880" s="7" t="s">
        <v>119</v>
      </c>
      <c r="BA880" s="7" t="s">
        <v>96</v>
      </c>
      <c r="BB880" s="7" t="s">
        <v>97</v>
      </c>
      <c r="BC880" s="7" t="s">
        <v>98</v>
      </c>
      <c r="BH880" s="7" t="s">
        <v>99</v>
      </c>
      <c r="BI880" s="7" t="s">
        <v>617</v>
      </c>
      <c r="BJ880" s="7" t="s">
        <v>70</v>
      </c>
      <c r="BO880">
        <f t="shared" si="13"/>
        <v>0.14421983919999998</v>
      </c>
      <c r="BP880" s="7" t="s">
        <v>97</v>
      </c>
      <c r="BQ880" s="7" t="s">
        <v>94</v>
      </c>
      <c r="BR880" s="7" t="s">
        <v>279</v>
      </c>
      <c r="BS880" s="7" t="s">
        <v>279</v>
      </c>
    </row>
    <row r="881" spans="1:71" ht="15.75" customHeight="1">
      <c r="A881" s="7">
        <v>2018</v>
      </c>
      <c r="B881" s="7" t="s">
        <v>911</v>
      </c>
      <c r="C881" s="7" t="s">
        <v>64</v>
      </c>
      <c r="D881" s="7" t="s">
        <v>899</v>
      </c>
      <c r="E881" s="7" t="s">
        <v>717</v>
      </c>
      <c r="F881" s="7" t="s">
        <v>2530</v>
      </c>
      <c r="G881" s="7">
        <v>2020</v>
      </c>
      <c r="H881" s="7" t="s">
        <v>67</v>
      </c>
      <c r="I881" s="7" t="s">
        <v>336</v>
      </c>
      <c r="J881" s="7" t="s">
        <v>135</v>
      </c>
      <c r="K881" s="7" t="s">
        <v>71</v>
      </c>
      <c r="L881" s="7" t="s">
        <v>72</v>
      </c>
      <c r="M881" s="7" t="s">
        <v>73</v>
      </c>
      <c r="N881" s="7" t="s">
        <v>74</v>
      </c>
      <c r="O881" s="7" t="s">
        <v>75</v>
      </c>
      <c r="P881" s="7" t="s">
        <v>278</v>
      </c>
      <c r="Q881" s="7" t="s">
        <v>279</v>
      </c>
      <c r="S881" s="7" t="s">
        <v>798</v>
      </c>
      <c r="T881" s="7" t="s">
        <v>79</v>
      </c>
      <c r="U881" s="7" t="s">
        <v>80</v>
      </c>
      <c r="V881" s="7" t="s">
        <v>81</v>
      </c>
      <c r="Y881" s="7" t="s">
        <v>81</v>
      </c>
      <c r="Z881" s="7" t="s">
        <v>108</v>
      </c>
      <c r="AA881" s="7" t="s">
        <v>109</v>
      </c>
      <c r="AC881" s="7" t="s">
        <v>311</v>
      </c>
      <c r="AD881" s="7" t="s">
        <v>111</v>
      </c>
      <c r="AE881" s="7" t="s">
        <v>2119</v>
      </c>
      <c r="AF881" s="7" t="s">
        <v>112</v>
      </c>
      <c r="AG881" s="7" t="s">
        <v>2119</v>
      </c>
      <c r="AH881" s="7" t="s">
        <v>2119</v>
      </c>
      <c r="AI881" s="7">
        <v>2018</v>
      </c>
      <c r="AJ881" s="7">
        <v>2018</v>
      </c>
      <c r="AK881" s="7" t="s">
        <v>89</v>
      </c>
      <c r="AL881" s="7">
        <v>244018</v>
      </c>
      <c r="AO881" s="7" t="s">
        <v>2553</v>
      </c>
      <c r="AP881" s="7" t="s">
        <v>2554</v>
      </c>
      <c r="AQ881" s="7">
        <v>244018</v>
      </c>
      <c r="AR881" s="10">
        <v>177971.91450000001</v>
      </c>
      <c r="AS881" s="7" t="s">
        <v>2554</v>
      </c>
      <c r="AT881" s="7" t="s">
        <v>146</v>
      </c>
      <c r="AU881" s="7">
        <v>2018</v>
      </c>
      <c r="AV881" s="7" t="s">
        <v>172</v>
      </c>
      <c r="AW881" s="7" t="s">
        <v>92</v>
      </c>
      <c r="AX881" s="7" t="s">
        <v>93</v>
      </c>
      <c r="AY881" s="7" t="s">
        <v>94</v>
      </c>
      <c r="AZ881" s="7" t="s">
        <v>119</v>
      </c>
      <c r="BA881" s="7" t="s">
        <v>96</v>
      </c>
      <c r="BB881" s="7" t="s">
        <v>97</v>
      </c>
      <c r="BC881" s="7" t="s">
        <v>98</v>
      </c>
      <c r="BH881" s="7" t="s">
        <v>99</v>
      </c>
      <c r="BI881" s="7" t="s">
        <v>617</v>
      </c>
      <c r="BJ881" s="7" t="s">
        <v>70</v>
      </c>
      <c r="BO881">
        <f t="shared" si="13"/>
        <v>0.17797191450000002</v>
      </c>
      <c r="BP881" s="7" t="s">
        <v>97</v>
      </c>
      <c r="BQ881" s="7" t="s">
        <v>94</v>
      </c>
      <c r="BR881" s="7" t="s">
        <v>279</v>
      </c>
      <c r="BS881" s="7" t="s">
        <v>279</v>
      </c>
    </row>
    <row r="882" spans="1:71" ht="15.75" customHeight="1">
      <c r="A882" s="7">
        <v>2019</v>
      </c>
      <c r="B882" s="7" t="s">
        <v>912</v>
      </c>
      <c r="C882" s="7" t="s">
        <v>64</v>
      </c>
      <c r="D882" s="7" t="s">
        <v>899</v>
      </c>
      <c r="E882" s="7" t="s">
        <v>717</v>
      </c>
      <c r="F882" s="7" t="s">
        <v>2530</v>
      </c>
      <c r="G882" s="7">
        <v>2020</v>
      </c>
      <c r="H882" s="7" t="s">
        <v>67</v>
      </c>
      <c r="I882" s="7" t="s">
        <v>336</v>
      </c>
      <c r="J882" s="7" t="s">
        <v>135</v>
      </c>
      <c r="K882" s="7" t="s">
        <v>71</v>
      </c>
      <c r="L882" s="7" t="s">
        <v>72</v>
      </c>
      <c r="M882" s="7" t="s">
        <v>73</v>
      </c>
      <c r="N882" s="7" t="s">
        <v>74</v>
      </c>
      <c r="O882" s="7" t="s">
        <v>75</v>
      </c>
      <c r="P882" s="7" t="s">
        <v>278</v>
      </c>
      <c r="Q882" s="7" t="s">
        <v>279</v>
      </c>
      <c r="S882" s="7" t="s">
        <v>798</v>
      </c>
      <c r="T882" s="7" t="s">
        <v>79</v>
      </c>
      <c r="U882" s="7" t="s">
        <v>80</v>
      </c>
      <c r="V882" s="7" t="s">
        <v>81</v>
      </c>
      <c r="Y882" s="7" t="s">
        <v>81</v>
      </c>
      <c r="Z882" s="7" t="s">
        <v>108</v>
      </c>
      <c r="AA882" s="7" t="s">
        <v>109</v>
      </c>
      <c r="AC882" s="7" t="s">
        <v>311</v>
      </c>
      <c r="AD882" s="7" t="s">
        <v>111</v>
      </c>
      <c r="AE882" s="7" t="s">
        <v>2197</v>
      </c>
      <c r="AF882" s="7" t="s">
        <v>112</v>
      </c>
      <c r="AG882" s="7" t="s">
        <v>2197</v>
      </c>
      <c r="AH882" s="7" t="s">
        <v>2197</v>
      </c>
      <c r="AI882" s="7">
        <v>2019</v>
      </c>
      <c r="AJ882" s="7">
        <v>2019</v>
      </c>
      <c r="AK882" s="7" t="s">
        <v>89</v>
      </c>
      <c r="AL882" s="7">
        <v>81881</v>
      </c>
      <c r="AO882" s="7" t="s">
        <v>2555</v>
      </c>
      <c r="AP882" s="7" t="s">
        <v>2556</v>
      </c>
      <c r="AQ882" s="7">
        <v>81881</v>
      </c>
      <c r="AR882" s="10">
        <v>58656.059280000001</v>
      </c>
      <c r="AS882" s="7" t="s">
        <v>2556</v>
      </c>
      <c r="AT882" s="7" t="s">
        <v>146</v>
      </c>
      <c r="AU882" s="7">
        <v>2019</v>
      </c>
      <c r="AV882" s="7" t="s">
        <v>172</v>
      </c>
      <c r="AW882" s="7" t="s">
        <v>92</v>
      </c>
      <c r="AX882" s="7" t="s">
        <v>93</v>
      </c>
      <c r="AY882" s="7" t="s">
        <v>94</v>
      </c>
      <c r="AZ882" s="7" t="s">
        <v>119</v>
      </c>
      <c r="BA882" s="7" t="s">
        <v>96</v>
      </c>
      <c r="BB882" s="7" t="s">
        <v>97</v>
      </c>
      <c r="BC882" s="7" t="s">
        <v>98</v>
      </c>
      <c r="BH882" s="7" t="s">
        <v>99</v>
      </c>
      <c r="BI882" s="7" t="s">
        <v>617</v>
      </c>
      <c r="BJ882" s="7" t="s">
        <v>70</v>
      </c>
      <c r="BO882">
        <f t="shared" si="13"/>
        <v>5.8656059279999999E-2</v>
      </c>
      <c r="BP882" s="7" t="s">
        <v>97</v>
      </c>
      <c r="BQ882" s="7" t="s">
        <v>94</v>
      </c>
      <c r="BR882" s="7" t="s">
        <v>279</v>
      </c>
      <c r="BS882" s="7" t="s">
        <v>279</v>
      </c>
    </row>
    <row r="883" spans="1:71" ht="15.75" customHeight="1">
      <c r="A883" s="7">
        <v>2020</v>
      </c>
      <c r="B883" s="7" t="s">
        <v>913</v>
      </c>
      <c r="C883" s="7" t="s">
        <v>64</v>
      </c>
      <c r="D883" s="7" t="s">
        <v>899</v>
      </c>
      <c r="E883" s="7" t="s">
        <v>717</v>
      </c>
      <c r="F883" s="7" t="s">
        <v>2530</v>
      </c>
      <c r="G883" s="7">
        <v>2020</v>
      </c>
      <c r="H883" s="7" t="s">
        <v>67</v>
      </c>
      <c r="I883" s="7" t="s">
        <v>336</v>
      </c>
      <c r="J883" s="7" t="s">
        <v>135</v>
      </c>
      <c r="K883" s="7" t="s">
        <v>71</v>
      </c>
      <c r="L883" s="7" t="s">
        <v>72</v>
      </c>
      <c r="M883" s="7" t="s">
        <v>73</v>
      </c>
      <c r="N883" s="7" t="s">
        <v>74</v>
      </c>
      <c r="O883" s="7" t="s">
        <v>75</v>
      </c>
      <c r="P883" s="7" t="s">
        <v>278</v>
      </c>
      <c r="Q883" s="7" t="s">
        <v>279</v>
      </c>
      <c r="S883" s="7" t="s">
        <v>798</v>
      </c>
      <c r="T883" s="7" t="s">
        <v>79</v>
      </c>
      <c r="U883" s="7" t="s">
        <v>80</v>
      </c>
      <c r="V883" s="7" t="s">
        <v>81</v>
      </c>
      <c r="Y883" s="7" t="s">
        <v>81</v>
      </c>
      <c r="Z883" s="7" t="s">
        <v>108</v>
      </c>
      <c r="AA883" s="7" t="s">
        <v>109</v>
      </c>
      <c r="AC883" s="7" t="s">
        <v>311</v>
      </c>
      <c r="AD883" s="7" t="s">
        <v>111</v>
      </c>
      <c r="AE883" s="7" t="s">
        <v>2200</v>
      </c>
      <c r="AF883" s="7" t="s">
        <v>112</v>
      </c>
      <c r="AG883" s="7" t="s">
        <v>2200</v>
      </c>
      <c r="AH883" s="7" t="s">
        <v>2200</v>
      </c>
      <c r="AI883" s="7">
        <v>2020</v>
      </c>
      <c r="AJ883" s="7">
        <v>2020</v>
      </c>
      <c r="AK883" s="7" t="s">
        <v>89</v>
      </c>
      <c r="AL883" s="7">
        <v>1138175</v>
      </c>
      <c r="AO883" s="7" t="s">
        <v>2557</v>
      </c>
      <c r="AP883" s="7" t="s">
        <v>2558</v>
      </c>
      <c r="AQ883" s="7">
        <v>1138175</v>
      </c>
      <c r="AR883" s="10">
        <v>815340.07</v>
      </c>
      <c r="AS883" s="7" t="s">
        <v>2558</v>
      </c>
      <c r="AT883" s="7" t="s">
        <v>146</v>
      </c>
      <c r="AU883" s="7">
        <v>2020</v>
      </c>
      <c r="AV883" s="7" t="s">
        <v>172</v>
      </c>
      <c r="AW883" s="7" t="s">
        <v>92</v>
      </c>
      <c r="AX883" s="7" t="s">
        <v>93</v>
      </c>
      <c r="AY883" s="7" t="s">
        <v>94</v>
      </c>
      <c r="AZ883" s="7" t="s">
        <v>119</v>
      </c>
      <c r="BA883" s="7" t="s">
        <v>96</v>
      </c>
      <c r="BB883" s="7" t="s">
        <v>97</v>
      </c>
      <c r="BC883" s="7" t="s">
        <v>98</v>
      </c>
      <c r="BH883" s="7" t="s">
        <v>99</v>
      </c>
      <c r="BI883" s="7" t="s">
        <v>617</v>
      </c>
      <c r="BJ883" s="7" t="s">
        <v>70</v>
      </c>
      <c r="BO883">
        <f t="shared" si="13"/>
        <v>0.81534006999999997</v>
      </c>
      <c r="BP883" s="7" t="s">
        <v>97</v>
      </c>
      <c r="BQ883" s="7" t="s">
        <v>94</v>
      </c>
      <c r="BR883" s="7" t="s">
        <v>279</v>
      </c>
      <c r="BS883" s="7" t="s">
        <v>279</v>
      </c>
    </row>
    <row r="884" spans="1:71" ht="15.75" customHeight="1">
      <c r="A884" s="7">
        <v>2013</v>
      </c>
      <c r="B884" s="7" t="s">
        <v>914</v>
      </c>
      <c r="C884" s="7" t="s">
        <v>64</v>
      </c>
      <c r="D884" s="7" t="s">
        <v>915</v>
      </c>
      <c r="E884" s="7" t="s">
        <v>916</v>
      </c>
      <c r="F884" s="7" t="s">
        <v>917</v>
      </c>
      <c r="G884" s="7">
        <v>2013</v>
      </c>
      <c r="H884" s="7" t="s">
        <v>67</v>
      </c>
      <c r="I884" s="7" t="s">
        <v>169</v>
      </c>
      <c r="J884" s="7" t="s">
        <v>70</v>
      </c>
      <c r="K884" s="7" t="s">
        <v>71</v>
      </c>
      <c r="L884" s="7" t="s">
        <v>72</v>
      </c>
      <c r="M884" s="7" t="s">
        <v>73</v>
      </c>
      <c r="N884" s="7" t="s">
        <v>74</v>
      </c>
      <c r="O884" s="7" t="s">
        <v>75</v>
      </c>
      <c r="P884" s="7" t="s">
        <v>76</v>
      </c>
      <c r="Q884" s="7" t="s">
        <v>77</v>
      </c>
      <c r="S884" s="7" t="s">
        <v>78</v>
      </c>
      <c r="T884" s="7" t="s">
        <v>79</v>
      </c>
      <c r="U884" s="7" t="s">
        <v>80</v>
      </c>
      <c r="V884" s="7" t="s">
        <v>81</v>
      </c>
      <c r="W884" s="7" t="s">
        <v>919</v>
      </c>
      <c r="X884" s="7" t="s">
        <v>488</v>
      </c>
      <c r="Z884" s="7" t="s">
        <v>838</v>
      </c>
      <c r="AA884" s="7" t="s">
        <v>124</v>
      </c>
      <c r="AB884" s="7" t="s">
        <v>125</v>
      </c>
      <c r="AC884" s="7" t="s">
        <v>2559</v>
      </c>
      <c r="AD884" s="7" t="s">
        <v>111</v>
      </c>
      <c r="AE884" s="7" t="s">
        <v>2101</v>
      </c>
      <c r="AF884" s="7" t="s">
        <v>112</v>
      </c>
      <c r="AG884" s="7" t="s">
        <v>2101</v>
      </c>
      <c r="AH884" s="7" t="s">
        <v>2101</v>
      </c>
      <c r="AI884" s="7">
        <v>2013</v>
      </c>
      <c r="AJ884" s="7">
        <v>2013</v>
      </c>
      <c r="AK884" s="7" t="s">
        <v>89</v>
      </c>
      <c r="AL884" s="7">
        <v>41500000</v>
      </c>
      <c r="AM884" s="7">
        <v>33000000</v>
      </c>
      <c r="AN884" s="7">
        <v>50000000</v>
      </c>
      <c r="AO884" s="7" t="s">
        <v>2560</v>
      </c>
      <c r="AP884" s="7" t="s">
        <v>2560</v>
      </c>
      <c r="AQ884" s="7">
        <v>41500000</v>
      </c>
      <c r="AR884" s="10">
        <v>43666681.270000003</v>
      </c>
      <c r="AS884" s="7" t="s">
        <v>2560</v>
      </c>
      <c r="AT884" s="7" t="s">
        <v>90</v>
      </c>
      <c r="AU884" s="7">
        <v>2013</v>
      </c>
      <c r="AV884" s="7" t="s">
        <v>91</v>
      </c>
      <c r="AW884" s="7" t="s">
        <v>92</v>
      </c>
      <c r="AX884" s="7" t="s">
        <v>93</v>
      </c>
      <c r="AY884" s="7" t="s">
        <v>189</v>
      </c>
      <c r="AZ884" s="7" t="s">
        <v>155</v>
      </c>
      <c r="BA884" s="7" t="s">
        <v>156</v>
      </c>
      <c r="BB884" s="7" t="s">
        <v>69</v>
      </c>
      <c r="BC884" s="7" t="s">
        <v>98</v>
      </c>
      <c r="BH884" s="7" t="s">
        <v>99</v>
      </c>
      <c r="BI884" s="7" t="s">
        <v>521</v>
      </c>
      <c r="BJ884" s="7" t="s">
        <v>135</v>
      </c>
      <c r="BM884" s="7" t="s">
        <v>1481</v>
      </c>
      <c r="BO884">
        <f t="shared" si="13"/>
        <v>43.666681270000005</v>
      </c>
      <c r="BP884" s="7" t="s">
        <v>69</v>
      </c>
      <c r="BQ884" s="7" t="s">
        <v>189</v>
      </c>
      <c r="BR884" s="7" t="s">
        <v>77</v>
      </c>
      <c r="BS884" s="7" t="s">
        <v>77</v>
      </c>
    </row>
    <row r="885" spans="1:71" ht="15.75" customHeight="1">
      <c r="A885" s="7">
        <v>2013</v>
      </c>
      <c r="B885" s="7" t="s">
        <v>923</v>
      </c>
      <c r="C885" s="7" t="s">
        <v>64</v>
      </c>
      <c r="D885" s="7" t="s">
        <v>915</v>
      </c>
      <c r="E885" s="7" t="s">
        <v>916</v>
      </c>
      <c r="F885" s="7" t="s">
        <v>917</v>
      </c>
      <c r="G885" s="7">
        <v>2013</v>
      </c>
      <c r="H885" s="7" t="s">
        <v>67</v>
      </c>
      <c r="I885" s="7" t="s">
        <v>169</v>
      </c>
      <c r="J885" s="7" t="s">
        <v>70</v>
      </c>
      <c r="K885" s="7" t="s">
        <v>71</v>
      </c>
      <c r="L885" s="7" t="s">
        <v>72</v>
      </c>
      <c r="M885" s="7" t="s">
        <v>73</v>
      </c>
      <c r="N885" s="7" t="s">
        <v>74</v>
      </c>
      <c r="O885" s="7" t="s">
        <v>75</v>
      </c>
      <c r="P885" s="7" t="s">
        <v>76</v>
      </c>
      <c r="Q885" s="7" t="s">
        <v>77</v>
      </c>
      <c r="S885" s="7" t="s">
        <v>78</v>
      </c>
      <c r="T885" s="7" t="s">
        <v>79</v>
      </c>
      <c r="U885" s="7" t="s">
        <v>80</v>
      </c>
      <c r="V885" s="7" t="s">
        <v>81</v>
      </c>
      <c r="W885" s="7" t="s">
        <v>919</v>
      </c>
      <c r="X885" s="7" t="s">
        <v>488</v>
      </c>
      <c r="Z885" s="7" t="s">
        <v>838</v>
      </c>
      <c r="AA885" s="7" t="s">
        <v>124</v>
      </c>
      <c r="AB885" s="7" t="s">
        <v>125</v>
      </c>
      <c r="AC885" s="7" t="s">
        <v>2559</v>
      </c>
      <c r="AD885" s="7" t="s">
        <v>111</v>
      </c>
      <c r="AE885" s="7" t="s">
        <v>924</v>
      </c>
      <c r="AF885" s="7" t="s">
        <v>88</v>
      </c>
      <c r="AG885" s="7" t="s">
        <v>2101</v>
      </c>
      <c r="AH885" s="7" t="s">
        <v>2561</v>
      </c>
      <c r="AI885" s="7">
        <v>2013</v>
      </c>
      <c r="AJ885" s="7">
        <v>2038</v>
      </c>
      <c r="AK885" s="7" t="s">
        <v>89</v>
      </c>
      <c r="AL885" s="7">
        <v>1091440000</v>
      </c>
      <c r="AO885" s="7" t="s">
        <v>2562</v>
      </c>
      <c r="AP885" s="7" t="s">
        <v>2562</v>
      </c>
      <c r="AQ885" s="7">
        <v>41978461.539999999</v>
      </c>
      <c r="AR885" s="10">
        <v>44170122.899999999</v>
      </c>
      <c r="AS885" s="7" t="s">
        <v>2563</v>
      </c>
      <c r="AT885" s="7" t="s">
        <v>90</v>
      </c>
      <c r="AU885" s="7">
        <v>2013</v>
      </c>
      <c r="AV885" s="7" t="s">
        <v>91</v>
      </c>
      <c r="AW885" s="7" t="s">
        <v>115</v>
      </c>
      <c r="AX885" s="7" t="s">
        <v>116</v>
      </c>
      <c r="AY885" s="7" t="s">
        <v>189</v>
      </c>
      <c r="AZ885" s="7" t="s">
        <v>155</v>
      </c>
      <c r="BA885" s="7" t="s">
        <v>156</v>
      </c>
      <c r="BB885" s="7" t="s">
        <v>69</v>
      </c>
      <c r="BC885" s="7" t="s">
        <v>98</v>
      </c>
      <c r="BH885" s="7" t="s">
        <v>99</v>
      </c>
      <c r="BI885" s="7" t="s">
        <v>521</v>
      </c>
      <c r="BJ885" s="7" t="s">
        <v>135</v>
      </c>
      <c r="BM885" s="7" t="s">
        <v>1481</v>
      </c>
      <c r="BO885">
        <f t="shared" si="13"/>
        <v>44.170122899999996</v>
      </c>
      <c r="BP885" s="7" t="s">
        <v>69</v>
      </c>
      <c r="BQ885" s="7" t="s">
        <v>189</v>
      </c>
      <c r="BR885" s="7" t="s">
        <v>77</v>
      </c>
      <c r="BS885" s="7" t="s">
        <v>77</v>
      </c>
    </row>
    <row r="886" spans="1:71" ht="15.75" customHeight="1">
      <c r="A886" s="7">
        <v>2014</v>
      </c>
      <c r="B886" s="7" t="s">
        <v>923</v>
      </c>
      <c r="C886" s="7" t="s">
        <v>64</v>
      </c>
      <c r="D886" s="7" t="s">
        <v>915</v>
      </c>
      <c r="E886" s="7" t="s">
        <v>916</v>
      </c>
      <c r="F886" s="7" t="s">
        <v>917</v>
      </c>
      <c r="G886" s="7">
        <v>2013</v>
      </c>
      <c r="H886" s="7" t="s">
        <v>67</v>
      </c>
      <c r="I886" s="7" t="s">
        <v>169</v>
      </c>
      <c r="J886" s="7" t="s">
        <v>70</v>
      </c>
      <c r="K886" s="7" t="s">
        <v>71</v>
      </c>
      <c r="L886" s="7" t="s">
        <v>72</v>
      </c>
      <c r="M886" s="7" t="s">
        <v>73</v>
      </c>
      <c r="N886" s="7" t="s">
        <v>74</v>
      </c>
      <c r="O886" s="7" t="s">
        <v>75</v>
      </c>
      <c r="P886" s="7" t="s">
        <v>76</v>
      </c>
      <c r="Q886" s="7" t="s">
        <v>77</v>
      </c>
      <c r="S886" s="7" t="s">
        <v>78</v>
      </c>
      <c r="T886" s="7" t="s">
        <v>79</v>
      </c>
      <c r="U886" s="7" t="s">
        <v>80</v>
      </c>
      <c r="V886" s="7" t="s">
        <v>81</v>
      </c>
      <c r="W886" s="7" t="s">
        <v>919</v>
      </c>
      <c r="X886" s="7" t="s">
        <v>488</v>
      </c>
      <c r="Z886" s="7" t="s">
        <v>838</v>
      </c>
      <c r="AA886" s="7" t="s">
        <v>124</v>
      </c>
      <c r="AB886" s="7" t="s">
        <v>125</v>
      </c>
      <c r="AC886" s="7" t="s">
        <v>2559</v>
      </c>
      <c r="AD886" s="7" t="s">
        <v>111</v>
      </c>
      <c r="AE886" s="7" t="s">
        <v>924</v>
      </c>
      <c r="AF886" s="7" t="s">
        <v>88</v>
      </c>
      <c r="AG886" s="7" t="s">
        <v>2101</v>
      </c>
      <c r="AH886" s="7" t="s">
        <v>2561</v>
      </c>
      <c r="AI886" s="7">
        <v>2013</v>
      </c>
      <c r="AJ886" s="7">
        <v>2038</v>
      </c>
      <c r="AK886" s="7" t="s">
        <v>89</v>
      </c>
      <c r="AL886" s="7">
        <v>1091440000</v>
      </c>
      <c r="AO886" s="7" t="s">
        <v>2562</v>
      </c>
      <c r="AP886" s="7" t="s">
        <v>2562</v>
      </c>
      <c r="AQ886" s="7">
        <v>41978461.539999999</v>
      </c>
      <c r="AR886" s="10">
        <v>44170122.899999999</v>
      </c>
      <c r="AS886" s="7" t="s">
        <v>2563</v>
      </c>
      <c r="AT886" s="7" t="s">
        <v>90</v>
      </c>
      <c r="AU886" s="7">
        <v>2013</v>
      </c>
      <c r="AV886" s="7" t="s">
        <v>91</v>
      </c>
      <c r="AW886" s="7" t="s">
        <v>115</v>
      </c>
      <c r="AX886" s="7" t="s">
        <v>116</v>
      </c>
      <c r="AY886" s="7" t="s">
        <v>189</v>
      </c>
      <c r="AZ886" s="7" t="s">
        <v>155</v>
      </c>
      <c r="BA886" s="7" t="s">
        <v>156</v>
      </c>
      <c r="BB886" s="7" t="s">
        <v>69</v>
      </c>
      <c r="BC886" s="7" t="s">
        <v>98</v>
      </c>
      <c r="BH886" s="7" t="s">
        <v>99</v>
      </c>
      <c r="BI886" s="7" t="s">
        <v>521</v>
      </c>
      <c r="BJ886" s="7" t="s">
        <v>135</v>
      </c>
      <c r="BM886" s="7" t="s">
        <v>1481</v>
      </c>
      <c r="BO886">
        <f t="shared" si="13"/>
        <v>44.170122899999996</v>
      </c>
      <c r="BP886" s="7" t="s">
        <v>69</v>
      </c>
      <c r="BQ886" s="7" t="s">
        <v>189</v>
      </c>
      <c r="BR886" s="7" t="s">
        <v>77</v>
      </c>
      <c r="BS886" s="7" t="s">
        <v>77</v>
      </c>
    </row>
    <row r="887" spans="1:71" ht="15.75" customHeight="1">
      <c r="A887" s="7">
        <v>2015</v>
      </c>
      <c r="B887" s="7" t="s">
        <v>923</v>
      </c>
      <c r="C887" s="7" t="s">
        <v>64</v>
      </c>
      <c r="D887" s="7" t="s">
        <v>915</v>
      </c>
      <c r="E887" s="7" t="s">
        <v>916</v>
      </c>
      <c r="F887" s="7" t="s">
        <v>917</v>
      </c>
      <c r="G887" s="7">
        <v>2013</v>
      </c>
      <c r="H887" s="7" t="s">
        <v>67</v>
      </c>
      <c r="I887" s="7" t="s">
        <v>169</v>
      </c>
      <c r="J887" s="7" t="s">
        <v>70</v>
      </c>
      <c r="K887" s="7" t="s">
        <v>71</v>
      </c>
      <c r="L887" s="7" t="s">
        <v>72</v>
      </c>
      <c r="M887" s="7" t="s">
        <v>73</v>
      </c>
      <c r="N887" s="7" t="s">
        <v>74</v>
      </c>
      <c r="O887" s="7" t="s">
        <v>75</v>
      </c>
      <c r="P887" s="7" t="s">
        <v>76</v>
      </c>
      <c r="Q887" s="7" t="s">
        <v>77</v>
      </c>
      <c r="S887" s="7" t="s">
        <v>78</v>
      </c>
      <c r="T887" s="7" t="s">
        <v>79</v>
      </c>
      <c r="U887" s="7" t="s">
        <v>80</v>
      </c>
      <c r="V887" s="7" t="s">
        <v>81</v>
      </c>
      <c r="W887" s="7" t="s">
        <v>919</v>
      </c>
      <c r="X887" s="7" t="s">
        <v>488</v>
      </c>
      <c r="Z887" s="7" t="s">
        <v>838</v>
      </c>
      <c r="AA887" s="7" t="s">
        <v>124</v>
      </c>
      <c r="AB887" s="7" t="s">
        <v>125</v>
      </c>
      <c r="AC887" s="7" t="s">
        <v>2559</v>
      </c>
      <c r="AD887" s="7" t="s">
        <v>111</v>
      </c>
      <c r="AE887" s="7" t="s">
        <v>924</v>
      </c>
      <c r="AF887" s="7" t="s">
        <v>88</v>
      </c>
      <c r="AG887" s="7" t="s">
        <v>2101</v>
      </c>
      <c r="AH887" s="7" t="s">
        <v>2561</v>
      </c>
      <c r="AI887" s="7">
        <v>2013</v>
      </c>
      <c r="AJ887" s="7">
        <v>2038</v>
      </c>
      <c r="AK887" s="7" t="s">
        <v>89</v>
      </c>
      <c r="AL887" s="7">
        <v>1091440000</v>
      </c>
      <c r="AO887" s="7" t="s">
        <v>2562</v>
      </c>
      <c r="AP887" s="7" t="s">
        <v>2562</v>
      </c>
      <c r="AQ887" s="7">
        <v>41978461.539999999</v>
      </c>
      <c r="AR887" s="10">
        <v>44170122.899999999</v>
      </c>
      <c r="AS887" s="7" t="s">
        <v>2563</v>
      </c>
      <c r="AT887" s="7" t="s">
        <v>90</v>
      </c>
      <c r="AU887" s="7">
        <v>2013</v>
      </c>
      <c r="AV887" s="7" t="s">
        <v>91</v>
      </c>
      <c r="AW887" s="7" t="s">
        <v>115</v>
      </c>
      <c r="AX887" s="7" t="s">
        <v>116</v>
      </c>
      <c r="AY887" s="7" t="s">
        <v>189</v>
      </c>
      <c r="AZ887" s="7" t="s">
        <v>155</v>
      </c>
      <c r="BA887" s="7" t="s">
        <v>156</v>
      </c>
      <c r="BB887" s="7" t="s">
        <v>69</v>
      </c>
      <c r="BC887" s="7" t="s">
        <v>98</v>
      </c>
      <c r="BH887" s="7" t="s">
        <v>99</v>
      </c>
      <c r="BI887" s="7" t="s">
        <v>521</v>
      </c>
      <c r="BJ887" s="7" t="s">
        <v>135</v>
      </c>
      <c r="BM887" s="7" t="s">
        <v>1481</v>
      </c>
      <c r="BO887">
        <f t="shared" si="13"/>
        <v>44.170122899999996</v>
      </c>
      <c r="BP887" s="7" t="s">
        <v>69</v>
      </c>
      <c r="BQ887" s="7" t="s">
        <v>189</v>
      </c>
      <c r="BR887" s="7" t="s">
        <v>77</v>
      </c>
      <c r="BS887" s="7" t="s">
        <v>77</v>
      </c>
    </row>
    <row r="888" spans="1:71" ht="15.75" customHeight="1">
      <c r="A888" s="7">
        <v>2016</v>
      </c>
      <c r="B888" s="7" t="s">
        <v>923</v>
      </c>
      <c r="C888" s="7" t="s">
        <v>64</v>
      </c>
      <c r="D888" s="7" t="s">
        <v>915</v>
      </c>
      <c r="E888" s="7" t="s">
        <v>916</v>
      </c>
      <c r="F888" s="7" t="s">
        <v>917</v>
      </c>
      <c r="G888" s="7">
        <v>2013</v>
      </c>
      <c r="H888" s="7" t="s">
        <v>67</v>
      </c>
      <c r="I888" s="7" t="s">
        <v>169</v>
      </c>
      <c r="J888" s="7" t="s">
        <v>70</v>
      </c>
      <c r="K888" s="7" t="s">
        <v>71</v>
      </c>
      <c r="L888" s="7" t="s">
        <v>72</v>
      </c>
      <c r="M888" s="7" t="s">
        <v>73</v>
      </c>
      <c r="N888" s="7" t="s">
        <v>74</v>
      </c>
      <c r="O888" s="7" t="s">
        <v>75</v>
      </c>
      <c r="P888" s="7" t="s">
        <v>76</v>
      </c>
      <c r="Q888" s="7" t="s">
        <v>77</v>
      </c>
      <c r="S888" s="7" t="s">
        <v>78</v>
      </c>
      <c r="T888" s="7" t="s">
        <v>79</v>
      </c>
      <c r="U888" s="7" t="s">
        <v>80</v>
      </c>
      <c r="V888" s="7" t="s">
        <v>81</v>
      </c>
      <c r="W888" s="7" t="s">
        <v>919</v>
      </c>
      <c r="X888" s="7" t="s">
        <v>488</v>
      </c>
      <c r="Z888" s="7" t="s">
        <v>838</v>
      </c>
      <c r="AA888" s="7" t="s">
        <v>124</v>
      </c>
      <c r="AB888" s="7" t="s">
        <v>125</v>
      </c>
      <c r="AC888" s="7" t="s">
        <v>2559</v>
      </c>
      <c r="AD888" s="7" t="s">
        <v>111</v>
      </c>
      <c r="AE888" s="7" t="s">
        <v>924</v>
      </c>
      <c r="AF888" s="7" t="s">
        <v>88</v>
      </c>
      <c r="AG888" s="7" t="s">
        <v>2101</v>
      </c>
      <c r="AH888" s="7" t="s">
        <v>2561</v>
      </c>
      <c r="AI888" s="7">
        <v>2013</v>
      </c>
      <c r="AJ888" s="7">
        <v>2038</v>
      </c>
      <c r="AK888" s="7" t="s">
        <v>89</v>
      </c>
      <c r="AL888" s="7">
        <v>1091440000</v>
      </c>
      <c r="AO888" s="7" t="s">
        <v>2562</v>
      </c>
      <c r="AP888" s="7" t="s">
        <v>2562</v>
      </c>
      <c r="AQ888" s="7">
        <v>41978461.539999999</v>
      </c>
      <c r="AR888" s="10">
        <v>44170122.899999999</v>
      </c>
      <c r="AS888" s="7" t="s">
        <v>2563</v>
      </c>
      <c r="AT888" s="7" t="s">
        <v>90</v>
      </c>
      <c r="AU888" s="7">
        <v>2013</v>
      </c>
      <c r="AV888" s="7" t="s">
        <v>91</v>
      </c>
      <c r="AW888" s="7" t="s">
        <v>115</v>
      </c>
      <c r="AX888" s="7" t="s">
        <v>116</v>
      </c>
      <c r="AY888" s="7" t="s">
        <v>189</v>
      </c>
      <c r="AZ888" s="7" t="s">
        <v>155</v>
      </c>
      <c r="BA888" s="7" t="s">
        <v>156</v>
      </c>
      <c r="BB888" s="7" t="s">
        <v>69</v>
      </c>
      <c r="BC888" s="7" t="s">
        <v>98</v>
      </c>
      <c r="BH888" s="7" t="s">
        <v>99</v>
      </c>
      <c r="BI888" s="7" t="s">
        <v>521</v>
      </c>
      <c r="BJ888" s="7" t="s">
        <v>135</v>
      </c>
      <c r="BM888" s="7" t="s">
        <v>1481</v>
      </c>
      <c r="BO888">
        <f t="shared" si="13"/>
        <v>44.170122899999996</v>
      </c>
      <c r="BP888" s="7" t="s">
        <v>69</v>
      </c>
      <c r="BQ888" s="7" t="s">
        <v>189</v>
      </c>
      <c r="BR888" s="7" t="s">
        <v>77</v>
      </c>
      <c r="BS888" s="7" t="s">
        <v>77</v>
      </c>
    </row>
    <row r="889" spans="1:71" ht="15.75" customHeight="1">
      <c r="A889" s="7">
        <v>2017</v>
      </c>
      <c r="B889" s="7" t="s">
        <v>923</v>
      </c>
      <c r="C889" s="7" t="s">
        <v>64</v>
      </c>
      <c r="D889" s="7" t="s">
        <v>915</v>
      </c>
      <c r="E889" s="7" t="s">
        <v>916</v>
      </c>
      <c r="F889" s="7" t="s">
        <v>917</v>
      </c>
      <c r="G889" s="7">
        <v>2013</v>
      </c>
      <c r="H889" s="7" t="s">
        <v>67</v>
      </c>
      <c r="I889" s="7" t="s">
        <v>169</v>
      </c>
      <c r="J889" s="7" t="s">
        <v>70</v>
      </c>
      <c r="K889" s="7" t="s">
        <v>71</v>
      </c>
      <c r="L889" s="7" t="s">
        <v>72</v>
      </c>
      <c r="M889" s="7" t="s">
        <v>73</v>
      </c>
      <c r="N889" s="7" t="s">
        <v>74</v>
      </c>
      <c r="O889" s="7" t="s">
        <v>75</v>
      </c>
      <c r="P889" s="7" t="s">
        <v>76</v>
      </c>
      <c r="Q889" s="7" t="s">
        <v>77</v>
      </c>
      <c r="S889" s="7" t="s">
        <v>78</v>
      </c>
      <c r="T889" s="7" t="s">
        <v>79</v>
      </c>
      <c r="U889" s="7" t="s">
        <v>80</v>
      </c>
      <c r="V889" s="7" t="s">
        <v>81</v>
      </c>
      <c r="W889" s="7" t="s">
        <v>919</v>
      </c>
      <c r="X889" s="7" t="s">
        <v>488</v>
      </c>
      <c r="Z889" s="7" t="s">
        <v>838</v>
      </c>
      <c r="AA889" s="7" t="s">
        <v>124</v>
      </c>
      <c r="AB889" s="7" t="s">
        <v>125</v>
      </c>
      <c r="AC889" s="7" t="s">
        <v>2559</v>
      </c>
      <c r="AD889" s="7" t="s">
        <v>111</v>
      </c>
      <c r="AE889" s="7" t="s">
        <v>924</v>
      </c>
      <c r="AF889" s="7" t="s">
        <v>88</v>
      </c>
      <c r="AG889" s="7" t="s">
        <v>2101</v>
      </c>
      <c r="AH889" s="7" t="s">
        <v>2561</v>
      </c>
      <c r="AI889" s="7">
        <v>2013</v>
      </c>
      <c r="AJ889" s="7">
        <v>2038</v>
      </c>
      <c r="AK889" s="7" t="s">
        <v>89</v>
      </c>
      <c r="AL889" s="7">
        <v>1091440000</v>
      </c>
      <c r="AO889" s="7" t="s">
        <v>2562</v>
      </c>
      <c r="AP889" s="7" t="s">
        <v>2562</v>
      </c>
      <c r="AQ889" s="7">
        <v>41978461.539999999</v>
      </c>
      <c r="AR889" s="10">
        <v>44170122.899999999</v>
      </c>
      <c r="AS889" s="7" t="s">
        <v>2563</v>
      </c>
      <c r="AT889" s="7" t="s">
        <v>90</v>
      </c>
      <c r="AU889" s="7">
        <v>2013</v>
      </c>
      <c r="AV889" s="7" t="s">
        <v>91</v>
      </c>
      <c r="AW889" s="7" t="s">
        <v>115</v>
      </c>
      <c r="AX889" s="7" t="s">
        <v>116</v>
      </c>
      <c r="AY889" s="7" t="s">
        <v>189</v>
      </c>
      <c r="AZ889" s="7" t="s">
        <v>155</v>
      </c>
      <c r="BA889" s="7" t="s">
        <v>156</v>
      </c>
      <c r="BB889" s="7" t="s">
        <v>69</v>
      </c>
      <c r="BC889" s="7" t="s">
        <v>98</v>
      </c>
      <c r="BH889" s="7" t="s">
        <v>99</v>
      </c>
      <c r="BI889" s="7" t="s">
        <v>521</v>
      </c>
      <c r="BJ889" s="7" t="s">
        <v>135</v>
      </c>
      <c r="BM889" s="7" t="s">
        <v>1481</v>
      </c>
      <c r="BO889">
        <f t="shared" si="13"/>
        <v>44.170122899999996</v>
      </c>
      <c r="BP889" s="7" t="s">
        <v>69</v>
      </c>
      <c r="BQ889" s="7" t="s">
        <v>189</v>
      </c>
      <c r="BR889" s="7" t="s">
        <v>77</v>
      </c>
      <c r="BS889" s="7" t="s">
        <v>77</v>
      </c>
    </row>
    <row r="890" spans="1:71" ht="15.75" customHeight="1">
      <c r="A890" s="7">
        <v>2018</v>
      </c>
      <c r="B890" s="7" t="s">
        <v>923</v>
      </c>
      <c r="C890" s="7" t="s">
        <v>64</v>
      </c>
      <c r="D890" s="7" t="s">
        <v>915</v>
      </c>
      <c r="E890" s="7" t="s">
        <v>916</v>
      </c>
      <c r="F890" s="7" t="s">
        <v>917</v>
      </c>
      <c r="G890" s="7">
        <v>2013</v>
      </c>
      <c r="H890" s="7" t="s">
        <v>67</v>
      </c>
      <c r="I890" s="7" t="s">
        <v>169</v>
      </c>
      <c r="J890" s="7" t="s">
        <v>70</v>
      </c>
      <c r="K890" s="7" t="s">
        <v>71</v>
      </c>
      <c r="L890" s="7" t="s">
        <v>72</v>
      </c>
      <c r="M890" s="7" t="s">
        <v>73</v>
      </c>
      <c r="N890" s="7" t="s">
        <v>74</v>
      </c>
      <c r="O890" s="7" t="s">
        <v>75</v>
      </c>
      <c r="P890" s="7" t="s">
        <v>76</v>
      </c>
      <c r="Q890" s="7" t="s">
        <v>77</v>
      </c>
      <c r="S890" s="7" t="s">
        <v>78</v>
      </c>
      <c r="T890" s="7" t="s">
        <v>79</v>
      </c>
      <c r="U890" s="7" t="s">
        <v>80</v>
      </c>
      <c r="V890" s="7" t="s">
        <v>81</v>
      </c>
      <c r="W890" s="7" t="s">
        <v>919</v>
      </c>
      <c r="X890" s="7" t="s">
        <v>488</v>
      </c>
      <c r="Z890" s="7" t="s">
        <v>838</v>
      </c>
      <c r="AA890" s="7" t="s">
        <v>124</v>
      </c>
      <c r="AB890" s="7" t="s">
        <v>125</v>
      </c>
      <c r="AC890" s="7" t="s">
        <v>2559</v>
      </c>
      <c r="AD890" s="7" t="s">
        <v>111</v>
      </c>
      <c r="AE890" s="7" t="s">
        <v>924</v>
      </c>
      <c r="AF890" s="7" t="s">
        <v>88</v>
      </c>
      <c r="AG890" s="7" t="s">
        <v>2101</v>
      </c>
      <c r="AH890" s="7" t="s">
        <v>2561</v>
      </c>
      <c r="AI890" s="7">
        <v>2013</v>
      </c>
      <c r="AJ890" s="7">
        <v>2038</v>
      </c>
      <c r="AK890" s="7" t="s">
        <v>89</v>
      </c>
      <c r="AL890" s="7">
        <v>1091440000</v>
      </c>
      <c r="AO890" s="7" t="s">
        <v>2562</v>
      </c>
      <c r="AP890" s="7" t="s">
        <v>2562</v>
      </c>
      <c r="AQ890" s="7">
        <v>41978461.539999999</v>
      </c>
      <c r="AR890" s="10">
        <v>44170122.899999999</v>
      </c>
      <c r="AS890" s="7" t="s">
        <v>2563</v>
      </c>
      <c r="AT890" s="7" t="s">
        <v>90</v>
      </c>
      <c r="AU890" s="7">
        <v>2013</v>
      </c>
      <c r="AV890" s="7" t="s">
        <v>91</v>
      </c>
      <c r="AW890" s="7" t="s">
        <v>115</v>
      </c>
      <c r="AX890" s="7" t="s">
        <v>116</v>
      </c>
      <c r="AY890" s="7" t="s">
        <v>189</v>
      </c>
      <c r="AZ890" s="7" t="s">
        <v>155</v>
      </c>
      <c r="BA890" s="7" t="s">
        <v>156</v>
      </c>
      <c r="BB890" s="7" t="s">
        <v>69</v>
      </c>
      <c r="BC890" s="7" t="s">
        <v>98</v>
      </c>
      <c r="BH890" s="7" t="s">
        <v>99</v>
      </c>
      <c r="BI890" s="7" t="s">
        <v>521</v>
      </c>
      <c r="BJ890" s="7" t="s">
        <v>135</v>
      </c>
      <c r="BM890" s="7" t="s">
        <v>1481</v>
      </c>
      <c r="BO890">
        <f t="shared" si="13"/>
        <v>44.170122899999996</v>
      </c>
      <c r="BP890" s="7" t="s">
        <v>69</v>
      </c>
      <c r="BQ890" s="7" t="s">
        <v>189</v>
      </c>
      <c r="BR890" s="7" t="s">
        <v>77</v>
      </c>
      <c r="BS890" s="7" t="s">
        <v>77</v>
      </c>
    </row>
    <row r="891" spans="1:71" ht="15.75" customHeight="1">
      <c r="A891" s="7">
        <v>2019</v>
      </c>
      <c r="B891" s="7" t="s">
        <v>923</v>
      </c>
      <c r="C891" s="7" t="s">
        <v>64</v>
      </c>
      <c r="D891" s="7" t="s">
        <v>915</v>
      </c>
      <c r="E891" s="7" t="s">
        <v>916</v>
      </c>
      <c r="F891" s="7" t="s">
        <v>917</v>
      </c>
      <c r="G891" s="7">
        <v>2013</v>
      </c>
      <c r="H891" s="7" t="s">
        <v>67</v>
      </c>
      <c r="I891" s="7" t="s">
        <v>169</v>
      </c>
      <c r="J891" s="7" t="s">
        <v>70</v>
      </c>
      <c r="K891" s="7" t="s">
        <v>71</v>
      </c>
      <c r="L891" s="7" t="s">
        <v>72</v>
      </c>
      <c r="M891" s="7" t="s">
        <v>73</v>
      </c>
      <c r="N891" s="7" t="s">
        <v>74</v>
      </c>
      <c r="O891" s="7" t="s">
        <v>75</v>
      </c>
      <c r="P891" s="7" t="s">
        <v>76</v>
      </c>
      <c r="Q891" s="7" t="s">
        <v>77</v>
      </c>
      <c r="S891" s="7" t="s">
        <v>78</v>
      </c>
      <c r="T891" s="7" t="s">
        <v>79</v>
      </c>
      <c r="U891" s="7" t="s">
        <v>80</v>
      </c>
      <c r="V891" s="7" t="s">
        <v>81</v>
      </c>
      <c r="W891" s="7" t="s">
        <v>919</v>
      </c>
      <c r="X891" s="7" t="s">
        <v>488</v>
      </c>
      <c r="Z891" s="7" t="s">
        <v>838</v>
      </c>
      <c r="AA891" s="7" t="s">
        <v>124</v>
      </c>
      <c r="AB891" s="7" t="s">
        <v>125</v>
      </c>
      <c r="AC891" s="7" t="s">
        <v>2559</v>
      </c>
      <c r="AD891" s="7" t="s">
        <v>111</v>
      </c>
      <c r="AE891" s="7" t="s">
        <v>924</v>
      </c>
      <c r="AF891" s="7" t="s">
        <v>88</v>
      </c>
      <c r="AG891" s="7" t="s">
        <v>2101</v>
      </c>
      <c r="AH891" s="7" t="s">
        <v>2561</v>
      </c>
      <c r="AI891" s="7">
        <v>2013</v>
      </c>
      <c r="AJ891" s="7">
        <v>2038</v>
      </c>
      <c r="AK891" s="7" t="s">
        <v>89</v>
      </c>
      <c r="AL891" s="7">
        <v>1091440000</v>
      </c>
      <c r="AO891" s="7" t="s">
        <v>2562</v>
      </c>
      <c r="AP891" s="7" t="s">
        <v>2562</v>
      </c>
      <c r="AQ891" s="7">
        <v>41978461.539999999</v>
      </c>
      <c r="AR891" s="10">
        <v>44170122.899999999</v>
      </c>
      <c r="AS891" s="7" t="s">
        <v>2563</v>
      </c>
      <c r="AT891" s="7" t="s">
        <v>90</v>
      </c>
      <c r="AU891" s="7">
        <v>2013</v>
      </c>
      <c r="AV891" s="7" t="s">
        <v>91</v>
      </c>
      <c r="AW891" s="7" t="s">
        <v>115</v>
      </c>
      <c r="AX891" s="7" t="s">
        <v>116</v>
      </c>
      <c r="AY891" s="7" t="s">
        <v>189</v>
      </c>
      <c r="AZ891" s="7" t="s">
        <v>155</v>
      </c>
      <c r="BA891" s="7" t="s">
        <v>156</v>
      </c>
      <c r="BB891" s="7" t="s">
        <v>69</v>
      </c>
      <c r="BC891" s="7" t="s">
        <v>98</v>
      </c>
      <c r="BH891" s="7" t="s">
        <v>99</v>
      </c>
      <c r="BI891" s="7" t="s">
        <v>521</v>
      </c>
      <c r="BJ891" s="7" t="s">
        <v>135</v>
      </c>
      <c r="BM891" s="7" t="s">
        <v>1481</v>
      </c>
      <c r="BO891">
        <f t="shared" si="13"/>
        <v>44.170122899999996</v>
      </c>
      <c r="BP891" s="7" t="s">
        <v>69</v>
      </c>
      <c r="BQ891" s="7" t="s">
        <v>189</v>
      </c>
      <c r="BR891" s="7" t="s">
        <v>77</v>
      </c>
      <c r="BS891" s="7" t="s">
        <v>77</v>
      </c>
    </row>
    <row r="892" spans="1:71" ht="15.75" customHeight="1">
      <c r="A892" s="7">
        <v>2020</v>
      </c>
      <c r="B892" s="7" t="s">
        <v>923</v>
      </c>
      <c r="C892" s="7" t="s">
        <v>64</v>
      </c>
      <c r="D892" s="7" t="s">
        <v>915</v>
      </c>
      <c r="E892" s="7" t="s">
        <v>916</v>
      </c>
      <c r="F892" s="7" t="s">
        <v>917</v>
      </c>
      <c r="G892" s="7">
        <v>2013</v>
      </c>
      <c r="H892" s="7" t="s">
        <v>67</v>
      </c>
      <c r="I892" s="7" t="s">
        <v>169</v>
      </c>
      <c r="J892" s="7" t="s">
        <v>70</v>
      </c>
      <c r="K892" s="7" t="s">
        <v>71</v>
      </c>
      <c r="L892" s="7" t="s">
        <v>72</v>
      </c>
      <c r="M892" s="7" t="s">
        <v>73</v>
      </c>
      <c r="N892" s="7" t="s">
        <v>74</v>
      </c>
      <c r="O892" s="7" t="s">
        <v>75</v>
      </c>
      <c r="P892" s="7" t="s">
        <v>76</v>
      </c>
      <c r="Q892" s="7" t="s">
        <v>77</v>
      </c>
      <c r="S892" s="7" t="s">
        <v>78</v>
      </c>
      <c r="T892" s="7" t="s">
        <v>79</v>
      </c>
      <c r="U892" s="7" t="s">
        <v>80</v>
      </c>
      <c r="V892" s="7" t="s">
        <v>81</v>
      </c>
      <c r="W892" s="7" t="s">
        <v>919</v>
      </c>
      <c r="X892" s="7" t="s">
        <v>488</v>
      </c>
      <c r="Z892" s="7" t="s">
        <v>838</v>
      </c>
      <c r="AA892" s="7" t="s">
        <v>124</v>
      </c>
      <c r="AB892" s="7" t="s">
        <v>125</v>
      </c>
      <c r="AC892" s="7" t="s">
        <v>2559</v>
      </c>
      <c r="AD892" s="7" t="s">
        <v>111</v>
      </c>
      <c r="AE892" s="7" t="s">
        <v>924</v>
      </c>
      <c r="AF892" s="7" t="s">
        <v>88</v>
      </c>
      <c r="AG892" s="7" t="s">
        <v>2101</v>
      </c>
      <c r="AH892" s="7" t="s">
        <v>2561</v>
      </c>
      <c r="AI892" s="7">
        <v>2013</v>
      </c>
      <c r="AJ892" s="7">
        <v>2038</v>
      </c>
      <c r="AK892" s="7" t="s">
        <v>89</v>
      </c>
      <c r="AL892" s="7">
        <v>1091440000</v>
      </c>
      <c r="AO892" s="7" t="s">
        <v>2562</v>
      </c>
      <c r="AP892" s="7" t="s">
        <v>2562</v>
      </c>
      <c r="AQ892" s="7">
        <v>41978461.539999999</v>
      </c>
      <c r="AR892" s="10">
        <v>44170122.899999999</v>
      </c>
      <c r="AS892" s="7" t="s">
        <v>2563</v>
      </c>
      <c r="AT892" s="7" t="s">
        <v>90</v>
      </c>
      <c r="AU892" s="7">
        <v>2013</v>
      </c>
      <c r="AV892" s="7" t="s">
        <v>91</v>
      </c>
      <c r="AW892" s="7" t="s">
        <v>115</v>
      </c>
      <c r="AX892" s="7" t="s">
        <v>116</v>
      </c>
      <c r="AY892" s="7" t="s">
        <v>189</v>
      </c>
      <c r="AZ892" s="7" t="s">
        <v>155</v>
      </c>
      <c r="BA892" s="7" t="s">
        <v>156</v>
      </c>
      <c r="BB892" s="7" t="s">
        <v>69</v>
      </c>
      <c r="BC892" s="7" t="s">
        <v>98</v>
      </c>
      <c r="BH892" s="7" t="s">
        <v>99</v>
      </c>
      <c r="BI892" s="7" t="s">
        <v>521</v>
      </c>
      <c r="BJ892" s="7" t="s">
        <v>135</v>
      </c>
      <c r="BM892" s="7" t="s">
        <v>1481</v>
      </c>
      <c r="BO892">
        <f t="shared" si="13"/>
        <v>44.170122899999996</v>
      </c>
      <c r="BP892" s="7" t="s">
        <v>69</v>
      </c>
      <c r="BQ892" s="7" t="s">
        <v>189</v>
      </c>
      <c r="BR892" s="7" t="s">
        <v>77</v>
      </c>
      <c r="BS892" s="7" t="s">
        <v>77</v>
      </c>
    </row>
    <row r="893" spans="1:71" ht="15.75" customHeight="1">
      <c r="A893" s="7">
        <v>2021</v>
      </c>
      <c r="B893" s="7" t="s">
        <v>923</v>
      </c>
      <c r="C893" s="7" t="s">
        <v>64</v>
      </c>
      <c r="D893" s="7" t="s">
        <v>915</v>
      </c>
      <c r="E893" s="7" t="s">
        <v>916</v>
      </c>
      <c r="F893" s="7" t="s">
        <v>917</v>
      </c>
      <c r="G893" s="7">
        <v>2013</v>
      </c>
      <c r="H893" s="7" t="s">
        <v>67</v>
      </c>
      <c r="I893" s="7" t="s">
        <v>169</v>
      </c>
      <c r="J893" s="7" t="s">
        <v>70</v>
      </c>
      <c r="K893" s="7" t="s">
        <v>71</v>
      </c>
      <c r="L893" s="7" t="s">
        <v>72</v>
      </c>
      <c r="M893" s="7" t="s">
        <v>73</v>
      </c>
      <c r="N893" s="7" t="s">
        <v>74</v>
      </c>
      <c r="O893" s="7" t="s">
        <v>75</v>
      </c>
      <c r="P893" s="7" t="s">
        <v>76</v>
      </c>
      <c r="Q893" s="7" t="s">
        <v>77</v>
      </c>
      <c r="S893" s="7" t="s">
        <v>78</v>
      </c>
      <c r="T893" s="7" t="s">
        <v>79</v>
      </c>
      <c r="U893" s="7" t="s">
        <v>80</v>
      </c>
      <c r="V893" s="7" t="s">
        <v>81</v>
      </c>
      <c r="W893" s="7" t="s">
        <v>919</v>
      </c>
      <c r="X893" s="7" t="s">
        <v>488</v>
      </c>
      <c r="Z893" s="7" t="s">
        <v>838</v>
      </c>
      <c r="AA893" s="7" t="s">
        <v>124</v>
      </c>
      <c r="AB893" s="7" t="s">
        <v>125</v>
      </c>
      <c r="AC893" s="7" t="s">
        <v>2559</v>
      </c>
      <c r="AD893" s="7" t="s">
        <v>111</v>
      </c>
      <c r="AE893" s="7" t="s">
        <v>924</v>
      </c>
      <c r="AF893" s="7" t="s">
        <v>88</v>
      </c>
      <c r="AG893" s="7" t="s">
        <v>2101</v>
      </c>
      <c r="AH893" s="7" t="s">
        <v>2561</v>
      </c>
      <c r="AI893" s="7">
        <v>2013</v>
      </c>
      <c r="AJ893" s="7">
        <v>2038</v>
      </c>
      <c r="AK893" s="7" t="s">
        <v>89</v>
      </c>
      <c r="AL893" s="7">
        <v>1091440000</v>
      </c>
      <c r="AO893" s="7" t="s">
        <v>2562</v>
      </c>
      <c r="AP893" s="7" t="s">
        <v>2562</v>
      </c>
      <c r="AQ893" s="7">
        <v>41978461.539999999</v>
      </c>
      <c r="AR893" s="10">
        <v>44170122.899999999</v>
      </c>
      <c r="AS893" s="7" t="s">
        <v>2563</v>
      </c>
      <c r="AT893" s="7" t="s">
        <v>90</v>
      </c>
      <c r="AU893" s="7">
        <v>2013</v>
      </c>
      <c r="AV893" s="7" t="s">
        <v>91</v>
      </c>
      <c r="AW893" s="7" t="s">
        <v>115</v>
      </c>
      <c r="AX893" s="7" t="s">
        <v>116</v>
      </c>
      <c r="AY893" s="7" t="s">
        <v>189</v>
      </c>
      <c r="AZ893" s="7" t="s">
        <v>155</v>
      </c>
      <c r="BA893" s="7" t="s">
        <v>156</v>
      </c>
      <c r="BB893" s="7" t="s">
        <v>69</v>
      </c>
      <c r="BC893" s="7" t="s">
        <v>98</v>
      </c>
      <c r="BH893" s="7" t="s">
        <v>99</v>
      </c>
      <c r="BI893" s="7" t="s">
        <v>521</v>
      </c>
      <c r="BJ893" s="7" t="s">
        <v>135</v>
      </c>
      <c r="BM893" s="7" t="s">
        <v>1481</v>
      </c>
      <c r="BO893">
        <f t="shared" si="13"/>
        <v>44.170122899999996</v>
      </c>
      <c r="BP893" s="7" t="s">
        <v>69</v>
      </c>
      <c r="BQ893" s="7" t="s">
        <v>189</v>
      </c>
      <c r="BR893" s="7" t="s">
        <v>77</v>
      </c>
      <c r="BS893" s="7" t="s">
        <v>77</v>
      </c>
    </row>
    <row r="894" spans="1:71" ht="15.75" customHeight="1">
      <c r="A894" s="7">
        <v>2022</v>
      </c>
      <c r="B894" s="7" t="s">
        <v>923</v>
      </c>
      <c r="C894" s="7" t="s">
        <v>64</v>
      </c>
      <c r="D894" s="7" t="s">
        <v>915</v>
      </c>
      <c r="E894" s="7" t="s">
        <v>916</v>
      </c>
      <c r="F894" s="7" t="s">
        <v>917</v>
      </c>
      <c r="G894" s="7">
        <v>2013</v>
      </c>
      <c r="H894" s="7" t="s">
        <v>67</v>
      </c>
      <c r="I894" s="7" t="s">
        <v>169</v>
      </c>
      <c r="J894" s="7" t="s">
        <v>70</v>
      </c>
      <c r="K894" s="7" t="s">
        <v>71</v>
      </c>
      <c r="L894" s="7" t="s">
        <v>72</v>
      </c>
      <c r="M894" s="7" t="s">
        <v>73</v>
      </c>
      <c r="N894" s="7" t="s">
        <v>74</v>
      </c>
      <c r="O894" s="7" t="s">
        <v>75</v>
      </c>
      <c r="P894" s="7" t="s">
        <v>76</v>
      </c>
      <c r="Q894" s="7" t="s">
        <v>77</v>
      </c>
      <c r="S894" s="7" t="s">
        <v>78</v>
      </c>
      <c r="T894" s="7" t="s">
        <v>79</v>
      </c>
      <c r="U894" s="7" t="s">
        <v>80</v>
      </c>
      <c r="V894" s="7" t="s">
        <v>81</v>
      </c>
      <c r="W894" s="7" t="s">
        <v>919</v>
      </c>
      <c r="X894" s="7" t="s">
        <v>488</v>
      </c>
      <c r="Z894" s="7" t="s">
        <v>838</v>
      </c>
      <c r="AA894" s="7" t="s">
        <v>124</v>
      </c>
      <c r="AB894" s="7" t="s">
        <v>125</v>
      </c>
      <c r="AC894" s="7" t="s">
        <v>2559</v>
      </c>
      <c r="AD894" s="7" t="s">
        <v>111</v>
      </c>
      <c r="AE894" s="7" t="s">
        <v>924</v>
      </c>
      <c r="AF894" s="7" t="s">
        <v>88</v>
      </c>
      <c r="AG894" s="7" t="s">
        <v>2101</v>
      </c>
      <c r="AH894" s="7" t="s">
        <v>2561</v>
      </c>
      <c r="AI894" s="7">
        <v>2013</v>
      </c>
      <c r="AJ894" s="7">
        <v>2038</v>
      </c>
      <c r="AK894" s="7" t="s">
        <v>89</v>
      </c>
      <c r="AL894" s="7">
        <v>1091440000</v>
      </c>
      <c r="AO894" s="7" t="s">
        <v>2562</v>
      </c>
      <c r="AP894" s="7" t="s">
        <v>2562</v>
      </c>
      <c r="AQ894" s="7">
        <v>41978461.539999999</v>
      </c>
      <c r="AR894" s="10">
        <v>44170122.899999999</v>
      </c>
      <c r="AS894" s="7" t="s">
        <v>2563</v>
      </c>
      <c r="AT894" s="7" t="s">
        <v>90</v>
      </c>
      <c r="AU894" s="7">
        <v>2013</v>
      </c>
      <c r="AV894" s="7" t="s">
        <v>91</v>
      </c>
      <c r="AW894" s="7" t="s">
        <v>115</v>
      </c>
      <c r="AX894" s="7" t="s">
        <v>116</v>
      </c>
      <c r="AY894" s="7" t="s">
        <v>189</v>
      </c>
      <c r="AZ894" s="7" t="s">
        <v>155</v>
      </c>
      <c r="BA894" s="7" t="s">
        <v>156</v>
      </c>
      <c r="BB894" s="7" t="s">
        <v>69</v>
      </c>
      <c r="BC894" s="7" t="s">
        <v>98</v>
      </c>
      <c r="BH894" s="7" t="s">
        <v>99</v>
      </c>
      <c r="BI894" s="7" t="s">
        <v>521</v>
      </c>
      <c r="BJ894" s="7" t="s">
        <v>135</v>
      </c>
      <c r="BM894" s="7" t="s">
        <v>1481</v>
      </c>
      <c r="BO894">
        <f t="shared" si="13"/>
        <v>44.170122899999996</v>
      </c>
      <c r="BP894" s="7" t="s">
        <v>69</v>
      </c>
      <c r="BQ894" s="7" t="s">
        <v>189</v>
      </c>
      <c r="BR894" s="7" t="s">
        <v>77</v>
      </c>
      <c r="BS894" s="7" t="s">
        <v>77</v>
      </c>
    </row>
    <row r="895" spans="1:71" ht="15.75" customHeight="1">
      <c r="A895" s="7">
        <v>2023</v>
      </c>
      <c r="B895" s="7" t="s">
        <v>923</v>
      </c>
      <c r="C895" s="7" t="s">
        <v>64</v>
      </c>
      <c r="D895" s="7" t="s">
        <v>915</v>
      </c>
      <c r="E895" s="7" t="s">
        <v>916</v>
      </c>
      <c r="F895" s="7" t="s">
        <v>917</v>
      </c>
      <c r="G895" s="7">
        <v>2013</v>
      </c>
      <c r="H895" s="7" t="s">
        <v>67</v>
      </c>
      <c r="I895" s="7" t="s">
        <v>169</v>
      </c>
      <c r="J895" s="7" t="s">
        <v>70</v>
      </c>
      <c r="K895" s="7" t="s">
        <v>71</v>
      </c>
      <c r="L895" s="7" t="s">
        <v>72</v>
      </c>
      <c r="M895" s="7" t="s">
        <v>73</v>
      </c>
      <c r="N895" s="7" t="s">
        <v>74</v>
      </c>
      <c r="O895" s="7" t="s">
        <v>75</v>
      </c>
      <c r="P895" s="7" t="s">
        <v>76</v>
      </c>
      <c r="Q895" s="7" t="s">
        <v>77</v>
      </c>
      <c r="S895" s="7" t="s">
        <v>78</v>
      </c>
      <c r="T895" s="7" t="s">
        <v>79</v>
      </c>
      <c r="U895" s="7" t="s">
        <v>80</v>
      </c>
      <c r="V895" s="7" t="s">
        <v>81</v>
      </c>
      <c r="W895" s="7" t="s">
        <v>919</v>
      </c>
      <c r="X895" s="7" t="s">
        <v>488</v>
      </c>
      <c r="Z895" s="7" t="s">
        <v>838</v>
      </c>
      <c r="AA895" s="7" t="s">
        <v>124</v>
      </c>
      <c r="AB895" s="7" t="s">
        <v>125</v>
      </c>
      <c r="AC895" s="7" t="s">
        <v>2559</v>
      </c>
      <c r="AD895" s="7" t="s">
        <v>111</v>
      </c>
      <c r="AE895" s="7" t="s">
        <v>924</v>
      </c>
      <c r="AF895" s="7" t="s">
        <v>88</v>
      </c>
      <c r="AG895" s="7" t="s">
        <v>2101</v>
      </c>
      <c r="AH895" s="7" t="s">
        <v>2561</v>
      </c>
      <c r="AI895" s="7">
        <v>2013</v>
      </c>
      <c r="AJ895" s="7">
        <v>2038</v>
      </c>
      <c r="AK895" s="7" t="s">
        <v>89</v>
      </c>
      <c r="AL895" s="7">
        <v>1091440000</v>
      </c>
      <c r="AO895" s="7" t="s">
        <v>2562</v>
      </c>
      <c r="AP895" s="7" t="s">
        <v>2562</v>
      </c>
      <c r="AQ895" s="7">
        <v>41978461.539999999</v>
      </c>
      <c r="AR895" s="10">
        <v>44170122.899999999</v>
      </c>
      <c r="AS895" s="7" t="s">
        <v>2563</v>
      </c>
      <c r="AT895" s="7" t="s">
        <v>90</v>
      </c>
      <c r="AU895" s="7">
        <v>2013</v>
      </c>
      <c r="AV895" s="7" t="s">
        <v>91</v>
      </c>
      <c r="AW895" s="7" t="s">
        <v>115</v>
      </c>
      <c r="AX895" s="7" t="s">
        <v>116</v>
      </c>
      <c r="AY895" s="7" t="s">
        <v>189</v>
      </c>
      <c r="AZ895" s="7" t="s">
        <v>155</v>
      </c>
      <c r="BA895" s="7" t="s">
        <v>156</v>
      </c>
      <c r="BB895" s="7" t="s">
        <v>69</v>
      </c>
      <c r="BC895" s="7" t="s">
        <v>98</v>
      </c>
      <c r="BH895" s="7" t="s">
        <v>99</v>
      </c>
      <c r="BI895" s="7" t="s">
        <v>521</v>
      </c>
      <c r="BJ895" s="7" t="s">
        <v>135</v>
      </c>
      <c r="BM895" s="7" t="s">
        <v>1481</v>
      </c>
      <c r="BO895">
        <f t="shared" si="13"/>
        <v>44.170122899999996</v>
      </c>
      <c r="BP895" s="7" t="s">
        <v>69</v>
      </c>
      <c r="BQ895" s="7" t="s">
        <v>189</v>
      </c>
      <c r="BR895" s="7" t="s">
        <v>77</v>
      </c>
      <c r="BS895" s="7" t="s">
        <v>77</v>
      </c>
    </row>
    <row r="896" spans="1:71" ht="15.75" customHeight="1">
      <c r="A896" s="7">
        <v>2024</v>
      </c>
      <c r="B896" s="7" t="s">
        <v>923</v>
      </c>
      <c r="C896" s="7" t="s">
        <v>64</v>
      </c>
      <c r="D896" s="7" t="s">
        <v>915</v>
      </c>
      <c r="E896" s="7" t="s">
        <v>916</v>
      </c>
      <c r="F896" s="7" t="s">
        <v>917</v>
      </c>
      <c r="G896" s="7">
        <v>2013</v>
      </c>
      <c r="H896" s="7" t="s">
        <v>67</v>
      </c>
      <c r="I896" s="7" t="s">
        <v>169</v>
      </c>
      <c r="J896" s="7" t="s">
        <v>70</v>
      </c>
      <c r="K896" s="7" t="s">
        <v>71</v>
      </c>
      <c r="L896" s="7" t="s">
        <v>72</v>
      </c>
      <c r="M896" s="7" t="s">
        <v>73</v>
      </c>
      <c r="N896" s="7" t="s">
        <v>74</v>
      </c>
      <c r="O896" s="7" t="s">
        <v>75</v>
      </c>
      <c r="P896" s="7" t="s">
        <v>76</v>
      </c>
      <c r="Q896" s="7" t="s">
        <v>77</v>
      </c>
      <c r="S896" s="7" t="s">
        <v>78</v>
      </c>
      <c r="T896" s="7" t="s">
        <v>79</v>
      </c>
      <c r="U896" s="7" t="s">
        <v>80</v>
      </c>
      <c r="V896" s="7" t="s">
        <v>81</v>
      </c>
      <c r="W896" s="7" t="s">
        <v>919</v>
      </c>
      <c r="X896" s="7" t="s">
        <v>488</v>
      </c>
      <c r="Z896" s="7" t="s">
        <v>838</v>
      </c>
      <c r="AA896" s="7" t="s">
        <v>124</v>
      </c>
      <c r="AB896" s="7" t="s">
        <v>125</v>
      </c>
      <c r="AC896" s="7" t="s">
        <v>2559</v>
      </c>
      <c r="AD896" s="7" t="s">
        <v>111</v>
      </c>
      <c r="AE896" s="7" t="s">
        <v>924</v>
      </c>
      <c r="AF896" s="7" t="s">
        <v>88</v>
      </c>
      <c r="AG896" s="7" t="s">
        <v>2101</v>
      </c>
      <c r="AH896" s="7" t="s">
        <v>2561</v>
      </c>
      <c r="AI896" s="7">
        <v>2013</v>
      </c>
      <c r="AJ896" s="7">
        <v>2038</v>
      </c>
      <c r="AK896" s="7" t="s">
        <v>89</v>
      </c>
      <c r="AL896" s="7">
        <v>1091440000</v>
      </c>
      <c r="AO896" s="7" t="s">
        <v>2562</v>
      </c>
      <c r="AP896" s="7" t="s">
        <v>2562</v>
      </c>
      <c r="AQ896" s="7">
        <v>41978461.539999999</v>
      </c>
      <c r="AR896" s="10">
        <v>44170122.899999999</v>
      </c>
      <c r="AS896" s="7" t="s">
        <v>2563</v>
      </c>
      <c r="AT896" s="7" t="s">
        <v>90</v>
      </c>
      <c r="AU896" s="7">
        <v>2013</v>
      </c>
      <c r="AV896" s="7" t="s">
        <v>91</v>
      </c>
      <c r="AW896" s="7" t="s">
        <v>115</v>
      </c>
      <c r="AX896" s="7" t="s">
        <v>116</v>
      </c>
      <c r="AY896" s="7" t="s">
        <v>189</v>
      </c>
      <c r="AZ896" s="7" t="s">
        <v>155</v>
      </c>
      <c r="BA896" s="7" t="s">
        <v>156</v>
      </c>
      <c r="BB896" s="7" t="s">
        <v>69</v>
      </c>
      <c r="BC896" s="7" t="s">
        <v>98</v>
      </c>
      <c r="BH896" s="7" t="s">
        <v>99</v>
      </c>
      <c r="BI896" s="7" t="s">
        <v>521</v>
      </c>
      <c r="BJ896" s="7" t="s">
        <v>135</v>
      </c>
      <c r="BM896" s="7" t="s">
        <v>1481</v>
      </c>
      <c r="BO896">
        <f t="shared" si="13"/>
        <v>44.170122899999996</v>
      </c>
      <c r="BP896" s="7" t="s">
        <v>69</v>
      </c>
      <c r="BQ896" s="7" t="s">
        <v>189</v>
      </c>
      <c r="BR896" s="7" t="s">
        <v>77</v>
      </c>
      <c r="BS896" s="7" t="s">
        <v>77</v>
      </c>
    </row>
    <row r="897" spans="1:71" ht="15.75" customHeight="1">
      <c r="A897" s="7">
        <v>2025</v>
      </c>
      <c r="B897" s="7" t="s">
        <v>923</v>
      </c>
      <c r="C897" s="7" t="s">
        <v>64</v>
      </c>
      <c r="D897" s="7" t="s">
        <v>915</v>
      </c>
      <c r="E897" s="7" t="s">
        <v>916</v>
      </c>
      <c r="F897" s="7" t="s">
        <v>917</v>
      </c>
      <c r="G897" s="7">
        <v>2013</v>
      </c>
      <c r="H897" s="7" t="s">
        <v>67</v>
      </c>
      <c r="I897" s="7" t="s">
        <v>169</v>
      </c>
      <c r="J897" s="7" t="s">
        <v>70</v>
      </c>
      <c r="K897" s="7" t="s">
        <v>71</v>
      </c>
      <c r="L897" s="7" t="s">
        <v>72</v>
      </c>
      <c r="M897" s="7" t="s">
        <v>73</v>
      </c>
      <c r="N897" s="7" t="s">
        <v>74</v>
      </c>
      <c r="O897" s="7" t="s">
        <v>75</v>
      </c>
      <c r="P897" s="7" t="s">
        <v>76</v>
      </c>
      <c r="Q897" s="7" t="s">
        <v>77</v>
      </c>
      <c r="S897" s="7" t="s">
        <v>78</v>
      </c>
      <c r="T897" s="7" t="s">
        <v>79</v>
      </c>
      <c r="U897" s="7" t="s">
        <v>80</v>
      </c>
      <c r="V897" s="7" t="s">
        <v>81</v>
      </c>
      <c r="W897" s="7" t="s">
        <v>919</v>
      </c>
      <c r="X897" s="7" t="s">
        <v>488</v>
      </c>
      <c r="Z897" s="7" t="s">
        <v>838</v>
      </c>
      <c r="AA897" s="7" t="s">
        <v>124</v>
      </c>
      <c r="AB897" s="7" t="s">
        <v>125</v>
      </c>
      <c r="AC897" s="7" t="s">
        <v>2559</v>
      </c>
      <c r="AD897" s="7" t="s">
        <v>111</v>
      </c>
      <c r="AE897" s="7" t="s">
        <v>924</v>
      </c>
      <c r="AF897" s="7" t="s">
        <v>88</v>
      </c>
      <c r="AG897" s="7" t="s">
        <v>2101</v>
      </c>
      <c r="AH897" s="7" t="s">
        <v>2561</v>
      </c>
      <c r="AI897" s="7">
        <v>2013</v>
      </c>
      <c r="AJ897" s="7">
        <v>2038</v>
      </c>
      <c r="AK897" s="7" t="s">
        <v>89</v>
      </c>
      <c r="AL897" s="7">
        <v>1091440000</v>
      </c>
      <c r="AO897" s="7" t="s">
        <v>2562</v>
      </c>
      <c r="AP897" s="7" t="s">
        <v>2562</v>
      </c>
      <c r="AQ897" s="7">
        <v>41978461.539999999</v>
      </c>
      <c r="AR897" s="10">
        <v>44170122.899999999</v>
      </c>
      <c r="AS897" s="7" t="s">
        <v>2563</v>
      </c>
      <c r="AT897" s="7" t="s">
        <v>90</v>
      </c>
      <c r="AU897" s="7">
        <v>2013</v>
      </c>
      <c r="AV897" s="7" t="s">
        <v>91</v>
      </c>
      <c r="AW897" s="7" t="s">
        <v>115</v>
      </c>
      <c r="AX897" s="7" t="s">
        <v>116</v>
      </c>
      <c r="AY897" s="7" t="s">
        <v>189</v>
      </c>
      <c r="AZ897" s="7" t="s">
        <v>155</v>
      </c>
      <c r="BA897" s="7" t="s">
        <v>156</v>
      </c>
      <c r="BB897" s="7" t="s">
        <v>69</v>
      </c>
      <c r="BC897" s="7" t="s">
        <v>98</v>
      </c>
      <c r="BH897" s="7" t="s">
        <v>99</v>
      </c>
      <c r="BI897" s="7" t="s">
        <v>521</v>
      </c>
      <c r="BJ897" s="7" t="s">
        <v>135</v>
      </c>
      <c r="BM897" s="7" t="s">
        <v>1481</v>
      </c>
      <c r="BO897">
        <f t="shared" si="13"/>
        <v>44.170122899999996</v>
      </c>
      <c r="BP897" s="7" t="s">
        <v>69</v>
      </c>
      <c r="BQ897" s="7" t="s">
        <v>189</v>
      </c>
      <c r="BR897" s="7" t="s">
        <v>77</v>
      </c>
      <c r="BS897" s="7" t="s">
        <v>77</v>
      </c>
    </row>
    <row r="898" spans="1:71" ht="15.75" customHeight="1">
      <c r="A898" s="7">
        <v>2026</v>
      </c>
      <c r="B898" s="7" t="s">
        <v>923</v>
      </c>
      <c r="C898" s="7" t="s">
        <v>64</v>
      </c>
      <c r="D898" s="7" t="s">
        <v>915</v>
      </c>
      <c r="E898" s="7" t="s">
        <v>916</v>
      </c>
      <c r="F898" s="7" t="s">
        <v>917</v>
      </c>
      <c r="G898" s="7">
        <v>2013</v>
      </c>
      <c r="H898" s="7" t="s">
        <v>67</v>
      </c>
      <c r="I898" s="7" t="s">
        <v>169</v>
      </c>
      <c r="J898" s="7" t="s">
        <v>70</v>
      </c>
      <c r="K898" s="7" t="s">
        <v>71</v>
      </c>
      <c r="L898" s="7" t="s">
        <v>72</v>
      </c>
      <c r="M898" s="7" t="s">
        <v>73</v>
      </c>
      <c r="N898" s="7" t="s">
        <v>74</v>
      </c>
      <c r="O898" s="7" t="s">
        <v>75</v>
      </c>
      <c r="P898" s="7" t="s">
        <v>76</v>
      </c>
      <c r="Q898" s="7" t="s">
        <v>77</v>
      </c>
      <c r="S898" s="7" t="s">
        <v>78</v>
      </c>
      <c r="T898" s="7" t="s">
        <v>79</v>
      </c>
      <c r="U898" s="7" t="s">
        <v>80</v>
      </c>
      <c r="V898" s="7" t="s">
        <v>81</v>
      </c>
      <c r="W898" s="7" t="s">
        <v>919</v>
      </c>
      <c r="X898" s="7" t="s">
        <v>488</v>
      </c>
      <c r="Z898" s="7" t="s">
        <v>838</v>
      </c>
      <c r="AA898" s="7" t="s">
        <v>124</v>
      </c>
      <c r="AB898" s="7" t="s">
        <v>125</v>
      </c>
      <c r="AC898" s="7" t="s">
        <v>2559</v>
      </c>
      <c r="AD898" s="7" t="s">
        <v>111</v>
      </c>
      <c r="AE898" s="7" t="s">
        <v>924</v>
      </c>
      <c r="AF898" s="7" t="s">
        <v>88</v>
      </c>
      <c r="AG898" s="7" t="s">
        <v>2101</v>
      </c>
      <c r="AH898" s="7" t="s">
        <v>2561</v>
      </c>
      <c r="AI898" s="7">
        <v>2013</v>
      </c>
      <c r="AJ898" s="7">
        <v>2038</v>
      </c>
      <c r="AK898" s="7" t="s">
        <v>89</v>
      </c>
      <c r="AL898" s="7">
        <v>1091440000</v>
      </c>
      <c r="AO898" s="7" t="s">
        <v>2562</v>
      </c>
      <c r="AP898" s="7" t="s">
        <v>2562</v>
      </c>
      <c r="AQ898" s="7">
        <v>41978461.539999999</v>
      </c>
      <c r="AR898" s="10">
        <v>44170122.899999999</v>
      </c>
      <c r="AS898" s="7" t="s">
        <v>2563</v>
      </c>
      <c r="AT898" s="7" t="s">
        <v>90</v>
      </c>
      <c r="AU898" s="7">
        <v>2013</v>
      </c>
      <c r="AV898" s="7" t="s">
        <v>91</v>
      </c>
      <c r="AW898" s="7" t="s">
        <v>115</v>
      </c>
      <c r="AX898" s="7" t="s">
        <v>116</v>
      </c>
      <c r="AY898" s="7" t="s">
        <v>189</v>
      </c>
      <c r="AZ898" s="7" t="s">
        <v>155</v>
      </c>
      <c r="BA898" s="7" t="s">
        <v>156</v>
      </c>
      <c r="BB898" s="7" t="s">
        <v>69</v>
      </c>
      <c r="BC898" s="7" t="s">
        <v>98</v>
      </c>
      <c r="BH898" s="7" t="s">
        <v>99</v>
      </c>
      <c r="BI898" s="7" t="s">
        <v>521</v>
      </c>
      <c r="BJ898" s="7" t="s">
        <v>135</v>
      </c>
      <c r="BM898" s="7" t="s">
        <v>1481</v>
      </c>
      <c r="BO898">
        <f t="shared" si="13"/>
        <v>44.170122899999996</v>
      </c>
      <c r="BP898" s="7" t="s">
        <v>69</v>
      </c>
      <c r="BQ898" s="7" t="s">
        <v>189</v>
      </c>
      <c r="BR898" s="7" t="s">
        <v>77</v>
      </c>
      <c r="BS898" s="7" t="s">
        <v>77</v>
      </c>
    </row>
    <row r="899" spans="1:71" ht="15.75" customHeight="1">
      <c r="A899" s="7">
        <v>2027</v>
      </c>
      <c r="B899" s="7" t="s">
        <v>923</v>
      </c>
      <c r="C899" s="7" t="s">
        <v>64</v>
      </c>
      <c r="D899" s="7" t="s">
        <v>915</v>
      </c>
      <c r="E899" s="7" t="s">
        <v>916</v>
      </c>
      <c r="F899" s="7" t="s">
        <v>917</v>
      </c>
      <c r="G899" s="7">
        <v>2013</v>
      </c>
      <c r="H899" s="7" t="s">
        <v>67</v>
      </c>
      <c r="I899" s="7" t="s">
        <v>169</v>
      </c>
      <c r="J899" s="7" t="s">
        <v>70</v>
      </c>
      <c r="K899" s="7" t="s">
        <v>71</v>
      </c>
      <c r="L899" s="7" t="s">
        <v>72</v>
      </c>
      <c r="M899" s="7" t="s">
        <v>73</v>
      </c>
      <c r="N899" s="7" t="s">
        <v>74</v>
      </c>
      <c r="O899" s="7" t="s">
        <v>75</v>
      </c>
      <c r="P899" s="7" t="s">
        <v>76</v>
      </c>
      <c r="Q899" s="7" t="s">
        <v>77</v>
      </c>
      <c r="S899" s="7" t="s">
        <v>78</v>
      </c>
      <c r="T899" s="7" t="s">
        <v>79</v>
      </c>
      <c r="U899" s="7" t="s">
        <v>80</v>
      </c>
      <c r="V899" s="7" t="s">
        <v>81</v>
      </c>
      <c r="W899" s="7" t="s">
        <v>919</v>
      </c>
      <c r="X899" s="7" t="s">
        <v>488</v>
      </c>
      <c r="Z899" s="7" t="s">
        <v>838</v>
      </c>
      <c r="AA899" s="7" t="s">
        <v>124</v>
      </c>
      <c r="AB899" s="7" t="s">
        <v>125</v>
      </c>
      <c r="AC899" s="7" t="s">
        <v>2559</v>
      </c>
      <c r="AD899" s="7" t="s">
        <v>111</v>
      </c>
      <c r="AE899" s="7" t="s">
        <v>924</v>
      </c>
      <c r="AF899" s="7" t="s">
        <v>88</v>
      </c>
      <c r="AG899" s="7" t="s">
        <v>2101</v>
      </c>
      <c r="AH899" s="7" t="s">
        <v>2561</v>
      </c>
      <c r="AI899" s="7">
        <v>2013</v>
      </c>
      <c r="AJ899" s="7">
        <v>2038</v>
      </c>
      <c r="AK899" s="7" t="s">
        <v>89</v>
      </c>
      <c r="AL899" s="7">
        <v>1091440000</v>
      </c>
      <c r="AO899" s="7" t="s">
        <v>2562</v>
      </c>
      <c r="AP899" s="7" t="s">
        <v>2562</v>
      </c>
      <c r="AQ899" s="7">
        <v>41978461.539999999</v>
      </c>
      <c r="AR899" s="10">
        <v>44170122.899999999</v>
      </c>
      <c r="AS899" s="7" t="s">
        <v>2563</v>
      </c>
      <c r="AT899" s="7" t="s">
        <v>90</v>
      </c>
      <c r="AU899" s="7">
        <v>2013</v>
      </c>
      <c r="AV899" s="7" t="s">
        <v>91</v>
      </c>
      <c r="AW899" s="7" t="s">
        <v>115</v>
      </c>
      <c r="AX899" s="7" t="s">
        <v>116</v>
      </c>
      <c r="AY899" s="7" t="s">
        <v>189</v>
      </c>
      <c r="AZ899" s="7" t="s">
        <v>155</v>
      </c>
      <c r="BA899" s="7" t="s">
        <v>156</v>
      </c>
      <c r="BB899" s="7" t="s">
        <v>69</v>
      </c>
      <c r="BC899" s="7" t="s">
        <v>98</v>
      </c>
      <c r="BH899" s="7" t="s">
        <v>99</v>
      </c>
      <c r="BI899" s="7" t="s">
        <v>521</v>
      </c>
      <c r="BJ899" s="7" t="s">
        <v>135</v>
      </c>
      <c r="BM899" s="7" t="s">
        <v>1481</v>
      </c>
      <c r="BO899">
        <f t="shared" ref="BO899:BO962" si="14">AR899/1000000</f>
        <v>44.170122899999996</v>
      </c>
      <c r="BP899" s="7" t="s">
        <v>69</v>
      </c>
      <c r="BQ899" s="7" t="s">
        <v>189</v>
      </c>
      <c r="BR899" s="7" t="s">
        <v>77</v>
      </c>
      <c r="BS899" s="7" t="s">
        <v>77</v>
      </c>
    </row>
    <row r="900" spans="1:71" ht="15.75" customHeight="1">
      <c r="A900" s="7">
        <v>2028</v>
      </c>
      <c r="B900" s="7" t="s">
        <v>923</v>
      </c>
      <c r="C900" s="7" t="s">
        <v>64</v>
      </c>
      <c r="D900" s="7" t="s">
        <v>915</v>
      </c>
      <c r="E900" s="7" t="s">
        <v>916</v>
      </c>
      <c r="F900" s="7" t="s">
        <v>917</v>
      </c>
      <c r="G900" s="7">
        <v>2013</v>
      </c>
      <c r="H900" s="7" t="s">
        <v>67</v>
      </c>
      <c r="I900" s="7" t="s">
        <v>169</v>
      </c>
      <c r="J900" s="7" t="s">
        <v>70</v>
      </c>
      <c r="K900" s="7" t="s">
        <v>71</v>
      </c>
      <c r="L900" s="7" t="s">
        <v>72</v>
      </c>
      <c r="M900" s="7" t="s">
        <v>73</v>
      </c>
      <c r="N900" s="7" t="s">
        <v>74</v>
      </c>
      <c r="O900" s="7" t="s">
        <v>75</v>
      </c>
      <c r="P900" s="7" t="s">
        <v>76</v>
      </c>
      <c r="Q900" s="7" t="s">
        <v>77</v>
      </c>
      <c r="S900" s="7" t="s">
        <v>78</v>
      </c>
      <c r="T900" s="7" t="s">
        <v>79</v>
      </c>
      <c r="U900" s="7" t="s">
        <v>80</v>
      </c>
      <c r="V900" s="7" t="s">
        <v>81</v>
      </c>
      <c r="W900" s="7" t="s">
        <v>919</v>
      </c>
      <c r="X900" s="7" t="s">
        <v>488</v>
      </c>
      <c r="Z900" s="7" t="s">
        <v>838</v>
      </c>
      <c r="AA900" s="7" t="s">
        <v>124</v>
      </c>
      <c r="AB900" s="7" t="s">
        <v>125</v>
      </c>
      <c r="AC900" s="7" t="s">
        <v>2559</v>
      </c>
      <c r="AD900" s="7" t="s">
        <v>111</v>
      </c>
      <c r="AE900" s="7" t="s">
        <v>924</v>
      </c>
      <c r="AF900" s="7" t="s">
        <v>88</v>
      </c>
      <c r="AG900" s="7" t="s">
        <v>2101</v>
      </c>
      <c r="AH900" s="7" t="s">
        <v>2561</v>
      </c>
      <c r="AI900" s="7">
        <v>2013</v>
      </c>
      <c r="AJ900" s="7">
        <v>2038</v>
      </c>
      <c r="AK900" s="7" t="s">
        <v>89</v>
      </c>
      <c r="AL900" s="7">
        <v>1091440000</v>
      </c>
      <c r="AO900" s="7" t="s">
        <v>2562</v>
      </c>
      <c r="AP900" s="7" t="s">
        <v>2562</v>
      </c>
      <c r="AQ900" s="7">
        <v>41978461.539999999</v>
      </c>
      <c r="AR900" s="10">
        <v>44170122.899999999</v>
      </c>
      <c r="AS900" s="7" t="s">
        <v>2563</v>
      </c>
      <c r="AT900" s="7" t="s">
        <v>90</v>
      </c>
      <c r="AU900" s="7">
        <v>2013</v>
      </c>
      <c r="AV900" s="7" t="s">
        <v>91</v>
      </c>
      <c r="AW900" s="7" t="s">
        <v>115</v>
      </c>
      <c r="AX900" s="7" t="s">
        <v>116</v>
      </c>
      <c r="AY900" s="7" t="s">
        <v>189</v>
      </c>
      <c r="AZ900" s="7" t="s">
        <v>155</v>
      </c>
      <c r="BA900" s="7" t="s">
        <v>156</v>
      </c>
      <c r="BB900" s="7" t="s">
        <v>69</v>
      </c>
      <c r="BC900" s="7" t="s">
        <v>98</v>
      </c>
      <c r="BH900" s="7" t="s">
        <v>99</v>
      </c>
      <c r="BI900" s="7" t="s">
        <v>521</v>
      </c>
      <c r="BJ900" s="7" t="s">
        <v>135</v>
      </c>
      <c r="BM900" s="7" t="s">
        <v>1481</v>
      </c>
      <c r="BO900">
        <f t="shared" si="14"/>
        <v>44.170122899999996</v>
      </c>
      <c r="BP900" s="7" t="s">
        <v>69</v>
      </c>
      <c r="BQ900" s="7" t="s">
        <v>189</v>
      </c>
      <c r="BR900" s="7" t="s">
        <v>77</v>
      </c>
      <c r="BS900" s="7" t="s">
        <v>77</v>
      </c>
    </row>
    <row r="901" spans="1:71" ht="15.75" customHeight="1">
      <c r="A901" s="7">
        <v>2029</v>
      </c>
      <c r="B901" s="7" t="s">
        <v>923</v>
      </c>
      <c r="C901" s="7" t="s">
        <v>64</v>
      </c>
      <c r="D901" s="7" t="s">
        <v>915</v>
      </c>
      <c r="E901" s="7" t="s">
        <v>916</v>
      </c>
      <c r="F901" s="7" t="s">
        <v>917</v>
      </c>
      <c r="G901" s="7">
        <v>2013</v>
      </c>
      <c r="H901" s="7" t="s">
        <v>67</v>
      </c>
      <c r="I901" s="7" t="s">
        <v>169</v>
      </c>
      <c r="J901" s="7" t="s">
        <v>70</v>
      </c>
      <c r="K901" s="7" t="s">
        <v>71</v>
      </c>
      <c r="L901" s="7" t="s">
        <v>72</v>
      </c>
      <c r="M901" s="7" t="s">
        <v>73</v>
      </c>
      <c r="N901" s="7" t="s">
        <v>74</v>
      </c>
      <c r="O901" s="7" t="s">
        <v>75</v>
      </c>
      <c r="P901" s="7" t="s">
        <v>76</v>
      </c>
      <c r="Q901" s="7" t="s">
        <v>77</v>
      </c>
      <c r="S901" s="7" t="s">
        <v>78</v>
      </c>
      <c r="T901" s="7" t="s">
        <v>79</v>
      </c>
      <c r="U901" s="7" t="s">
        <v>80</v>
      </c>
      <c r="V901" s="7" t="s">
        <v>81</v>
      </c>
      <c r="W901" s="7" t="s">
        <v>919</v>
      </c>
      <c r="X901" s="7" t="s">
        <v>488</v>
      </c>
      <c r="Z901" s="7" t="s">
        <v>838</v>
      </c>
      <c r="AA901" s="7" t="s">
        <v>124</v>
      </c>
      <c r="AB901" s="7" t="s">
        <v>125</v>
      </c>
      <c r="AC901" s="7" t="s">
        <v>2559</v>
      </c>
      <c r="AD901" s="7" t="s">
        <v>111</v>
      </c>
      <c r="AE901" s="7" t="s">
        <v>924</v>
      </c>
      <c r="AF901" s="7" t="s">
        <v>88</v>
      </c>
      <c r="AG901" s="7" t="s">
        <v>2101</v>
      </c>
      <c r="AH901" s="7" t="s">
        <v>2561</v>
      </c>
      <c r="AI901" s="7">
        <v>2013</v>
      </c>
      <c r="AJ901" s="7">
        <v>2038</v>
      </c>
      <c r="AK901" s="7" t="s">
        <v>89</v>
      </c>
      <c r="AL901" s="7">
        <v>1091440000</v>
      </c>
      <c r="AO901" s="7" t="s">
        <v>2562</v>
      </c>
      <c r="AP901" s="7" t="s">
        <v>2562</v>
      </c>
      <c r="AQ901" s="7">
        <v>41978461.539999999</v>
      </c>
      <c r="AR901" s="10">
        <v>44170122.899999999</v>
      </c>
      <c r="AS901" s="7" t="s">
        <v>2563</v>
      </c>
      <c r="AT901" s="7" t="s">
        <v>90</v>
      </c>
      <c r="AU901" s="7">
        <v>2013</v>
      </c>
      <c r="AV901" s="7" t="s">
        <v>91</v>
      </c>
      <c r="AW901" s="7" t="s">
        <v>115</v>
      </c>
      <c r="AX901" s="7" t="s">
        <v>116</v>
      </c>
      <c r="AY901" s="7" t="s">
        <v>189</v>
      </c>
      <c r="AZ901" s="7" t="s">
        <v>155</v>
      </c>
      <c r="BA901" s="7" t="s">
        <v>156</v>
      </c>
      <c r="BB901" s="7" t="s">
        <v>69</v>
      </c>
      <c r="BC901" s="7" t="s">
        <v>98</v>
      </c>
      <c r="BH901" s="7" t="s">
        <v>99</v>
      </c>
      <c r="BI901" s="7" t="s">
        <v>521</v>
      </c>
      <c r="BJ901" s="7" t="s">
        <v>135</v>
      </c>
      <c r="BM901" s="7" t="s">
        <v>1481</v>
      </c>
      <c r="BO901">
        <f t="shared" si="14"/>
        <v>44.170122899999996</v>
      </c>
      <c r="BP901" s="7" t="s">
        <v>69</v>
      </c>
      <c r="BQ901" s="7" t="s">
        <v>189</v>
      </c>
      <c r="BR901" s="7" t="s">
        <v>77</v>
      </c>
      <c r="BS901" s="7" t="s">
        <v>77</v>
      </c>
    </row>
    <row r="902" spans="1:71" ht="15.75" customHeight="1">
      <c r="A902" s="7">
        <v>2030</v>
      </c>
      <c r="B902" s="7" t="s">
        <v>923</v>
      </c>
      <c r="C902" s="7" t="s">
        <v>64</v>
      </c>
      <c r="D902" s="7" t="s">
        <v>915</v>
      </c>
      <c r="E902" s="7" t="s">
        <v>916</v>
      </c>
      <c r="F902" s="7" t="s">
        <v>917</v>
      </c>
      <c r="G902" s="7">
        <v>2013</v>
      </c>
      <c r="H902" s="7" t="s">
        <v>67</v>
      </c>
      <c r="I902" s="7" t="s">
        <v>169</v>
      </c>
      <c r="J902" s="7" t="s">
        <v>70</v>
      </c>
      <c r="K902" s="7" t="s">
        <v>71</v>
      </c>
      <c r="L902" s="7" t="s">
        <v>72</v>
      </c>
      <c r="M902" s="7" t="s">
        <v>73</v>
      </c>
      <c r="N902" s="7" t="s">
        <v>74</v>
      </c>
      <c r="O902" s="7" t="s">
        <v>75</v>
      </c>
      <c r="P902" s="7" t="s">
        <v>76</v>
      </c>
      <c r="Q902" s="7" t="s">
        <v>77</v>
      </c>
      <c r="S902" s="7" t="s">
        <v>78</v>
      </c>
      <c r="T902" s="7" t="s">
        <v>79</v>
      </c>
      <c r="U902" s="7" t="s">
        <v>80</v>
      </c>
      <c r="V902" s="7" t="s">
        <v>81</v>
      </c>
      <c r="W902" s="7" t="s">
        <v>919</v>
      </c>
      <c r="X902" s="7" t="s">
        <v>488</v>
      </c>
      <c r="Z902" s="7" t="s">
        <v>838</v>
      </c>
      <c r="AA902" s="7" t="s">
        <v>124</v>
      </c>
      <c r="AB902" s="7" t="s">
        <v>125</v>
      </c>
      <c r="AC902" s="7" t="s">
        <v>2559</v>
      </c>
      <c r="AD902" s="7" t="s">
        <v>111</v>
      </c>
      <c r="AE902" s="7" t="s">
        <v>924</v>
      </c>
      <c r="AF902" s="7" t="s">
        <v>88</v>
      </c>
      <c r="AG902" s="7" t="s">
        <v>2101</v>
      </c>
      <c r="AH902" s="7" t="s">
        <v>2561</v>
      </c>
      <c r="AI902" s="7">
        <v>2013</v>
      </c>
      <c r="AJ902" s="7">
        <v>2038</v>
      </c>
      <c r="AK902" s="7" t="s">
        <v>89</v>
      </c>
      <c r="AL902" s="7">
        <v>1091440000</v>
      </c>
      <c r="AO902" s="7" t="s">
        <v>2562</v>
      </c>
      <c r="AP902" s="7" t="s">
        <v>2562</v>
      </c>
      <c r="AQ902" s="7">
        <v>41978461.539999999</v>
      </c>
      <c r="AR902" s="10">
        <v>44170122.899999999</v>
      </c>
      <c r="AS902" s="7" t="s">
        <v>2563</v>
      </c>
      <c r="AT902" s="7" t="s">
        <v>90</v>
      </c>
      <c r="AU902" s="7">
        <v>2013</v>
      </c>
      <c r="AV902" s="7" t="s">
        <v>91</v>
      </c>
      <c r="AW902" s="7" t="s">
        <v>115</v>
      </c>
      <c r="AX902" s="7" t="s">
        <v>116</v>
      </c>
      <c r="AY902" s="7" t="s">
        <v>189</v>
      </c>
      <c r="AZ902" s="7" t="s">
        <v>155</v>
      </c>
      <c r="BA902" s="7" t="s">
        <v>156</v>
      </c>
      <c r="BB902" s="7" t="s">
        <v>69</v>
      </c>
      <c r="BC902" s="7" t="s">
        <v>98</v>
      </c>
      <c r="BH902" s="7" t="s">
        <v>99</v>
      </c>
      <c r="BI902" s="7" t="s">
        <v>521</v>
      </c>
      <c r="BJ902" s="7" t="s">
        <v>135</v>
      </c>
      <c r="BM902" s="7" t="s">
        <v>1481</v>
      </c>
      <c r="BO902">
        <f t="shared" si="14"/>
        <v>44.170122899999996</v>
      </c>
      <c r="BP902" s="7" t="s">
        <v>69</v>
      </c>
      <c r="BQ902" s="7" t="s">
        <v>189</v>
      </c>
      <c r="BR902" s="7" t="s">
        <v>77</v>
      </c>
      <c r="BS902" s="7" t="s">
        <v>77</v>
      </c>
    </row>
    <row r="903" spans="1:71" ht="15.75" customHeight="1">
      <c r="A903" s="7">
        <v>2031</v>
      </c>
      <c r="B903" s="7" t="s">
        <v>923</v>
      </c>
      <c r="C903" s="7" t="s">
        <v>64</v>
      </c>
      <c r="D903" s="7" t="s">
        <v>915</v>
      </c>
      <c r="E903" s="7" t="s">
        <v>916</v>
      </c>
      <c r="F903" s="7" t="s">
        <v>917</v>
      </c>
      <c r="G903" s="7">
        <v>2013</v>
      </c>
      <c r="H903" s="7" t="s">
        <v>67</v>
      </c>
      <c r="I903" s="7" t="s">
        <v>169</v>
      </c>
      <c r="J903" s="7" t="s">
        <v>70</v>
      </c>
      <c r="K903" s="7" t="s">
        <v>71</v>
      </c>
      <c r="L903" s="7" t="s">
        <v>72</v>
      </c>
      <c r="M903" s="7" t="s">
        <v>73</v>
      </c>
      <c r="N903" s="7" t="s">
        <v>74</v>
      </c>
      <c r="O903" s="7" t="s">
        <v>75</v>
      </c>
      <c r="P903" s="7" t="s">
        <v>76</v>
      </c>
      <c r="Q903" s="7" t="s">
        <v>77</v>
      </c>
      <c r="S903" s="7" t="s">
        <v>78</v>
      </c>
      <c r="T903" s="7" t="s">
        <v>79</v>
      </c>
      <c r="U903" s="7" t="s">
        <v>80</v>
      </c>
      <c r="V903" s="7" t="s">
        <v>81</v>
      </c>
      <c r="W903" s="7" t="s">
        <v>919</v>
      </c>
      <c r="X903" s="7" t="s">
        <v>488</v>
      </c>
      <c r="Z903" s="7" t="s">
        <v>838</v>
      </c>
      <c r="AA903" s="7" t="s">
        <v>124</v>
      </c>
      <c r="AB903" s="7" t="s">
        <v>125</v>
      </c>
      <c r="AC903" s="7" t="s">
        <v>2559</v>
      </c>
      <c r="AD903" s="7" t="s">
        <v>111</v>
      </c>
      <c r="AE903" s="7" t="s">
        <v>924</v>
      </c>
      <c r="AF903" s="7" t="s">
        <v>88</v>
      </c>
      <c r="AG903" s="7" t="s">
        <v>2101</v>
      </c>
      <c r="AH903" s="7" t="s">
        <v>2561</v>
      </c>
      <c r="AI903" s="7">
        <v>2013</v>
      </c>
      <c r="AJ903" s="7">
        <v>2038</v>
      </c>
      <c r="AK903" s="7" t="s">
        <v>89</v>
      </c>
      <c r="AL903" s="7">
        <v>1091440000</v>
      </c>
      <c r="AO903" s="7" t="s">
        <v>2562</v>
      </c>
      <c r="AP903" s="7" t="s">
        <v>2562</v>
      </c>
      <c r="AQ903" s="7">
        <v>41978461.539999999</v>
      </c>
      <c r="AR903" s="10">
        <v>44170122.899999999</v>
      </c>
      <c r="AS903" s="7" t="s">
        <v>2563</v>
      </c>
      <c r="AT903" s="7" t="s">
        <v>90</v>
      </c>
      <c r="AU903" s="7">
        <v>2013</v>
      </c>
      <c r="AV903" s="7" t="s">
        <v>91</v>
      </c>
      <c r="AW903" s="7" t="s">
        <v>115</v>
      </c>
      <c r="AX903" s="7" t="s">
        <v>116</v>
      </c>
      <c r="AY903" s="7" t="s">
        <v>189</v>
      </c>
      <c r="AZ903" s="7" t="s">
        <v>155</v>
      </c>
      <c r="BA903" s="7" t="s">
        <v>156</v>
      </c>
      <c r="BB903" s="7" t="s">
        <v>69</v>
      </c>
      <c r="BC903" s="7" t="s">
        <v>98</v>
      </c>
      <c r="BH903" s="7" t="s">
        <v>99</v>
      </c>
      <c r="BI903" s="7" t="s">
        <v>521</v>
      </c>
      <c r="BJ903" s="7" t="s">
        <v>135</v>
      </c>
      <c r="BM903" s="7" t="s">
        <v>1481</v>
      </c>
      <c r="BO903">
        <f t="shared" si="14"/>
        <v>44.170122899999996</v>
      </c>
      <c r="BP903" s="7" t="s">
        <v>69</v>
      </c>
      <c r="BQ903" s="7" t="s">
        <v>189</v>
      </c>
      <c r="BR903" s="7" t="s">
        <v>77</v>
      </c>
      <c r="BS903" s="7" t="s">
        <v>77</v>
      </c>
    </row>
    <row r="904" spans="1:71" ht="15.75" customHeight="1">
      <c r="A904" s="7">
        <v>2032</v>
      </c>
      <c r="B904" s="7" t="s">
        <v>923</v>
      </c>
      <c r="C904" s="7" t="s">
        <v>64</v>
      </c>
      <c r="D904" s="7" t="s">
        <v>915</v>
      </c>
      <c r="E904" s="7" t="s">
        <v>916</v>
      </c>
      <c r="F904" s="7" t="s">
        <v>917</v>
      </c>
      <c r="G904" s="7">
        <v>2013</v>
      </c>
      <c r="H904" s="7" t="s">
        <v>67</v>
      </c>
      <c r="I904" s="7" t="s">
        <v>169</v>
      </c>
      <c r="J904" s="7" t="s">
        <v>70</v>
      </c>
      <c r="K904" s="7" t="s">
        <v>71</v>
      </c>
      <c r="L904" s="7" t="s">
        <v>72</v>
      </c>
      <c r="M904" s="7" t="s">
        <v>73</v>
      </c>
      <c r="N904" s="7" t="s">
        <v>74</v>
      </c>
      <c r="O904" s="7" t="s">
        <v>75</v>
      </c>
      <c r="P904" s="7" t="s">
        <v>76</v>
      </c>
      <c r="Q904" s="7" t="s">
        <v>77</v>
      </c>
      <c r="S904" s="7" t="s">
        <v>78</v>
      </c>
      <c r="T904" s="7" t="s">
        <v>79</v>
      </c>
      <c r="U904" s="7" t="s">
        <v>80</v>
      </c>
      <c r="V904" s="7" t="s">
        <v>81</v>
      </c>
      <c r="W904" s="7" t="s">
        <v>919</v>
      </c>
      <c r="X904" s="7" t="s">
        <v>488</v>
      </c>
      <c r="Z904" s="7" t="s">
        <v>838</v>
      </c>
      <c r="AA904" s="7" t="s">
        <v>124</v>
      </c>
      <c r="AB904" s="7" t="s">
        <v>125</v>
      </c>
      <c r="AC904" s="7" t="s">
        <v>2559</v>
      </c>
      <c r="AD904" s="7" t="s">
        <v>111</v>
      </c>
      <c r="AE904" s="7" t="s">
        <v>924</v>
      </c>
      <c r="AF904" s="7" t="s">
        <v>88</v>
      </c>
      <c r="AG904" s="7" t="s">
        <v>2101</v>
      </c>
      <c r="AH904" s="7" t="s">
        <v>2561</v>
      </c>
      <c r="AI904" s="7">
        <v>2013</v>
      </c>
      <c r="AJ904" s="7">
        <v>2038</v>
      </c>
      <c r="AK904" s="7" t="s">
        <v>89</v>
      </c>
      <c r="AL904" s="7">
        <v>1091440000</v>
      </c>
      <c r="AO904" s="7" t="s">
        <v>2562</v>
      </c>
      <c r="AP904" s="7" t="s">
        <v>2562</v>
      </c>
      <c r="AQ904" s="7">
        <v>41978461.539999999</v>
      </c>
      <c r="AR904" s="10">
        <v>44170122.899999999</v>
      </c>
      <c r="AS904" s="7" t="s">
        <v>2563</v>
      </c>
      <c r="AT904" s="7" t="s">
        <v>90</v>
      </c>
      <c r="AU904" s="7">
        <v>2013</v>
      </c>
      <c r="AV904" s="7" t="s">
        <v>91</v>
      </c>
      <c r="AW904" s="7" t="s">
        <v>115</v>
      </c>
      <c r="AX904" s="7" t="s">
        <v>116</v>
      </c>
      <c r="AY904" s="7" t="s">
        <v>189</v>
      </c>
      <c r="AZ904" s="7" t="s">
        <v>155</v>
      </c>
      <c r="BA904" s="7" t="s">
        <v>156</v>
      </c>
      <c r="BB904" s="7" t="s">
        <v>69</v>
      </c>
      <c r="BC904" s="7" t="s">
        <v>98</v>
      </c>
      <c r="BH904" s="7" t="s">
        <v>99</v>
      </c>
      <c r="BI904" s="7" t="s">
        <v>521</v>
      </c>
      <c r="BJ904" s="7" t="s">
        <v>135</v>
      </c>
      <c r="BM904" s="7" t="s">
        <v>1481</v>
      </c>
      <c r="BO904">
        <f t="shared" si="14"/>
        <v>44.170122899999996</v>
      </c>
      <c r="BP904" s="7" t="s">
        <v>69</v>
      </c>
      <c r="BQ904" s="7" t="s">
        <v>189</v>
      </c>
      <c r="BR904" s="7" t="s">
        <v>77</v>
      </c>
      <c r="BS904" s="7" t="s">
        <v>77</v>
      </c>
    </row>
    <row r="905" spans="1:71" ht="15.75" customHeight="1">
      <c r="A905" s="7">
        <v>2033</v>
      </c>
      <c r="B905" s="7" t="s">
        <v>923</v>
      </c>
      <c r="C905" s="7" t="s">
        <v>64</v>
      </c>
      <c r="D905" s="7" t="s">
        <v>915</v>
      </c>
      <c r="E905" s="7" t="s">
        <v>916</v>
      </c>
      <c r="F905" s="7" t="s">
        <v>917</v>
      </c>
      <c r="G905" s="7">
        <v>2013</v>
      </c>
      <c r="H905" s="7" t="s">
        <v>67</v>
      </c>
      <c r="I905" s="7" t="s">
        <v>169</v>
      </c>
      <c r="J905" s="7" t="s">
        <v>70</v>
      </c>
      <c r="K905" s="7" t="s">
        <v>71</v>
      </c>
      <c r="L905" s="7" t="s">
        <v>72</v>
      </c>
      <c r="M905" s="7" t="s">
        <v>73</v>
      </c>
      <c r="N905" s="7" t="s">
        <v>74</v>
      </c>
      <c r="O905" s="7" t="s">
        <v>75</v>
      </c>
      <c r="P905" s="7" t="s">
        <v>76</v>
      </c>
      <c r="Q905" s="7" t="s">
        <v>77</v>
      </c>
      <c r="S905" s="7" t="s">
        <v>78</v>
      </c>
      <c r="T905" s="7" t="s">
        <v>79</v>
      </c>
      <c r="U905" s="7" t="s">
        <v>80</v>
      </c>
      <c r="V905" s="7" t="s">
        <v>81</v>
      </c>
      <c r="W905" s="7" t="s">
        <v>919</v>
      </c>
      <c r="X905" s="7" t="s">
        <v>488</v>
      </c>
      <c r="Z905" s="7" t="s">
        <v>838</v>
      </c>
      <c r="AA905" s="7" t="s">
        <v>124</v>
      </c>
      <c r="AB905" s="7" t="s">
        <v>125</v>
      </c>
      <c r="AC905" s="7" t="s">
        <v>2559</v>
      </c>
      <c r="AD905" s="7" t="s">
        <v>111</v>
      </c>
      <c r="AE905" s="7" t="s">
        <v>924</v>
      </c>
      <c r="AF905" s="7" t="s">
        <v>88</v>
      </c>
      <c r="AG905" s="7" t="s">
        <v>2101</v>
      </c>
      <c r="AH905" s="7" t="s">
        <v>2561</v>
      </c>
      <c r="AI905" s="7">
        <v>2013</v>
      </c>
      <c r="AJ905" s="7">
        <v>2038</v>
      </c>
      <c r="AK905" s="7" t="s">
        <v>89</v>
      </c>
      <c r="AL905" s="7">
        <v>1091440000</v>
      </c>
      <c r="AO905" s="7" t="s">
        <v>2562</v>
      </c>
      <c r="AP905" s="7" t="s">
        <v>2562</v>
      </c>
      <c r="AQ905" s="7">
        <v>41978461.539999999</v>
      </c>
      <c r="AR905" s="10">
        <v>44170122.899999999</v>
      </c>
      <c r="AS905" s="7" t="s">
        <v>2563</v>
      </c>
      <c r="AT905" s="7" t="s">
        <v>90</v>
      </c>
      <c r="AU905" s="7">
        <v>2013</v>
      </c>
      <c r="AV905" s="7" t="s">
        <v>91</v>
      </c>
      <c r="AW905" s="7" t="s">
        <v>115</v>
      </c>
      <c r="AX905" s="7" t="s">
        <v>116</v>
      </c>
      <c r="AY905" s="7" t="s">
        <v>189</v>
      </c>
      <c r="AZ905" s="7" t="s">
        <v>155</v>
      </c>
      <c r="BA905" s="7" t="s">
        <v>156</v>
      </c>
      <c r="BB905" s="7" t="s">
        <v>69</v>
      </c>
      <c r="BC905" s="7" t="s">
        <v>98</v>
      </c>
      <c r="BH905" s="7" t="s">
        <v>99</v>
      </c>
      <c r="BI905" s="7" t="s">
        <v>521</v>
      </c>
      <c r="BJ905" s="7" t="s">
        <v>135</v>
      </c>
      <c r="BM905" s="7" t="s">
        <v>1481</v>
      </c>
      <c r="BO905">
        <f t="shared" si="14"/>
        <v>44.170122899999996</v>
      </c>
      <c r="BP905" s="7" t="s">
        <v>69</v>
      </c>
      <c r="BQ905" s="7" t="s">
        <v>189</v>
      </c>
      <c r="BR905" s="7" t="s">
        <v>77</v>
      </c>
      <c r="BS905" s="7" t="s">
        <v>77</v>
      </c>
    </row>
    <row r="906" spans="1:71" ht="15.75" customHeight="1">
      <c r="A906" s="7">
        <v>2034</v>
      </c>
      <c r="B906" s="7" t="s">
        <v>923</v>
      </c>
      <c r="C906" s="7" t="s">
        <v>64</v>
      </c>
      <c r="D906" s="7" t="s">
        <v>915</v>
      </c>
      <c r="E906" s="7" t="s">
        <v>916</v>
      </c>
      <c r="F906" s="7" t="s">
        <v>917</v>
      </c>
      <c r="G906" s="7">
        <v>2013</v>
      </c>
      <c r="H906" s="7" t="s">
        <v>67</v>
      </c>
      <c r="I906" s="7" t="s">
        <v>169</v>
      </c>
      <c r="J906" s="7" t="s">
        <v>70</v>
      </c>
      <c r="K906" s="7" t="s">
        <v>71</v>
      </c>
      <c r="L906" s="7" t="s">
        <v>72</v>
      </c>
      <c r="M906" s="7" t="s">
        <v>73</v>
      </c>
      <c r="N906" s="7" t="s">
        <v>74</v>
      </c>
      <c r="O906" s="7" t="s">
        <v>75</v>
      </c>
      <c r="P906" s="7" t="s">
        <v>76</v>
      </c>
      <c r="Q906" s="7" t="s">
        <v>77</v>
      </c>
      <c r="S906" s="7" t="s">
        <v>78</v>
      </c>
      <c r="T906" s="7" t="s">
        <v>79</v>
      </c>
      <c r="U906" s="7" t="s">
        <v>80</v>
      </c>
      <c r="V906" s="7" t="s">
        <v>81</v>
      </c>
      <c r="W906" s="7" t="s">
        <v>919</v>
      </c>
      <c r="X906" s="7" t="s">
        <v>488</v>
      </c>
      <c r="Z906" s="7" t="s">
        <v>838</v>
      </c>
      <c r="AA906" s="7" t="s">
        <v>124</v>
      </c>
      <c r="AB906" s="7" t="s">
        <v>125</v>
      </c>
      <c r="AC906" s="7" t="s">
        <v>2559</v>
      </c>
      <c r="AD906" s="7" t="s">
        <v>111</v>
      </c>
      <c r="AE906" s="7" t="s">
        <v>924</v>
      </c>
      <c r="AF906" s="7" t="s">
        <v>88</v>
      </c>
      <c r="AG906" s="7" t="s">
        <v>2101</v>
      </c>
      <c r="AH906" s="7" t="s">
        <v>2561</v>
      </c>
      <c r="AI906" s="7">
        <v>2013</v>
      </c>
      <c r="AJ906" s="7">
        <v>2038</v>
      </c>
      <c r="AK906" s="7" t="s">
        <v>89</v>
      </c>
      <c r="AL906" s="7">
        <v>1091440000</v>
      </c>
      <c r="AO906" s="7" t="s">
        <v>2562</v>
      </c>
      <c r="AP906" s="7" t="s">
        <v>2562</v>
      </c>
      <c r="AQ906" s="7">
        <v>41978461.539999999</v>
      </c>
      <c r="AR906" s="10">
        <v>44170122.899999999</v>
      </c>
      <c r="AS906" s="7" t="s">
        <v>2563</v>
      </c>
      <c r="AT906" s="7" t="s">
        <v>90</v>
      </c>
      <c r="AU906" s="7">
        <v>2013</v>
      </c>
      <c r="AV906" s="7" t="s">
        <v>91</v>
      </c>
      <c r="AW906" s="7" t="s">
        <v>115</v>
      </c>
      <c r="AX906" s="7" t="s">
        <v>116</v>
      </c>
      <c r="AY906" s="7" t="s">
        <v>189</v>
      </c>
      <c r="AZ906" s="7" t="s">
        <v>155</v>
      </c>
      <c r="BA906" s="7" t="s">
        <v>156</v>
      </c>
      <c r="BB906" s="7" t="s">
        <v>69</v>
      </c>
      <c r="BC906" s="7" t="s">
        <v>98</v>
      </c>
      <c r="BH906" s="7" t="s">
        <v>99</v>
      </c>
      <c r="BI906" s="7" t="s">
        <v>521</v>
      </c>
      <c r="BJ906" s="7" t="s">
        <v>135</v>
      </c>
      <c r="BM906" s="7" t="s">
        <v>1481</v>
      </c>
      <c r="BO906">
        <f t="shared" si="14"/>
        <v>44.170122899999996</v>
      </c>
      <c r="BP906" s="7" t="s">
        <v>69</v>
      </c>
      <c r="BQ906" s="7" t="s">
        <v>189</v>
      </c>
      <c r="BR906" s="7" t="s">
        <v>77</v>
      </c>
      <c r="BS906" s="7" t="s">
        <v>77</v>
      </c>
    </row>
    <row r="907" spans="1:71" ht="15.75" customHeight="1">
      <c r="A907" s="7">
        <v>2035</v>
      </c>
      <c r="B907" s="7" t="s">
        <v>923</v>
      </c>
      <c r="C907" s="7" t="s">
        <v>64</v>
      </c>
      <c r="D907" s="7" t="s">
        <v>915</v>
      </c>
      <c r="E907" s="7" t="s">
        <v>916</v>
      </c>
      <c r="F907" s="7" t="s">
        <v>917</v>
      </c>
      <c r="G907" s="7">
        <v>2013</v>
      </c>
      <c r="H907" s="7" t="s">
        <v>67</v>
      </c>
      <c r="I907" s="7" t="s">
        <v>169</v>
      </c>
      <c r="J907" s="7" t="s">
        <v>70</v>
      </c>
      <c r="K907" s="7" t="s">
        <v>71</v>
      </c>
      <c r="L907" s="7" t="s">
        <v>72</v>
      </c>
      <c r="M907" s="7" t="s">
        <v>73</v>
      </c>
      <c r="N907" s="7" t="s">
        <v>74</v>
      </c>
      <c r="O907" s="7" t="s">
        <v>75</v>
      </c>
      <c r="P907" s="7" t="s">
        <v>76</v>
      </c>
      <c r="Q907" s="7" t="s">
        <v>77</v>
      </c>
      <c r="S907" s="7" t="s">
        <v>78</v>
      </c>
      <c r="T907" s="7" t="s">
        <v>79</v>
      </c>
      <c r="U907" s="7" t="s">
        <v>80</v>
      </c>
      <c r="V907" s="7" t="s">
        <v>81</v>
      </c>
      <c r="W907" s="7" t="s">
        <v>919</v>
      </c>
      <c r="X907" s="7" t="s">
        <v>488</v>
      </c>
      <c r="Z907" s="7" t="s">
        <v>838</v>
      </c>
      <c r="AA907" s="7" t="s">
        <v>124</v>
      </c>
      <c r="AB907" s="7" t="s">
        <v>125</v>
      </c>
      <c r="AC907" s="7" t="s">
        <v>2559</v>
      </c>
      <c r="AD907" s="7" t="s">
        <v>111</v>
      </c>
      <c r="AE907" s="7" t="s">
        <v>924</v>
      </c>
      <c r="AF907" s="7" t="s">
        <v>88</v>
      </c>
      <c r="AG907" s="7" t="s">
        <v>2101</v>
      </c>
      <c r="AH907" s="7" t="s">
        <v>2561</v>
      </c>
      <c r="AI907" s="7">
        <v>2013</v>
      </c>
      <c r="AJ907" s="7">
        <v>2038</v>
      </c>
      <c r="AK907" s="7" t="s">
        <v>89</v>
      </c>
      <c r="AL907" s="7">
        <v>1091440000</v>
      </c>
      <c r="AO907" s="7" t="s">
        <v>2562</v>
      </c>
      <c r="AP907" s="7" t="s">
        <v>2562</v>
      </c>
      <c r="AQ907" s="7">
        <v>41978461.539999999</v>
      </c>
      <c r="AR907" s="10">
        <v>44170122.899999999</v>
      </c>
      <c r="AS907" s="7" t="s">
        <v>2563</v>
      </c>
      <c r="AT907" s="7" t="s">
        <v>90</v>
      </c>
      <c r="AU907" s="7">
        <v>2013</v>
      </c>
      <c r="AV907" s="7" t="s">
        <v>91</v>
      </c>
      <c r="AW907" s="7" t="s">
        <v>115</v>
      </c>
      <c r="AX907" s="7" t="s">
        <v>116</v>
      </c>
      <c r="AY907" s="7" t="s">
        <v>189</v>
      </c>
      <c r="AZ907" s="7" t="s">
        <v>155</v>
      </c>
      <c r="BA907" s="7" t="s">
        <v>156</v>
      </c>
      <c r="BB907" s="7" t="s">
        <v>69</v>
      </c>
      <c r="BC907" s="7" t="s">
        <v>98</v>
      </c>
      <c r="BH907" s="7" t="s">
        <v>99</v>
      </c>
      <c r="BI907" s="7" t="s">
        <v>521</v>
      </c>
      <c r="BJ907" s="7" t="s">
        <v>135</v>
      </c>
      <c r="BM907" s="7" t="s">
        <v>1481</v>
      </c>
      <c r="BO907">
        <f t="shared" si="14"/>
        <v>44.170122899999996</v>
      </c>
      <c r="BP907" s="7" t="s">
        <v>69</v>
      </c>
      <c r="BQ907" s="7" t="s">
        <v>189</v>
      </c>
      <c r="BR907" s="7" t="s">
        <v>77</v>
      </c>
      <c r="BS907" s="7" t="s">
        <v>77</v>
      </c>
    </row>
    <row r="908" spans="1:71" ht="15.75" customHeight="1">
      <c r="A908" s="7">
        <v>2036</v>
      </c>
      <c r="B908" s="7" t="s">
        <v>923</v>
      </c>
      <c r="C908" s="7" t="s">
        <v>64</v>
      </c>
      <c r="D908" s="7" t="s">
        <v>915</v>
      </c>
      <c r="E908" s="7" t="s">
        <v>916</v>
      </c>
      <c r="F908" s="7" t="s">
        <v>917</v>
      </c>
      <c r="G908" s="7">
        <v>2013</v>
      </c>
      <c r="H908" s="7" t="s">
        <v>67</v>
      </c>
      <c r="I908" s="7" t="s">
        <v>169</v>
      </c>
      <c r="J908" s="7" t="s">
        <v>70</v>
      </c>
      <c r="K908" s="7" t="s">
        <v>71</v>
      </c>
      <c r="L908" s="7" t="s">
        <v>72</v>
      </c>
      <c r="M908" s="7" t="s">
        <v>73</v>
      </c>
      <c r="N908" s="7" t="s">
        <v>74</v>
      </c>
      <c r="O908" s="7" t="s">
        <v>75</v>
      </c>
      <c r="P908" s="7" t="s">
        <v>76</v>
      </c>
      <c r="Q908" s="7" t="s">
        <v>77</v>
      </c>
      <c r="S908" s="7" t="s">
        <v>78</v>
      </c>
      <c r="T908" s="7" t="s">
        <v>79</v>
      </c>
      <c r="U908" s="7" t="s">
        <v>80</v>
      </c>
      <c r="V908" s="7" t="s">
        <v>81</v>
      </c>
      <c r="W908" s="7" t="s">
        <v>919</v>
      </c>
      <c r="X908" s="7" t="s">
        <v>488</v>
      </c>
      <c r="Z908" s="7" t="s">
        <v>838</v>
      </c>
      <c r="AA908" s="7" t="s">
        <v>124</v>
      </c>
      <c r="AB908" s="7" t="s">
        <v>125</v>
      </c>
      <c r="AC908" s="7" t="s">
        <v>2559</v>
      </c>
      <c r="AD908" s="7" t="s">
        <v>111</v>
      </c>
      <c r="AE908" s="7" t="s">
        <v>924</v>
      </c>
      <c r="AF908" s="7" t="s">
        <v>88</v>
      </c>
      <c r="AG908" s="7" t="s">
        <v>2101</v>
      </c>
      <c r="AH908" s="7" t="s">
        <v>2561</v>
      </c>
      <c r="AI908" s="7">
        <v>2013</v>
      </c>
      <c r="AJ908" s="7">
        <v>2038</v>
      </c>
      <c r="AK908" s="7" t="s">
        <v>89</v>
      </c>
      <c r="AL908" s="7">
        <v>1091440000</v>
      </c>
      <c r="AO908" s="7" t="s">
        <v>2562</v>
      </c>
      <c r="AP908" s="7" t="s">
        <v>2562</v>
      </c>
      <c r="AQ908" s="7">
        <v>41978461.539999999</v>
      </c>
      <c r="AR908" s="10">
        <v>44170122.899999999</v>
      </c>
      <c r="AS908" s="7" t="s">
        <v>2563</v>
      </c>
      <c r="AT908" s="7" t="s">
        <v>90</v>
      </c>
      <c r="AU908" s="7">
        <v>2013</v>
      </c>
      <c r="AV908" s="7" t="s">
        <v>91</v>
      </c>
      <c r="AW908" s="7" t="s">
        <v>115</v>
      </c>
      <c r="AX908" s="7" t="s">
        <v>116</v>
      </c>
      <c r="AY908" s="7" t="s">
        <v>189</v>
      </c>
      <c r="AZ908" s="7" t="s">
        <v>155</v>
      </c>
      <c r="BA908" s="7" t="s">
        <v>156</v>
      </c>
      <c r="BB908" s="7" t="s">
        <v>69</v>
      </c>
      <c r="BC908" s="7" t="s">
        <v>98</v>
      </c>
      <c r="BH908" s="7" t="s">
        <v>99</v>
      </c>
      <c r="BI908" s="7" t="s">
        <v>521</v>
      </c>
      <c r="BJ908" s="7" t="s">
        <v>135</v>
      </c>
      <c r="BM908" s="7" t="s">
        <v>1481</v>
      </c>
      <c r="BO908">
        <f t="shared" si="14"/>
        <v>44.170122899999996</v>
      </c>
      <c r="BP908" s="7" t="s">
        <v>69</v>
      </c>
      <c r="BQ908" s="7" t="s">
        <v>189</v>
      </c>
      <c r="BR908" s="7" t="s">
        <v>77</v>
      </c>
      <c r="BS908" s="7" t="s">
        <v>77</v>
      </c>
    </row>
    <row r="909" spans="1:71" ht="15.75" customHeight="1">
      <c r="A909" s="7">
        <v>2037</v>
      </c>
      <c r="B909" s="7" t="s">
        <v>923</v>
      </c>
      <c r="C909" s="7" t="s">
        <v>64</v>
      </c>
      <c r="D909" s="7" t="s">
        <v>915</v>
      </c>
      <c r="E909" s="7" t="s">
        <v>916</v>
      </c>
      <c r="F909" s="7" t="s">
        <v>917</v>
      </c>
      <c r="G909" s="7">
        <v>2013</v>
      </c>
      <c r="H909" s="7" t="s">
        <v>67</v>
      </c>
      <c r="I909" s="7" t="s">
        <v>169</v>
      </c>
      <c r="J909" s="7" t="s">
        <v>70</v>
      </c>
      <c r="K909" s="7" t="s">
        <v>71</v>
      </c>
      <c r="L909" s="7" t="s">
        <v>72</v>
      </c>
      <c r="M909" s="7" t="s">
        <v>73</v>
      </c>
      <c r="N909" s="7" t="s">
        <v>74</v>
      </c>
      <c r="O909" s="7" t="s">
        <v>75</v>
      </c>
      <c r="P909" s="7" t="s">
        <v>76</v>
      </c>
      <c r="Q909" s="7" t="s">
        <v>77</v>
      </c>
      <c r="S909" s="7" t="s">
        <v>78</v>
      </c>
      <c r="T909" s="7" t="s">
        <v>79</v>
      </c>
      <c r="U909" s="7" t="s">
        <v>80</v>
      </c>
      <c r="V909" s="7" t="s">
        <v>81</v>
      </c>
      <c r="W909" s="7" t="s">
        <v>919</v>
      </c>
      <c r="X909" s="7" t="s">
        <v>488</v>
      </c>
      <c r="Z909" s="7" t="s">
        <v>838</v>
      </c>
      <c r="AA909" s="7" t="s">
        <v>124</v>
      </c>
      <c r="AB909" s="7" t="s">
        <v>125</v>
      </c>
      <c r="AC909" s="7" t="s">
        <v>2559</v>
      </c>
      <c r="AD909" s="7" t="s">
        <v>111</v>
      </c>
      <c r="AE909" s="7" t="s">
        <v>924</v>
      </c>
      <c r="AF909" s="7" t="s">
        <v>88</v>
      </c>
      <c r="AG909" s="7" t="s">
        <v>2101</v>
      </c>
      <c r="AH909" s="7" t="s">
        <v>2561</v>
      </c>
      <c r="AI909" s="7">
        <v>2013</v>
      </c>
      <c r="AJ909" s="7">
        <v>2038</v>
      </c>
      <c r="AK909" s="7" t="s">
        <v>89</v>
      </c>
      <c r="AL909" s="7">
        <v>1091440000</v>
      </c>
      <c r="AO909" s="7" t="s">
        <v>2562</v>
      </c>
      <c r="AP909" s="7" t="s">
        <v>2562</v>
      </c>
      <c r="AQ909" s="7">
        <v>41978461.539999999</v>
      </c>
      <c r="AR909" s="10">
        <v>44170122.899999999</v>
      </c>
      <c r="AS909" s="7" t="s">
        <v>2563</v>
      </c>
      <c r="AT909" s="7" t="s">
        <v>90</v>
      </c>
      <c r="AU909" s="7">
        <v>2013</v>
      </c>
      <c r="AV909" s="7" t="s">
        <v>91</v>
      </c>
      <c r="AW909" s="7" t="s">
        <v>115</v>
      </c>
      <c r="AX909" s="7" t="s">
        <v>116</v>
      </c>
      <c r="AY909" s="7" t="s">
        <v>189</v>
      </c>
      <c r="AZ909" s="7" t="s">
        <v>155</v>
      </c>
      <c r="BA909" s="7" t="s">
        <v>156</v>
      </c>
      <c r="BB909" s="7" t="s">
        <v>69</v>
      </c>
      <c r="BC909" s="7" t="s">
        <v>98</v>
      </c>
      <c r="BH909" s="7" t="s">
        <v>99</v>
      </c>
      <c r="BI909" s="7" t="s">
        <v>521</v>
      </c>
      <c r="BJ909" s="7" t="s">
        <v>135</v>
      </c>
      <c r="BM909" s="7" t="s">
        <v>1481</v>
      </c>
      <c r="BO909">
        <f t="shared" si="14"/>
        <v>44.170122899999996</v>
      </c>
      <c r="BP909" s="7" t="s">
        <v>69</v>
      </c>
      <c r="BQ909" s="7" t="s">
        <v>189</v>
      </c>
      <c r="BR909" s="7" t="s">
        <v>77</v>
      </c>
      <c r="BS909" s="7" t="s">
        <v>77</v>
      </c>
    </row>
    <row r="910" spans="1:71" ht="15.75" customHeight="1">
      <c r="A910" s="7">
        <v>2038</v>
      </c>
      <c r="B910" s="7" t="s">
        <v>923</v>
      </c>
      <c r="C910" s="7" t="s">
        <v>64</v>
      </c>
      <c r="D910" s="7" t="s">
        <v>915</v>
      </c>
      <c r="E910" s="7" t="s">
        <v>916</v>
      </c>
      <c r="F910" s="7" t="s">
        <v>917</v>
      </c>
      <c r="G910" s="7">
        <v>2013</v>
      </c>
      <c r="H910" s="7" t="s">
        <v>67</v>
      </c>
      <c r="I910" s="7" t="s">
        <v>169</v>
      </c>
      <c r="J910" s="7" t="s">
        <v>70</v>
      </c>
      <c r="K910" s="7" t="s">
        <v>71</v>
      </c>
      <c r="L910" s="7" t="s">
        <v>72</v>
      </c>
      <c r="M910" s="7" t="s">
        <v>73</v>
      </c>
      <c r="N910" s="7" t="s">
        <v>74</v>
      </c>
      <c r="O910" s="7" t="s">
        <v>75</v>
      </c>
      <c r="P910" s="7" t="s">
        <v>76</v>
      </c>
      <c r="Q910" s="7" t="s">
        <v>77</v>
      </c>
      <c r="S910" s="7" t="s">
        <v>78</v>
      </c>
      <c r="T910" s="7" t="s">
        <v>79</v>
      </c>
      <c r="U910" s="7" t="s">
        <v>80</v>
      </c>
      <c r="V910" s="7" t="s">
        <v>81</v>
      </c>
      <c r="W910" s="7" t="s">
        <v>919</v>
      </c>
      <c r="X910" s="7" t="s">
        <v>488</v>
      </c>
      <c r="Z910" s="7" t="s">
        <v>838</v>
      </c>
      <c r="AA910" s="7" t="s">
        <v>124</v>
      </c>
      <c r="AB910" s="7" t="s">
        <v>125</v>
      </c>
      <c r="AC910" s="7" t="s">
        <v>2559</v>
      </c>
      <c r="AD910" s="7" t="s">
        <v>111</v>
      </c>
      <c r="AE910" s="7" t="s">
        <v>924</v>
      </c>
      <c r="AF910" s="7" t="s">
        <v>88</v>
      </c>
      <c r="AG910" s="7" t="s">
        <v>2101</v>
      </c>
      <c r="AH910" s="7" t="s">
        <v>2561</v>
      </c>
      <c r="AI910" s="7">
        <v>2013</v>
      </c>
      <c r="AJ910" s="7">
        <v>2038</v>
      </c>
      <c r="AK910" s="7" t="s">
        <v>89</v>
      </c>
      <c r="AL910" s="7">
        <v>1091440000</v>
      </c>
      <c r="AO910" s="7" t="s">
        <v>2562</v>
      </c>
      <c r="AP910" s="7" t="s">
        <v>2562</v>
      </c>
      <c r="AQ910" s="7">
        <v>41978461.539999999</v>
      </c>
      <c r="AR910" s="10">
        <v>44170122.899999999</v>
      </c>
      <c r="AS910" s="7" t="s">
        <v>2563</v>
      </c>
      <c r="AT910" s="7" t="s">
        <v>90</v>
      </c>
      <c r="AU910" s="7">
        <v>2013</v>
      </c>
      <c r="AV910" s="7" t="s">
        <v>91</v>
      </c>
      <c r="AW910" s="7" t="s">
        <v>115</v>
      </c>
      <c r="AX910" s="7" t="s">
        <v>116</v>
      </c>
      <c r="AY910" s="7" t="s">
        <v>189</v>
      </c>
      <c r="AZ910" s="7" t="s">
        <v>155</v>
      </c>
      <c r="BA910" s="7" t="s">
        <v>156</v>
      </c>
      <c r="BB910" s="7" t="s">
        <v>69</v>
      </c>
      <c r="BC910" s="7" t="s">
        <v>98</v>
      </c>
      <c r="BH910" s="7" t="s">
        <v>99</v>
      </c>
      <c r="BI910" s="7" t="s">
        <v>521</v>
      </c>
      <c r="BJ910" s="7" t="s">
        <v>135</v>
      </c>
      <c r="BM910" s="7" t="s">
        <v>1481</v>
      </c>
      <c r="BO910">
        <f t="shared" si="14"/>
        <v>44.170122899999996</v>
      </c>
      <c r="BP910" s="7" t="s">
        <v>69</v>
      </c>
      <c r="BQ910" s="7" t="s">
        <v>189</v>
      </c>
      <c r="BR910" s="7" t="s">
        <v>77</v>
      </c>
      <c r="BS910" s="7" t="s">
        <v>77</v>
      </c>
    </row>
    <row r="911" spans="1:71" ht="15.75" customHeight="1">
      <c r="A911" s="7">
        <v>2013</v>
      </c>
      <c r="B911" s="7" t="s">
        <v>926</v>
      </c>
      <c r="C911" s="7" t="s">
        <v>64</v>
      </c>
      <c r="D911" s="7" t="s">
        <v>915</v>
      </c>
      <c r="E911" s="7" t="s">
        <v>916</v>
      </c>
      <c r="F911" s="7" t="s">
        <v>917</v>
      </c>
      <c r="G911" s="7">
        <v>2013</v>
      </c>
      <c r="H911" s="7" t="s">
        <v>67</v>
      </c>
      <c r="I911" s="7" t="s">
        <v>169</v>
      </c>
      <c r="J911" s="7" t="s">
        <v>70</v>
      </c>
      <c r="K911" s="7" t="s">
        <v>71</v>
      </c>
      <c r="L911" s="7" t="s">
        <v>72</v>
      </c>
      <c r="M911" s="7" t="s">
        <v>73</v>
      </c>
      <c r="N911" s="7" t="s">
        <v>74</v>
      </c>
      <c r="O911" s="7" t="s">
        <v>75</v>
      </c>
      <c r="P911" s="7" t="s">
        <v>76</v>
      </c>
      <c r="Q911" s="7" t="s">
        <v>77</v>
      </c>
      <c r="S911" s="7" t="s">
        <v>78</v>
      </c>
      <c r="T911" s="7" t="s">
        <v>79</v>
      </c>
      <c r="U911" s="7" t="s">
        <v>80</v>
      </c>
      <c r="V911" s="7" t="s">
        <v>81</v>
      </c>
      <c r="W911" s="7" t="s">
        <v>919</v>
      </c>
      <c r="X911" s="7" t="s">
        <v>488</v>
      </c>
      <c r="Z911" s="7" t="s">
        <v>838</v>
      </c>
      <c r="AA911" s="7" t="s">
        <v>124</v>
      </c>
      <c r="AB911" s="7" t="s">
        <v>125</v>
      </c>
      <c r="AC911" s="7" t="s">
        <v>2559</v>
      </c>
      <c r="AD911" s="7" t="s">
        <v>111</v>
      </c>
      <c r="AE911" s="7" t="s">
        <v>2101</v>
      </c>
      <c r="AF911" s="7" t="s">
        <v>112</v>
      </c>
      <c r="AG911" s="7" t="s">
        <v>2101</v>
      </c>
      <c r="AH911" s="7" t="s">
        <v>2101</v>
      </c>
      <c r="AI911" s="7">
        <v>2013</v>
      </c>
      <c r="AJ911" s="7">
        <v>2013</v>
      </c>
      <c r="AK911" s="7" t="s">
        <v>89</v>
      </c>
      <c r="AL911" s="7">
        <v>6895900000</v>
      </c>
      <c r="AO911" s="7" t="s">
        <v>2564</v>
      </c>
      <c r="AP911" s="7" t="s">
        <v>2564</v>
      </c>
      <c r="AQ911" s="7">
        <v>6895900000</v>
      </c>
      <c r="AR911" s="7">
        <v>7255929335</v>
      </c>
      <c r="AS911" s="7" t="s">
        <v>2564</v>
      </c>
      <c r="AT911" s="7" t="s">
        <v>90</v>
      </c>
      <c r="AU911" s="7">
        <v>2013</v>
      </c>
      <c r="AV911" s="7" t="s">
        <v>91</v>
      </c>
      <c r="AW911" s="7" t="s">
        <v>92</v>
      </c>
      <c r="AX911" s="7" t="s">
        <v>93</v>
      </c>
      <c r="AY911" s="7" t="s">
        <v>189</v>
      </c>
      <c r="AZ911" s="7" t="s">
        <v>155</v>
      </c>
      <c r="BA911" s="7" t="s">
        <v>156</v>
      </c>
      <c r="BB911" s="7" t="s">
        <v>69</v>
      </c>
      <c r="BC911" s="7" t="s">
        <v>98</v>
      </c>
      <c r="BH911" s="7" t="s">
        <v>99</v>
      </c>
      <c r="BI911" s="7" t="s">
        <v>521</v>
      </c>
      <c r="BJ911" s="7" t="s">
        <v>135</v>
      </c>
      <c r="BM911" s="7" t="s">
        <v>1481</v>
      </c>
      <c r="BO911">
        <f t="shared" si="14"/>
        <v>7255.9293349999998</v>
      </c>
      <c r="BP911" s="7" t="s">
        <v>69</v>
      </c>
      <c r="BQ911" s="7" t="s">
        <v>189</v>
      </c>
      <c r="BR911" s="7" t="s">
        <v>77</v>
      </c>
      <c r="BS911" s="7" t="s">
        <v>77</v>
      </c>
    </row>
    <row r="912" spans="1:71" ht="15.75" customHeight="1">
      <c r="A912" s="7">
        <v>2013</v>
      </c>
      <c r="B912" s="7" t="s">
        <v>928</v>
      </c>
      <c r="C912" s="7" t="s">
        <v>64</v>
      </c>
      <c r="D912" s="7" t="s">
        <v>915</v>
      </c>
      <c r="E912" s="7" t="s">
        <v>916</v>
      </c>
      <c r="F912" s="7" t="s">
        <v>917</v>
      </c>
      <c r="G912" s="7">
        <v>2013</v>
      </c>
      <c r="H912" s="7" t="s">
        <v>67</v>
      </c>
      <c r="I912" s="7" t="s">
        <v>169</v>
      </c>
      <c r="J912" s="7" t="s">
        <v>70</v>
      </c>
      <c r="K912" s="7" t="s">
        <v>71</v>
      </c>
      <c r="L912" s="7" t="s">
        <v>72</v>
      </c>
      <c r="M912" s="7" t="s">
        <v>73</v>
      </c>
      <c r="N912" s="7" t="s">
        <v>74</v>
      </c>
      <c r="O912" s="7" t="s">
        <v>75</v>
      </c>
      <c r="P912" s="7" t="s">
        <v>76</v>
      </c>
      <c r="Q912" s="7" t="s">
        <v>77</v>
      </c>
      <c r="S912" s="7" t="s">
        <v>78</v>
      </c>
      <c r="T912" s="7" t="s">
        <v>79</v>
      </c>
      <c r="U912" s="7" t="s">
        <v>80</v>
      </c>
      <c r="V912" s="7" t="s">
        <v>81</v>
      </c>
      <c r="W912" s="7" t="s">
        <v>919</v>
      </c>
      <c r="X912" s="7" t="s">
        <v>488</v>
      </c>
      <c r="Z912" s="7" t="s">
        <v>838</v>
      </c>
      <c r="AA912" s="7" t="s">
        <v>124</v>
      </c>
      <c r="AB912" s="7" t="s">
        <v>125</v>
      </c>
      <c r="AC912" s="7" t="s">
        <v>2559</v>
      </c>
      <c r="AD912" s="7" t="s">
        <v>111</v>
      </c>
      <c r="AE912" s="7" t="s">
        <v>924</v>
      </c>
      <c r="AF912" s="7" t="s">
        <v>88</v>
      </c>
      <c r="AG912" s="7" t="s">
        <v>2101</v>
      </c>
      <c r="AH912" s="7" t="s">
        <v>2561</v>
      </c>
      <c r="AI912" s="7">
        <v>2013</v>
      </c>
      <c r="AJ912" s="7">
        <v>2038</v>
      </c>
      <c r="AK912" s="7" t="s">
        <v>89</v>
      </c>
      <c r="AL912" s="7">
        <v>76060000</v>
      </c>
      <c r="AO912" s="7" t="s">
        <v>2565</v>
      </c>
      <c r="AP912" s="7" t="s">
        <v>2565</v>
      </c>
      <c r="AQ912" s="7">
        <v>2925384.6150000002</v>
      </c>
      <c r="AR912" s="10">
        <v>3078116.5690000001</v>
      </c>
      <c r="AS912" s="7" t="s">
        <v>2566</v>
      </c>
      <c r="AT912" s="7" t="s">
        <v>90</v>
      </c>
      <c r="AU912" s="7">
        <v>2013</v>
      </c>
      <c r="AV912" s="7" t="s">
        <v>91</v>
      </c>
      <c r="AW912" s="7" t="s">
        <v>115</v>
      </c>
      <c r="AX912" s="7" t="s">
        <v>116</v>
      </c>
      <c r="AY912" s="7" t="s">
        <v>189</v>
      </c>
      <c r="AZ912" s="7" t="s">
        <v>155</v>
      </c>
      <c r="BA912" s="7" t="s">
        <v>156</v>
      </c>
      <c r="BB912" s="7" t="s">
        <v>69</v>
      </c>
      <c r="BC912" s="7" t="s">
        <v>98</v>
      </c>
      <c r="BH912" s="7" t="s">
        <v>99</v>
      </c>
      <c r="BI912" s="7" t="s">
        <v>521</v>
      </c>
      <c r="BJ912" s="7" t="s">
        <v>135</v>
      </c>
      <c r="BM912" s="7" t="s">
        <v>1481</v>
      </c>
      <c r="BO912">
        <f t="shared" si="14"/>
        <v>3.0781165690000001</v>
      </c>
      <c r="BP912" s="7" t="s">
        <v>69</v>
      </c>
      <c r="BQ912" s="7" t="s">
        <v>189</v>
      </c>
      <c r="BR912" s="7" t="s">
        <v>77</v>
      </c>
      <c r="BS912" s="7" t="s">
        <v>77</v>
      </c>
    </row>
    <row r="913" spans="1:71" ht="15.75" customHeight="1">
      <c r="A913" s="7">
        <v>2014</v>
      </c>
      <c r="B913" s="7" t="s">
        <v>928</v>
      </c>
      <c r="C913" s="7" t="s">
        <v>64</v>
      </c>
      <c r="D913" s="7" t="s">
        <v>915</v>
      </c>
      <c r="E913" s="7" t="s">
        <v>916</v>
      </c>
      <c r="F913" s="7" t="s">
        <v>917</v>
      </c>
      <c r="G913" s="7">
        <v>2013</v>
      </c>
      <c r="H913" s="7" t="s">
        <v>67</v>
      </c>
      <c r="I913" s="7" t="s">
        <v>169</v>
      </c>
      <c r="J913" s="7" t="s">
        <v>70</v>
      </c>
      <c r="K913" s="7" t="s">
        <v>71</v>
      </c>
      <c r="L913" s="7" t="s">
        <v>72</v>
      </c>
      <c r="M913" s="7" t="s">
        <v>73</v>
      </c>
      <c r="N913" s="7" t="s">
        <v>74</v>
      </c>
      <c r="O913" s="7" t="s">
        <v>75</v>
      </c>
      <c r="P913" s="7" t="s">
        <v>76</v>
      </c>
      <c r="Q913" s="7" t="s">
        <v>77</v>
      </c>
      <c r="S913" s="7" t="s">
        <v>78</v>
      </c>
      <c r="T913" s="7" t="s">
        <v>79</v>
      </c>
      <c r="U913" s="7" t="s">
        <v>80</v>
      </c>
      <c r="V913" s="7" t="s">
        <v>81</v>
      </c>
      <c r="W913" s="7" t="s">
        <v>919</v>
      </c>
      <c r="X913" s="7" t="s">
        <v>488</v>
      </c>
      <c r="Z913" s="7" t="s">
        <v>838</v>
      </c>
      <c r="AA913" s="7" t="s">
        <v>124</v>
      </c>
      <c r="AB913" s="7" t="s">
        <v>125</v>
      </c>
      <c r="AC913" s="7" t="s">
        <v>2559</v>
      </c>
      <c r="AD913" s="7" t="s">
        <v>111</v>
      </c>
      <c r="AE913" s="7" t="s">
        <v>924</v>
      </c>
      <c r="AF913" s="7" t="s">
        <v>88</v>
      </c>
      <c r="AG913" s="7" t="s">
        <v>2101</v>
      </c>
      <c r="AH913" s="7" t="s">
        <v>2561</v>
      </c>
      <c r="AI913" s="7">
        <v>2013</v>
      </c>
      <c r="AJ913" s="7">
        <v>2038</v>
      </c>
      <c r="AK913" s="7" t="s">
        <v>89</v>
      </c>
      <c r="AL913" s="7">
        <v>76060000</v>
      </c>
      <c r="AO913" s="7" t="s">
        <v>2565</v>
      </c>
      <c r="AP913" s="7" t="s">
        <v>2565</v>
      </c>
      <c r="AQ913" s="7">
        <v>2925384.6150000002</v>
      </c>
      <c r="AR913" s="10">
        <v>3078116.5690000001</v>
      </c>
      <c r="AS913" s="7" t="s">
        <v>2566</v>
      </c>
      <c r="AT913" s="7" t="s">
        <v>90</v>
      </c>
      <c r="AU913" s="7">
        <v>2013</v>
      </c>
      <c r="AV913" s="7" t="s">
        <v>91</v>
      </c>
      <c r="AW913" s="7" t="s">
        <v>115</v>
      </c>
      <c r="AX913" s="7" t="s">
        <v>116</v>
      </c>
      <c r="AY913" s="7" t="s">
        <v>189</v>
      </c>
      <c r="AZ913" s="7" t="s">
        <v>155</v>
      </c>
      <c r="BA913" s="7" t="s">
        <v>156</v>
      </c>
      <c r="BB913" s="7" t="s">
        <v>69</v>
      </c>
      <c r="BC913" s="7" t="s">
        <v>98</v>
      </c>
      <c r="BH913" s="7" t="s">
        <v>99</v>
      </c>
      <c r="BI913" s="7" t="s">
        <v>521</v>
      </c>
      <c r="BJ913" s="7" t="s">
        <v>135</v>
      </c>
      <c r="BM913" s="7" t="s">
        <v>1481</v>
      </c>
      <c r="BO913">
        <f t="shared" si="14"/>
        <v>3.0781165690000001</v>
      </c>
      <c r="BP913" s="7" t="s">
        <v>69</v>
      </c>
      <c r="BQ913" s="7" t="s">
        <v>189</v>
      </c>
      <c r="BR913" s="7" t="s">
        <v>77</v>
      </c>
      <c r="BS913" s="7" t="s">
        <v>77</v>
      </c>
    </row>
    <row r="914" spans="1:71" ht="15.75" customHeight="1">
      <c r="A914" s="7">
        <v>2015</v>
      </c>
      <c r="B914" s="7" t="s">
        <v>928</v>
      </c>
      <c r="C914" s="7" t="s">
        <v>64</v>
      </c>
      <c r="D914" s="7" t="s">
        <v>915</v>
      </c>
      <c r="E914" s="7" t="s">
        <v>916</v>
      </c>
      <c r="F914" s="7" t="s">
        <v>917</v>
      </c>
      <c r="G914" s="7">
        <v>2013</v>
      </c>
      <c r="H914" s="7" t="s">
        <v>67</v>
      </c>
      <c r="I914" s="7" t="s">
        <v>169</v>
      </c>
      <c r="J914" s="7" t="s">
        <v>70</v>
      </c>
      <c r="K914" s="7" t="s">
        <v>71</v>
      </c>
      <c r="L914" s="7" t="s">
        <v>72</v>
      </c>
      <c r="M914" s="7" t="s">
        <v>73</v>
      </c>
      <c r="N914" s="7" t="s">
        <v>74</v>
      </c>
      <c r="O914" s="7" t="s">
        <v>75</v>
      </c>
      <c r="P914" s="7" t="s">
        <v>76</v>
      </c>
      <c r="Q914" s="7" t="s">
        <v>77</v>
      </c>
      <c r="S914" s="7" t="s">
        <v>78</v>
      </c>
      <c r="T914" s="7" t="s">
        <v>79</v>
      </c>
      <c r="U914" s="7" t="s">
        <v>80</v>
      </c>
      <c r="V914" s="7" t="s">
        <v>81</v>
      </c>
      <c r="W914" s="7" t="s">
        <v>919</v>
      </c>
      <c r="X914" s="7" t="s">
        <v>488</v>
      </c>
      <c r="Z914" s="7" t="s">
        <v>838</v>
      </c>
      <c r="AA914" s="7" t="s">
        <v>124</v>
      </c>
      <c r="AB914" s="7" t="s">
        <v>125</v>
      </c>
      <c r="AC914" s="7" t="s">
        <v>2559</v>
      </c>
      <c r="AD914" s="7" t="s">
        <v>111</v>
      </c>
      <c r="AE914" s="7" t="s">
        <v>924</v>
      </c>
      <c r="AF914" s="7" t="s">
        <v>88</v>
      </c>
      <c r="AG914" s="7" t="s">
        <v>2101</v>
      </c>
      <c r="AH914" s="7" t="s">
        <v>2561</v>
      </c>
      <c r="AI914" s="7">
        <v>2013</v>
      </c>
      <c r="AJ914" s="7">
        <v>2038</v>
      </c>
      <c r="AK914" s="7" t="s">
        <v>89</v>
      </c>
      <c r="AL914" s="7">
        <v>76060000</v>
      </c>
      <c r="AO914" s="7" t="s">
        <v>2565</v>
      </c>
      <c r="AP914" s="7" t="s">
        <v>2565</v>
      </c>
      <c r="AQ914" s="7">
        <v>2925384.6150000002</v>
      </c>
      <c r="AR914" s="10">
        <v>3078116.5690000001</v>
      </c>
      <c r="AS914" s="7" t="s">
        <v>2566</v>
      </c>
      <c r="AT914" s="7" t="s">
        <v>90</v>
      </c>
      <c r="AU914" s="7">
        <v>2013</v>
      </c>
      <c r="AV914" s="7" t="s">
        <v>91</v>
      </c>
      <c r="AW914" s="7" t="s">
        <v>115</v>
      </c>
      <c r="AX914" s="7" t="s">
        <v>116</v>
      </c>
      <c r="AY914" s="7" t="s">
        <v>189</v>
      </c>
      <c r="AZ914" s="7" t="s">
        <v>155</v>
      </c>
      <c r="BA914" s="7" t="s">
        <v>156</v>
      </c>
      <c r="BB914" s="7" t="s">
        <v>69</v>
      </c>
      <c r="BC914" s="7" t="s">
        <v>98</v>
      </c>
      <c r="BH914" s="7" t="s">
        <v>99</v>
      </c>
      <c r="BI914" s="7" t="s">
        <v>521</v>
      </c>
      <c r="BJ914" s="7" t="s">
        <v>135</v>
      </c>
      <c r="BM914" s="7" t="s">
        <v>1481</v>
      </c>
      <c r="BO914">
        <f t="shared" si="14"/>
        <v>3.0781165690000001</v>
      </c>
      <c r="BP914" s="7" t="s">
        <v>69</v>
      </c>
      <c r="BQ914" s="7" t="s">
        <v>189</v>
      </c>
      <c r="BR914" s="7" t="s">
        <v>77</v>
      </c>
      <c r="BS914" s="7" t="s">
        <v>77</v>
      </c>
    </row>
    <row r="915" spans="1:71" ht="15.75" customHeight="1">
      <c r="A915" s="7">
        <v>2016</v>
      </c>
      <c r="B915" s="7" t="s">
        <v>928</v>
      </c>
      <c r="C915" s="7" t="s">
        <v>64</v>
      </c>
      <c r="D915" s="7" t="s">
        <v>915</v>
      </c>
      <c r="E915" s="7" t="s">
        <v>916</v>
      </c>
      <c r="F915" s="7" t="s">
        <v>917</v>
      </c>
      <c r="G915" s="7">
        <v>2013</v>
      </c>
      <c r="H915" s="7" t="s">
        <v>67</v>
      </c>
      <c r="I915" s="7" t="s">
        <v>169</v>
      </c>
      <c r="J915" s="7" t="s">
        <v>70</v>
      </c>
      <c r="K915" s="7" t="s">
        <v>71</v>
      </c>
      <c r="L915" s="7" t="s">
        <v>72</v>
      </c>
      <c r="M915" s="7" t="s">
        <v>73</v>
      </c>
      <c r="N915" s="7" t="s">
        <v>74</v>
      </c>
      <c r="O915" s="7" t="s">
        <v>75</v>
      </c>
      <c r="P915" s="7" t="s">
        <v>76</v>
      </c>
      <c r="Q915" s="7" t="s">
        <v>77</v>
      </c>
      <c r="S915" s="7" t="s">
        <v>78</v>
      </c>
      <c r="T915" s="7" t="s">
        <v>79</v>
      </c>
      <c r="U915" s="7" t="s">
        <v>80</v>
      </c>
      <c r="V915" s="7" t="s">
        <v>81</v>
      </c>
      <c r="W915" s="7" t="s">
        <v>919</v>
      </c>
      <c r="X915" s="7" t="s">
        <v>488</v>
      </c>
      <c r="Z915" s="7" t="s">
        <v>838</v>
      </c>
      <c r="AA915" s="7" t="s">
        <v>124</v>
      </c>
      <c r="AB915" s="7" t="s">
        <v>125</v>
      </c>
      <c r="AC915" s="7" t="s">
        <v>2559</v>
      </c>
      <c r="AD915" s="7" t="s">
        <v>111</v>
      </c>
      <c r="AE915" s="7" t="s">
        <v>924</v>
      </c>
      <c r="AF915" s="7" t="s">
        <v>88</v>
      </c>
      <c r="AG915" s="7" t="s">
        <v>2101</v>
      </c>
      <c r="AH915" s="7" t="s">
        <v>2561</v>
      </c>
      <c r="AI915" s="7">
        <v>2013</v>
      </c>
      <c r="AJ915" s="7">
        <v>2038</v>
      </c>
      <c r="AK915" s="7" t="s">
        <v>89</v>
      </c>
      <c r="AL915" s="7">
        <v>76060000</v>
      </c>
      <c r="AO915" s="7" t="s">
        <v>2565</v>
      </c>
      <c r="AP915" s="7" t="s">
        <v>2565</v>
      </c>
      <c r="AQ915" s="7">
        <v>2925384.6150000002</v>
      </c>
      <c r="AR915" s="10">
        <v>3078116.5690000001</v>
      </c>
      <c r="AS915" s="7" t="s">
        <v>2566</v>
      </c>
      <c r="AT915" s="7" t="s">
        <v>90</v>
      </c>
      <c r="AU915" s="7">
        <v>2013</v>
      </c>
      <c r="AV915" s="7" t="s">
        <v>91</v>
      </c>
      <c r="AW915" s="7" t="s">
        <v>115</v>
      </c>
      <c r="AX915" s="7" t="s">
        <v>116</v>
      </c>
      <c r="AY915" s="7" t="s">
        <v>189</v>
      </c>
      <c r="AZ915" s="7" t="s">
        <v>155</v>
      </c>
      <c r="BA915" s="7" t="s">
        <v>156</v>
      </c>
      <c r="BB915" s="7" t="s">
        <v>69</v>
      </c>
      <c r="BC915" s="7" t="s">
        <v>98</v>
      </c>
      <c r="BH915" s="7" t="s">
        <v>99</v>
      </c>
      <c r="BI915" s="7" t="s">
        <v>521</v>
      </c>
      <c r="BJ915" s="7" t="s">
        <v>135</v>
      </c>
      <c r="BM915" s="7" t="s">
        <v>1481</v>
      </c>
      <c r="BO915">
        <f t="shared" si="14"/>
        <v>3.0781165690000001</v>
      </c>
      <c r="BP915" s="7" t="s">
        <v>69</v>
      </c>
      <c r="BQ915" s="7" t="s">
        <v>189</v>
      </c>
      <c r="BR915" s="7" t="s">
        <v>77</v>
      </c>
      <c r="BS915" s="7" t="s">
        <v>77</v>
      </c>
    </row>
    <row r="916" spans="1:71" ht="15.75" customHeight="1">
      <c r="A916" s="7">
        <v>2017</v>
      </c>
      <c r="B916" s="7" t="s">
        <v>928</v>
      </c>
      <c r="C916" s="7" t="s">
        <v>64</v>
      </c>
      <c r="D916" s="7" t="s">
        <v>915</v>
      </c>
      <c r="E916" s="7" t="s">
        <v>916</v>
      </c>
      <c r="F916" s="7" t="s">
        <v>917</v>
      </c>
      <c r="G916" s="7">
        <v>2013</v>
      </c>
      <c r="H916" s="7" t="s">
        <v>67</v>
      </c>
      <c r="I916" s="7" t="s">
        <v>169</v>
      </c>
      <c r="J916" s="7" t="s">
        <v>70</v>
      </c>
      <c r="K916" s="7" t="s">
        <v>71</v>
      </c>
      <c r="L916" s="7" t="s">
        <v>72</v>
      </c>
      <c r="M916" s="7" t="s">
        <v>73</v>
      </c>
      <c r="N916" s="7" t="s">
        <v>74</v>
      </c>
      <c r="O916" s="7" t="s">
        <v>75</v>
      </c>
      <c r="P916" s="7" t="s">
        <v>76</v>
      </c>
      <c r="Q916" s="7" t="s">
        <v>77</v>
      </c>
      <c r="S916" s="7" t="s">
        <v>78</v>
      </c>
      <c r="T916" s="7" t="s">
        <v>79</v>
      </c>
      <c r="U916" s="7" t="s">
        <v>80</v>
      </c>
      <c r="V916" s="7" t="s">
        <v>81</v>
      </c>
      <c r="W916" s="7" t="s">
        <v>919</v>
      </c>
      <c r="X916" s="7" t="s">
        <v>488</v>
      </c>
      <c r="Z916" s="7" t="s">
        <v>838</v>
      </c>
      <c r="AA916" s="7" t="s">
        <v>124</v>
      </c>
      <c r="AB916" s="7" t="s">
        <v>125</v>
      </c>
      <c r="AC916" s="7" t="s">
        <v>2559</v>
      </c>
      <c r="AD916" s="7" t="s">
        <v>111</v>
      </c>
      <c r="AE916" s="7" t="s">
        <v>924</v>
      </c>
      <c r="AF916" s="7" t="s">
        <v>88</v>
      </c>
      <c r="AG916" s="7" t="s">
        <v>2101</v>
      </c>
      <c r="AH916" s="7" t="s">
        <v>2561</v>
      </c>
      <c r="AI916" s="7">
        <v>2013</v>
      </c>
      <c r="AJ916" s="7">
        <v>2038</v>
      </c>
      <c r="AK916" s="7" t="s">
        <v>89</v>
      </c>
      <c r="AL916" s="7">
        <v>76060000</v>
      </c>
      <c r="AO916" s="7" t="s">
        <v>2565</v>
      </c>
      <c r="AP916" s="7" t="s">
        <v>2565</v>
      </c>
      <c r="AQ916" s="7">
        <v>2925384.6150000002</v>
      </c>
      <c r="AR916" s="10">
        <v>3078116.5690000001</v>
      </c>
      <c r="AS916" s="7" t="s">
        <v>2566</v>
      </c>
      <c r="AT916" s="7" t="s">
        <v>90</v>
      </c>
      <c r="AU916" s="7">
        <v>2013</v>
      </c>
      <c r="AV916" s="7" t="s">
        <v>91</v>
      </c>
      <c r="AW916" s="7" t="s">
        <v>115</v>
      </c>
      <c r="AX916" s="7" t="s">
        <v>116</v>
      </c>
      <c r="AY916" s="7" t="s">
        <v>189</v>
      </c>
      <c r="AZ916" s="7" t="s">
        <v>155</v>
      </c>
      <c r="BA916" s="7" t="s">
        <v>156</v>
      </c>
      <c r="BB916" s="7" t="s">
        <v>69</v>
      </c>
      <c r="BC916" s="7" t="s">
        <v>98</v>
      </c>
      <c r="BH916" s="7" t="s">
        <v>99</v>
      </c>
      <c r="BI916" s="7" t="s">
        <v>521</v>
      </c>
      <c r="BJ916" s="7" t="s">
        <v>135</v>
      </c>
      <c r="BM916" s="7" t="s">
        <v>1481</v>
      </c>
      <c r="BO916">
        <f t="shared" si="14"/>
        <v>3.0781165690000001</v>
      </c>
      <c r="BP916" s="7" t="s">
        <v>69</v>
      </c>
      <c r="BQ916" s="7" t="s">
        <v>189</v>
      </c>
      <c r="BR916" s="7" t="s">
        <v>77</v>
      </c>
      <c r="BS916" s="7" t="s">
        <v>77</v>
      </c>
    </row>
    <row r="917" spans="1:71" ht="15.75" customHeight="1">
      <c r="A917" s="7">
        <v>2018</v>
      </c>
      <c r="B917" s="7" t="s">
        <v>928</v>
      </c>
      <c r="C917" s="7" t="s">
        <v>64</v>
      </c>
      <c r="D917" s="7" t="s">
        <v>915</v>
      </c>
      <c r="E917" s="7" t="s">
        <v>916</v>
      </c>
      <c r="F917" s="7" t="s">
        <v>917</v>
      </c>
      <c r="G917" s="7">
        <v>2013</v>
      </c>
      <c r="H917" s="7" t="s">
        <v>67</v>
      </c>
      <c r="I917" s="7" t="s">
        <v>169</v>
      </c>
      <c r="J917" s="7" t="s">
        <v>70</v>
      </c>
      <c r="K917" s="7" t="s">
        <v>71</v>
      </c>
      <c r="L917" s="7" t="s">
        <v>72</v>
      </c>
      <c r="M917" s="7" t="s">
        <v>73</v>
      </c>
      <c r="N917" s="7" t="s">
        <v>74</v>
      </c>
      <c r="O917" s="7" t="s">
        <v>75</v>
      </c>
      <c r="P917" s="7" t="s">
        <v>76</v>
      </c>
      <c r="Q917" s="7" t="s">
        <v>77</v>
      </c>
      <c r="S917" s="7" t="s">
        <v>78</v>
      </c>
      <c r="T917" s="7" t="s">
        <v>79</v>
      </c>
      <c r="U917" s="7" t="s">
        <v>80</v>
      </c>
      <c r="V917" s="7" t="s">
        <v>81</v>
      </c>
      <c r="W917" s="7" t="s">
        <v>919</v>
      </c>
      <c r="X917" s="7" t="s">
        <v>488</v>
      </c>
      <c r="Z917" s="7" t="s">
        <v>838</v>
      </c>
      <c r="AA917" s="7" t="s">
        <v>124</v>
      </c>
      <c r="AB917" s="7" t="s">
        <v>125</v>
      </c>
      <c r="AC917" s="7" t="s">
        <v>2559</v>
      </c>
      <c r="AD917" s="7" t="s">
        <v>111</v>
      </c>
      <c r="AE917" s="7" t="s">
        <v>924</v>
      </c>
      <c r="AF917" s="7" t="s">
        <v>88</v>
      </c>
      <c r="AG917" s="7" t="s">
        <v>2101</v>
      </c>
      <c r="AH917" s="7" t="s">
        <v>2561</v>
      </c>
      <c r="AI917" s="7">
        <v>2013</v>
      </c>
      <c r="AJ917" s="7">
        <v>2038</v>
      </c>
      <c r="AK917" s="7" t="s">
        <v>89</v>
      </c>
      <c r="AL917" s="7">
        <v>76060000</v>
      </c>
      <c r="AO917" s="7" t="s">
        <v>2565</v>
      </c>
      <c r="AP917" s="7" t="s">
        <v>2565</v>
      </c>
      <c r="AQ917" s="7">
        <v>2925384.6150000002</v>
      </c>
      <c r="AR917" s="10">
        <v>3078116.5690000001</v>
      </c>
      <c r="AS917" s="7" t="s">
        <v>2566</v>
      </c>
      <c r="AT917" s="7" t="s">
        <v>90</v>
      </c>
      <c r="AU917" s="7">
        <v>2013</v>
      </c>
      <c r="AV917" s="7" t="s">
        <v>91</v>
      </c>
      <c r="AW917" s="7" t="s">
        <v>115</v>
      </c>
      <c r="AX917" s="7" t="s">
        <v>116</v>
      </c>
      <c r="AY917" s="7" t="s">
        <v>189</v>
      </c>
      <c r="AZ917" s="7" t="s">
        <v>155</v>
      </c>
      <c r="BA917" s="7" t="s">
        <v>156</v>
      </c>
      <c r="BB917" s="7" t="s">
        <v>69</v>
      </c>
      <c r="BC917" s="7" t="s">
        <v>98</v>
      </c>
      <c r="BH917" s="7" t="s">
        <v>99</v>
      </c>
      <c r="BI917" s="7" t="s">
        <v>521</v>
      </c>
      <c r="BJ917" s="7" t="s">
        <v>135</v>
      </c>
      <c r="BM917" s="7" t="s">
        <v>1481</v>
      </c>
      <c r="BO917">
        <f t="shared" si="14"/>
        <v>3.0781165690000001</v>
      </c>
      <c r="BP917" s="7" t="s">
        <v>69</v>
      </c>
      <c r="BQ917" s="7" t="s">
        <v>189</v>
      </c>
      <c r="BR917" s="7" t="s">
        <v>77</v>
      </c>
      <c r="BS917" s="7" t="s">
        <v>77</v>
      </c>
    </row>
    <row r="918" spans="1:71" ht="15.75" customHeight="1">
      <c r="A918" s="7">
        <v>2019</v>
      </c>
      <c r="B918" s="7" t="s">
        <v>928</v>
      </c>
      <c r="C918" s="7" t="s">
        <v>64</v>
      </c>
      <c r="D918" s="7" t="s">
        <v>915</v>
      </c>
      <c r="E918" s="7" t="s">
        <v>916</v>
      </c>
      <c r="F918" s="7" t="s">
        <v>917</v>
      </c>
      <c r="G918" s="7">
        <v>2013</v>
      </c>
      <c r="H918" s="7" t="s">
        <v>67</v>
      </c>
      <c r="I918" s="7" t="s">
        <v>169</v>
      </c>
      <c r="J918" s="7" t="s">
        <v>70</v>
      </c>
      <c r="K918" s="7" t="s">
        <v>71</v>
      </c>
      <c r="L918" s="7" t="s">
        <v>72</v>
      </c>
      <c r="M918" s="7" t="s">
        <v>73</v>
      </c>
      <c r="N918" s="7" t="s">
        <v>74</v>
      </c>
      <c r="O918" s="7" t="s">
        <v>75</v>
      </c>
      <c r="P918" s="7" t="s">
        <v>76</v>
      </c>
      <c r="Q918" s="7" t="s">
        <v>77</v>
      </c>
      <c r="S918" s="7" t="s">
        <v>78</v>
      </c>
      <c r="T918" s="7" t="s">
        <v>79</v>
      </c>
      <c r="U918" s="7" t="s">
        <v>80</v>
      </c>
      <c r="V918" s="7" t="s">
        <v>81</v>
      </c>
      <c r="W918" s="7" t="s">
        <v>919</v>
      </c>
      <c r="X918" s="7" t="s">
        <v>488</v>
      </c>
      <c r="Z918" s="7" t="s">
        <v>838</v>
      </c>
      <c r="AA918" s="7" t="s">
        <v>124</v>
      </c>
      <c r="AB918" s="7" t="s">
        <v>125</v>
      </c>
      <c r="AC918" s="7" t="s">
        <v>2559</v>
      </c>
      <c r="AD918" s="7" t="s">
        <v>111</v>
      </c>
      <c r="AE918" s="7" t="s">
        <v>924</v>
      </c>
      <c r="AF918" s="7" t="s">
        <v>88</v>
      </c>
      <c r="AG918" s="7" t="s">
        <v>2101</v>
      </c>
      <c r="AH918" s="7" t="s">
        <v>2561</v>
      </c>
      <c r="AI918" s="7">
        <v>2013</v>
      </c>
      <c r="AJ918" s="7">
        <v>2038</v>
      </c>
      <c r="AK918" s="7" t="s">
        <v>89</v>
      </c>
      <c r="AL918" s="7">
        <v>76060000</v>
      </c>
      <c r="AO918" s="7" t="s">
        <v>2565</v>
      </c>
      <c r="AP918" s="7" t="s">
        <v>2565</v>
      </c>
      <c r="AQ918" s="7">
        <v>2925384.6150000002</v>
      </c>
      <c r="AR918" s="10">
        <v>3078116.5690000001</v>
      </c>
      <c r="AS918" s="7" t="s">
        <v>2566</v>
      </c>
      <c r="AT918" s="7" t="s">
        <v>90</v>
      </c>
      <c r="AU918" s="7">
        <v>2013</v>
      </c>
      <c r="AV918" s="7" t="s">
        <v>91</v>
      </c>
      <c r="AW918" s="7" t="s">
        <v>115</v>
      </c>
      <c r="AX918" s="7" t="s">
        <v>116</v>
      </c>
      <c r="AY918" s="7" t="s">
        <v>189</v>
      </c>
      <c r="AZ918" s="7" t="s">
        <v>155</v>
      </c>
      <c r="BA918" s="7" t="s">
        <v>156</v>
      </c>
      <c r="BB918" s="7" t="s">
        <v>69</v>
      </c>
      <c r="BC918" s="7" t="s">
        <v>98</v>
      </c>
      <c r="BH918" s="7" t="s">
        <v>99</v>
      </c>
      <c r="BI918" s="7" t="s">
        <v>521</v>
      </c>
      <c r="BJ918" s="7" t="s">
        <v>135</v>
      </c>
      <c r="BM918" s="7" t="s">
        <v>1481</v>
      </c>
      <c r="BO918">
        <f t="shared" si="14"/>
        <v>3.0781165690000001</v>
      </c>
      <c r="BP918" s="7" t="s">
        <v>69</v>
      </c>
      <c r="BQ918" s="7" t="s">
        <v>189</v>
      </c>
      <c r="BR918" s="7" t="s">
        <v>77</v>
      </c>
      <c r="BS918" s="7" t="s">
        <v>77</v>
      </c>
    </row>
    <row r="919" spans="1:71" ht="15.75" customHeight="1">
      <c r="A919" s="7">
        <v>2020</v>
      </c>
      <c r="B919" s="7" t="s">
        <v>928</v>
      </c>
      <c r="C919" s="7" t="s">
        <v>64</v>
      </c>
      <c r="D919" s="7" t="s">
        <v>915</v>
      </c>
      <c r="E919" s="7" t="s">
        <v>916</v>
      </c>
      <c r="F919" s="7" t="s">
        <v>917</v>
      </c>
      <c r="G919" s="7">
        <v>2013</v>
      </c>
      <c r="H919" s="7" t="s">
        <v>67</v>
      </c>
      <c r="I919" s="7" t="s">
        <v>169</v>
      </c>
      <c r="J919" s="7" t="s">
        <v>70</v>
      </c>
      <c r="K919" s="7" t="s">
        <v>71</v>
      </c>
      <c r="L919" s="7" t="s">
        <v>72</v>
      </c>
      <c r="M919" s="7" t="s">
        <v>73</v>
      </c>
      <c r="N919" s="7" t="s">
        <v>74</v>
      </c>
      <c r="O919" s="7" t="s">
        <v>75</v>
      </c>
      <c r="P919" s="7" t="s">
        <v>76</v>
      </c>
      <c r="Q919" s="7" t="s">
        <v>77</v>
      </c>
      <c r="S919" s="7" t="s">
        <v>78</v>
      </c>
      <c r="T919" s="7" t="s">
        <v>79</v>
      </c>
      <c r="U919" s="7" t="s">
        <v>80</v>
      </c>
      <c r="V919" s="7" t="s">
        <v>81</v>
      </c>
      <c r="W919" s="7" t="s">
        <v>919</v>
      </c>
      <c r="X919" s="7" t="s">
        <v>488</v>
      </c>
      <c r="Z919" s="7" t="s">
        <v>838</v>
      </c>
      <c r="AA919" s="7" t="s">
        <v>124</v>
      </c>
      <c r="AB919" s="7" t="s">
        <v>125</v>
      </c>
      <c r="AC919" s="7" t="s">
        <v>2559</v>
      </c>
      <c r="AD919" s="7" t="s">
        <v>111</v>
      </c>
      <c r="AE919" s="7" t="s">
        <v>924</v>
      </c>
      <c r="AF919" s="7" t="s">
        <v>88</v>
      </c>
      <c r="AG919" s="7" t="s">
        <v>2101</v>
      </c>
      <c r="AH919" s="7" t="s">
        <v>2561</v>
      </c>
      <c r="AI919" s="7">
        <v>2013</v>
      </c>
      <c r="AJ919" s="7">
        <v>2038</v>
      </c>
      <c r="AK919" s="7" t="s">
        <v>89</v>
      </c>
      <c r="AL919" s="7">
        <v>76060000</v>
      </c>
      <c r="AO919" s="7" t="s">
        <v>2565</v>
      </c>
      <c r="AP919" s="7" t="s">
        <v>2565</v>
      </c>
      <c r="AQ919" s="7">
        <v>2925384.6150000002</v>
      </c>
      <c r="AR919" s="10">
        <v>3078116.5690000001</v>
      </c>
      <c r="AS919" s="7" t="s">
        <v>2566</v>
      </c>
      <c r="AT919" s="7" t="s">
        <v>90</v>
      </c>
      <c r="AU919" s="7">
        <v>2013</v>
      </c>
      <c r="AV919" s="7" t="s">
        <v>91</v>
      </c>
      <c r="AW919" s="7" t="s">
        <v>115</v>
      </c>
      <c r="AX919" s="7" t="s">
        <v>116</v>
      </c>
      <c r="AY919" s="7" t="s">
        <v>189</v>
      </c>
      <c r="AZ919" s="7" t="s">
        <v>155</v>
      </c>
      <c r="BA919" s="7" t="s">
        <v>156</v>
      </c>
      <c r="BB919" s="7" t="s">
        <v>69</v>
      </c>
      <c r="BC919" s="7" t="s">
        <v>98</v>
      </c>
      <c r="BH919" s="7" t="s">
        <v>99</v>
      </c>
      <c r="BI919" s="7" t="s">
        <v>521</v>
      </c>
      <c r="BJ919" s="7" t="s">
        <v>135</v>
      </c>
      <c r="BM919" s="7" t="s">
        <v>1481</v>
      </c>
      <c r="BO919">
        <f t="shared" si="14"/>
        <v>3.0781165690000001</v>
      </c>
      <c r="BP919" s="7" t="s">
        <v>69</v>
      </c>
      <c r="BQ919" s="7" t="s">
        <v>189</v>
      </c>
      <c r="BR919" s="7" t="s">
        <v>77</v>
      </c>
      <c r="BS919" s="7" t="s">
        <v>77</v>
      </c>
    </row>
    <row r="920" spans="1:71" ht="15.75" customHeight="1">
      <c r="A920" s="7">
        <v>2021</v>
      </c>
      <c r="B920" s="7" t="s">
        <v>928</v>
      </c>
      <c r="C920" s="7" t="s">
        <v>64</v>
      </c>
      <c r="D920" s="7" t="s">
        <v>915</v>
      </c>
      <c r="E920" s="7" t="s">
        <v>916</v>
      </c>
      <c r="F920" s="7" t="s">
        <v>917</v>
      </c>
      <c r="G920" s="7">
        <v>2013</v>
      </c>
      <c r="H920" s="7" t="s">
        <v>67</v>
      </c>
      <c r="I920" s="7" t="s">
        <v>169</v>
      </c>
      <c r="J920" s="7" t="s">
        <v>70</v>
      </c>
      <c r="K920" s="7" t="s">
        <v>71</v>
      </c>
      <c r="L920" s="7" t="s">
        <v>72</v>
      </c>
      <c r="M920" s="7" t="s">
        <v>73</v>
      </c>
      <c r="N920" s="7" t="s">
        <v>74</v>
      </c>
      <c r="O920" s="7" t="s">
        <v>75</v>
      </c>
      <c r="P920" s="7" t="s">
        <v>76</v>
      </c>
      <c r="Q920" s="7" t="s">
        <v>77</v>
      </c>
      <c r="S920" s="7" t="s">
        <v>78</v>
      </c>
      <c r="T920" s="7" t="s">
        <v>79</v>
      </c>
      <c r="U920" s="7" t="s">
        <v>80</v>
      </c>
      <c r="V920" s="7" t="s">
        <v>81</v>
      </c>
      <c r="W920" s="7" t="s">
        <v>919</v>
      </c>
      <c r="X920" s="7" t="s">
        <v>488</v>
      </c>
      <c r="Z920" s="7" t="s">
        <v>838</v>
      </c>
      <c r="AA920" s="7" t="s">
        <v>124</v>
      </c>
      <c r="AB920" s="7" t="s">
        <v>125</v>
      </c>
      <c r="AC920" s="7" t="s">
        <v>2559</v>
      </c>
      <c r="AD920" s="7" t="s">
        <v>111</v>
      </c>
      <c r="AE920" s="7" t="s">
        <v>924</v>
      </c>
      <c r="AF920" s="7" t="s">
        <v>88</v>
      </c>
      <c r="AG920" s="7" t="s">
        <v>2101</v>
      </c>
      <c r="AH920" s="7" t="s">
        <v>2561</v>
      </c>
      <c r="AI920" s="7">
        <v>2013</v>
      </c>
      <c r="AJ920" s="7">
        <v>2038</v>
      </c>
      <c r="AK920" s="7" t="s">
        <v>89</v>
      </c>
      <c r="AL920" s="7">
        <v>76060000</v>
      </c>
      <c r="AO920" s="7" t="s">
        <v>2565</v>
      </c>
      <c r="AP920" s="7" t="s">
        <v>2565</v>
      </c>
      <c r="AQ920" s="7">
        <v>2925384.6150000002</v>
      </c>
      <c r="AR920" s="10">
        <v>3078116.5690000001</v>
      </c>
      <c r="AS920" s="7" t="s">
        <v>2566</v>
      </c>
      <c r="AT920" s="7" t="s">
        <v>90</v>
      </c>
      <c r="AU920" s="7">
        <v>2013</v>
      </c>
      <c r="AV920" s="7" t="s">
        <v>91</v>
      </c>
      <c r="AW920" s="7" t="s">
        <v>115</v>
      </c>
      <c r="AX920" s="7" t="s">
        <v>116</v>
      </c>
      <c r="AY920" s="7" t="s">
        <v>189</v>
      </c>
      <c r="AZ920" s="7" t="s">
        <v>155</v>
      </c>
      <c r="BA920" s="7" t="s">
        <v>156</v>
      </c>
      <c r="BB920" s="7" t="s">
        <v>69</v>
      </c>
      <c r="BC920" s="7" t="s">
        <v>98</v>
      </c>
      <c r="BH920" s="7" t="s">
        <v>99</v>
      </c>
      <c r="BI920" s="7" t="s">
        <v>521</v>
      </c>
      <c r="BJ920" s="7" t="s">
        <v>135</v>
      </c>
      <c r="BM920" s="7" t="s">
        <v>1481</v>
      </c>
      <c r="BO920">
        <f t="shared" si="14"/>
        <v>3.0781165690000001</v>
      </c>
      <c r="BP920" s="7" t="s">
        <v>69</v>
      </c>
      <c r="BQ920" s="7" t="s">
        <v>189</v>
      </c>
      <c r="BR920" s="7" t="s">
        <v>77</v>
      </c>
      <c r="BS920" s="7" t="s">
        <v>77</v>
      </c>
    </row>
    <row r="921" spans="1:71" ht="15.75" customHeight="1">
      <c r="A921" s="7">
        <v>2022</v>
      </c>
      <c r="B921" s="7" t="s">
        <v>928</v>
      </c>
      <c r="C921" s="7" t="s">
        <v>64</v>
      </c>
      <c r="D921" s="7" t="s">
        <v>915</v>
      </c>
      <c r="E921" s="7" t="s">
        <v>916</v>
      </c>
      <c r="F921" s="7" t="s">
        <v>917</v>
      </c>
      <c r="G921" s="7">
        <v>2013</v>
      </c>
      <c r="H921" s="7" t="s">
        <v>67</v>
      </c>
      <c r="I921" s="7" t="s">
        <v>169</v>
      </c>
      <c r="J921" s="7" t="s">
        <v>70</v>
      </c>
      <c r="K921" s="7" t="s">
        <v>71</v>
      </c>
      <c r="L921" s="7" t="s">
        <v>72</v>
      </c>
      <c r="M921" s="7" t="s">
        <v>73</v>
      </c>
      <c r="N921" s="7" t="s">
        <v>74</v>
      </c>
      <c r="O921" s="7" t="s">
        <v>75</v>
      </c>
      <c r="P921" s="7" t="s">
        <v>76</v>
      </c>
      <c r="Q921" s="7" t="s">
        <v>77</v>
      </c>
      <c r="S921" s="7" t="s">
        <v>78</v>
      </c>
      <c r="T921" s="7" t="s">
        <v>79</v>
      </c>
      <c r="U921" s="7" t="s">
        <v>80</v>
      </c>
      <c r="V921" s="7" t="s">
        <v>81</v>
      </c>
      <c r="W921" s="7" t="s">
        <v>919</v>
      </c>
      <c r="X921" s="7" t="s">
        <v>488</v>
      </c>
      <c r="Z921" s="7" t="s">
        <v>838</v>
      </c>
      <c r="AA921" s="7" t="s">
        <v>124</v>
      </c>
      <c r="AB921" s="7" t="s">
        <v>125</v>
      </c>
      <c r="AC921" s="7" t="s">
        <v>2559</v>
      </c>
      <c r="AD921" s="7" t="s">
        <v>111</v>
      </c>
      <c r="AE921" s="7" t="s">
        <v>924</v>
      </c>
      <c r="AF921" s="7" t="s">
        <v>88</v>
      </c>
      <c r="AG921" s="7" t="s">
        <v>2101</v>
      </c>
      <c r="AH921" s="7" t="s">
        <v>2561</v>
      </c>
      <c r="AI921" s="7">
        <v>2013</v>
      </c>
      <c r="AJ921" s="7">
        <v>2038</v>
      </c>
      <c r="AK921" s="7" t="s">
        <v>89</v>
      </c>
      <c r="AL921" s="7">
        <v>76060000</v>
      </c>
      <c r="AO921" s="7" t="s">
        <v>2565</v>
      </c>
      <c r="AP921" s="7" t="s">
        <v>2565</v>
      </c>
      <c r="AQ921" s="7">
        <v>2925384.6150000002</v>
      </c>
      <c r="AR921" s="10">
        <v>3078116.5690000001</v>
      </c>
      <c r="AS921" s="7" t="s">
        <v>2566</v>
      </c>
      <c r="AT921" s="7" t="s">
        <v>90</v>
      </c>
      <c r="AU921" s="7">
        <v>2013</v>
      </c>
      <c r="AV921" s="7" t="s">
        <v>91</v>
      </c>
      <c r="AW921" s="7" t="s">
        <v>115</v>
      </c>
      <c r="AX921" s="7" t="s">
        <v>116</v>
      </c>
      <c r="AY921" s="7" t="s">
        <v>189</v>
      </c>
      <c r="AZ921" s="7" t="s">
        <v>155</v>
      </c>
      <c r="BA921" s="7" t="s">
        <v>156</v>
      </c>
      <c r="BB921" s="7" t="s">
        <v>69</v>
      </c>
      <c r="BC921" s="7" t="s">
        <v>98</v>
      </c>
      <c r="BH921" s="7" t="s">
        <v>99</v>
      </c>
      <c r="BI921" s="7" t="s">
        <v>521</v>
      </c>
      <c r="BJ921" s="7" t="s">
        <v>135</v>
      </c>
      <c r="BM921" s="7" t="s">
        <v>1481</v>
      </c>
      <c r="BO921">
        <f t="shared" si="14"/>
        <v>3.0781165690000001</v>
      </c>
      <c r="BP921" s="7" t="s">
        <v>69</v>
      </c>
      <c r="BQ921" s="7" t="s">
        <v>189</v>
      </c>
      <c r="BR921" s="7" t="s">
        <v>77</v>
      </c>
      <c r="BS921" s="7" t="s">
        <v>77</v>
      </c>
    </row>
    <row r="922" spans="1:71" ht="15.75" customHeight="1">
      <c r="A922" s="7">
        <v>2023</v>
      </c>
      <c r="B922" s="7" t="s">
        <v>928</v>
      </c>
      <c r="C922" s="7" t="s">
        <v>64</v>
      </c>
      <c r="D922" s="7" t="s">
        <v>915</v>
      </c>
      <c r="E922" s="7" t="s">
        <v>916</v>
      </c>
      <c r="F922" s="7" t="s">
        <v>917</v>
      </c>
      <c r="G922" s="7">
        <v>2013</v>
      </c>
      <c r="H922" s="7" t="s">
        <v>67</v>
      </c>
      <c r="I922" s="7" t="s">
        <v>169</v>
      </c>
      <c r="J922" s="7" t="s">
        <v>70</v>
      </c>
      <c r="K922" s="7" t="s">
        <v>71</v>
      </c>
      <c r="L922" s="7" t="s">
        <v>72</v>
      </c>
      <c r="M922" s="7" t="s">
        <v>73</v>
      </c>
      <c r="N922" s="7" t="s">
        <v>74</v>
      </c>
      <c r="O922" s="7" t="s">
        <v>75</v>
      </c>
      <c r="P922" s="7" t="s">
        <v>76</v>
      </c>
      <c r="Q922" s="7" t="s">
        <v>77</v>
      </c>
      <c r="S922" s="7" t="s">
        <v>78</v>
      </c>
      <c r="T922" s="7" t="s">
        <v>79</v>
      </c>
      <c r="U922" s="7" t="s">
        <v>80</v>
      </c>
      <c r="V922" s="7" t="s">
        <v>81</v>
      </c>
      <c r="W922" s="7" t="s">
        <v>919</v>
      </c>
      <c r="X922" s="7" t="s">
        <v>488</v>
      </c>
      <c r="Z922" s="7" t="s">
        <v>838</v>
      </c>
      <c r="AA922" s="7" t="s">
        <v>124</v>
      </c>
      <c r="AB922" s="7" t="s">
        <v>125</v>
      </c>
      <c r="AC922" s="7" t="s">
        <v>2559</v>
      </c>
      <c r="AD922" s="7" t="s">
        <v>111</v>
      </c>
      <c r="AE922" s="7" t="s">
        <v>924</v>
      </c>
      <c r="AF922" s="7" t="s">
        <v>88</v>
      </c>
      <c r="AG922" s="7" t="s">
        <v>2101</v>
      </c>
      <c r="AH922" s="7" t="s">
        <v>2561</v>
      </c>
      <c r="AI922" s="7">
        <v>2013</v>
      </c>
      <c r="AJ922" s="7">
        <v>2038</v>
      </c>
      <c r="AK922" s="7" t="s">
        <v>89</v>
      </c>
      <c r="AL922" s="7">
        <v>76060000</v>
      </c>
      <c r="AO922" s="7" t="s">
        <v>2565</v>
      </c>
      <c r="AP922" s="7" t="s">
        <v>2565</v>
      </c>
      <c r="AQ922" s="7">
        <v>2925384.6150000002</v>
      </c>
      <c r="AR922" s="10">
        <v>3078116.5690000001</v>
      </c>
      <c r="AS922" s="7" t="s">
        <v>2566</v>
      </c>
      <c r="AT922" s="7" t="s">
        <v>90</v>
      </c>
      <c r="AU922" s="7">
        <v>2013</v>
      </c>
      <c r="AV922" s="7" t="s">
        <v>91</v>
      </c>
      <c r="AW922" s="7" t="s">
        <v>115</v>
      </c>
      <c r="AX922" s="7" t="s">
        <v>116</v>
      </c>
      <c r="AY922" s="7" t="s">
        <v>189</v>
      </c>
      <c r="AZ922" s="7" t="s">
        <v>155</v>
      </c>
      <c r="BA922" s="7" t="s">
        <v>156</v>
      </c>
      <c r="BB922" s="7" t="s">
        <v>69</v>
      </c>
      <c r="BC922" s="7" t="s">
        <v>98</v>
      </c>
      <c r="BH922" s="7" t="s">
        <v>99</v>
      </c>
      <c r="BI922" s="7" t="s">
        <v>521</v>
      </c>
      <c r="BJ922" s="7" t="s">
        <v>135</v>
      </c>
      <c r="BM922" s="7" t="s">
        <v>1481</v>
      </c>
      <c r="BO922">
        <f t="shared" si="14"/>
        <v>3.0781165690000001</v>
      </c>
      <c r="BP922" s="7" t="s">
        <v>69</v>
      </c>
      <c r="BQ922" s="7" t="s">
        <v>189</v>
      </c>
      <c r="BR922" s="7" t="s">
        <v>77</v>
      </c>
      <c r="BS922" s="7" t="s">
        <v>77</v>
      </c>
    </row>
    <row r="923" spans="1:71" ht="15.75" customHeight="1">
      <c r="A923" s="7">
        <v>2024</v>
      </c>
      <c r="B923" s="7" t="s">
        <v>928</v>
      </c>
      <c r="C923" s="7" t="s">
        <v>64</v>
      </c>
      <c r="D923" s="7" t="s">
        <v>915</v>
      </c>
      <c r="E923" s="7" t="s">
        <v>916</v>
      </c>
      <c r="F923" s="7" t="s">
        <v>917</v>
      </c>
      <c r="G923" s="7">
        <v>2013</v>
      </c>
      <c r="H923" s="7" t="s">
        <v>67</v>
      </c>
      <c r="I923" s="7" t="s">
        <v>169</v>
      </c>
      <c r="J923" s="7" t="s">
        <v>70</v>
      </c>
      <c r="K923" s="7" t="s">
        <v>71</v>
      </c>
      <c r="L923" s="7" t="s">
        <v>72</v>
      </c>
      <c r="M923" s="7" t="s">
        <v>73</v>
      </c>
      <c r="N923" s="7" t="s">
        <v>74</v>
      </c>
      <c r="O923" s="7" t="s">
        <v>75</v>
      </c>
      <c r="P923" s="7" t="s">
        <v>76</v>
      </c>
      <c r="Q923" s="7" t="s">
        <v>77</v>
      </c>
      <c r="S923" s="7" t="s">
        <v>78</v>
      </c>
      <c r="T923" s="7" t="s">
        <v>79</v>
      </c>
      <c r="U923" s="7" t="s">
        <v>80</v>
      </c>
      <c r="V923" s="7" t="s">
        <v>81</v>
      </c>
      <c r="W923" s="7" t="s">
        <v>919</v>
      </c>
      <c r="X923" s="7" t="s">
        <v>488</v>
      </c>
      <c r="Z923" s="7" t="s">
        <v>838</v>
      </c>
      <c r="AA923" s="7" t="s">
        <v>124</v>
      </c>
      <c r="AB923" s="7" t="s">
        <v>125</v>
      </c>
      <c r="AC923" s="7" t="s">
        <v>2559</v>
      </c>
      <c r="AD923" s="7" t="s">
        <v>111</v>
      </c>
      <c r="AE923" s="7" t="s">
        <v>924</v>
      </c>
      <c r="AF923" s="7" t="s">
        <v>88</v>
      </c>
      <c r="AG923" s="7" t="s">
        <v>2101</v>
      </c>
      <c r="AH923" s="7" t="s">
        <v>2561</v>
      </c>
      <c r="AI923" s="7">
        <v>2013</v>
      </c>
      <c r="AJ923" s="7">
        <v>2038</v>
      </c>
      <c r="AK923" s="7" t="s">
        <v>89</v>
      </c>
      <c r="AL923" s="7">
        <v>76060000</v>
      </c>
      <c r="AO923" s="7" t="s">
        <v>2565</v>
      </c>
      <c r="AP923" s="7" t="s">
        <v>2565</v>
      </c>
      <c r="AQ923" s="7">
        <v>2925384.6150000002</v>
      </c>
      <c r="AR923" s="10">
        <v>3078116.5690000001</v>
      </c>
      <c r="AS923" s="7" t="s">
        <v>2566</v>
      </c>
      <c r="AT923" s="7" t="s">
        <v>90</v>
      </c>
      <c r="AU923" s="7">
        <v>2013</v>
      </c>
      <c r="AV923" s="7" t="s">
        <v>91</v>
      </c>
      <c r="AW923" s="7" t="s">
        <v>115</v>
      </c>
      <c r="AX923" s="7" t="s">
        <v>116</v>
      </c>
      <c r="AY923" s="7" t="s">
        <v>189</v>
      </c>
      <c r="AZ923" s="7" t="s">
        <v>155</v>
      </c>
      <c r="BA923" s="7" t="s">
        <v>156</v>
      </c>
      <c r="BB923" s="7" t="s">
        <v>69</v>
      </c>
      <c r="BC923" s="7" t="s">
        <v>98</v>
      </c>
      <c r="BH923" s="7" t="s">
        <v>99</v>
      </c>
      <c r="BI923" s="7" t="s">
        <v>521</v>
      </c>
      <c r="BJ923" s="7" t="s">
        <v>135</v>
      </c>
      <c r="BM923" s="7" t="s">
        <v>1481</v>
      </c>
      <c r="BO923">
        <f t="shared" si="14"/>
        <v>3.0781165690000001</v>
      </c>
      <c r="BP923" s="7" t="s">
        <v>69</v>
      </c>
      <c r="BQ923" s="7" t="s">
        <v>189</v>
      </c>
      <c r="BR923" s="7" t="s">
        <v>77</v>
      </c>
      <c r="BS923" s="7" t="s">
        <v>77</v>
      </c>
    </row>
    <row r="924" spans="1:71" ht="15.75" customHeight="1">
      <c r="A924" s="7">
        <v>2025</v>
      </c>
      <c r="B924" s="7" t="s">
        <v>928</v>
      </c>
      <c r="C924" s="7" t="s">
        <v>64</v>
      </c>
      <c r="D924" s="7" t="s">
        <v>915</v>
      </c>
      <c r="E924" s="7" t="s">
        <v>916</v>
      </c>
      <c r="F924" s="7" t="s">
        <v>917</v>
      </c>
      <c r="G924" s="7">
        <v>2013</v>
      </c>
      <c r="H924" s="7" t="s">
        <v>67</v>
      </c>
      <c r="I924" s="7" t="s">
        <v>169</v>
      </c>
      <c r="J924" s="7" t="s">
        <v>70</v>
      </c>
      <c r="K924" s="7" t="s">
        <v>71</v>
      </c>
      <c r="L924" s="7" t="s">
        <v>72</v>
      </c>
      <c r="M924" s="7" t="s">
        <v>73</v>
      </c>
      <c r="N924" s="7" t="s">
        <v>74</v>
      </c>
      <c r="O924" s="7" t="s">
        <v>75</v>
      </c>
      <c r="P924" s="7" t="s">
        <v>76</v>
      </c>
      <c r="Q924" s="7" t="s">
        <v>77</v>
      </c>
      <c r="S924" s="7" t="s">
        <v>78</v>
      </c>
      <c r="T924" s="7" t="s">
        <v>79</v>
      </c>
      <c r="U924" s="7" t="s">
        <v>80</v>
      </c>
      <c r="V924" s="7" t="s">
        <v>81</v>
      </c>
      <c r="W924" s="7" t="s">
        <v>919</v>
      </c>
      <c r="X924" s="7" t="s">
        <v>488</v>
      </c>
      <c r="Z924" s="7" t="s">
        <v>838</v>
      </c>
      <c r="AA924" s="7" t="s">
        <v>124</v>
      </c>
      <c r="AB924" s="7" t="s">
        <v>125</v>
      </c>
      <c r="AC924" s="7" t="s">
        <v>2559</v>
      </c>
      <c r="AD924" s="7" t="s">
        <v>111</v>
      </c>
      <c r="AE924" s="7" t="s">
        <v>924</v>
      </c>
      <c r="AF924" s="7" t="s">
        <v>88</v>
      </c>
      <c r="AG924" s="7" t="s">
        <v>2101</v>
      </c>
      <c r="AH924" s="7" t="s">
        <v>2561</v>
      </c>
      <c r="AI924" s="7">
        <v>2013</v>
      </c>
      <c r="AJ924" s="7">
        <v>2038</v>
      </c>
      <c r="AK924" s="7" t="s">
        <v>89</v>
      </c>
      <c r="AL924" s="7">
        <v>76060000</v>
      </c>
      <c r="AO924" s="7" t="s">
        <v>2565</v>
      </c>
      <c r="AP924" s="7" t="s">
        <v>2565</v>
      </c>
      <c r="AQ924" s="7">
        <v>2925384.6150000002</v>
      </c>
      <c r="AR924" s="10">
        <v>3078116.5690000001</v>
      </c>
      <c r="AS924" s="7" t="s">
        <v>2566</v>
      </c>
      <c r="AT924" s="7" t="s">
        <v>90</v>
      </c>
      <c r="AU924" s="7">
        <v>2013</v>
      </c>
      <c r="AV924" s="7" t="s">
        <v>91</v>
      </c>
      <c r="AW924" s="7" t="s">
        <v>115</v>
      </c>
      <c r="AX924" s="7" t="s">
        <v>116</v>
      </c>
      <c r="AY924" s="7" t="s">
        <v>189</v>
      </c>
      <c r="AZ924" s="7" t="s">
        <v>155</v>
      </c>
      <c r="BA924" s="7" t="s">
        <v>156</v>
      </c>
      <c r="BB924" s="7" t="s">
        <v>69</v>
      </c>
      <c r="BC924" s="7" t="s">
        <v>98</v>
      </c>
      <c r="BH924" s="7" t="s">
        <v>99</v>
      </c>
      <c r="BI924" s="7" t="s">
        <v>521</v>
      </c>
      <c r="BJ924" s="7" t="s">
        <v>135</v>
      </c>
      <c r="BM924" s="7" t="s">
        <v>1481</v>
      </c>
      <c r="BO924">
        <f t="shared" si="14"/>
        <v>3.0781165690000001</v>
      </c>
      <c r="BP924" s="7" t="s">
        <v>69</v>
      </c>
      <c r="BQ924" s="7" t="s">
        <v>189</v>
      </c>
      <c r="BR924" s="7" t="s">
        <v>77</v>
      </c>
      <c r="BS924" s="7" t="s">
        <v>77</v>
      </c>
    </row>
    <row r="925" spans="1:71" ht="15.75" customHeight="1">
      <c r="A925" s="7">
        <v>2026</v>
      </c>
      <c r="B925" s="7" t="s">
        <v>928</v>
      </c>
      <c r="C925" s="7" t="s">
        <v>64</v>
      </c>
      <c r="D925" s="7" t="s">
        <v>915</v>
      </c>
      <c r="E925" s="7" t="s">
        <v>916</v>
      </c>
      <c r="F925" s="7" t="s">
        <v>917</v>
      </c>
      <c r="G925" s="7">
        <v>2013</v>
      </c>
      <c r="H925" s="7" t="s">
        <v>67</v>
      </c>
      <c r="I925" s="7" t="s">
        <v>169</v>
      </c>
      <c r="J925" s="7" t="s">
        <v>70</v>
      </c>
      <c r="K925" s="7" t="s">
        <v>71</v>
      </c>
      <c r="L925" s="7" t="s">
        <v>72</v>
      </c>
      <c r="M925" s="7" t="s">
        <v>73</v>
      </c>
      <c r="N925" s="7" t="s">
        <v>74</v>
      </c>
      <c r="O925" s="7" t="s">
        <v>75</v>
      </c>
      <c r="P925" s="7" t="s">
        <v>76</v>
      </c>
      <c r="Q925" s="7" t="s">
        <v>77</v>
      </c>
      <c r="S925" s="7" t="s">
        <v>78</v>
      </c>
      <c r="T925" s="7" t="s">
        <v>79</v>
      </c>
      <c r="U925" s="7" t="s">
        <v>80</v>
      </c>
      <c r="V925" s="7" t="s">
        <v>81</v>
      </c>
      <c r="W925" s="7" t="s">
        <v>919</v>
      </c>
      <c r="X925" s="7" t="s">
        <v>488</v>
      </c>
      <c r="Z925" s="7" t="s">
        <v>838</v>
      </c>
      <c r="AA925" s="7" t="s">
        <v>124</v>
      </c>
      <c r="AB925" s="7" t="s">
        <v>125</v>
      </c>
      <c r="AC925" s="7" t="s">
        <v>2559</v>
      </c>
      <c r="AD925" s="7" t="s">
        <v>111</v>
      </c>
      <c r="AE925" s="7" t="s">
        <v>924</v>
      </c>
      <c r="AF925" s="7" t="s">
        <v>88</v>
      </c>
      <c r="AG925" s="7" t="s">
        <v>2101</v>
      </c>
      <c r="AH925" s="7" t="s">
        <v>2561</v>
      </c>
      <c r="AI925" s="7">
        <v>2013</v>
      </c>
      <c r="AJ925" s="7">
        <v>2038</v>
      </c>
      <c r="AK925" s="7" t="s">
        <v>89</v>
      </c>
      <c r="AL925" s="7">
        <v>76060000</v>
      </c>
      <c r="AO925" s="7" t="s">
        <v>2565</v>
      </c>
      <c r="AP925" s="7" t="s">
        <v>2565</v>
      </c>
      <c r="AQ925" s="7">
        <v>2925384.6150000002</v>
      </c>
      <c r="AR925" s="10">
        <v>3078116.5690000001</v>
      </c>
      <c r="AS925" s="7" t="s">
        <v>2566</v>
      </c>
      <c r="AT925" s="7" t="s">
        <v>90</v>
      </c>
      <c r="AU925" s="7">
        <v>2013</v>
      </c>
      <c r="AV925" s="7" t="s">
        <v>91</v>
      </c>
      <c r="AW925" s="7" t="s">
        <v>115</v>
      </c>
      <c r="AX925" s="7" t="s">
        <v>116</v>
      </c>
      <c r="AY925" s="7" t="s">
        <v>189</v>
      </c>
      <c r="AZ925" s="7" t="s">
        <v>155</v>
      </c>
      <c r="BA925" s="7" t="s">
        <v>156</v>
      </c>
      <c r="BB925" s="7" t="s">
        <v>69</v>
      </c>
      <c r="BC925" s="7" t="s">
        <v>98</v>
      </c>
      <c r="BH925" s="7" t="s">
        <v>99</v>
      </c>
      <c r="BI925" s="7" t="s">
        <v>521</v>
      </c>
      <c r="BJ925" s="7" t="s">
        <v>135</v>
      </c>
      <c r="BM925" s="7" t="s">
        <v>1481</v>
      </c>
      <c r="BO925">
        <f t="shared" si="14"/>
        <v>3.0781165690000001</v>
      </c>
      <c r="BP925" s="7" t="s">
        <v>69</v>
      </c>
      <c r="BQ925" s="7" t="s">
        <v>189</v>
      </c>
      <c r="BR925" s="7" t="s">
        <v>77</v>
      </c>
      <c r="BS925" s="7" t="s">
        <v>77</v>
      </c>
    </row>
    <row r="926" spans="1:71" ht="15.75" customHeight="1">
      <c r="A926" s="7">
        <v>2027</v>
      </c>
      <c r="B926" s="7" t="s">
        <v>928</v>
      </c>
      <c r="C926" s="7" t="s">
        <v>64</v>
      </c>
      <c r="D926" s="7" t="s">
        <v>915</v>
      </c>
      <c r="E926" s="7" t="s">
        <v>916</v>
      </c>
      <c r="F926" s="7" t="s">
        <v>917</v>
      </c>
      <c r="G926" s="7">
        <v>2013</v>
      </c>
      <c r="H926" s="7" t="s">
        <v>67</v>
      </c>
      <c r="I926" s="7" t="s">
        <v>169</v>
      </c>
      <c r="J926" s="7" t="s">
        <v>70</v>
      </c>
      <c r="K926" s="7" t="s">
        <v>71</v>
      </c>
      <c r="L926" s="7" t="s">
        <v>72</v>
      </c>
      <c r="M926" s="7" t="s">
        <v>73</v>
      </c>
      <c r="N926" s="7" t="s">
        <v>74</v>
      </c>
      <c r="O926" s="7" t="s">
        <v>75</v>
      </c>
      <c r="P926" s="7" t="s">
        <v>76</v>
      </c>
      <c r="Q926" s="7" t="s">
        <v>77</v>
      </c>
      <c r="S926" s="7" t="s">
        <v>78</v>
      </c>
      <c r="T926" s="7" t="s">
        <v>79</v>
      </c>
      <c r="U926" s="7" t="s">
        <v>80</v>
      </c>
      <c r="V926" s="7" t="s">
        <v>81</v>
      </c>
      <c r="W926" s="7" t="s">
        <v>919</v>
      </c>
      <c r="X926" s="7" t="s">
        <v>488</v>
      </c>
      <c r="Z926" s="7" t="s">
        <v>838</v>
      </c>
      <c r="AA926" s="7" t="s">
        <v>124</v>
      </c>
      <c r="AB926" s="7" t="s">
        <v>125</v>
      </c>
      <c r="AC926" s="7" t="s">
        <v>2559</v>
      </c>
      <c r="AD926" s="7" t="s">
        <v>111</v>
      </c>
      <c r="AE926" s="7" t="s">
        <v>924</v>
      </c>
      <c r="AF926" s="7" t="s">
        <v>88</v>
      </c>
      <c r="AG926" s="7" t="s">
        <v>2101</v>
      </c>
      <c r="AH926" s="7" t="s">
        <v>2561</v>
      </c>
      <c r="AI926" s="7">
        <v>2013</v>
      </c>
      <c r="AJ926" s="7">
        <v>2038</v>
      </c>
      <c r="AK926" s="7" t="s">
        <v>89</v>
      </c>
      <c r="AL926" s="7">
        <v>76060000</v>
      </c>
      <c r="AO926" s="7" t="s">
        <v>2565</v>
      </c>
      <c r="AP926" s="7" t="s">
        <v>2565</v>
      </c>
      <c r="AQ926" s="7">
        <v>2925384.6150000002</v>
      </c>
      <c r="AR926" s="10">
        <v>3078116.5690000001</v>
      </c>
      <c r="AS926" s="7" t="s">
        <v>2566</v>
      </c>
      <c r="AT926" s="7" t="s">
        <v>90</v>
      </c>
      <c r="AU926" s="7">
        <v>2013</v>
      </c>
      <c r="AV926" s="7" t="s">
        <v>91</v>
      </c>
      <c r="AW926" s="7" t="s">
        <v>115</v>
      </c>
      <c r="AX926" s="7" t="s">
        <v>116</v>
      </c>
      <c r="AY926" s="7" t="s">
        <v>189</v>
      </c>
      <c r="AZ926" s="7" t="s">
        <v>155</v>
      </c>
      <c r="BA926" s="7" t="s">
        <v>156</v>
      </c>
      <c r="BB926" s="7" t="s">
        <v>69</v>
      </c>
      <c r="BC926" s="7" t="s">
        <v>98</v>
      </c>
      <c r="BH926" s="7" t="s">
        <v>99</v>
      </c>
      <c r="BI926" s="7" t="s">
        <v>521</v>
      </c>
      <c r="BJ926" s="7" t="s">
        <v>135</v>
      </c>
      <c r="BM926" s="7" t="s">
        <v>1481</v>
      </c>
      <c r="BO926">
        <f t="shared" si="14"/>
        <v>3.0781165690000001</v>
      </c>
      <c r="BP926" s="7" t="s">
        <v>69</v>
      </c>
      <c r="BQ926" s="7" t="s">
        <v>189</v>
      </c>
      <c r="BR926" s="7" t="s">
        <v>77</v>
      </c>
      <c r="BS926" s="7" t="s">
        <v>77</v>
      </c>
    </row>
    <row r="927" spans="1:71" ht="15.75" customHeight="1">
      <c r="A927" s="7">
        <v>2028</v>
      </c>
      <c r="B927" s="7" t="s">
        <v>928</v>
      </c>
      <c r="C927" s="7" t="s">
        <v>64</v>
      </c>
      <c r="D927" s="7" t="s">
        <v>915</v>
      </c>
      <c r="E927" s="7" t="s">
        <v>916</v>
      </c>
      <c r="F927" s="7" t="s">
        <v>917</v>
      </c>
      <c r="G927" s="7">
        <v>2013</v>
      </c>
      <c r="H927" s="7" t="s">
        <v>67</v>
      </c>
      <c r="I927" s="7" t="s">
        <v>169</v>
      </c>
      <c r="J927" s="7" t="s">
        <v>70</v>
      </c>
      <c r="K927" s="7" t="s">
        <v>71</v>
      </c>
      <c r="L927" s="7" t="s">
        <v>72</v>
      </c>
      <c r="M927" s="7" t="s">
        <v>73</v>
      </c>
      <c r="N927" s="7" t="s">
        <v>74</v>
      </c>
      <c r="O927" s="7" t="s">
        <v>75</v>
      </c>
      <c r="P927" s="7" t="s">
        <v>76</v>
      </c>
      <c r="Q927" s="7" t="s">
        <v>77</v>
      </c>
      <c r="S927" s="7" t="s">
        <v>78</v>
      </c>
      <c r="T927" s="7" t="s">
        <v>79</v>
      </c>
      <c r="U927" s="7" t="s">
        <v>80</v>
      </c>
      <c r="V927" s="7" t="s">
        <v>81</v>
      </c>
      <c r="W927" s="7" t="s">
        <v>919</v>
      </c>
      <c r="X927" s="7" t="s">
        <v>488</v>
      </c>
      <c r="Z927" s="7" t="s">
        <v>838</v>
      </c>
      <c r="AA927" s="7" t="s">
        <v>124</v>
      </c>
      <c r="AB927" s="7" t="s">
        <v>125</v>
      </c>
      <c r="AC927" s="7" t="s">
        <v>2559</v>
      </c>
      <c r="AD927" s="7" t="s">
        <v>111</v>
      </c>
      <c r="AE927" s="7" t="s">
        <v>924</v>
      </c>
      <c r="AF927" s="7" t="s">
        <v>88</v>
      </c>
      <c r="AG927" s="7" t="s">
        <v>2101</v>
      </c>
      <c r="AH927" s="7" t="s">
        <v>2561</v>
      </c>
      <c r="AI927" s="7">
        <v>2013</v>
      </c>
      <c r="AJ927" s="7">
        <v>2038</v>
      </c>
      <c r="AK927" s="7" t="s">
        <v>89</v>
      </c>
      <c r="AL927" s="7">
        <v>76060000</v>
      </c>
      <c r="AO927" s="7" t="s">
        <v>2565</v>
      </c>
      <c r="AP927" s="7" t="s">
        <v>2565</v>
      </c>
      <c r="AQ927" s="7">
        <v>2925384.6150000002</v>
      </c>
      <c r="AR927" s="10">
        <v>3078116.5690000001</v>
      </c>
      <c r="AS927" s="7" t="s">
        <v>2566</v>
      </c>
      <c r="AT927" s="7" t="s">
        <v>90</v>
      </c>
      <c r="AU927" s="7">
        <v>2013</v>
      </c>
      <c r="AV927" s="7" t="s">
        <v>91</v>
      </c>
      <c r="AW927" s="7" t="s">
        <v>115</v>
      </c>
      <c r="AX927" s="7" t="s">
        <v>116</v>
      </c>
      <c r="AY927" s="7" t="s">
        <v>189</v>
      </c>
      <c r="AZ927" s="7" t="s">
        <v>155</v>
      </c>
      <c r="BA927" s="7" t="s">
        <v>156</v>
      </c>
      <c r="BB927" s="7" t="s">
        <v>69</v>
      </c>
      <c r="BC927" s="7" t="s">
        <v>98</v>
      </c>
      <c r="BH927" s="7" t="s">
        <v>99</v>
      </c>
      <c r="BI927" s="7" t="s">
        <v>521</v>
      </c>
      <c r="BJ927" s="7" t="s">
        <v>135</v>
      </c>
      <c r="BM927" s="7" t="s">
        <v>1481</v>
      </c>
      <c r="BO927">
        <f t="shared" si="14"/>
        <v>3.0781165690000001</v>
      </c>
      <c r="BP927" s="7" t="s">
        <v>69</v>
      </c>
      <c r="BQ927" s="7" t="s">
        <v>189</v>
      </c>
      <c r="BR927" s="7" t="s">
        <v>77</v>
      </c>
      <c r="BS927" s="7" t="s">
        <v>77</v>
      </c>
    </row>
    <row r="928" spans="1:71" ht="15.75" customHeight="1">
      <c r="A928" s="7">
        <v>2029</v>
      </c>
      <c r="B928" s="7" t="s">
        <v>928</v>
      </c>
      <c r="C928" s="7" t="s">
        <v>64</v>
      </c>
      <c r="D928" s="7" t="s">
        <v>915</v>
      </c>
      <c r="E928" s="7" t="s">
        <v>916</v>
      </c>
      <c r="F928" s="7" t="s">
        <v>917</v>
      </c>
      <c r="G928" s="7">
        <v>2013</v>
      </c>
      <c r="H928" s="7" t="s">
        <v>67</v>
      </c>
      <c r="I928" s="7" t="s">
        <v>169</v>
      </c>
      <c r="J928" s="7" t="s">
        <v>70</v>
      </c>
      <c r="K928" s="7" t="s">
        <v>71</v>
      </c>
      <c r="L928" s="7" t="s">
        <v>72</v>
      </c>
      <c r="M928" s="7" t="s">
        <v>73</v>
      </c>
      <c r="N928" s="7" t="s">
        <v>74</v>
      </c>
      <c r="O928" s="7" t="s">
        <v>75</v>
      </c>
      <c r="P928" s="7" t="s">
        <v>76</v>
      </c>
      <c r="Q928" s="7" t="s">
        <v>77</v>
      </c>
      <c r="S928" s="7" t="s">
        <v>78</v>
      </c>
      <c r="T928" s="7" t="s">
        <v>79</v>
      </c>
      <c r="U928" s="7" t="s">
        <v>80</v>
      </c>
      <c r="V928" s="7" t="s">
        <v>81</v>
      </c>
      <c r="W928" s="7" t="s">
        <v>919</v>
      </c>
      <c r="X928" s="7" t="s">
        <v>488</v>
      </c>
      <c r="Z928" s="7" t="s">
        <v>838</v>
      </c>
      <c r="AA928" s="7" t="s">
        <v>124</v>
      </c>
      <c r="AB928" s="7" t="s">
        <v>125</v>
      </c>
      <c r="AC928" s="7" t="s">
        <v>2559</v>
      </c>
      <c r="AD928" s="7" t="s">
        <v>111</v>
      </c>
      <c r="AE928" s="7" t="s">
        <v>924</v>
      </c>
      <c r="AF928" s="7" t="s">
        <v>88</v>
      </c>
      <c r="AG928" s="7" t="s">
        <v>2101</v>
      </c>
      <c r="AH928" s="7" t="s">
        <v>2561</v>
      </c>
      <c r="AI928" s="7">
        <v>2013</v>
      </c>
      <c r="AJ928" s="7">
        <v>2038</v>
      </c>
      <c r="AK928" s="7" t="s">
        <v>89</v>
      </c>
      <c r="AL928" s="7">
        <v>76060000</v>
      </c>
      <c r="AO928" s="7" t="s">
        <v>2565</v>
      </c>
      <c r="AP928" s="7" t="s">
        <v>2565</v>
      </c>
      <c r="AQ928" s="7">
        <v>2925384.6150000002</v>
      </c>
      <c r="AR928" s="10">
        <v>3078116.5690000001</v>
      </c>
      <c r="AS928" s="7" t="s">
        <v>2566</v>
      </c>
      <c r="AT928" s="7" t="s">
        <v>90</v>
      </c>
      <c r="AU928" s="7">
        <v>2013</v>
      </c>
      <c r="AV928" s="7" t="s">
        <v>91</v>
      </c>
      <c r="AW928" s="7" t="s">
        <v>115</v>
      </c>
      <c r="AX928" s="7" t="s">
        <v>116</v>
      </c>
      <c r="AY928" s="7" t="s">
        <v>189</v>
      </c>
      <c r="AZ928" s="7" t="s">
        <v>155</v>
      </c>
      <c r="BA928" s="7" t="s">
        <v>156</v>
      </c>
      <c r="BB928" s="7" t="s">
        <v>69</v>
      </c>
      <c r="BC928" s="7" t="s">
        <v>98</v>
      </c>
      <c r="BH928" s="7" t="s">
        <v>99</v>
      </c>
      <c r="BI928" s="7" t="s">
        <v>521</v>
      </c>
      <c r="BJ928" s="7" t="s">
        <v>135</v>
      </c>
      <c r="BM928" s="7" t="s">
        <v>1481</v>
      </c>
      <c r="BO928">
        <f t="shared" si="14"/>
        <v>3.0781165690000001</v>
      </c>
      <c r="BP928" s="7" t="s">
        <v>69</v>
      </c>
      <c r="BQ928" s="7" t="s">
        <v>189</v>
      </c>
      <c r="BR928" s="7" t="s">
        <v>77</v>
      </c>
      <c r="BS928" s="7" t="s">
        <v>77</v>
      </c>
    </row>
    <row r="929" spans="1:71" ht="15.75" customHeight="1">
      <c r="A929" s="7">
        <v>2030</v>
      </c>
      <c r="B929" s="7" t="s">
        <v>928</v>
      </c>
      <c r="C929" s="7" t="s">
        <v>64</v>
      </c>
      <c r="D929" s="7" t="s">
        <v>915</v>
      </c>
      <c r="E929" s="7" t="s">
        <v>916</v>
      </c>
      <c r="F929" s="7" t="s">
        <v>917</v>
      </c>
      <c r="G929" s="7">
        <v>2013</v>
      </c>
      <c r="H929" s="7" t="s">
        <v>67</v>
      </c>
      <c r="I929" s="7" t="s">
        <v>169</v>
      </c>
      <c r="J929" s="7" t="s">
        <v>70</v>
      </c>
      <c r="K929" s="7" t="s">
        <v>71</v>
      </c>
      <c r="L929" s="7" t="s">
        <v>72</v>
      </c>
      <c r="M929" s="7" t="s">
        <v>73</v>
      </c>
      <c r="N929" s="7" t="s">
        <v>74</v>
      </c>
      <c r="O929" s="7" t="s">
        <v>75</v>
      </c>
      <c r="P929" s="7" t="s">
        <v>76</v>
      </c>
      <c r="Q929" s="7" t="s">
        <v>77</v>
      </c>
      <c r="S929" s="7" t="s">
        <v>78</v>
      </c>
      <c r="T929" s="7" t="s">
        <v>79</v>
      </c>
      <c r="U929" s="7" t="s">
        <v>80</v>
      </c>
      <c r="V929" s="7" t="s">
        <v>81</v>
      </c>
      <c r="W929" s="7" t="s">
        <v>919</v>
      </c>
      <c r="X929" s="7" t="s">
        <v>488</v>
      </c>
      <c r="Z929" s="7" t="s">
        <v>838</v>
      </c>
      <c r="AA929" s="7" t="s">
        <v>124</v>
      </c>
      <c r="AB929" s="7" t="s">
        <v>125</v>
      </c>
      <c r="AC929" s="7" t="s">
        <v>2559</v>
      </c>
      <c r="AD929" s="7" t="s">
        <v>111</v>
      </c>
      <c r="AE929" s="7" t="s">
        <v>924</v>
      </c>
      <c r="AF929" s="7" t="s">
        <v>88</v>
      </c>
      <c r="AG929" s="7" t="s">
        <v>2101</v>
      </c>
      <c r="AH929" s="7" t="s">
        <v>2561</v>
      </c>
      <c r="AI929" s="7">
        <v>2013</v>
      </c>
      <c r="AJ929" s="7">
        <v>2038</v>
      </c>
      <c r="AK929" s="7" t="s">
        <v>89</v>
      </c>
      <c r="AL929" s="7">
        <v>76060000</v>
      </c>
      <c r="AO929" s="7" t="s">
        <v>2565</v>
      </c>
      <c r="AP929" s="7" t="s">
        <v>2565</v>
      </c>
      <c r="AQ929" s="7">
        <v>2925384.6150000002</v>
      </c>
      <c r="AR929" s="10">
        <v>3078116.5690000001</v>
      </c>
      <c r="AS929" s="7" t="s">
        <v>2566</v>
      </c>
      <c r="AT929" s="7" t="s">
        <v>90</v>
      </c>
      <c r="AU929" s="7">
        <v>2013</v>
      </c>
      <c r="AV929" s="7" t="s">
        <v>91</v>
      </c>
      <c r="AW929" s="7" t="s">
        <v>115</v>
      </c>
      <c r="AX929" s="7" t="s">
        <v>116</v>
      </c>
      <c r="AY929" s="7" t="s">
        <v>189</v>
      </c>
      <c r="AZ929" s="7" t="s">
        <v>155</v>
      </c>
      <c r="BA929" s="7" t="s">
        <v>156</v>
      </c>
      <c r="BB929" s="7" t="s">
        <v>69</v>
      </c>
      <c r="BC929" s="7" t="s">
        <v>98</v>
      </c>
      <c r="BH929" s="7" t="s">
        <v>99</v>
      </c>
      <c r="BI929" s="7" t="s">
        <v>521</v>
      </c>
      <c r="BJ929" s="7" t="s">
        <v>135</v>
      </c>
      <c r="BM929" s="7" t="s">
        <v>1481</v>
      </c>
      <c r="BO929">
        <f t="shared" si="14"/>
        <v>3.0781165690000001</v>
      </c>
      <c r="BP929" s="7" t="s">
        <v>69</v>
      </c>
      <c r="BQ929" s="7" t="s">
        <v>189</v>
      </c>
      <c r="BR929" s="7" t="s">
        <v>77</v>
      </c>
      <c r="BS929" s="7" t="s">
        <v>77</v>
      </c>
    </row>
    <row r="930" spans="1:71" ht="15.75" customHeight="1">
      <c r="A930" s="7">
        <v>2031</v>
      </c>
      <c r="B930" s="7" t="s">
        <v>928</v>
      </c>
      <c r="C930" s="7" t="s">
        <v>64</v>
      </c>
      <c r="D930" s="7" t="s">
        <v>915</v>
      </c>
      <c r="E930" s="7" t="s">
        <v>916</v>
      </c>
      <c r="F930" s="7" t="s">
        <v>917</v>
      </c>
      <c r="G930" s="7">
        <v>2013</v>
      </c>
      <c r="H930" s="7" t="s">
        <v>67</v>
      </c>
      <c r="I930" s="7" t="s">
        <v>169</v>
      </c>
      <c r="J930" s="7" t="s">
        <v>70</v>
      </c>
      <c r="K930" s="7" t="s">
        <v>71</v>
      </c>
      <c r="L930" s="7" t="s">
        <v>72</v>
      </c>
      <c r="M930" s="7" t="s">
        <v>73</v>
      </c>
      <c r="N930" s="7" t="s">
        <v>74</v>
      </c>
      <c r="O930" s="7" t="s">
        <v>75</v>
      </c>
      <c r="P930" s="7" t="s">
        <v>76</v>
      </c>
      <c r="Q930" s="7" t="s">
        <v>77</v>
      </c>
      <c r="S930" s="7" t="s">
        <v>78</v>
      </c>
      <c r="T930" s="7" t="s">
        <v>79</v>
      </c>
      <c r="U930" s="7" t="s">
        <v>80</v>
      </c>
      <c r="V930" s="7" t="s">
        <v>81</v>
      </c>
      <c r="W930" s="7" t="s">
        <v>919</v>
      </c>
      <c r="X930" s="7" t="s">
        <v>488</v>
      </c>
      <c r="Z930" s="7" t="s">
        <v>838</v>
      </c>
      <c r="AA930" s="7" t="s">
        <v>124</v>
      </c>
      <c r="AB930" s="7" t="s">
        <v>125</v>
      </c>
      <c r="AC930" s="7" t="s">
        <v>2559</v>
      </c>
      <c r="AD930" s="7" t="s">
        <v>111</v>
      </c>
      <c r="AE930" s="7" t="s">
        <v>924</v>
      </c>
      <c r="AF930" s="7" t="s">
        <v>88</v>
      </c>
      <c r="AG930" s="7" t="s">
        <v>2101</v>
      </c>
      <c r="AH930" s="7" t="s">
        <v>2561</v>
      </c>
      <c r="AI930" s="7">
        <v>2013</v>
      </c>
      <c r="AJ930" s="7">
        <v>2038</v>
      </c>
      <c r="AK930" s="7" t="s">
        <v>89</v>
      </c>
      <c r="AL930" s="7">
        <v>76060000</v>
      </c>
      <c r="AO930" s="7" t="s">
        <v>2565</v>
      </c>
      <c r="AP930" s="7" t="s">
        <v>2565</v>
      </c>
      <c r="AQ930" s="7">
        <v>2925384.6150000002</v>
      </c>
      <c r="AR930" s="10">
        <v>3078116.5690000001</v>
      </c>
      <c r="AS930" s="7" t="s">
        <v>2566</v>
      </c>
      <c r="AT930" s="7" t="s">
        <v>90</v>
      </c>
      <c r="AU930" s="7">
        <v>2013</v>
      </c>
      <c r="AV930" s="7" t="s">
        <v>91</v>
      </c>
      <c r="AW930" s="7" t="s">
        <v>115</v>
      </c>
      <c r="AX930" s="7" t="s">
        <v>116</v>
      </c>
      <c r="AY930" s="7" t="s">
        <v>189</v>
      </c>
      <c r="AZ930" s="7" t="s">
        <v>155</v>
      </c>
      <c r="BA930" s="7" t="s">
        <v>156</v>
      </c>
      <c r="BB930" s="7" t="s">
        <v>69</v>
      </c>
      <c r="BC930" s="7" t="s">
        <v>98</v>
      </c>
      <c r="BH930" s="7" t="s">
        <v>99</v>
      </c>
      <c r="BI930" s="7" t="s">
        <v>521</v>
      </c>
      <c r="BJ930" s="7" t="s">
        <v>135</v>
      </c>
      <c r="BM930" s="7" t="s">
        <v>1481</v>
      </c>
      <c r="BO930">
        <f t="shared" si="14"/>
        <v>3.0781165690000001</v>
      </c>
      <c r="BP930" s="7" t="s">
        <v>69</v>
      </c>
      <c r="BQ930" s="7" t="s">
        <v>189</v>
      </c>
      <c r="BR930" s="7" t="s">
        <v>77</v>
      </c>
      <c r="BS930" s="7" t="s">
        <v>77</v>
      </c>
    </row>
    <row r="931" spans="1:71" ht="15.75" customHeight="1">
      <c r="A931" s="7">
        <v>2032</v>
      </c>
      <c r="B931" s="7" t="s">
        <v>928</v>
      </c>
      <c r="C931" s="7" t="s">
        <v>64</v>
      </c>
      <c r="D931" s="7" t="s">
        <v>915</v>
      </c>
      <c r="E931" s="7" t="s">
        <v>916</v>
      </c>
      <c r="F931" s="7" t="s">
        <v>917</v>
      </c>
      <c r="G931" s="7">
        <v>2013</v>
      </c>
      <c r="H931" s="7" t="s">
        <v>67</v>
      </c>
      <c r="I931" s="7" t="s">
        <v>169</v>
      </c>
      <c r="J931" s="7" t="s">
        <v>70</v>
      </c>
      <c r="K931" s="7" t="s">
        <v>71</v>
      </c>
      <c r="L931" s="7" t="s">
        <v>72</v>
      </c>
      <c r="M931" s="7" t="s">
        <v>73</v>
      </c>
      <c r="N931" s="7" t="s">
        <v>74</v>
      </c>
      <c r="O931" s="7" t="s">
        <v>75</v>
      </c>
      <c r="P931" s="7" t="s">
        <v>76</v>
      </c>
      <c r="Q931" s="7" t="s">
        <v>77</v>
      </c>
      <c r="S931" s="7" t="s">
        <v>78</v>
      </c>
      <c r="T931" s="7" t="s">
        <v>79</v>
      </c>
      <c r="U931" s="7" t="s">
        <v>80</v>
      </c>
      <c r="V931" s="7" t="s">
        <v>81</v>
      </c>
      <c r="W931" s="7" t="s">
        <v>919</v>
      </c>
      <c r="X931" s="7" t="s">
        <v>488</v>
      </c>
      <c r="Z931" s="7" t="s">
        <v>838</v>
      </c>
      <c r="AA931" s="7" t="s">
        <v>124</v>
      </c>
      <c r="AB931" s="7" t="s">
        <v>125</v>
      </c>
      <c r="AC931" s="7" t="s">
        <v>2559</v>
      </c>
      <c r="AD931" s="7" t="s">
        <v>111</v>
      </c>
      <c r="AE931" s="7" t="s">
        <v>924</v>
      </c>
      <c r="AF931" s="7" t="s">
        <v>88</v>
      </c>
      <c r="AG931" s="7" t="s">
        <v>2101</v>
      </c>
      <c r="AH931" s="7" t="s">
        <v>2561</v>
      </c>
      <c r="AI931" s="7">
        <v>2013</v>
      </c>
      <c r="AJ931" s="7">
        <v>2038</v>
      </c>
      <c r="AK931" s="7" t="s">
        <v>89</v>
      </c>
      <c r="AL931" s="7">
        <v>76060000</v>
      </c>
      <c r="AO931" s="7" t="s">
        <v>2565</v>
      </c>
      <c r="AP931" s="7" t="s">
        <v>2565</v>
      </c>
      <c r="AQ931" s="7">
        <v>2925384.6150000002</v>
      </c>
      <c r="AR931" s="10">
        <v>3078116.5690000001</v>
      </c>
      <c r="AS931" s="7" t="s">
        <v>2566</v>
      </c>
      <c r="AT931" s="7" t="s">
        <v>90</v>
      </c>
      <c r="AU931" s="7">
        <v>2013</v>
      </c>
      <c r="AV931" s="7" t="s">
        <v>91</v>
      </c>
      <c r="AW931" s="7" t="s">
        <v>115</v>
      </c>
      <c r="AX931" s="7" t="s">
        <v>116</v>
      </c>
      <c r="AY931" s="7" t="s">
        <v>189</v>
      </c>
      <c r="AZ931" s="7" t="s">
        <v>155</v>
      </c>
      <c r="BA931" s="7" t="s">
        <v>156</v>
      </c>
      <c r="BB931" s="7" t="s">
        <v>69</v>
      </c>
      <c r="BC931" s="7" t="s">
        <v>98</v>
      </c>
      <c r="BH931" s="7" t="s">
        <v>99</v>
      </c>
      <c r="BI931" s="7" t="s">
        <v>521</v>
      </c>
      <c r="BJ931" s="7" t="s">
        <v>135</v>
      </c>
      <c r="BM931" s="7" t="s">
        <v>1481</v>
      </c>
      <c r="BO931">
        <f t="shared" si="14"/>
        <v>3.0781165690000001</v>
      </c>
      <c r="BP931" s="7" t="s">
        <v>69</v>
      </c>
      <c r="BQ931" s="7" t="s">
        <v>189</v>
      </c>
      <c r="BR931" s="7" t="s">
        <v>77</v>
      </c>
      <c r="BS931" s="7" t="s">
        <v>77</v>
      </c>
    </row>
    <row r="932" spans="1:71" ht="15.75" customHeight="1">
      <c r="A932" s="7">
        <v>2033</v>
      </c>
      <c r="B932" s="7" t="s">
        <v>928</v>
      </c>
      <c r="C932" s="7" t="s">
        <v>64</v>
      </c>
      <c r="D932" s="7" t="s">
        <v>915</v>
      </c>
      <c r="E932" s="7" t="s">
        <v>916</v>
      </c>
      <c r="F932" s="7" t="s">
        <v>917</v>
      </c>
      <c r="G932" s="7">
        <v>2013</v>
      </c>
      <c r="H932" s="7" t="s">
        <v>67</v>
      </c>
      <c r="I932" s="7" t="s">
        <v>169</v>
      </c>
      <c r="J932" s="7" t="s">
        <v>70</v>
      </c>
      <c r="K932" s="7" t="s">
        <v>71</v>
      </c>
      <c r="L932" s="7" t="s">
        <v>72</v>
      </c>
      <c r="M932" s="7" t="s">
        <v>73</v>
      </c>
      <c r="N932" s="7" t="s">
        <v>74</v>
      </c>
      <c r="O932" s="7" t="s">
        <v>75</v>
      </c>
      <c r="P932" s="7" t="s">
        <v>76</v>
      </c>
      <c r="Q932" s="7" t="s">
        <v>77</v>
      </c>
      <c r="S932" s="7" t="s">
        <v>78</v>
      </c>
      <c r="T932" s="7" t="s">
        <v>79</v>
      </c>
      <c r="U932" s="7" t="s">
        <v>80</v>
      </c>
      <c r="V932" s="7" t="s">
        <v>81</v>
      </c>
      <c r="W932" s="7" t="s">
        <v>919</v>
      </c>
      <c r="X932" s="7" t="s">
        <v>488</v>
      </c>
      <c r="Z932" s="7" t="s">
        <v>838</v>
      </c>
      <c r="AA932" s="7" t="s">
        <v>124</v>
      </c>
      <c r="AB932" s="7" t="s">
        <v>125</v>
      </c>
      <c r="AC932" s="7" t="s">
        <v>2559</v>
      </c>
      <c r="AD932" s="7" t="s">
        <v>111</v>
      </c>
      <c r="AE932" s="7" t="s">
        <v>924</v>
      </c>
      <c r="AF932" s="7" t="s">
        <v>88</v>
      </c>
      <c r="AG932" s="7" t="s">
        <v>2101</v>
      </c>
      <c r="AH932" s="7" t="s">
        <v>2561</v>
      </c>
      <c r="AI932" s="7">
        <v>2013</v>
      </c>
      <c r="AJ932" s="7">
        <v>2038</v>
      </c>
      <c r="AK932" s="7" t="s">
        <v>89</v>
      </c>
      <c r="AL932" s="7">
        <v>76060000</v>
      </c>
      <c r="AO932" s="7" t="s">
        <v>2565</v>
      </c>
      <c r="AP932" s="7" t="s">
        <v>2565</v>
      </c>
      <c r="AQ932" s="7">
        <v>2925384.6150000002</v>
      </c>
      <c r="AR932" s="10">
        <v>3078116.5690000001</v>
      </c>
      <c r="AS932" s="7" t="s">
        <v>2566</v>
      </c>
      <c r="AT932" s="7" t="s">
        <v>90</v>
      </c>
      <c r="AU932" s="7">
        <v>2013</v>
      </c>
      <c r="AV932" s="7" t="s">
        <v>91</v>
      </c>
      <c r="AW932" s="7" t="s">
        <v>115</v>
      </c>
      <c r="AX932" s="7" t="s">
        <v>116</v>
      </c>
      <c r="AY932" s="7" t="s">
        <v>189</v>
      </c>
      <c r="AZ932" s="7" t="s">
        <v>155</v>
      </c>
      <c r="BA932" s="7" t="s">
        <v>156</v>
      </c>
      <c r="BB932" s="7" t="s">
        <v>69</v>
      </c>
      <c r="BC932" s="7" t="s">
        <v>98</v>
      </c>
      <c r="BH932" s="7" t="s">
        <v>99</v>
      </c>
      <c r="BI932" s="7" t="s">
        <v>521</v>
      </c>
      <c r="BJ932" s="7" t="s">
        <v>135</v>
      </c>
      <c r="BM932" s="7" t="s">
        <v>1481</v>
      </c>
      <c r="BO932">
        <f t="shared" si="14"/>
        <v>3.0781165690000001</v>
      </c>
      <c r="BP932" s="7" t="s">
        <v>69</v>
      </c>
      <c r="BQ932" s="7" t="s">
        <v>189</v>
      </c>
      <c r="BR932" s="7" t="s">
        <v>77</v>
      </c>
      <c r="BS932" s="7" t="s">
        <v>77</v>
      </c>
    </row>
    <row r="933" spans="1:71" ht="15.75" customHeight="1">
      <c r="A933" s="7">
        <v>2034</v>
      </c>
      <c r="B933" s="7" t="s">
        <v>928</v>
      </c>
      <c r="C933" s="7" t="s">
        <v>64</v>
      </c>
      <c r="D933" s="7" t="s">
        <v>915</v>
      </c>
      <c r="E933" s="7" t="s">
        <v>916</v>
      </c>
      <c r="F933" s="7" t="s">
        <v>917</v>
      </c>
      <c r="G933" s="7">
        <v>2013</v>
      </c>
      <c r="H933" s="7" t="s">
        <v>67</v>
      </c>
      <c r="I933" s="7" t="s">
        <v>169</v>
      </c>
      <c r="J933" s="7" t="s">
        <v>70</v>
      </c>
      <c r="K933" s="7" t="s">
        <v>71</v>
      </c>
      <c r="L933" s="7" t="s">
        <v>72</v>
      </c>
      <c r="M933" s="7" t="s">
        <v>73</v>
      </c>
      <c r="N933" s="7" t="s">
        <v>74</v>
      </c>
      <c r="O933" s="7" t="s">
        <v>75</v>
      </c>
      <c r="P933" s="7" t="s">
        <v>76</v>
      </c>
      <c r="Q933" s="7" t="s">
        <v>77</v>
      </c>
      <c r="S933" s="7" t="s">
        <v>78</v>
      </c>
      <c r="T933" s="7" t="s">
        <v>79</v>
      </c>
      <c r="U933" s="7" t="s">
        <v>80</v>
      </c>
      <c r="V933" s="7" t="s">
        <v>81</v>
      </c>
      <c r="W933" s="7" t="s">
        <v>919</v>
      </c>
      <c r="X933" s="7" t="s">
        <v>488</v>
      </c>
      <c r="Z933" s="7" t="s">
        <v>838</v>
      </c>
      <c r="AA933" s="7" t="s">
        <v>124</v>
      </c>
      <c r="AB933" s="7" t="s">
        <v>125</v>
      </c>
      <c r="AC933" s="7" t="s">
        <v>2559</v>
      </c>
      <c r="AD933" s="7" t="s">
        <v>111</v>
      </c>
      <c r="AE933" s="7" t="s">
        <v>924</v>
      </c>
      <c r="AF933" s="7" t="s">
        <v>88</v>
      </c>
      <c r="AG933" s="7" t="s">
        <v>2101</v>
      </c>
      <c r="AH933" s="7" t="s">
        <v>2561</v>
      </c>
      <c r="AI933" s="7">
        <v>2013</v>
      </c>
      <c r="AJ933" s="7">
        <v>2038</v>
      </c>
      <c r="AK933" s="7" t="s">
        <v>89</v>
      </c>
      <c r="AL933" s="7">
        <v>76060000</v>
      </c>
      <c r="AO933" s="7" t="s">
        <v>2565</v>
      </c>
      <c r="AP933" s="7" t="s">
        <v>2565</v>
      </c>
      <c r="AQ933" s="7">
        <v>2925384.6150000002</v>
      </c>
      <c r="AR933" s="10">
        <v>3078116.5690000001</v>
      </c>
      <c r="AS933" s="7" t="s">
        <v>2566</v>
      </c>
      <c r="AT933" s="7" t="s">
        <v>90</v>
      </c>
      <c r="AU933" s="7">
        <v>2013</v>
      </c>
      <c r="AV933" s="7" t="s">
        <v>91</v>
      </c>
      <c r="AW933" s="7" t="s">
        <v>115</v>
      </c>
      <c r="AX933" s="7" t="s">
        <v>116</v>
      </c>
      <c r="AY933" s="7" t="s">
        <v>189</v>
      </c>
      <c r="AZ933" s="7" t="s">
        <v>155</v>
      </c>
      <c r="BA933" s="7" t="s">
        <v>156</v>
      </c>
      <c r="BB933" s="7" t="s">
        <v>69</v>
      </c>
      <c r="BC933" s="7" t="s">
        <v>98</v>
      </c>
      <c r="BH933" s="7" t="s">
        <v>99</v>
      </c>
      <c r="BI933" s="7" t="s">
        <v>521</v>
      </c>
      <c r="BJ933" s="7" t="s">
        <v>135</v>
      </c>
      <c r="BM933" s="7" t="s">
        <v>1481</v>
      </c>
      <c r="BO933">
        <f t="shared" si="14"/>
        <v>3.0781165690000001</v>
      </c>
      <c r="BP933" s="7" t="s">
        <v>69</v>
      </c>
      <c r="BQ933" s="7" t="s">
        <v>189</v>
      </c>
      <c r="BR933" s="7" t="s">
        <v>77</v>
      </c>
      <c r="BS933" s="7" t="s">
        <v>77</v>
      </c>
    </row>
    <row r="934" spans="1:71" ht="15.75" customHeight="1">
      <c r="A934" s="7">
        <v>2035</v>
      </c>
      <c r="B934" s="7" t="s">
        <v>928</v>
      </c>
      <c r="C934" s="7" t="s">
        <v>64</v>
      </c>
      <c r="D934" s="7" t="s">
        <v>915</v>
      </c>
      <c r="E934" s="7" t="s">
        <v>916</v>
      </c>
      <c r="F934" s="7" t="s">
        <v>917</v>
      </c>
      <c r="G934" s="7">
        <v>2013</v>
      </c>
      <c r="H934" s="7" t="s">
        <v>67</v>
      </c>
      <c r="I934" s="7" t="s">
        <v>169</v>
      </c>
      <c r="J934" s="7" t="s">
        <v>70</v>
      </c>
      <c r="K934" s="7" t="s">
        <v>71</v>
      </c>
      <c r="L934" s="7" t="s">
        <v>72</v>
      </c>
      <c r="M934" s="7" t="s">
        <v>73</v>
      </c>
      <c r="N934" s="7" t="s">
        <v>74</v>
      </c>
      <c r="O934" s="7" t="s">
        <v>75</v>
      </c>
      <c r="P934" s="7" t="s">
        <v>76</v>
      </c>
      <c r="Q934" s="7" t="s">
        <v>77</v>
      </c>
      <c r="S934" s="7" t="s">
        <v>78</v>
      </c>
      <c r="T934" s="7" t="s">
        <v>79</v>
      </c>
      <c r="U934" s="7" t="s">
        <v>80</v>
      </c>
      <c r="V934" s="7" t="s">
        <v>81</v>
      </c>
      <c r="W934" s="7" t="s">
        <v>919</v>
      </c>
      <c r="X934" s="7" t="s">
        <v>488</v>
      </c>
      <c r="Z934" s="7" t="s">
        <v>838</v>
      </c>
      <c r="AA934" s="7" t="s">
        <v>124</v>
      </c>
      <c r="AB934" s="7" t="s">
        <v>125</v>
      </c>
      <c r="AC934" s="7" t="s">
        <v>2559</v>
      </c>
      <c r="AD934" s="7" t="s">
        <v>111</v>
      </c>
      <c r="AE934" s="7" t="s">
        <v>924</v>
      </c>
      <c r="AF934" s="7" t="s">
        <v>88</v>
      </c>
      <c r="AG934" s="7" t="s">
        <v>2101</v>
      </c>
      <c r="AH934" s="7" t="s">
        <v>2561</v>
      </c>
      <c r="AI934" s="7">
        <v>2013</v>
      </c>
      <c r="AJ934" s="7">
        <v>2038</v>
      </c>
      <c r="AK934" s="7" t="s">
        <v>89</v>
      </c>
      <c r="AL934" s="7">
        <v>76060000</v>
      </c>
      <c r="AO934" s="7" t="s">
        <v>2565</v>
      </c>
      <c r="AP934" s="7" t="s">
        <v>2565</v>
      </c>
      <c r="AQ934" s="7">
        <v>2925384.6150000002</v>
      </c>
      <c r="AR934" s="10">
        <v>3078116.5690000001</v>
      </c>
      <c r="AS934" s="7" t="s">
        <v>2566</v>
      </c>
      <c r="AT934" s="7" t="s">
        <v>90</v>
      </c>
      <c r="AU934" s="7">
        <v>2013</v>
      </c>
      <c r="AV934" s="7" t="s">
        <v>91</v>
      </c>
      <c r="AW934" s="7" t="s">
        <v>115</v>
      </c>
      <c r="AX934" s="7" t="s">
        <v>116</v>
      </c>
      <c r="AY934" s="7" t="s">
        <v>189</v>
      </c>
      <c r="AZ934" s="7" t="s">
        <v>155</v>
      </c>
      <c r="BA934" s="7" t="s">
        <v>156</v>
      </c>
      <c r="BB934" s="7" t="s">
        <v>69</v>
      </c>
      <c r="BC934" s="7" t="s">
        <v>98</v>
      </c>
      <c r="BH934" s="7" t="s">
        <v>99</v>
      </c>
      <c r="BI934" s="7" t="s">
        <v>521</v>
      </c>
      <c r="BJ934" s="7" t="s">
        <v>135</v>
      </c>
      <c r="BM934" s="7" t="s">
        <v>1481</v>
      </c>
      <c r="BO934">
        <f t="shared" si="14"/>
        <v>3.0781165690000001</v>
      </c>
      <c r="BP934" s="7" t="s">
        <v>69</v>
      </c>
      <c r="BQ934" s="7" t="s">
        <v>189</v>
      </c>
      <c r="BR934" s="7" t="s">
        <v>77</v>
      </c>
      <c r="BS934" s="7" t="s">
        <v>77</v>
      </c>
    </row>
    <row r="935" spans="1:71" ht="15.75" customHeight="1">
      <c r="A935" s="7">
        <v>2036</v>
      </c>
      <c r="B935" s="7" t="s">
        <v>928</v>
      </c>
      <c r="C935" s="7" t="s">
        <v>64</v>
      </c>
      <c r="D935" s="7" t="s">
        <v>915</v>
      </c>
      <c r="E935" s="7" t="s">
        <v>916</v>
      </c>
      <c r="F935" s="7" t="s">
        <v>917</v>
      </c>
      <c r="G935" s="7">
        <v>2013</v>
      </c>
      <c r="H935" s="7" t="s">
        <v>67</v>
      </c>
      <c r="I935" s="7" t="s">
        <v>169</v>
      </c>
      <c r="J935" s="7" t="s">
        <v>70</v>
      </c>
      <c r="K935" s="7" t="s">
        <v>71</v>
      </c>
      <c r="L935" s="7" t="s">
        <v>72</v>
      </c>
      <c r="M935" s="7" t="s">
        <v>73</v>
      </c>
      <c r="N935" s="7" t="s">
        <v>74</v>
      </c>
      <c r="O935" s="7" t="s">
        <v>75</v>
      </c>
      <c r="P935" s="7" t="s">
        <v>76</v>
      </c>
      <c r="Q935" s="7" t="s">
        <v>77</v>
      </c>
      <c r="S935" s="7" t="s">
        <v>78</v>
      </c>
      <c r="T935" s="7" t="s">
        <v>79</v>
      </c>
      <c r="U935" s="7" t="s">
        <v>80</v>
      </c>
      <c r="V935" s="7" t="s">
        <v>81</v>
      </c>
      <c r="W935" s="7" t="s">
        <v>919</v>
      </c>
      <c r="X935" s="7" t="s">
        <v>488</v>
      </c>
      <c r="Z935" s="7" t="s">
        <v>838</v>
      </c>
      <c r="AA935" s="7" t="s">
        <v>124</v>
      </c>
      <c r="AB935" s="7" t="s">
        <v>125</v>
      </c>
      <c r="AC935" s="7" t="s">
        <v>2559</v>
      </c>
      <c r="AD935" s="7" t="s">
        <v>111</v>
      </c>
      <c r="AE935" s="7" t="s">
        <v>924</v>
      </c>
      <c r="AF935" s="7" t="s">
        <v>88</v>
      </c>
      <c r="AG935" s="7" t="s">
        <v>2101</v>
      </c>
      <c r="AH935" s="7" t="s">
        <v>2561</v>
      </c>
      <c r="AI935" s="7">
        <v>2013</v>
      </c>
      <c r="AJ935" s="7">
        <v>2038</v>
      </c>
      <c r="AK935" s="7" t="s">
        <v>89</v>
      </c>
      <c r="AL935" s="7">
        <v>76060000</v>
      </c>
      <c r="AO935" s="7" t="s">
        <v>2565</v>
      </c>
      <c r="AP935" s="7" t="s">
        <v>2565</v>
      </c>
      <c r="AQ935" s="7">
        <v>2925384.6150000002</v>
      </c>
      <c r="AR935" s="10">
        <v>3078116.5690000001</v>
      </c>
      <c r="AS935" s="7" t="s">
        <v>2566</v>
      </c>
      <c r="AT935" s="7" t="s">
        <v>90</v>
      </c>
      <c r="AU935" s="7">
        <v>2013</v>
      </c>
      <c r="AV935" s="7" t="s">
        <v>91</v>
      </c>
      <c r="AW935" s="7" t="s">
        <v>115</v>
      </c>
      <c r="AX935" s="7" t="s">
        <v>116</v>
      </c>
      <c r="AY935" s="7" t="s">
        <v>189</v>
      </c>
      <c r="AZ935" s="7" t="s">
        <v>155</v>
      </c>
      <c r="BA935" s="7" t="s">
        <v>156</v>
      </c>
      <c r="BB935" s="7" t="s">
        <v>69</v>
      </c>
      <c r="BC935" s="7" t="s">
        <v>98</v>
      </c>
      <c r="BH935" s="7" t="s">
        <v>99</v>
      </c>
      <c r="BI935" s="7" t="s">
        <v>521</v>
      </c>
      <c r="BJ935" s="7" t="s">
        <v>135</v>
      </c>
      <c r="BM935" s="7" t="s">
        <v>1481</v>
      </c>
      <c r="BO935">
        <f t="shared" si="14"/>
        <v>3.0781165690000001</v>
      </c>
      <c r="BP935" s="7" t="s">
        <v>69</v>
      </c>
      <c r="BQ935" s="7" t="s">
        <v>189</v>
      </c>
      <c r="BR935" s="7" t="s">
        <v>77</v>
      </c>
      <c r="BS935" s="7" t="s">
        <v>77</v>
      </c>
    </row>
    <row r="936" spans="1:71" ht="15.75" customHeight="1">
      <c r="A936" s="7">
        <v>2037</v>
      </c>
      <c r="B936" s="7" t="s">
        <v>928</v>
      </c>
      <c r="C936" s="7" t="s">
        <v>64</v>
      </c>
      <c r="D936" s="7" t="s">
        <v>915</v>
      </c>
      <c r="E936" s="7" t="s">
        <v>916</v>
      </c>
      <c r="F936" s="7" t="s">
        <v>917</v>
      </c>
      <c r="G936" s="7">
        <v>2013</v>
      </c>
      <c r="H936" s="7" t="s">
        <v>67</v>
      </c>
      <c r="I936" s="7" t="s">
        <v>169</v>
      </c>
      <c r="J936" s="7" t="s">
        <v>70</v>
      </c>
      <c r="K936" s="7" t="s">
        <v>71</v>
      </c>
      <c r="L936" s="7" t="s">
        <v>72</v>
      </c>
      <c r="M936" s="7" t="s">
        <v>73</v>
      </c>
      <c r="N936" s="7" t="s">
        <v>74</v>
      </c>
      <c r="O936" s="7" t="s">
        <v>75</v>
      </c>
      <c r="P936" s="7" t="s">
        <v>76</v>
      </c>
      <c r="Q936" s="7" t="s">
        <v>77</v>
      </c>
      <c r="S936" s="7" t="s">
        <v>78</v>
      </c>
      <c r="T936" s="7" t="s">
        <v>79</v>
      </c>
      <c r="U936" s="7" t="s">
        <v>80</v>
      </c>
      <c r="V936" s="7" t="s">
        <v>81</v>
      </c>
      <c r="W936" s="7" t="s">
        <v>919</v>
      </c>
      <c r="X936" s="7" t="s">
        <v>488</v>
      </c>
      <c r="Z936" s="7" t="s">
        <v>838</v>
      </c>
      <c r="AA936" s="7" t="s">
        <v>124</v>
      </c>
      <c r="AB936" s="7" t="s">
        <v>125</v>
      </c>
      <c r="AC936" s="7" t="s">
        <v>2559</v>
      </c>
      <c r="AD936" s="7" t="s">
        <v>111</v>
      </c>
      <c r="AE936" s="7" t="s">
        <v>924</v>
      </c>
      <c r="AF936" s="7" t="s">
        <v>88</v>
      </c>
      <c r="AG936" s="7" t="s">
        <v>2101</v>
      </c>
      <c r="AH936" s="7" t="s">
        <v>2561</v>
      </c>
      <c r="AI936" s="7">
        <v>2013</v>
      </c>
      <c r="AJ936" s="7">
        <v>2038</v>
      </c>
      <c r="AK936" s="7" t="s">
        <v>89</v>
      </c>
      <c r="AL936" s="7">
        <v>76060000</v>
      </c>
      <c r="AO936" s="7" t="s">
        <v>2565</v>
      </c>
      <c r="AP936" s="7" t="s">
        <v>2565</v>
      </c>
      <c r="AQ936" s="7">
        <v>2925384.6150000002</v>
      </c>
      <c r="AR936" s="10">
        <v>3078116.5690000001</v>
      </c>
      <c r="AS936" s="7" t="s">
        <v>2566</v>
      </c>
      <c r="AT936" s="7" t="s">
        <v>90</v>
      </c>
      <c r="AU936" s="7">
        <v>2013</v>
      </c>
      <c r="AV936" s="7" t="s">
        <v>91</v>
      </c>
      <c r="AW936" s="7" t="s">
        <v>115</v>
      </c>
      <c r="AX936" s="7" t="s">
        <v>116</v>
      </c>
      <c r="AY936" s="7" t="s">
        <v>189</v>
      </c>
      <c r="AZ936" s="7" t="s">
        <v>155</v>
      </c>
      <c r="BA936" s="7" t="s">
        <v>156</v>
      </c>
      <c r="BB936" s="7" t="s">
        <v>69</v>
      </c>
      <c r="BC936" s="7" t="s">
        <v>98</v>
      </c>
      <c r="BH936" s="7" t="s">
        <v>99</v>
      </c>
      <c r="BI936" s="7" t="s">
        <v>521</v>
      </c>
      <c r="BJ936" s="7" t="s">
        <v>135</v>
      </c>
      <c r="BM936" s="7" t="s">
        <v>1481</v>
      </c>
      <c r="BO936">
        <f t="shared" si="14"/>
        <v>3.0781165690000001</v>
      </c>
      <c r="BP936" s="7" t="s">
        <v>69</v>
      </c>
      <c r="BQ936" s="7" t="s">
        <v>189</v>
      </c>
      <c r="BR936" s="7" t="s">
        <v>77</v>
      </c>
      <c r="BS936" s="7" t="s">
        <v>77</v>
      </c>
    </row>
    <row r="937" spans="1:71" ht="15.75" customHeight="1">
      <c r="A937" s="7">
        <v>2038</v>
      </c>
      <c r="B937" s="7" t="s">
        <v>928</v>
      </c>
      <c r="C937" s="7" t="s">
        <v>64</v>
      </c>
      <c r="D937" s="7" t="s">
        <v>915</v>
      </c>
      <c r="E937" s="7" t="s">
        <v>916</v>
      </c>
      <c r="F937" s="7" t="s">
        <v>917</v>
      </c>
      <c r="G937" s="7">
        <v>2013</v>
      </c>
      <c r="H937" s="7" t="s">
        <v>67</v>
      </c>
      <c r="I937" s="7" t="s">
        <v>169</v>
      </c>
      <c r="J937" s="7" t="s">
        <v>70</v>
      </c>
      <c r="K937" s="7" t="s">
        <v>71</v>
      </c>
      <c r="L937" s="7" t="s">
        <v>72</v>
      </c>
      <c r="M937" s="7" t="s">
        <v>73</v>
      </c>
      <c r="N937" s="7" t="s">
        <v>74</v>
      </c>
      <c r="O937" s="7" t="s">
        <v>75</v>
      </c>
      <c r="P937" s="7" t="s">
        <v>76</v>
      </c>
      <c r="Q937" s="7" t="s">
        <v>77</v>
      </c>
      <c r="S937" s="7" t="s">
        <v>78</v>
      </c>
      <c r="T937" s="7" t="s">
        <v>79</v>
      </c>
      <c r="U937" s="7" t="s">
        <v>80</v>
      </c>
      <c r="V937" s="7" t="s">
        <v>81</v>
      </c>
      <c r="W937" s="7" t="s">
        <v>919</v>
      </c>
      <c r="X937" s="7" t="s">
        <v>488</v>
      </c>
      <c r="Z937" s="7" t="s">
        <v>838</v>
      </c>
      <c r="AA937" s="7" t="s">
        <v>124</v>
      </c>
      <c r="AB937" s="7" t="s">
        <v>125</v>
      </c>
      <c r="AC937" s="7" t="s">
        <v>2559</v>
      </c>
      <c r="AD937" s="7" t="s">
        <v>111</v>
      </c>
      <c r="AE937" s="7" t="s">
        <v>924</v>
      </c>
      <c r="AF937" s="7" t="s">
        <v>88</v>
      </c>
      <c r="AG937" s="7" t="s">
        <v>2101</v>
      </c>
      <c r="AH937" s="7" t="s">
        <v>2561</v>
      </c>
      <c r="AI937" s="7">
        <v>2013</v>
      </c>
      <c r="AJ937" s="7">
        <v>2038</v>
      </c>
      <c r="AK937" s="7" t="s">
        <v>89</v>
      </c>
      <c r="AL937" s="7">
        <v>76060000</v>
      </c>
      <c r="AO937" s="7" t="s">
        <v>2565</v>
      </c>
      <c r="AP937" s="7" t="s">
        <v>2565</v>
      </c>
      <c r="AQ937" s="7">
        <v>2925384.6150000002</v>
      </c>
      <c r="AR937" s="10">
        <v>3078116.5690000001</v>
      </c>
      <c r="AS937" s="7" t="s">
        <v>2566</v>
      </c>
      <c r="AT937" s="7" t="s">
        <v>90</v>
      </c>
      <c r="AU937" s="7">
        <v>2013</v>
      </c>
      <c r="AV937" s="7" t="s">
        <v>91</v>
      </c>
      <c r="AW937" s="7" t="s">
        <v>115</v>
      </c>
      <c r="AX937" s="7" t="s">
        <v>116</v>
      </c>
      <c r="AY937" s="7" t="s">
        <v>189</v>
      </c>
      <c r="AZ937" s="7" t="s">
        <v>155</v>
      </c>
      <c r="BA937" s="7" t="s">
        <v>156</v>
      </c>
      <c r="BB937" s="7" t="s">
        <v>69</v>
      </c>
      <c r="BC937" s="7" t="s">
        <v>98</v>
      </c>
      <c r="BH937" s="7" t="s">
        <v>99</v>
      </c>
      <c r="BI937" s="7" t="s">
        <v>521</v>
      </c>
      <c r="BJ937" s="7" t="s">
        <v>135</v>
      </c>
      <c r="BM937" s="7" t="s">
        <v>1481</v>
      </c>
      <c r="BO937">
        <f t="shared" si="14"/>
        <v>3.0781165690000001</v>
      </c>
      <c r="BP937" s="7" t="s">
        <v>69</v>
      </c>
      <c r="BQ937" s="7" t="s">
        <v>189</v>
      </c>
      <c r="BR937" s="7" t="s">
        <v>77</v>
      </c>
      <c r="BS937" s="7" t="s">
        <v>77</v>
      </c>
    </row>
    <row r="938" spans="1:71" ht="15.75" customHeight="1">
      <c r="A938" s="7">
        <v>2013</v>
      </c>
      <c r="B938" s="7" t="s">
        <v>930</v>
      </c>
      <c r="C938" s="7" t="s">
        <v>64</v>
      </c>
      <c r="D938" s="7" t="s">
        <v>915</v>
      </c>
      <c r="E938" s="7" t="s">
        <v>916</v>
      </c>
      <c r="F938" s="7" t="s">
        <v>917</v>
      </c>
      <c r="G938" s="7">
        <v>2013</v>
      </c>
      <c r="H938" s="7" t="s">
        <v>67</v>
      </c>
      <c r="I938" s="7" t="s">
        <v>169</v>
      </c>
      <c r="J938" s="7" t="s">
        <v>70</v>
      </c>
      <c r="K938" s="7" t="s">
        <v>71</v>
      </c>
      <c r="L938" s="7" t="s">
        <v>72</v>
      </c>
      <c r="M938" s="7" t="s">
        <v>73</v>
      </c>
      <c r="N938" s="7" t="s">
        <v>74</v>
      </c>
      <c r="O938" s="7" t="s">
        <v>75</v>
      </c>
      <c r="P938" s="7" t="s">
        <v>76</v>
      </c>
      <c r="Q938" s="7" t="s">
        <v>77</v>
      </c>
      <c r="S938" s="7" t="s">
        <v>78</v>
      </c>
      <c r="T938" s="7" t="s">
        <v>79</v>
      </c>
      <c r="U938" s="7" t="s">
        <v>80</v>
      </c>
      <c r="V938" s="7" t="s">
        <v>81</v>
      </c>
      <c r="W938" s="7" t="s">
        <v>686</v>
      </c>
      <c r="X938" s="7" t="s">
        <v>353</v>
      </c>
      <c r="Z938" s="7" t="s">
        <v>838</v>
      </c>
      <c r="AA938" s="7" t="s">
        <v>124</v>
      </c>
      <c r="AB938" s="7" t="s">
        <v>125</v>
      </c>
      <c r="AC938" s="7" t="s">
        <v>2559</v>
      </c>
      <c r="AD938" s="7" t="s">
        <v>111</v>
      </c>
      <c r="AE938" s="7" t="s">
        <v>2101</v>
      </c>
      <c r="AF938" s="7" t="s">
        <v>112</v>
      </c>
      <c r="AG938" s="7" t="s">
        <v>2101</v>
      </c>
      <c r="AH938" s="7" t="s">
        <v>2101</v>
      </c>
      <c r="AI938" s="7">
        <v>2013</v>
      </c>
      <c r="AJ938" s="7">
        <v>2013</v>
      </c>
      <c r="AK938" s="7" t="s">
        <v>89</v>
      </c>
      <c r="AL938" s="7">
        <v>183259</v>
      </c>
      <c r="AO938" s="7" t="s">
        <v>2567</v>
      </c>
      <c r="AP938" s="7" t="s">
        <v>2567</v>
      </c>
      <c r="AQ938" s="7">
        <v>183259</v>
      </c>
      <c r="AR938" s="10">
        <v>192826.80350000001</v>
      </c>
      <c r="AS938" s="7" t="s">
        <v>2567</v>
      </c>
      <c r="AT938" s="7" t="s">
        <v>90</v>
      </c>
      <c r="AU938" s="7">
        <v>2013</v>
      </c>
      <c r="AV938" s="7" t="s">
        <v>91</v>
      </c>
      <c r="AW938" s="7" t="s">
        <v>92</v>
      </c>
      <c r="AX938" s="7" t="s">
        <v>93</v>
      </c>
      <c r="AY938" s="7" t="s">
        <v>127</v>
      </c>
      <c r="AZ938" s="7" t="s">
        <v>155</v>
      </c>
      <c r="BA938" s="7" t="s">
        <v>156</v>
      </c>
      <c r="BB938" s="7" t="s">
        <v>69</v>
      </c>
      <c r="BC938" s="7" t="s">
        <v>98</v>
      </c>
      <c r="BH938" s="7" t="s">
        <v>99</v>
      </c>
      <c r="BI938" s="7" t="s">
        <v>521</v>
      </c>
      <c r="BJ938" s="7" t="s">
        <v>135</v>
      </c>
      <c r="BM938" s="7" t="s">
        <v>1481</v>
      </c>
      <c r="BO938">
        <f t="shared" si="14"/>
        <v>0.1928268035</v>
      </c>
      <c r="BP938" s="7" t="s">
        <v>69</v>
      </c>
      <c r="BQ938" s="7" t="s">
        <v>127</v>
      </c>
      <c r="BR938" s="7" t="s">
        <v>77</v>
      </c>
      <c r="BS938" s="7" t="s">
        <v>77</v>
      </c>
    </row>
    <row r="939" spans="1:71" ht="15.75" customHeight="1">
      <c r="A939" s="7">
        <v>2013</v>
      </c>
      <c r="B939" s="7" t="s">
        <v>932</v>
      </c>
      <c r="C939" s="7" t="s">
        <v>64</v>
      </c>
      <c r="D939" s="7" t="s">
        <v>915</v>
      </c>
      <c r="E939" s="7" t="s">
        <v>916</v>
      </c>
      <c r="F939" s="7" t="s">
        <v>917</v>
      </c>
      <c r="G939" s="7">
        <v>2013</v>
      </c>
      <c r="H939" s="7" t="s">
        <v>67</v>
      </c>
      <c r="I939" s="7" t="s">
        <v>169</v>
      </c>
      <c r="J939" s="7" t="s">
        <v>70</v>
      </c>
      <c r="K939" s="7" t="s">
        <v>71</v>
      </c>
      <c r="L939" s="7" t="s">
        <v>72</v>
      </c>
      <c r="M939" s="7" t="s">
        <v>73</v>
      </c>
      <c r="N939" s="7" t="s">
        <v>74</v>
      </c>
      <c r="O939" s="7" t="s">
        <v>75</v>
      </c>
      <c r="P939" s="7" t="s">
        <v>76</v>
      </c>
      <c r="Q939" s="7" t="s">
        <v>77</v>
      </c>
      <c r="S939" s="7" t="s">
        <v>78</v>
      </c>
      <c r="T939" s="7" t="s">
        <v>79</v>
      </c>
      <c r="U939" s="7" t="s">
        <v>80</v>
      </c>
      <c r="V939" s="7" t="s">
        <v>81</v>
      </c>
      <c r="W939" s="7" t="s">
        <v>686</v>
      </c>
      <c r="X939" s="7" t="s">
        <v>353</v>
      </c>
      <c r="Z939" s="7" t="s">
        <v>838</v>
      </c>
      <c r="AA939" s="7" t="s">
        <v>124</v>
      </c>
      <c r="AB939" s="7" t="s">
        <v>125</v>
      </c>
      <c r="AC939" s="7" t="s">
        <v>2559</v>
      </c>
      <c r="AD939" s="7" t="s">
        <v>111</v>
      </c>
      <c r="AE939" s="7" t="s">
        <v>924</v>
      </c>
      <c r="AF939" s="7" t="s">
        <v>88</v>
      </c>
      <c r="AG939" s="7" t="s">
        <v>2101</v>
      </c>
      <c r="AH939" s="7" t="s">
        <v>2561</v>
      </c>
      <c r="AI939" s="7">
        <v>2013</v>
      </c>
      <c r="AJ939" s="7">
        <v>2038</v>
      </c>
      <c r="AK939" s="7" t="s">
        <v>89</v>
      </c>
      <c r="AL939" s="7">
        <v>301380000</v>
      </c>
      <c r="AO939" s="7" t="s">
        <v>2568</v>
      </c>
      <c r="AP939" s="7" t="s">
        <v>2568</v>
      </c>
      <c r="AQ939" s="7">
        <v>11591538.460000001</v>
      </c>
      <c r="AR939" s="10">
        <v>12196723.26</v>
      </c>
      <c r="AS939" s="7" t="s">
        <v>2569</v>
      </c>
      <c r="AT939" s="7" t="s">
        <v>90</v>
      </c>
      <c r="AU939" s="7">
        <v>2013</v>
      </c>
      <c r="AV939" s="7" t="s">
        <v>91</v>
      </c>
      <c r="AW939" s="7" t="s">
        <v>115</v>
      </c>
      <c r="AX939" s="7" t="s">
        <v>116</v>
      </c>
      <c r="AY939" s="7" t="s">
        <v>127</v>
      </c>
      <c r="AZ939" s="7" t="s">
        <v>155</v>
      </c>
      <c r="BA939" s="7" t="s">
        <v>156</v>
      </c>
      <c r="BB939" s="7" t="s">
        <v>69</v>
      </c>
      <c r="BC939" s="7" t="s">
        <v>98</v>
      </c>
      <c r="BH939" s="7" t="s">
        <v>99</v>
      </c>
      <c r="BI939" s="7" t="s">
        <v>521</v>
      </c>
      <c r="BJ939" s="7" t="s">
        <v>135</v>
      </c>
      <c r="BM939" s="7" t="s">
        <v>1481</v>
      </c>
      <c r="BO939">
        <f t="shared" si="14"/>
        <v>12.196723260000001</v>
      </c>
      <c r="BP939" s="7" t="s">
        <v>69</v>
      </c>
      <c r="BQ939" s="7" t="s">
        <v>127</v>
      </c>
      <c r="BR939" s="7" t="s">
        <v>77</v>
      </c>
      <c r="BS939" s="7" t="s">
        <v>77</v>
      </c>
    </row>
    <row r="940" spans="1:71" ht="15.75" customHeight="1">
      <c r="A940" s="7">
        <v>2014</v>
      </c>
      <c r="B940" s="7" t="s">
        <v>932</v>
      </c>
      <c r="C940" s="7" t="s">
        <v>64</v>
      </c>
      <c r="D940" s="7" t="s">
        <v>915</v>
      </c>
      <c r="E940" s="7" t="s">
        <v>916</v>
      </c>
      <c r="F940" s="7" t="s">
        <v>917</v>
      </c>
      <c r="G940" s="7">
        <v>2013</v>
      </c>
      <c r="H940" s="7" t="s">
        <v>67</v>
      </c>
      <c r="I940" s="7" t="s">
        <v>169</v>
      </c>
      <c r="J940" s="7" t="s">
        <v>70</v>
      </c>
      <c r="K940" s="7" t="s">
        <v>71</v>
      </c>
      <c r="L940" s="7" t="s">
        <v>72</v>
      </c>
      <c r="M940" s="7" t="s">
        <v>73</v>
      </c>
      <c r="N940" s="7" t="s">
        <v>74</v>
      </c>
      <c r="O940" s="7" t="s">
        <v>75</v>
      </c>
      <c r="P940" s="7" t="s">
        <v>76</v>
      </c>
      <c r="Q940" s="7" t="s">
        <v>77</v>
      </c>
      <c r="S940" s="7" t="s">
        <v>78</v>
      </c>
      <c r="T940" s="7" t="s">
        <v>79</v>
      </c>
      <c r="U940" s="7" t="s">
        <v>80</v>
      </c>
      <c r="V940" s="7" t="s">
        <v>81</v>
      </c>
      <c r="W940" s="7" t="s">
        <v>686</v>
      </c>
      <c r="X940" s="7" t="s">
        <v>353</v>
      </c>
      <c r="Z940" s="7" t="s">
        <v>838</v>
      </c>
      <c r="AA940" s="7" t="s">
        <v>124</v>
      </c>
      <c r="AB940" s="7" t="s">
        <v>125</v>
      </c>
      <c r="AC940" s="7" t="s">
        <v>2559</v>
      </c>
      <c r="AD940" s="7" t="s">
        <v>111</v>
      </c>
      <c r="AE940" s="7" t="s">
        <v>924</v>
      </c>
      <c r="AF940" s="7" t="s">
        <v>88</v>
      </c>
      <c r="AG940" s="7" t="s">
        <v>2101</v>
      </c>
      <c r="AH940" s="7" t="s">
        <v>2561</v>
      </c>
      <c r="AI940" s="7">
        <v>2013</v>
      </c>
      <c r="AJ940" s="7">
        <v>2038</v>
      </c>
      <c r="AK940" s="7" t="s">
        <v>89</v>
      </c>
      <c r="AL940" s="7">
        <v>301380000</v>
      </c>
      <c r="AO940" s="7" t="s">
        <v>2568</v>
      </c>
      <c r="AP940" s="7" t="s">
        <v>2568</v>
      </c>
      <c r="AQ940" s="7">
        <v>11591538.460000001</v>
      </c>
      <c r="AR940" s="10">
        <v>12196723.26</v>
      </c>
      <c r="AS940" s="7" t="s">
        <v>2569</v>
      </c>
      <c r="AT940" s="7" t="s">
        <v>90</v>
      </c>
      <c r="AU940" s="7">
        <v>2013</v>
      </c>
      <c r="AV940" s="7" t="s">
        <v>91</v>
      </c>
      <c r="AW940" s="7" t="s">
        <v>115</v>
      </c>
      <c r="AX940" s="7" t="s">
        <v>116</v>
      </c>
      <c r="AY940" s="7" t="s">
        <v>127</v>
      </c>
      <c r="AZ940" s="7" t="s">
        <v>155</v>
      </c>
      <c r="BA940" s="7" t="s">
        <v>156</v>
      </c>
      <c r="BB940" s="7" t="s">
        <v>69</v>
      </c>
      <c r="BC940" s="7" t="s">
        <v>98</v>
      </c>
      <c r="BH940" s="7" t="s">
        <v>99</v>
      </c>
      <c r="BI940" s="7" t="s">
        <v>521</v>
      </c>
      <c r="BJ940" s="7" t="s">
        <v>135</v>
      </c>
      <c r="BM940" s="7" t="s">
        <v>1481</v>
      </c>
      <c r="BO940">
        <f t="shared" si="14"/>
        <v>12.196723260000001</v>
      </c>
      <c r="BP940" s="7" t="s">
        <v>69</v>
      </c>
      <c r="BQ940" s="7" t="s">
        <v>127</v>
      </c>
      <c r="BR940" s="7" t="s">
        <v>77</v>
      </c>
      <c r="BS940" s="7" t="s">
        <v>77</v>
      </c>
    </row>
    <row r="941" spans="1:71" ht="15.75" customHeight="1">
      <c r="A941" s="7">
        <v>2015</v>
      </c>
      <c r="B941" s="7" t="s">
        <v>932</v>
      </c>
      <c r="C941" s="7" t="s">
        <v>64</v>
      </c>
      <c r="D941" s="7" t="s">
        <v>915</v>
      </c>
      <c r="E941" s="7" t="s">
        <v>916</v>
      </c>
      <c r="F941" s="7" t="s">
        <v>917</v>
      </c>
      <c r="G941" s="7">
        <v>2013</v>
      </c>
      <c r="H941" s="7" t="s">
        <v>67</v>
      </c>
      <c r="I941" s="7" t="s">
        <v>169</v>
      </c>
      <c r="J941" s="7" t="s">
        <v>70</v>
      </c>
      <c r="K941" s="7" t="s">
        <v>71</v>
      </c>
      <c r="L941" s="7" t="s">
        <v>72</v>
      </c>
      <c r="M941" s="7" t="s">
        <v>73</v>
      </c>
      <c r="N941" s="7" t="s">
        <v>74</v>
      </c>
      <c r="O941" s="7" t="s">
        <v>75</v>
      </c>
      <c r="P941" s="7" t="s">
        <v>76</v>
      </c>
      <c r="Q941" s="7" t="s">
        <v>77</v>
      </c>
      <c r="S941" s="7" t="s">
        <v>78</v>
      </c>
      <c r="T941" s="7" t="s">
        <v>79</v>
      </c>
      <c r="U941" s="7" t="s">
        <v>80</v>
      </c>
      <c r="V941" s="7" t="s">
        <v>81</v>
      </c>
      <c r="W941" s="7" t="s">
        <v>686</v>
      </c>
      <c r="X941" s="7" t="s">
        <v>353</v>
      </c>
      <c r="Z941" s="7" t="s">
        <v>838</v>
      </c>
      <c r="AA941" s="7" t="s">
        <v>124</v>
      </c>
      <c r="AB941" s="7" t="s">
        <v>125</v>
      </c>
      <c r="AC941" s="7" t="s">
        <v>2559</v>
      </c>
      <c r="AD941" s="7" t="s">
        <v>111</v>
      </c>
      <c r="AE941" s="7" t="s">
        <v>924</v>
      </c>
      <c r="AF941" s="7" t="s">
        <v>88</v>
      </c>
      <c r="AG941" s="7" t="s">
        <v>2101</v>
      </c>
      <c r="AH941" s="7" t="s">
        <v>2561</v>
      </c>
      <c r="AI941" s="7">
        <v>2013</v>
      </c>
      <c r="AJ941" s="7">
        <v>2038</v>
      </c>
      <c r="AK941" s="7" t="s">
        <v>89</v>
      </c>
      <c r="AL941" s="7">
        <v>301380000</v>
      </c>
      <c r="AO941" s="7" t="s">
        <v>2568</v>
      </c>
      <c r="AP941" s="7" t="s">
        <v>2568</v>
      </c>
      <c r="AQ941" s="7">
        <v>11591538.460000001</v>
      </c>
      <c r="AR941" s="10">
        <v>12196723.26</v>
      </c>
      <c r="AS941" s="7" t="s">
        <v>2569</v>
      </c>
      <c r="AT941" s="7" t="s">
        <v>90</v>
      </c>
      <c r="AU941" s="7">
        <v>2013</v>
      </c>
      <c r="AV941" s="7" t="s">
        <v>91</v>
      </c>
      <c r="AW941" s="7" t="s">
        <v>115</v>
      </c>
      <c r="AX941" s="7" t="s">
        <v>116</v>
      </c>
      <c r="AY941" s="7" t="s">
        <v>127</v>
      </c>
      <c r="AZ941" s="7" t="s">
        <v>155</v>
      </c>
      <c r="BA941" s="7" t="s">
        <v>156</v>
      </c>
      <c r="BB941" s="7" t="s">
        <v>69</v>
      </c>
      <c r="BC941" s="7" t="s">
        <v>98</v>
      </c>
      <c r="BH941" s="7" t="s">
        <v>99</v>
      </c>
      <c r="BI941" s="7" t="s">
        <v>521</v>
      </c>
      <c r="BJ941" s="7" t="s">
        <v>135</v>
      </c>
      <c r="BM941" s="7" t="s">
        <v>1481</v>
      </c>
      <c r="BO941">
        <f t="shared" si="14"/>
        <v>12.196723260000001</v>
      </c>
      <c r="BP941" s="7" t="s">
        <v>69</v>
      </c>
      <c r="BQ941" s="7" t="s">
        <v>127</v>
      </c>
      <c r="BR941" s="7" t="s">
        <v>77</v>
      </c>
      <c r="BS941" s="7" t="s">
        <v>77</v>
      </c>
    </row>
    <row r="942" spans="1:71" ht="15.75" customHeight="1">
      <c r="A942" s="7">
        <v>2016</v>
      </c>
      <c r="B942" s="7" t="s">
        <v>932</v>
      </c>
      <c r="C942" s="7" t="s">
        <v>64</v>
      </c>
      <c r="D942" s="7" t="s">
        <v>915</v>
      </c>
      <c r="E942" s="7" t="s">
        <v>916</v>
      </c>
      <c r="F942" s="7" t="s">
        <v>917</v>
      </c>
      <c r="G942" s="7">
        <v>2013</v>
      </c>
      <c r="H942" s="7" t="s">
        <v>67</v>
      </c>
      <c r="I942" s="7" t="s">
        <v>169</v>
      </c>
      <c r="J942" s="7" t="s">
        <v>70</v>
      </c>
      <c r="K942" s="7" t="s">
        <v>71</v>
      </c>
      <c r="L942" s="7" t="s">
        <v>72</v>
      </c>
      <c r="M942" s="7" t="s">
        <v>73</v>
      </c>
      <c r="N942" s="7" t="s">
        <v>74</v>
      </c>
      <c r="O942" s="7" t="s">
        <v>75</v>
      </c>
      <c r="P942" s="7" t="s">
        <v>76</v>
      </c>
      <c r="Q942" s="7" t="s">
        <v>77</v>
      </c>
      <c r="S942" s="7" t="s">
        <v>78</v>
      </c>
      <c r="T942" s="7" t="s">
        <v>79</v>
      </c>
      <c r="U942" s="7" t="s">
        <v>80</v>
      </c>
      <c r="V942" s="7" t="s">
        <v>81</v>
      </c>
      <c r="W942" s="7" t="s">
        <v>686</v>
      </c>
      <c r="X942" s="7" t="s">
        <v>353</v>
      </c>
      <c r="Z942" s="7" t="s">
        <v>838</v>
      </c>
      <c r="AA942" s="7" t="s">
        <v>124</v>
      </c>
      <c r="AB942" s="7" t="s">
        <v>125</v>
      </c>
      <c r="AC942" s="7" t="s">
        <v>2559</v>
      </c>
      <c r="AD942" s="7" t="s">
        <v>111</v>
      </c>
      <c r="AE942" s="7" t="s">
        <v>924</v>
      </c>
      <c r="AF942" s="7" t="s">
        <v>88</v>
      </c>
      <c r="AG942" s="7" t="s">
        <v>2101</v>
      </c>
      <c r="AH942" s="7" t="s">
        <v>2561</v>
      </c>
      <c r="AI942" s="7">
        <v>2013</v>
      </c>
      <c r="AJ942" s="7">
        <v>2038</v>
      </c>
      <c r="AK942" s="7" t="s">
        <v>89</v>
      </c>
      <c r="AL942" s="7">
        <v>301380000</v>
      </c>
      <c r="AO942" s="7" t="s">
        <v>2568</v>
      </c>
      <c r="AP942" s="7" t="s">
        <v>2568</v>
      </c>
      <c r="AQ942" s="7">
        <v>11591538.460000001</v>
      </c>
      <c r="AR942" s="10">
        <v>12196723.26</v>
      </c>
      <c r="AS942" s="7" t="s">
        <v>2569</v>
      </c>
      <c r="AT942" s="7" t="s">
        <v>90</v>
      </c>
      <c r="AU942" s="7">
        <v>2013</v>
      </c>
      <c r="AV942" s="7" t="s">
        <v>91</v>
      </c>
      <c r="AW942" s="7" t="s">
        <v>115</v>
      </c>
      <c r="AX942" s="7" t="s">
        <v>116</v>
      </c>
      <c r="AY942" s="7" t="s">
        <v>127</v>
      </c>
      <c r="AZ942" s="7" t="s">
        <v>155</v>
      </c>
      <c r="BA942" s="7" t="s">
        <v>156</v>
      </c>
      <c r="BB942" s="7" t="s">
        <v>69</v>
      </c>
      <c r="BC942" s="7" t="s">
        <v>98</v>
      </c>
      <c r="BH942" s="7" t="s">
        <v>99</v>
      </c>
      <c r="BI942" s="7" t="s">
        <v>521</v>
      </c>
      <c r="BJ942" s="7" t="s">
        <v>135</v>
      </c>
      <c r="BM942" s="7" t="s">
        <v>1481</v>
      </c>
      <c r="BO942">
        <f t="shared" si="14"/>
        <v>12.196723260000001</v>
      </c>
      <c r="BP942" s="7" t="s">
        <v>69</v>
      </c>
      <c r="BQ942" s="7" t="s">
        <v>127</v>
      </c>
      <c r="BR942" s="7" t="s">
        <v>77</v>
      </c>
      <c r="BS942" s="7" t="s">
        <v>77</v>
      </c>
    </row>
    <row r="943" spans="1:71" ht="15.75" customHeight="1">
      <c r="A943" s="7">
        <v>2017</v>
      </c>
      <c r="B943" s="7" t="s">
        <v>932</v>
      </c>
      <c r="C943" s="7" t="s">
        <v>64</v>
      </c>
      <c r="D943" s="7" t="s">
        <v>915</v>
      </c>
      <c r="E943" s="7" t="s">
        <v>916</v>
      </c>
      <c r="F943" s="7" t="s">
        <v>917</v>
      </c>
      <c r="G943" s="7">
        <v>2013</v>
      </c>
      <c r="H943" s="7" t="s">
        <v>67</v>
      </c>
      <c r="I943" s="7" t="s">
        <v>169</v>
      </c>
      <c r="J943" s="7" t="s">
        <v>70</v>
      </c>
      <c r="K943" s="7" t="s">
        <v>71</v>
      </c>
      <c r="L943" s="7" t="s">
        <v>72</v>
      </c>
      <c r="M943" s="7" t="s">
        <v>73</v>
      </c>
      <c r="N943" s="7" t="s">
        <v>74</v>
      </c>
      <c r="O943" s="7" t="s">
        <v>75</v>
      </c>
      <c r="P943" s="7" t="s">
        <v>76</v>
      </c>
      <c r="Q943" s="7" t="s">
        <v>77</v>
      </c>
      <c r="S943" s="7" t="s">
        <v>78</v>
      </c>
      <c r="T943" s="7" t="s">
        <v>79</v>
      </c>
      <c r="U943" s="7" t="s">
        <v>80</v>
      </c>
      <c r="V943" s="7" t="s">
        <v>81</v>
      </c>
      <c r="W943" s="7" t="s">
        <v>686</v>
      </c>
      <c r="X943" s="7" t="s">
        <v>353</v>
      </c>
      <c r="Z943" s="7" t="s">
        <v>838</v>
      </c>
      <c r="AA943" s="7" t="s">
        <v>124</v>
      </c>
      <c r="AB943" s="7" t="s">
        <v>125</v>
      </c>
      <c r="AC943" s="7" t="s">
        <v>2559</v>
      </c>
      <c r="AD943" s="7" t="s">
        <v>111</v>
      </c>
      <c r="AE943" s="7" t="s">
        <v>924</v>
      </c>
      <c r="AF943" s="7" t="s">
        <v>88</v>
      </c>
      <c r="AG943" s="7" t="s">
        <v>2101</v>
      </c>
      <c r="AH943" s="7" t="s">
        <v>2561</v>
      </c>
      <c r="AI943" s="7">
        <v>2013</v>
      </c>
      <c r="AJ943" s="7">
        <v>2038</v>
      </c>
      <c r="AK943" s="7" t="s">
        <v>89</v>
      </c>
      <c r="AL943" s="7">
        <v>301380000</v>
      </c>
      <c r="AO943" s="7" t="s">
        <v>2568</v>
      </c>
      <c r="AP943" s="7" t="s">
        <v>2568</v>
      </c>
      <c r="AQ943" s="7">
        <v>11591538.460000001</v>
      </c>
      <c r="AR943" s="10">
        <v>12196723.26</v>
      </c>
      <c r="AS943" s="7" t="s">
        <v>2569</v>
      </c>
      <c r="AT943" s="7" t="s">
        <v>90</v>
      </c>
      <c r="AU943" s="7">
        <v>2013</v>
      </c>
      <c r="AV943" s="7" t="s">
        <v>91</v>
      </c>
      <c r="AW943" s="7" t="s">
        <v>115</v>
      </c>
      <c r="AX943" s="7" t="s">
        <v>116</v>
      </c>
      <c r="AY943" s="7" t="s">
        <v>127</v>
      </c>
      <c r="AZ943" s="7" t="s">
        <v>155</v>
      </c>
      <c r="BA943" s="7" t="s">
        <v>156</v>
      </c>
      <c r="BB943" s="7" t="s">
        <v>69</v>
      </c>
      <c r="BC943" s="7" t="s">
        <v>98</v>
      </c>
      <c r="BH943" s="7" t="s">
        <v>99</v>
      </c>
      <c r="BI943" s="7" t="s">
        <v>521</v>
      </c>
      <c r="BJ943" s="7" t="s">
        <v>135</v>
      </c>
      <c r="BM943" s="7" t="s">
        <v>1481</v>
      </c>
      <c r="BO943">
        <f t="shared" si="14"/>
        <v>12.196723260000001</v>
      </c>
      <c r="BP943" s="7" t="s">
        <v>69</v>
      </c>
      <c r="BQ943" s="7" t="s">
        <v>127</v>
      </c>
      <c r="BR943" s="7" t="s">
        <v>77</v>
      </c>
      <c r="BS943" s="7" t="s">
        <v>77</v>
      </c>
    </row>
    <row r="944" spans="1:71" ht="15.75" customHeight="1">
      <c r="A944" s="7">
        <v>2018</v>
      </c>
      <c r="B944" s="7" t="s">
        <v>932</v>
      </c>
      <c r="C944" s="7" t="s">
        <v>64</v>
      </c>
      <c r="D944" s="7" t="s">
        <v>915</v>
      </c>
      <c r="E944" s="7" t="s">
        <v>916</v>
      </c>
      <c r="F944" s="7" t="s">
        <v>917</v>
      </c>
      <c r="G944" s="7">
        <v>2013</v>
      </c>
      <c r="H944" s="7" t="s">
        <v>67</v>
      </c>
      <c r="I944" s="7" t="s">
        <v>169</v>
      </c>
      <c r="J944" s="7" t="s">
        <v>70</v>
      </c>
      <c r="K944" s="7" t="s">
        <v>71</v>
      </c>
      <c r="L944" s="7" t="s">
        <v>72</v>
      </c>
      <c r="M944" s="7" t="s">
        <v>73</v>
      </c>
      <c r="N944" s="7" t="s">
        <v>74</v>
      </c>
      <c r="O944" s="7" t="s">
        <v>75</v>
      </c>
      <c r="P944" s="7" t="s">
        <v>76</v>
      </c>
      <c r="Q944" s="7" t="s">
        <v>77</v>
      </c>
      <c r="S944" s="7" t="s">
        <v>78</v>
      </c>
      <c r="T944" s="7" t="s">
        <v>79</v>
      </c>
      <c r="U944" s="7" t="s">
        <v>80</v>
      </c>
      <c r="V944" s="7" t="s">
        <v>81</v>
      </c>
      <c r="W944" s="7" t="s">
        <v>686</v>
      </c>
      <c r="X944" s="7" t="s">
        <v>353</v>
      </c>
      <c r="Z944" s="7" t="s">
        <v>838</v>
      </c>
      <c r="AA944" s="7" t="s">
        <v>124</v>
      </c>
      <c r="AB944" s="7" t="s">
        <v>125</v>
      </c>
      <c r="AC944" s="7" t="s">
        <v>2559</v>
      </c>
      <c r="AD944" s="7" t="s">
        <v>111</v>
      </c>
      <c r="AE944" s="7" t="s">
        <v>924</v>
      </c>
      <c r="AF944" s="7" t="s">
        <v>88</v>
      </c>
      <c r="AG944" s="7" t="s">
        <v>2101</v>
      </c>
      <c r="AH944" s="7" t="s">
        <v>2561</v>
      </c>
      <c r="AI944" s="7">
        <v>2013</v>
      </c>
      <c r="AJ944" s="7">
        <v>2038</v>
      </c>
      <c r="AK944" s="7" t="s">
        <v>89</v>
      </c>
      <c r="AL944" s="7">
        <v>301380000</v>
      </c>
      <c r="AO944" s="7" t="s">
        <v>2568</v>
      </c>
      <c r="AP944" s="7" t="s">
        <v>2568</v>
      </c>
      <c r="AQ944" s="7">
        <v>11591538.460000001</v>
      </c>
      <c r="AR944" s="10">
        <v>12196723.26</v>
      </c>
      <c r="AS944" s="7" t="s">
        <v>2569</v>
      </c>
      <c r="AT944" s="7" t="s">
        <v>90</v>
      </c>
      <c r="AU944" s="7">
        <v>2013</v>
      </c>
      <c r="AV944" s="7" t="s">
        <v>91</v>
      </c>
      <c r="AW944" s="7" t="s">
        <v>115</v>
      </c>
      <c r="AX944" s="7" t="s">
        <v>116</v>
      </c>
      <c r="AY944" s="7" t="s">
        <v>127</v>
      </c>
      <c r="AZ944" s="7" t="s">
        <v>155</v>
      </c>
      <c r="BA944" s="7" t="s">
        <v>156</v>
      </c>
      <c r="BB944" s="7" t="s">
        <v>69</v>
      </c>
      <c r="BC944" s="7" t="s">
        <v>98</v>
      </c>
      <c r="BH944" s="7" t="s">
        <v>99</v>
      </c>
      <c r="BI944" s="7" t="s">
        <v>521</v>
      </c>
      <c r="BJ944" s="7" t="s">
        <v>135</v>
      </c>
      <c r="BM944" s="7" t="s">
        <v>1481</v>
      </c>
      <c r="BO944">
        <f t="shared" si="14"/>
        <v>12.196723260000001</v>
      </c>
      <c r="BP944" s="7" t="s">
        <v>69</v>
      </c>
      <c r="BQ944" s="7" t="s">
        <v>127</v>
      </c>
      <c r="BR944" s="7" t="s">
        <v>77</v>
      </c>
      <c r="BS944" s="7" t="s">
        <v>77</v>
      </c>
    </row>
    <row r="945" spans="1:71" ht="15.75" customHeight="1">
      <c r="A945" s="7">
        <v>2019</v>
      </c>
      <c r="B945" s="7" t="s">
        <v>932</v>
      </c>
      <c r="C945" s="7" t="s">
        <v>64</v>
      </c>
      <c r="D945" s="7" t="s">
        <v>915</v>
      </c>
      <c r="E945" s="7" t="s">
        <v>916</v>
      </c>
      <c r="F945" s="7" t="s">
        <v>917</v>
      </c>
      <c r="G945" s="7">
        <v>2013</v>
      </c>
      <c r="H945" s="7" t="s">
        <v>67</v>
      </c>
      <c r="I945" s="7" t="s">
        <v>169</v>
      </c>
      <c r="J945" s="7" t="s">
        <v>70</v>
      </c>
      <c r="K945" s="7" t="s">
        <v>71</v>
      </c>
      <c r="L945" s="7" t="s">
        <v>72</v>
      </c>
      <c r="M945" s="7" t="s">
        <v>73</v>
      </c>
      <c r="N945" s="7" t="s">
        <v>74</v>
      </c>
      <c r="O945" s="7" t="s">
        <v>75</v>
      </c>
      <c r="P945" s="7" t="s">
        <v>76</v>
      </c>
      <c r="Q945" s="7" t="s">
        <v>77</v>
      </c>
      <c r="S945" s="7" t="s">
        <v>78</v>
      </c>
      <c r="T945" s="7" t="s">
        <v>79</v>
      </c>
      <c r="U945" s="7" t="s">
        <v>80</v>
      </c>
      <c r="V945" s="7" t="s">
        <v>81</v>
      </c>
      <c r="W945" s="7" t="s">
        <v>686</v>
      </c>
      <c r="X945" s="7" t="s">
        <v>353</v>
      </c>
      <c r="Z945" s="7" t="s">
        <v>838</v>
      </c>
      <c r="AA945" s="7" t="s">
        <v>124</v>
      </c>
      <c r="AB945" s="7" t="s">
        <v>125</v>
      </c>
      <c r="AC945" s="7" t="s">
        <v>2559</v>
      </c>
      <c r="AD945" s="7" t="s">
        <v>111</v>
      </c>
      <c r="AE945" s="7" t="s">
        <v>924</v>
      </c>
      <c r="AF945" s="7" t="s">
        <v>88</v>
      </c>
      <c r="AG945" s="7" t="s">
        <v>2101</v>
      </c>
      <c r="AH945" s="7" t="s">
        <v>2561</v>
      </c>
      <c r="AI945" s="7">
        <v>2013</v>
      </c>
      <c r="AJ945" s="7">
        <v>2038</v>
      </c>
      <c r="AK945" s="7" t="s">
        <v>89</v>
      </c>
      <c r="AL945" s="7">
        <v>301380000</v>
      </c>
      <c r="AO945" s="7" t="s">
        <v>2568</v>
      </c>
      <c r="AP945" s="7" t="s">
        <v>2568</v>
      </c>
      <c r="AQ945" s="7">
        <v>11591538.460000001</v>
      </c>
      <c r="AR945" s="10">
        <v>12196723.26</v>
      </c>
      <c r="AS945" s="7" t="s">
        <v>2569</v>
      </c>
      <c r="AT945" s="7" t="s">
        <v>90</v>
      </c>
      <c r="AU945" s="7">
        <v>2013</v>
      </c>
      <c r="AV945" s="7" t="s">
        <v>91</v>
      </c>
      <c r="AW945" s="7" t="s">
        <v>115</v>
      </c>
      <c r="AX945" s="7" t="s">
        <v>116</v>
      </c>
      <c r="AY945" s="7" t="s">
        <v>127</v>
      </c>
      <c r="AZ945" s="7" t="s">
        <v>155</v>
      </c>
      <c r="BA945" s="7" t="s">
        <v>156</v>
      </c>
      <c r="BB945" s="7" t="s">
        <v>69</v>
      </c>
      <c r="BC945" s="7" t="s">
        <v>98</v>
      </c>
      <c r="BH945" s="7" t="s">
        <v>99</v>
      </c>
      <c r="BI945" s="7" t="s">
        <v>521</v>
      </c>
      <c r="BJ945" s="7" t="s">
        <v>135</v>
      </c>
      <c r="BM945" s="7" t="s">
        <v>1481</v>
      </c>
      <c r="BO945">
        <f t="shared" si="14"/>
        <v>12.196723260000001</v>
      </c>
      <c r="BP945" s="7" t="s">
        <v>69</v>
      </c>
      <c r="BQ945" s="7" t="s">
        <v>127</v>
      </c>
      <c r="BR945" s="7" t="s">
        <v>77</v>
      </c>
      <c r="BS945" s="7" t="s">
        <v>77</v>
      </c>
    </row>
    <row r="946" spans="1:71" ht="15.75" customHeight="1">
      <c r="A946" s="7">
        <v>2020</v>
      </c>
      <c r="B946" s="7" t="s">
        <v>932</v>
      </c>
      <c r="C946" s="7" t="s">
        <v>64</v>
      </c>
      <c r="D946" s="7" t="s">
        <v>915</v>
      </c>
      <c r="E946" s="7" t="s">
        <v>916</v>
      </c>
      <c r="F946" s="7" t="s">
        <v>917</v>
      </c>
      <c r="G946" s="7">
        <v>2013</v>
      </c>
      <c r="H946" s="7" t="s">
        <v>67</v>
      </c>
      <c r="I946" s="7" t="s">
        <v>169</v>
      </c>
      <c r="J946" s="7" t="s">
        <v>70</v>
      </c>
      <c r="K946" s="7" t="s">
        <v>71</v>
      </c>
      <c r="L946" s="7" t="s">
        <v>72</v>
      </c>
      <c r="M946" s="7" t="s">
        <v>73</v>
      </c>
      <c r="N946" s="7" t="s">
        <v>74</v>
      </c>
      <c r="O946" s="7" t="s">
        <v>75</v>
      </c>
      <c r="P946" s="7" t="s">
        <v>76</v>
      </c>
      <c r="Q946" s="7" t="s">
        <v>77</v>
      </c>
      <c r="S946" s="7" t="s">
        <v>78</v>
      </c>
      <c r="T946" s="7" t="s">
        <v>79</v>
      </c>
      <c r="U946" s="7" t="s">
        <v>80</v>
      </c>
      <c r="V946" s="7" t="s">
        <v>81</v>
      </c>
      <c r="W946" s="7" t="s">
        <v>686</v>
      </c>
      <c r="X946" s="7" t="s">
        <v>353</v>
      </c>
      <c r="Z946" s="7" t="s">
        <v>838</v>
      </c>
      <c r="AA946" s="7" t="s">
        <v>124</v>
      </c>
      <c r="AB946" s="7" t="s">
        <v>125</v>
      </c>
      <c r="AC946" s="7" t="s">
        <v>2559</v>
      </c>
      <c r="AD946" s="7" t="s">
        <v>111</v>
      </c>
      <c r="AE946" s="7" t="s">
        <v>924</v>
      </c>
      <c r="AF946" s="7" t="s">
        <v>88</v>
      </c>
      <c r="AG946" s="7" t="s">
        <v>2101</v>
      </c>
      <c r="AH946" s="7" t="s">
        <v>2561</v>
      </c>
      <c r="AI946" s="7">
        <v>2013</v>
      </c>
      <c r="AJ946" s="7">
        <v>2038</v>
      </c>
      <c r="AK946" s="7" t="s">
        <v>89</v>
      </c>
      <c r="AL946" s="7">
        <v>301380000</v>
      </c>
      <c r="AO946" s="7" t="s">
        <v>2568</v>
      </c>
      <c r="AP946" s="7" t="s">
        <v>2568</v>
      </c>
      <c r="AQ946" s="7">
        <v>11591538.460000001</v>
      </c>
      <c r="AR946" s="10">
        <v>12196723.26</v>
      </c>
      <c r="AS946" s="7" t="s">
        <v>2569</v>
      </c>
      <c r="AT946" s="7" t="s">
        <v>90</v>
      </c>
      <c r="AU946" s="7">
        <v>2013</v>
      </c>
      <c r="AV946" s="7" t="s">
        <v>91</v>
      </c>
      <c r="AW946" s="7" t="s">
        <v>115</v>
      </c>
      <c r="AX946" s="7" t="s">
        <v>116</v>
      </c>
      <c r="AY946" s="7" t="s">
        <v>127</v>
      </c>
      <c r="AZ946" s="7" t="s">
        <v>155</v>
      </c>
      <c r="BA946" s="7" t="s">
        <v>156</v>
      </c>
      <c r="BB946" s="7" t="s">
        <v>69</v>
      </c>
      <c r="BC946" s="7" t="s">
        <v>98</v>
      </c>
      <c r="BH946" s="7" t="s">
        <v>99</v>
      </c>
      <c r="BI946" s="7" t="s">
        <v>521</v>
      </c>
      <c r="BJ946" s="7" t="s">
        <v>135</v>
      </c>
      <c r="BM946" s="7" t="s">
        <v>1481</v>
      </c>
      <c r="BO946">
        <f t="shared" si="14"/>
        <v>12.196723260000001</v>
      </c>
      <c r="BP946" s="7" t="s">
        <v>69</v>
      </c>
      <c r="BQ946" s="7" t="s">
        <v>127</v>
      </c>
      <c r="BR946" s="7" t="s">
        <v>77</v>
      </c>
      <c r="BS946" s="7" t="s">
        <v>77</v>
      </c>
    </row>
    <row r="947" spans="1:71" ht="15.75" customHeight="1">
      <c r="A947" s="7">
        <v>2021</v>
      </c>
      <c r="B947" s="7" t="s">
        <v>932</v>
      </c>
      <c r="C947" s="7" t="s">
        <v>64</v>
      </c>
      <c r="D947" s="7" t="s">
        <v>915</v>
      </c>
      <c r="E947" s="7" t="s">
        <v>916</v>
      </c>
      <c r="F947" s="7" t="s">
        <v>917</v>
      </c>
      <c r="G947" s="7">
        <v>2013</v>
      </c>
      <c r="H947" s="7" t="s">
        <v>67</v>
      </c>
      <c r="I947" s="7" t="s">
        <v>169</v>
      </c>
      <c r="J947" s="7" t="s">
        <v>70</v>
      </c>
      <c r="K947" s="7" t="s">
        <v>71</v>
      </c>
      <c r="L947" s="7" t="s">
        <v>72</v>
      </c>
      <c r="M947" s="7" t="s">
        <v>73</v>
      </c>
      <c r="N947" s="7" t="s">
        <v>74</v>
      </c>
      <c r="O947" s="7" t="s">
        <v>75</v>
      </c>
      <c r="P947" s="7" t="s">
        <v>76</v>
      </c>
      <c r="Q947" s="7" t="s">
        <v>77</v>
      </c>
      <c r="S947" s="7" t="s">
        <v>78</v>
      </c>
      <c r="T947" s="7" t="s">
        <v>79</v>
      </c>
      <c r="U947" s="7" t="s">
        <v>80</v>
      </c>
      <c r="V947" s="7" t="s">
        <v>81</v>
      </c>
      <c r="W947" s="7" t="s">
        <v>686</v>
      </c>
      <c r="X947" s="7" t="s">
        <v>353</v>
      </c>
      <c r="Z947" s="7" t="s">
        <v>838</v>
      </c>
      <c r="AA947" s="7" t="s">
        <v>124</v>
      </c>
      <c r="AB947" s="7" t="s">
        <v>125</v>
      </c>
      <c r="AC947" s="7" t="s">
        <v>2559</v>
      </c>
      <c r="AD947" s="7" t="s">
        <v>111</v>
      </c>
      <c r="AE947" s="7" t="s">
        <v>924</v>
      </c>
      <c r="AF947" s="7" t="s">
        <v>88</v>
      </c>
      <c r="AG947" s="7" t="s">
        <v>2101</v>
      </c>
      <c r="AH947" s="7" t="s">
        <v>2561</v>
      </c>
      <c r="AI947" s="7">
        <v>2013</v>
      </c>
      <c r="AJ947" s="7">
        <v>2038</v>
      </c>
      <c r="AK947" s="7" t="s">
        <v>89</v>
      </c>
      <c r="AL947" s="7">
        <v>301380000</v>
      </c>
      <c r="AO947" s="7" t="s">
        <v>2568</v>
      </c>
      <c r="AP947" s="7" t="s">
        <v>2568</v>
      </c>
      <c r="AQ947" s="7">
        <v>11591538.460000001</v>
      </c>
      <c r="AR947" s="10">
        <v>12196723.26</v>
      </c>
      <c r="AS947" s="7" t="s">
        <v>2569</v>
      </c>
      <c r="AT947" s="7" t="s">
        <v>90</v>
      </c>
      <c r="AU947" s="7">
        <v>2013</v>
      </c>
      <c r="AV947" s="7" t="s">
        <v>91</v>
      </c>
      <c r="AW947" s="7" t="s">
        <v>115</v>
      </c>
      <c r="AX947" s="7" t="s">
        <v>116</v>
      </c>
      <c r="AY947" s="7" t="s">
        <v>127</v>
      </c>
      <c r="AZ947" s="7" t="s">
        <v>155</v>
      </c>
      <c r="BA947" s="7" t="s">
        <v>156</v>
      </c>
      <c r="BB947" s="7" t="s">
        <v>69</v>
      </c>
      <c r="BC947" s="7" t="s">
        <v>98</v>
      </c>
      <c r="BH947" s="7" t="s">
        <v>99</v>
      </c>
      <c r="BI947" s="7" t="s">
        <v>521</v>
      </c>
      <c r="BJ947" s="7" t="s">
        <v>135</v>
      </c>
      <c r="BM947" s="7" t="s">
        <v>1481</v>
      </c>
      <c r="BO947">
        <f t="shared" si="14"/>
        <v>12.196723260000001</v>
      </c>
      <c r="BP947" s="7" t="s">
        <v>69</v>
      </c>
      <c r="BQ947" s="7" t="s">
        <v>127</v>
      </c>
      <c r="BR947" s="7" t="s">
        <v>77</v>
      </c>
      <c r="BS947" s="7" t="s">
        <v>77</v>
      </c>
    </row>
    <row r="948" spans="1:71" ht="15.75" customHeight="1">
      <c r="A948" s="7">
        <v>2022</v>
      </c>
      <c r="B948" s="7" t="s">
        <v>932</v>
      </c>
      <c r="C948" s="7" t="s">
        <v>64</v>
      </c>
      <c r="D948" s="7" t="s">
        <v>915</v>
      </c>
      <c r="E948" s="7" t="s">
        <v>916</v>
      </c>
      <c r="F948" s="7" t="s">
        <v>917</v>
      </c>
      <c r="G948" s="7">
        <v>2013</v>
      </c>
      <c r="H948" s="7" t="s">
        <v>67</v>
      </c>
      <c r="I948" s="7" t="s">
        <v>169</v>
      </c>
      <c r="J948" s="7" t="s">
        <v>70</v>
      </c>
      <c r="K948" s="7" t="s">
        <v>71</v>
      </c>
      <c r="L948" s="7" t="s">
        <v>72</v>
      </c>
      <c r="M948" s="7" t="s">
        <v>73</v>
      </c>
      <c r="N948" s="7" t="s">
        <v>74</v>
      </c>
      <c r="O948" s="7" t="s">
        <v>75</v>
      </c>
      <c r="P948" s="7" t="s">
        <v>76</v>
      </c>
      <c r="Q948" s="7" t="s">
        <v>77</v>
      </c>
      <c r="S948" s="7" t="s">
        <v>78</v>
      </c>
      <c r="T948" s="7" t="s">
        <v>79</v>
      </c>
      <c r="U948" s="7" t="s">
        <v>80</v>
      </c>
      <c r="V948" s="7" t="s">
        <v>81</v>
      </c>
      <c r="W948" s="7" t="s">
        <v>686</v>
      </c>
      <c r="X948" s="7" t="s">
        <v>353</v>
      </c>
      <c r="Z948" s="7" t="s">
        <v>838</v>
      </c>
      <c r="AA948" s="7" t="s">
        <v>124</v>
      </c>
      <c r="AB948" s="7" t="s">
        <v>125</v>
      </c>
      <c r="AC948" s="7" t="s">
        <v>2559</v>
      </c>
      <c r="AD948" s="7" t="s">
        <v>111</v>
      </c>
      <c r="AE948" s="7" t="s">
        <v>924</v>
      </c>
      <c r="AF948" s="7" t="s">
        <v>88</v>
      </c>
      <c r="AG948" s="7" t="s">
        <v>2101</v>
      </c>
      <c r="AH948" s="7" t="s">
        <v>2561</v>
      </c>
      <c r="AI948" s="7">
        <v>2013</v>
      </c>
      <c r="AJ948" s="7">
        <v>2038</v>
      </c>
      <c r="AK948" s="7" t="s">
        <v>89</v>
      </c>
      <c r="AL948" s="7">
        <v>301380000</v>
      </c>
      <c r="AO948" s="7" t="s">
        <v>2568</v>
      </c>
      <c r="AP948" s="7" t="s">
        <v>2568</v>
      </c>
      <c r="AQ948" s="7">
        <v>11591538.460000001</v>
      </c>
      <c r="AR948" s="10">
        <v>12196723.26</v>
      </c>
      <c r="AS948" s="7" t="s">
        <v>2569</v>
      </c>
      <c r="AT948" s="7" t="s">
        <v>90</v>
      </c>
      <c r="AU948" s="7">
        <v>2013</v>
      </c>
      <c r="AV948" s="7" t="s">
        <v>91</v>
      </c>
      <c r="AW948" s="7" t="s">
        <v>115</v>
      </c>
      <c r="AX948" s="7" t="s">
        <v>116</v>
      </c>
      <c r="AY948" s="7" t="s">
        <v>127</v>
      </c>
      <c r="AZ948" s="7" t="s">
        <v>155</v>
      </c>
      <c r="BA948" s="7" t="s">
        <v>156</v>
      </c>
      <c r="BB948" s="7" t="s">
        <v>69</v>
      </c>
      <c r="BC948" s="7" t="s">
        <v>98</v>
      </c>
      <c r="BH948" s="7" t="s">
        <v>99</v>
      </c>
      <c r="BI948" s="7" t="s">
        <v>521</v>
      </c>
      <c r="BJ948" s="7" t="s">
        <v>135</v>
      </c>
      <c r="BM948" s="7" t="s">
        <v>1481</v>
      </c>
      <c r="BO948">
        <f t="shared" si="14"/>
        <v>12.196723260000001</v>
      </c>
      <c r="BP948" s="7" t="s">
        <v>69</v>
      </c>
      <c r="BQ948" s="7" t="s">
        <v>127</v>
      </c>
      <c r="BR948" s="7" t="s">
        <v>77</v>
      </c>
      <c r="BS948" s="7" t="s">
        <v>77</v>
      </c>
    </row>
    <row r="949" spans="1:71" ht="15.75" customHeight="1">
      <c r="A949" s="7">
        <v>2023</v>
      </c>
      <c r="B949" s="7" t="s">
        <v>932</v>
      </c>
      <c r="C949" s="7" t="s">
        <v>64</v>
      </c>
      <c r="D949" s="7" t="s">
        <v>915</v>
      </c>
      <c r="E949" s="7" t="s">
        <v>916</v>
      </c>
      <c r="F949" s="7" t="s">
        <v>917</v>
      </c>
      <c r="G949" s="7">
        <v>2013</v>
      </c>
      <c r="H949" s="7" t="s">
        <v>67</v>
      </c>
      <c r="I949" s="7" t="s">
        <v>169</v>
      </c>
      <c r="J949" s="7" t="s">
        <v>70</v>
      </c>
      <c r="K949" s="7" t="s">
        <v>71</v>
      </c>
      <c r="L949" s="7" t="s">
        <v>72</v>
      </c>
      <c r="M949" s="7" t="s">
        <v>73</v>
      </c>
      <c r="N949" s="7" t="s">
        <v>74</v>
      </c>
      <c r="O949" s="7" t="s">
        <v>75</v>
      </c>
      <c r="P949" s="7" t="s">
        <v>76</v>
      </c>
      <c r="Q949" s="7" t="s">
        <v>77</v>
      </c>
      <c r="S949" s="7" t="s">
        <v>78</v>
      </c>
      <c r="T949" s="7" t="s">
        <v>79</v>
      </c>
      <c r="U949" s="7" t="s">
        <v>80</v>
      </c>
      <c r="V949" s="7" t="s">
        <v>81</v>
      </c>
      <c r="W949" s="7" t="s">
        <v>686</v>
      </c>
      <c r="X949" s="7" t="s">
        <v>353</v>
      </c>
      <c r="Z949" s="7" t="s">
        <v>838</v>
      </c>
      <c r="AA949" s="7" t="s">
        <v>124</v>
      </c>
      <c r="AB949" s="7" t="s">
        <v>125</v>
      </c>
      <c r="AC949" s="7" t="s">
        <v>2559</v>
      </c>
      <c r="AD949" s="7" t="s">
        <v>111</v>
      </c>
      <c r="AE949" s="7" t="s">
        <v>924</v>
      </c>
      <c r="AF949" s="7" t="s">
        <v>88</v>
      </c>
      <c r="AG949" s="7" t="s">
        <v>2101</v>
      </c>
      <c r="AH949" s="7" t="s">
        <v>2561</v>
      </c>
      <c r="AI949" s="7">
        <v>2013</v>
      </c>
      <c r="AJ949" s="7">
        <v>2038</v>
      </c>
      <c r="AK949" s="7" t="s">
        <v>89</v>
      </c>
      <c r="AL949" s="7">
        <v>301380000</v>
      </c>
      <c r="AO949" s="7" t="s">
        <v>2568</v>
      </c>
      <c r="AP949" s="7" t="s">
        <v>2568</v>
      </c>
      <c r="AQ949" s="7">
        <v>11591538.460000001</v>
      </c>
      <c r="AR949" s="10">
        <v>12196723.26</v>
      </c>
      <c r="AS949" s="7" t="s">
        <v>2569</v>
      </c>
      <c r="AT949" s="7" t="s">
        <v>90</v>
      </c>
      <c r="AU949" s="7">
        <v>2013</v>
      </c>
      <c r="AV949" s="7" t="s">
        <v>91</v>
      </c>
      <c r="AW949" s="7" t="s">
        <v>115</v>
      </c>
      <c r="AX949" s="7" t="s">
        <v>116</v>
      </c>
      <c r="AY949" s="7" t="s">
        <v>127</v>
      </c>
      <c r="AZ949" s="7" t="s">
        <v>155</v>
      </c>
      <c r="BA949" s="7" t="s">
        <v>156</v>
      </c>
      <c r="BB949" s="7" t="s">
        <v>69</v>
      </c>
      <c r="BC949" s="7" t="s">
        <v>98</v>
      </c>
      <c r="BH949" s="7" t="s">
        <v>99</v>
      </c>
      <c r="BI949" s="7" t="s">
        <v>521</v>
      </c>
      <c r="BJ949" s="7" t="s">
        <v>135</v>
      </c>
      <c r="BM949" s="7" t="s">
        <v>1481</v>
      </c>
      <c r="BO949">
        <f t="shared" si="14"/>
        <v>12.196723260000001</v>
      </c>
      <c r="BP949" s="7" t="s">
        <v>69</v>
      </c>
      <c r="BQ949" s="7" t="s">
        <v>127</v>
      </c>
      <c r="BR949" s="7" t="s">
        <v>77</v>
      </c>
      <c r="BS949" s="7" t="s">
        <v>77</v>
      </c>
    </row>
    <row r="950" spans="1:71" ht="15.75" customHeight="1">
      <c r="A950" s="7">
        <v>2024</v>
      </c>
      <c r="B950" s="7" t="s">
        <v>932</v>
      </c>
      <c r="C950" s="7" t="s">
        <v>64</v>
      </c>
      <c r="D950" s="7" t="s">
        <v>915</v>
      </c>
      <c r="E950" s="7" t="s">
        <v>916</v>
      </c>
      <c r="F950" s="7" t="s">
        <v>917</v>
      </c>
      <c r="G950" s="7">
        <v>2013</v>
      </c>
      <c r="H950" s="7" t="s">
        <v>67</v>
      </c>
      <c r="I950" s="7" t="s">
        <v>169</v>
      </c>
      <c r="J950" s="7" t="s">
        <v>70</v>
      </c>
      <c r="K950" s="7" t="s">
        <v>71</v>
      </c>
      <c r="L950" s="7" t="s">
        <v>72</v>
      </c>
      <c r="M950" s="7" t="s">
        <v>73</v>
      </c>
      <c r="N950" s="7" t="s">
        <v>74</v>
      </c>
      <c r="O950" s="7" t="s">
        <v>75</v>
      </c>
      <c r="P950" s="7" t="s">
        <v>76</v>
      </c>
      <c r="Q950" s="7" t="s">
        <v>77</v>
      </c>
      <c r="S950" s="7" t="s">
        <v>78</v>
      </c>
      <c r="T950" s="7" t="s">
        <v>79</v>
      </c>
      <c r="U950" s="7" t="s">
        <v>80</v>
      </c>
      <c r="V950" s="7" t="s">
        <v>81</v>
      </c>
      <c r="W950" s="7" t="s">
        <v>686</v>
      </c>
      <c r="X950" s="7" t="s">
        <v>353</v>
      </c>
      <c r="Z950" s="7" t="s">
        <v>838</v>
      </c>
      <c r="AA950" s="7" t="s">
        <v>124</v>
      </c>
      <c r="AB950" s="7" t="s">
        <v>125</v>
      </c>
      <c r="AC950" s="7" t="s">
        <v>2559</v>
      </c>
      <c r="AD950" s="7" t="s">
        <v>111</v>
      </c>
      <c r="AE950" s="7" t="s">
        <v>924</v>
      </c>
      <c r="AF950" s="7" t="s">
        <v>88</v>
      </c>
      <c r="AG950" s="7" t="s">
        <v>2101</v>
      </c>
      <c r="AH950" s="7" t="s">
        <v>2561</v>
      </c>
      <c r="AI950" s="7">
        <v>2013</v>
      </c>
      <c r="AJ950" s="7">
        <v>2038</v>
      </c>
      <c r="AK950" s="7" t="s">
        <v>89</v>
      </c>
      <c r="AL950" s="7">
        <v>301380000</v>
      </c>
      <c r="AO950" s="7" t="s">
        <v>2568</v>
      </c>
      <c r="AP950" s="7" t="s">
        <v>2568</v>
      </c>
      <c r="AQ950" s="7">
        <v>11591538.460000001</v>
      </c>
      <c r="AR950" s="10">
        <v>12196723.26</v>
      </c>
      <c r="AS950" s="7" t="s">
        <v>2569</v>
      </c>
      <c r="AT950" s="7" t="s">
        <v>90</v>
      </c>
      <c r="AU950" s="7">
        <v>2013</v>
      </c>
      <c r="AV950" s="7" t="s">
        <v>91</v>
      </c>
      <c r="AW950" s="7" t="s">
        <v>115</v>
      </c>
      <c r="AX950" s="7" t="s">
        <v>116</v>
      </c>
      <c r="AY950" s="7" t="s">
        <v>127</v>
      </c>
      <c r="AZ950" s="7" t="s">
        <v>155</v>
      </c>
      <c r="BA950" s="7" t="s">
        <v>156</v>
      </c>
      <c r="BB950" s="7" t="s">
        <v>69</v>
      </c>
      <c r="BC950" s="7" t="s">
        <v>98</v>
      </c>
      <c r="BH950" s="7" t="s">
        <v>99</v>
      </c>
      <c r="BI950" s="7" t="s">
        <v>521</v>
      </c>
      <c r="BJ950" s="7" t="s">
        <v>135</v>
      </c>
      <c r="BM950" s="7" t="s">
        <v>1481</v>
      </c>
      <c r="BO950">
        <f t="shared" si="14"/>
        <v>12.196723260000001</v>
      </c>
      <c r="BP950" s="7" t="s">
        <v>69</v>
      </c>
      <c r="BQ950" s="7" t="s">
        <v>127</v>
      </c>
      <c r="BR950" s="7" t="s">
        <v>77</v>
      </c>
      <c r="BS950" s="7" t="s">
        <v>77</v>
      </c>
    </row>
    <row r="951" spans="1:71" ht="15.75" customHeight="1">
      <c r="A951" s="7">
        <v>2025</v>
      </c>
      <c r="B951" s="7" t="s">
        <v>932</v>
      </c>
      <c r="C951" s="7" t="s">
        <v>64</v>
      </c>
      <c r="D951" s="7" t="s">
        <v>915</v>
      </c>
      <c r="E951" s="7" t="s">
        <v>916</v>
      </c>
      <c r="F951" s="7" t="s">
        <v>917</v>
      </c>
      <c r="G951" s="7">
        <v>2013</v>
      </c>
      <c r="H951" s="7" t="s">
        <v>67</v>
      </c>
      <c r="I951" s="7" t="s">
        <v>169</v>
      </c>
      <c r="J951" s="7" t="s">
        <v>70</v>
      </c>
      <c r="K951" s="7" t="s">
        <v>71</v>
      </c>
      <c r="L951" s="7" t="s">
        <v>72</v>
      </c>
      <c r="M951" s="7" t="s">
        <v>73</v>
      </c>
      <c r="N951" s="7" t="s">
        <v>74</v>
      </c>
      <c r="O951" s="7" t="s">
        <v>75</v>
      </c>
      <c r="P951" s="7" t="s">
        <v>76</v>
      </c>
      <c r="Q951" s="7" t="s">
        <v>77</v>
      </c>
      <c r="S951" s="7" t="s">
        <v>78</v>
      </c>
      <c r="T951" s="7" t="s">
        <v>79</v>
      </c>
      <c r="U951" s="7" t="s">
        <v>80</v>
      </c>
      <c r="V951" s="7" t="s">
        <v>81</v>
      </c>
      <c r="W951" s="7" t="s">
        <v>686</v>
      </c>
      <c r="X951" s="7" t="s">
        <v>353</v>
      </c>
      <c r="Z951" s="7" t="s">
        <v>838</v>
      </c>
      <c r="AA951" s="7" t="s">
        <v>124</v>
      </c>
      <c r="AB951" s="7" t="s">
        <v>125</v>
      </c>
      <c r="AC951" s="7" t="s">
        <v>2559</v>
      </c>
      <c r="AD951" s="7" t="s">
        <v>111</v>
      </c>
      <c r="AE951" s="7" t="s">
        <v>924</v>
      </c>
      <c r="AF951" s="7" t="s">
        <v>88</v>
      </c>
      <c r="AG951" s="7" t="s">
        <v>2101</v>
      </c>
      <c r="AH951" s="7" t="s">
        <v>2561</v>
      </c>
      <c r="AI951" s="7">
        <v>2013</v>
      </c>
      <c r="AJ951" s="7">
        <v>2038</v>
      </c>
      <c r="AK951" s="7" t="s">
        <v>89</v>
      </c>
      <c r="AL951" s="7">
        <v>301380000</v>
      </c>
      <c r="AO951" s="7" t="s">
        <v>2568</v>
      </c>
      <c r="AP951" s="7" t="s">
        <v>2568</v>
      </c>
      <c r="AQ951" s="7">
        <v>11591538.460000001</v>
      </c>
      <c r="AR951" s="10">
        <v>12196723.26</v>
      </c>
      <c r="AS951" s="7" t="s">
        <v>2569</v>
      </c>
      <c r="AT951" s="7" t="s">
        <v>90</v>
      </c>
      <c r="AU951" s="7">
        <v>2013</v>
      </c>
      <c r="AV951" s="7" t="s">
        <v>91</v>
      </c>
      <c r="AW951" s="7" t="s">
        <v>115</v>
      </c>
      <c r="AX951" s="7" t="s">
        <v>116</v>
      </c>
      <c r="AY951" s="7" t="s">
        <v>127</v>
      </c>
      <c r="AZ951" s="7" t="s">
        <v>155</v>
      </c>
      <c r="BA951" s="7" t="s">
        <v>156</v>
      </c>
      <c r="BB951" s="7" t="s">
        <v>69</v>
      </c>
      <c r="BC951" s="7" t="s">
        <v>98</v>
      </c>
      <c r="BH951" s="7" t="s">
        <v>99</v>
      </c>
      <c r="BI951" s="7" t="s">
        <v>521</v>
      </c>
      <c r="BJ951" s="7" t="s">
        <v>135</v>
      </c>
      <c r="BM951" s="7" t="s">
        <v>1481</v>
      </c>
      <c r="BO951">
        <f t="shared" si="14"/>
        <v>12.196723260000001</v>
      </c>
      <c r="BP951" s="7" t="s">
        <v>69</v>
      </c>
      <c r="BQ951" s="7" t="s">
        <v>127</v>
      </c>
      <c r="BR951" s="7" t="s">
        <v>77</v>
      </c>
      <c r="BS951" s="7" t="s">
        <v>77</v>
      </c>
    </row>
    <row r="952" spans="1:71" ht="15.75" customHeight="1">
      <c r="A952" s="7">
        <v>2026</v>
      </c>
      <c r="B952" s="7" t="s">
        <v>932</v>
      </c>
      <c r="C952" s="7" t="s">
        <v>64</v>
      </c>
      <c r="D952" s="7" t="s">
        <v>915</v>
      </c>
      <c r="E952" s="7" t="s">
        <v>916</v>
      </c>
      <c r="F952" s="7" t="s">
        <v>917</v>
      </c>
      <c r="G952" s="7">
        <v>2013</v>
      </c>
      <c r="H952" s="7" t="s">
        <v>67</v>
      </c>
      <c r="I952" s="7" t="s">
        <v>169</v>
      </c>
      <c r="J952" s="7" t="s">
        <v>70</v>
      </c>
      <c r="K952" s="7" t="s">
        <v>71</v>
      </c>
      <c r="L952" s="7" t="s">
        <v>72</v>
      </c>
      <c r="M952" s="7" t="s">
        <v>73</v>
      </c>
      <c r="N952" s="7" t="s">
        <v>74</v>
      </c>
      <c r="O952" s="7" t="s">
        <v>75</v>
      </c>
      <c r="P952" s="7" t="s">
        <v>76</v>
      </c>
      <c r="Q952" s="7" t="s">
        <v>77</v>
      </c>
      <c r="S952" s="7" t="s">
        <v>78</v>
      </c>
      <c r="T952" s="7" t="s">
        <v>79</v>
      </c>
      <c r="U952" s="7" t="s">
        <v>80</v>
      </c>
      <c r="V952" s="7" t="s">
        <v>81</v>
      </c>
      <c r="W952" s="7" t="s">
        <v>686</v>
      </c>
      <c r="X952" s="7" t="s">
        <v>353</v>
      </c>
      <c r="Z952" s="7" t="s">
        <v>838</v>
      </c>
      <c r="AA952" s="7" t="s">
        <v>124</v>
      </c>
      <c r="AB952" s="7" t="s">
        <v>125</v>
      </c>
      <c r="AC952" s="7" t="s">
        <v>2559</v>
      </c>
      <c r="AD952" s="7" t="s">
        <v>111</v>
      </c>
      <c r="AE952" s="7" t="s">
        <v>924</v>
      </c>
      <c r="AF952" s="7" t="s">
        <v>88</v>
      </c>
      <c r="AG952" s="7" t="s">
        <v>2101</v>
      </c>
      <c r="AH952" s="7" t="s">
        <v>2561</v>
      </c>
      <c r="AI952" s="7">
        <v>2013</v>
      </c>
      <c r="AJ952" s="7">
        <v>2038</v>
      </c>
      <c r="AK952" s="7" t="s">
        <v>89</v>
      </c>
      <c r="AL952" s="7">
        <v>301380000</v>
      </c>
      <c r="AO952" s="7" t="s">
        <v>2568</v>
      </c>
      <c r="AP952" s="7" t="s">
        <v>2568</v>
      </c>
      <c r="AQ952" s="7">
        <v>11591538.460000001</v>
      </c>
      <c r="AR952" s="10">
        <v>12196723.26</v>
      </c>
      <c r="AS952" s="7" t="s">
        <v>2569</v>
      </c>
      <c r="AT952" s="7" t="s">
        <v>90</v>
      </c>
      <c r="AU952" s="7">
        <v>2013</v>
      </c>
      <c r="AV952" s="7" t="s">
        <v>91</v>
      </c>
      <c r="AW952" s="7" t="s">
        <v>115</v>
      </c>
      <c r="AX952" s="7" t="s">
        <v>116</v>
      </c>
      <c r="AY952" s="7" t="s">
        <v>127</v>
      </c>
      <c r="AZ952" s="7" t="s">
        <v>155</v>
      </c>
      <c r="BA952" s="7" t="s">
        <v>156</v>
      </c>
      <c r="BB952" s="7" t="s">
        <v>69</v>
      </c>
      <c r="BC952" s="7" t="s">
        <v>98</v>
      </c>
      <c r="BH952" s="7" t="s">
        <v>99</v>
      </c>
      <c r="BI952" s="7" t="s">
        <v>521</v>
      </c>
      <c r="BJ952" s="7" t="s">
        <v>135</v>
      </c>
      <c r="BM952" s="7" t="s">
        <v>1481</v>
      </c>
      <c r="BO952">
        <f t="shared" si="14"/>
        <v>12.196723260000001</v>
      </c>
      <c r="BP952" s="7" t="s">
        <v>69</v>
      </c>
      <c r="BQ952" s="7" t="s">
        <v>127</v>
      </c>
      <c r="BR952" s="7" t="s">
        <v>77</v>
      </c>
      <c r="BS952" s="7" t="s">
        <v>77</v>
      </c>
    </row>
    <row r="953" spans="1:71" ht="15.75" customHeight="1">
      <c r="A953" s="7">
        <v>2027</v>
      </c>
      <c r="B953" s="7" t="s">
        <v>932</v>
      </c>
      <c r="C953" s="7" t="s">
        <v>64</v>
      </c>
      <c r="D953" s="7" t="s">
        <v>915</v>
      </c>
      <c r="E953" s="7" t="s">
        <v>916</v>
      </c>
      <c r="F953" s="7" t="s">
        <v>917</v>
      </c>
      <c r="G953" s="7">
        <v>2013</v>
      </c>
      <c r="H953" s="7" t="s">
        <v>67</v>
      </c>
      <c r="I953" s="7" t="s">
        <v>169</v>
      </c>
      <c r="J953" s="7" t="s">
        <v>70</v>
      </c>
      <c r="K953" s="7" t="s">
        <v>71</v>
      </c>
      <c r="L953" s="7" t="s">
        <v>72</v>
      </c>
      <c r="M953" s="7" t="s">
        <v>73</v>
      </c>
      <c r="N953" s="7" t="s">
        <v>74</v>
      </c>
      <c r="O953" s="7" t="s">
        <v>75</v>
      </c>
      <c r="P953" s="7" t="s">
        <v>76</v>
      </c>
      <c r="Q953" s="7" t="s">
        <v>77</v>
      </c>
      <c r="S953" s="7" t="s">
        <v>78</v>
      </c>
      <c r="T953" s="7" t="s">
        <v>79</v>
      </c>
      <c r="U953" s="7" t="s">
        <v>80</v>
      </c>
      <c r="V953" s="7" t="s">
        <v>81</v>
      </c>
      <c r="W953" s="7" t="s">
        <v>686</v>
      </c>
      <c r="X953" s="7" t="s">
        <v>353</v>
      </c>
      <c r="Z953" s="7" t="s">
        <v>838</v>
      </c>
      <c r="AA953" s="7" t="s">
        <v>124</v>
      </c>
      <c r="AB953" s="7" t="s">
        <v>125</v>
      </c>
      <c r="AC953" s="7" t="s">
        <v>2559</v>
      </c>
      <c r="AD953" s="7" t="s">
        <v>111</v>
      </c>
      <c r="AE953" s="7" t="s">
        <v>924</v>
      </c>
      <c r="AF953" s="7" t="s">
        <v>88</v>
      </c>
      <c r="AG953" s="7" t="s">
        <v>2101</v>
      </c>
      <c r="AH953" s="7" t="s">
        <v>2561</v>
      </c>
      <c r="AI953" s="7">
        <v>2013</v>
      </c>
      <c r="AJ953" s="7">
        <v>2038</v>
      </c>
      <c r="AK953" s="7" t="s">
        <v>89</v>
      </c>
      <c r="AL953" s="7">
        <v>301380000</v>
      </c>
      <c r="AO953" s="7" t="s">
        <v>2568</v>
      </c>
      <c r="AP953" s="7" t="s">
        <v>2568</v>
      </c>
      <c r="AQ953" s="7">
        <v>11591538.460000001</v>
      </c>
      <c r="AR953" s="10">
        <v>12196723.26</v>
      </c>
      <c r="AS953" s="7" t="s">
        <v>2569</v>
      </c>
      <c r="AT953" s="7" t="s">
        <v>90</v>
      </c>
      <c r="AU953" s="7">
        <v>2013</v>
      </c>
      <c r="AV953" s="7" t="s">
        <v>91</v>
      </c>
      <c r="AW953" s="7" t="s">
        <v>115</v>
      </c>
      <c r="AX953" s="7" t="s">
        <v>116</v>
      </c>
      <c r="AY953" s="7" t="s">
        <v>127</v>
      </c>
      <c r="AZ953" s="7" t="s">
        <v>155</v>
      </c>
      <c r="BA953" s="7" t="s">
        <v>156</v>
      </c>
      <c r="BB953" s="7" t="s">
        <v>69</v>
      </c>
      <c r="BC953" s="7" t="s">
        <v>98</v>
      </c>
      <c r="BH953" s="7" t="s">
        <v>99</v>
      </c>
      <c r="BI953" s="7" t="s">
        <v>521</v>
      </c>
      <c r="BJ953" s="7" t="s">
        <v>135</v>
      </c>
      <c r="BM953" s="7" t="s">
        <v>1481</v>
      </c>
      <c r="BO953">
        <f t="shared" si="14"/>
        <v>12.196723260000001</v>
      </c>
      <c r="BP953" s="7" t="s">
        <v>69</v>
      </c>
      <c r="BQ953" s="7" t="s">
        <v>127</v>
      </c>
      <c r="BR953" s="7" t="s">
        <v>77</v>
      </c>
      <c r="BS953" s="7" t="s">
        <v>77</v>
      </c>
    </row>
    <row r="954" spans="1:71" ht="15.75" customHeight="1">
      <c r="A954" s="7">
        <v>2028</v>
      </c>
      <c r="B954" s="7" t="s">
        <v>932</v>
      </c>
      <c r="C954" s="7" t="s">
        <v>64</v>
      </c>
      <c r="D954" s="7" t="s">
        <v>915</v>
      </c>
      <c r="E954" s="7" t="s">
        <v>916</v>
      </c>
      <c r="F954" s="7" t="s">
        <v>917</v>
      </c>
      <c r="G954" s="7">
        <v>2013</v>
      </c>
      <c r="H954" s="7" t="s">
        <v>67</v>
      </c>
      <c r="I954" s="7" t="s">
        <v>169</v>
      </c>
      <c r="J954" s="7" t="s">
        <v>70</v>
      </c>
      <c r="K954" s="7" t="s">
        <v>71</v>
      </c>
      <c r="L954" s="7" t="s">
        <v>72</v>
      </c>
      <c r="M954" s="7" t="s">
        <v>73</v>
      </c>
      <c r="N954" s="7" t="s">
        <v>74</v>
      </c>
      <c r="O954" s="7" t="s">
        <v>75</v>
      </c>
      <c r="P954" s="7" t="s">
        <v>76</v>
      </c>
      <c r="Q954" s="7" t="s">
        <v>77</v>
      </c>
      <c r="S954" s="7" t="s">
        <v>78</v>
      </c>
      <c r="T954" s="7" t="s">
        <v>79</v>
      </c>
      <c r="U954" s="7" t="s">
        <v>80</v>
      </c>
      <c r="V954" s="7" t="s">
        <v>81</v>
      </c>
      <c r="W954" s="7" t="s">
        <v>686</v>
      </c>
      <c r="X954" s="7" t="s">
        <v>353</v>
      </c>
      <c r="Z954" s="7" t="s">
        <v>838</v>
      </c>
      <c r="AA954" s="7" t="s">
        <v>124</v>
      </c>
      <c r="AB954" s="7" t="s">
        <v>125</v>
      </c>
      <c r="AC954" s="7" t="s">
        <v>2559</v>
      </c>
      <c r="AD954" s="7" t="s">
        <v>111</v>
      </c>
      <c r="AE954" s="7" t="s">
        <v>924</v>
      </c>
      <c r="AF954" s="7" t="s">
        <v>88</v>
      </c>
      <c r="AG954" s="7" t="s">
        <v>2101</v>
      </c>
      <c r="AH954" s="7" t="s">
        <v>2561</v>
      </c>
      <c r="AI954" s="7">
        <v>2013</v>
      </c>
      <c r="AJ954" s="7">
        <v>2038</v>
      </c>
      <c r="AK954" s="7" t="s">
        <v>89</v>
      </c>
      <c r="AL954" s="7">
        <v>301380000</v>
      </c>
      <c r="AO954" s="7" t="s">
        <v>2568</v>
      </c>
      <c r="AP954" s="7" t="s">
        <v>2568</v>
      </c>
      <c r="AQ954" s="7">
        <v>11591538.460000001</v>
      </c>
      <c r="AR954" s="10">
        <v>12196723.26</v>
      </c>
      <c r="AS954" s="7" t="s">
        <v>2569</v>
      </c>
      <c r="AT954" s="7" t="s">
        <v>90</v>
      </c>
      <c r="AU954" s="7">
        <v>2013</v>
      </c>
      <c r="AV954" s="7" t="s">
        <v>91</v>
      </c>
      <c r="AW954" s="7" t="s">
        <v>115</v>
      </c>
      <c r="AX954" s="7" t="s">
        <v>116</v>
      </c>
      <c r="AY954" s="7" t="s">
        <v>127</v>
      </c>
      <c r="AZ954" s="7" t="s">
        <v>155</v>
      </c>
      <c r="BA954" s="7" t="s">
        <v>156</v>
      </c>
      <c r="BB954" s="7" t="s">
        <v>69</v>
      </c>
      <c r="BC954" s="7" t="s">
        <v>98</v>
      </c>
      <c r="BH954" s="7" t="s">
        <v>99</v>
      </c>
      <c r="BI954" s="7" t="s">
        <v>521</v>
      </c>
      <c r="BJ954" s="7" t="s">
        <v>135</v>
      </c>
      <c r="BM954" s="7" t="s">
        <v>1481</v>
      </c>
      <c r="BO954">
        <f t="shared" si="14"/>
        <v>12.196723260000001</v>
      </c>
      <c r="BP954" s="7" t="s">
        <v>69</v>
      </c>
      <c r="BQ954" s="7" t="s">
        <v>127</v>
      </c>
      <c r="BR954" s="7" t="s">
        <v>77</v>
      </c>
      <c r="BS954" s="7" t="s">
        <v>77</v>
      </c>
    </row>
    <row r="955" spans="1:71" ht="15.75" customHeight="1">
      <c r="A955" s="7">
        <v>2029</v>
      </c>
      <c r="B955" s="7" t="s">
        <v>932</v>
      </c>
      <c r="C955" s="7" t="s">
        <v>64</v>
      </c>
      <c r="D955" s="7" t="s">
        <v>915</v>
      </c>
      <c r="E955" s="7" t="s">
        <v>916</v>
      </c>
      <c r="F955" s="7" t="s">
        <v>917</v>
      </c>
      <c r="G955" s="7">
        <v>2013</v>
      </c>
      <c r="H955" s="7" t="s">
        <v>67</v>
      </c>
      <c r="I955" s="7" t="s">
        <v>169</v>
      </c>
      <c r="J955" s="7" t="s">
        <v>70</v>
      </c>
      <c r="K955" s="7" t="s">
        <v>71</v>
      </c>
      <c r="L955" s="7" t="s">
        <v>72</v>
      </c>
      <c r="M955" s="7" t="s">
        <v>73</v>
      </c>
      <c r="N955" s="7" t="s">
        <v>74</v>
      </c>
      <c r="O955" s="7" t="s">
        <v>75</v>
      </c>
      <c r="P955" s="7" t="s">
        <v>76</v>
      </c>
      <c r="Q955" s="7" t="s">
        <v>77</v>
      </c>
      <c r="S955" s="7" t="s">
        <v>78</v>
      </c>
      <c r="T955" s="7" t="s">
        <v>79</v>
      </c>
      <c r="U955" s="7" t="s">
        <v>80</v>
      </c>
      <c r="V955" s="7" t="s">
        <v>81</v>
      </c>
      <c r="W955" s="7" t="s">
        <v>686</v>
      </c>
      <c r="X955" s="7" t="s">
        <v>353</v>
      </c>
      <c r="Z955" s="7" t="s">
        <v>838</v>
      </c>
      <c r="AA955" s="7" t="s">
        <v>124</v>
      </c>
      <c r="AB955" s="7" t="s">
        <v>125</v>
      </c>
      <c r="AC955" s="7" t="s">
        <v>2559</v>
      </c>
      <c r="AD955" s="7" t="s">
        <v>111</v>
      </c>
      <c r="AE955" s="7" t="s">
        <v>924</v>
      </c>
      <c r="AF955" s="7" t="s">
        <v>88</v>
      </c>
      <c r="AG955" s="7" t="s">
        <v>2101</v>
      </c>
      <c r="AH955" s="7" t="s">
        <v>2561</v>
      </c>
      <c r="AI955" s="7">
        <v>2013</v>
      </c>
      <c r="AJ955" s="7">
        <v>2038</v>
      </c>
      <c r="AK955" s="7" t="s">
        <v>89</v>
      </c>
      <c r="AL955" s="7">
        <v>301380000</v>
      </c>
      <c r="AO955" s="7" t="s">
        <v>2568</v>
      </c>
      <c r="AP955" s="7" t="s">
        <v>2568</v>
      </c>
      <c r="AQ955" s="7">
        <v>11591538.460000001</v>
      </c>
      <c r="AR955" s="10">
        <v>12196723.26</v>
      </c>
      <c r="AS955" s="7" t="s">
        <v>2569</v>
      </c>
      <c r="AT955" s="7" t="s">
        <v>90</v>
      </c>
      <c r="AU955" s="7">
        <v>2013</v>
      </c>
      <c r="AV955" s="7" t="s">
        <v>91</v>
      </c>
      <c r="AW955" s="7" t="s">
        <v>115</v>
      </c>
      <c r="AX955" s="7" t="s">
        <v>116</v>
      </c>
      <c r="AY955" s="7" t="s">
        <v>127</v>
      </c>
      <c r="AZ955" s="7" t="s">
        <v>155</v>
      </c>
      <c r="BA955" s="7" t="s">
        <v>156</v>
      </c>
      <c r="BB955" s="7" t="s">
        <v>69</v>
      </c>
      <c r="BC955" s="7" t="s">
        <v>98</v>
      </c>
      <c r="BH955" s="7" t="s">
        <v>99</v>
      </c>
      <c r="BI955" s="7" t="s">
        <v>521</v>
      </c>
      <c r="BJ955" s="7" t="s">
        <v>135</v>
      </c>
      <c r="BM955" s="7" t="s">
        <v>1481</v>
      </c>
      <c r="BO955">
        <f t="shared" si="14"/>
        <v>12.196723260000001</v>
      </c>
      <c r="BP955" s="7" t="s">
        <v>69</v>
      </c>
      <c r="BQ955" s="7" t="s">
        <v>127</v>
      </c>
      <c r="BR955" s="7" t="s">
        <v>77</v>
      </c>
      <c r="BS955" s="7" t="s">
        <v>77</v>
      </c>
    </row>
    <row r="956" spans="1:71" ht="15.75" customHeight="1">
      <c r="A956" s="7">
        <v>2030</v>
      </c>
      <c r="B956" s="7" t="s">
        <v>932</v>
      </c>
      <c r="C956" s="7" t="s">
        <v>64</v>
      </c>
      <c r="D956" s="7" t="s">
        <v>915</v>
      </c>
      <c r="E956" s="7" t="s">
        <v>916</v>
      </c>
      <c r="F956" s="7" t="s">
        <v>917</v>
      </c>
      <c r="G956" s="7">
        <v>2013</v>
      </c>
      <c r="H956" s="7" t="s">
        <v>67</v>
      </c>
      <c r="I956" s="7" t="s">
        <v>169</v>
      </c>
      <c r="J956" s="7" t="s">
        <v>70</v>
      </c>
      <c r="K956" s="7" t="s">
        <v>71</v>
      </c>
      <c r="L956" s="7" t="s">
        <v>72</v>
      </c>
      <c r="M956" s="7" t="s">
        <v>73</v>
      </c>
      <c r="N956" s="7" t="s">
        <v>74</v>
      </c>
      <c r="O956" s="7" t="s">
        <v>75</v>
      </c>
      <c r="P956" s="7" t="s">
        <v>76</v>
      </c>
      <c r="Q956" s="7" t="s">
        <v>77</v>
      </c>
      <c r="S956" s="7" t="s">
        <v>78</v>
      </c>
      <c r="T956" s="7" t="s">
        <v>79</v>
      </c>
      <c r="U956" s="7" t="s">
        <v>80</v>
      </c>
      <c r="V956" s="7" t="s">
        <v>81</v>
      </c>
      <c r="W956" s="7" t="s">
        <v>686</v>
      </c>
      <c r="X956" s="7" t="s">
        <v>353</v>
      </c>
      <c r="Z956" s="7" t="s">
        <v>838</v>
      </c>
      <c r="AA956" s="7" t="s">
        <v>124</v>
      </c>
      <c r="AB956" s="7" t="s">
        <v>125</v>
      </c>
      <c r="AC956" s="7" t="s">
        <v>2559</v>
      </c>
      <c r="AD956" s="7" t="s">
        <v>111</v>
      </c>
      <c r="AE956" s="7" t="s">
        <v>924</v>
      </c>
      <c r="AF956" s="7" t="s">
        <v>88</v>
      </c>
      <c r="AG956" s="7" t="s">
        <v>2101</v>
      </c>
      <c r="AH956" s="7" t="s">
        <v>2561</v>
      </c>
      <c r="AI956" s="7">
        <v>2013</v>
      </c>
      <c r="AJ956" s="7">
        <v>2038</v>
      </c>
      <c r="AK956" s="7" t="s">
        <v>89</v>
      </c>
      <c r="AL956" s="7">
        <v>301380000</v>
      </c>
      <c r="AO956" s="7" t="s">
        <v>2568</v>
      </c>
      <c r="AP956" s="7" t="s">
        <v>2568</v>
      </c>
      <c r="AQ956" s="7">
        <v>11591538.460000001</v>
      </c>
      <c r="AR956" s="10">
        <v>12196723.26</v>
      </c>
      <c r="AS956" s="7" t="s">
        <v>2569</v>
      </c>
      <c r="AT956" s="7" t="s">
        <v>90</v>
      </c>
      <c r="AU956" s="7">
        <v>2013</v>
      </c>
      <c r="AV956" s="7" t="s">
        <v>91</v>
      </c>
      <c r="AW956" s="7" t="s">
        <v>115</v>
      </c>
      <c r="AX956" s="7" t="s">
        <v>116</v>
      </c>
      <c r="AY956" s="7" t="s">
        <v>127</v>
      </c>
      <c r="AZ956" s="7" t="s">
        <v>155</v>
      </c>
      <c r="BA956" s="7" t="s">
        <v>156</v>
      </c>
      <c r="BB956" s="7" t="s">
        <v>69</v>
      </c>
      <c r="BC956" s="7" t="s">
        <v>98</v>
      </c>
      <c r="BH956" s="7" t="s">
        <v>99</v>
      </c>
      <c r="BI956" s="7" t="s">
        <v>521</v>
      </c>
      <c r="BJ956" s="7" t="s">
        <v>135</v>
      </c>
      <c r="BM956" s="7" t="s">
        <v>1481</v>
      </c>
      <c r="BO956">
        <f t="shared" si="14"/>
        <v>12.196723260000001</v>
      </c>
      <c r="BP956" s="7" t="s">
        <v>69</v>
      </c>
      <c r="BQ956" s="7" t="s">
        <v>127</v>
      </c>
      <c r="BR956" s="7" t="s">
        <v>77</v>
      </c>
      <c r="BS956" s="7" t="s">
        <v>77</v>
      </c>
    </row>
    <row r="957" spans="1:71" ht="15.75" customHeight="1">
      <c r="A957" s="7">
        <v>2031</v>
      </c>
      <c r="B957" s="7" t="s">
        <v>932</v>
      </c>
      <c r="C957" s="7" t="s">
        <v>64</v>
      </c>
      <c r="D957" s="7" t="s">
        <v>915</v>
      </c>
      <c r="E957" s="7" t="s">
        <v>916</v>
      </c>
      <c r="F957" s="7" t="s">
        <v>917</v>
      </c>
      <c r="G957" s="7">
        <v>2013</v>
      </c>
      <c r="H957" s="7" t="s">
        <v>67</v>
      </c>
      <c r="I957" s="7" t="s">
        <v>169</v>
      </c>
      <c r="J957" s="7" t="s">
        <v>70</v>
      </c>
      <c r="K957" s="7" t="s">
        <v>71</v>
      </c>
      <c r="L957" s="7" t="s">
        <v>72</v>
      </c>
      <c r="M957" s="7" t="s">
        <v>73</v>
      </c>
      <c r="N957" s="7" t="s">
        <v>74</v>
      </c>
      <c r="O957" s="7" t="s">
        <v>75</v>
      </c>
      <c r="P957" s="7" t="s">
        <v>76</v>
      </c>
      <c r="Q957" s="7" t="s">
        <v>77</v>
      </c>
      <c r="S957" s="7" t="s">
        <v>78</v>
      </c>
      <c r="T957" s="7" t="s">
        <v>79</v>
      </c>
      <c r="U957" s="7" t="s">
        <v>80</v>
      </c>
      <c r="V957" s="7" t="s">
        <v>81</v>
      </c>
      <c r="W957" s="7" t="s">
        <v>686</v>
      </c>
      <c r="X957" s="7" t="s">
        <v>353</v>
      </c>
      <c r="Z957" s="7" t="s">
        <v>838</v>
      </c>
      <c r="AA957" s="7" t="s">
        <v>124</v>
      </c>
      <c r="AB957" s="7" t="s">
        <v>125</v>
      </c>
      <c r="AC957" s="7" t="s">
        <v>2559</v>
      </c>
      <c r="AD957" s="7" t="s">
        <v>111</v>
      </c>
      <c r="AE957" s="7" t="s">
        <v>924</v>
      </c>
      <c r="AF957" s="7" t="s">
        <v>88</v>
      </c>
      <c r="AG957" s="7" t="s">
        <v>2101</v>
      </c>
      <c r="AH957" s="7" t="s">
        <v>2561</v>
      </c>
      <c r="AI957" s="7">
        <v>2013</v>
      </c>
      <c r="AJ957" s="7">
        <v>2038</v>
      </c>
      <c r="AK957" s="7" t="s">
        <v>89</v>
      </c>
      <c r="AL957" s="7">
        <v>301380000</v>
      </c>
      <c r="AO957" s="7" t="s">
        <v>2568</v>
      </c>
      <c r="AP957" s="7" t="s">
        <v>2568</v>
      </c>
      <c r="AQ957" s="7">
        <v>11591538.460000001</v>
      </c>
      <c r="AR957" s="10">
        <v>12196723.26</v>
      </c>
      <c r="AS957" s="7" t="s">
        <v>2569</v>
      </c>
      <c r="AT957" s="7" t="s">
        <v>90</v>
      </c>
      <c r="AU957" s="7">
        <v>2013</v>
      </c>
      <c r="AV957" s="7" t="s">
        <v>91</v>
      </c>
      <c r="AW957" s="7" t="s">
        <v>115</v>
      </c>
      <c r="AX957" s="7" t="s">
        <v>116</v>
      </c>
      <c r="AY957" s="7" t="s">
        <v>127</v>
      </c>
      <c r="AZ957" s="7" t="s">
        <v>155</v>
      </c>
      <c r="BA957" s="7" t="s">
        <v>156</v>
      </c>
      <c r="BB957" s="7" t="s">
        <v>69</v>
      </c>
      <c r="BC957" s="7" t="s">
        <v>98</v>
      </c>
      <c r="BH957" s="7" t="s">
        <v>99</v>
      </c>
      <c r="BI957" s="7" t="s">
        <v>521</v>
      </c>
      <c r="BJ957" s="7" t="s">
        <v>135</v>
      </c>
      <c r="BM957" s="7" t="s">
        <v>1481</v>
      </c>
      <c r="BO957">
        <f t="shared" si="14"/>
        <v>12.196723260000001</v>
      </c>
      <c r="BP957" s="7" t="s">
        <v>69</v>
      </c>
      <c r="BQ957" s="7" t="s">
        <v>127</v>
      </c>
      <c r="BR957" s="7" t="s">
        <v>77</v>
      </c>
      <c r="BS957" s="7" t="s">
        <v>77</v>
      </c>
    </row>
    <row r="958" spans="1:71" ht="15.75" customHeight="1">
      <c r="A958" s="7">
        <v>2032</v>
      </c>
      <c r="B958" s="7" t="s">
        <v>932</v>
      </c>
      <c r="C958" s="7" t="s">
        <v>64</v>
      </c>
      <c r="D958" s="7" t="s">
        <v>915</v>
      </c>
      <c r="E958" s="7" t="s">
        <v>916</v>
      </c>
      <c r="F958" s="7" t="s">
        <v>917</v>
      </c>
      <c r="G958" s="7">
        <v>2013</v>
      </c>
      <c r="H958" s="7" t="s">
        <v>67</v>
      </c>
      <c r="I958" s="7" t="s">
        <v>169</v>
      </c>
      <c r="J958" s="7" t="s">
        <v>70</v>
      </c>
      <c r="K958" s="7" t="s">
        <v>71</v>
      </c>
      <c r="L958" s="7" t="s">
        <v>72</v>
      </c>
      <c r="M958" s="7" t="s">
        <v>73</v>
      </c>
      <c r="N958" s="7" t="s">
        <v>74</v>
      </c>
      <c r="O958" s="7" t="s">
        <v>75</v>
      </c>
      <c r="P958" s="7" t="s">
        <v>76</v>
      </c>
      <c r="Q958" s="7" t="s">
        <v>77</v>
      </c>
      <c r="S958" s="7" t="s">
        <v>78</v>
      </c>
      <c r="T958" s="7" t="s">
        <v>79</v>
      </c>
      <c r="U958" s="7" t="s">
        <v>80</v>
      </c>
      <c r="V958" s="7" t="s">
        <v>81</v>
      </c>
      <c r="W958" s="7" t="s">
        <v>686</v>
      </c>
      <c r="X958" s="7" t="s">
        <v>353</v>
      </c>
      <c r="Z958" s="7" t="s">
        <v>838</v>
      </c>
      <c r="AA958" s="7" t="s">
        <v>124</v>
      </c>
      <c r="AB958" s="7" t="s">
        <v>125</v>
      </c>
      <c r="AC958" s="7" t="s">
        <v>2559</v>
      </c>
      <c r="AD958" s="7" t="s">
        <v>111</v>
      </c>
      <c r="AE958" s="7" t="s">
        <v>924</v>
      </c>
      <c r="AF958" s="7" t="s">
        <v>88</v>
      </c>
      <c r="AG958" s="7" t="s">
        <v>2101</v>
      </c>
      <c r="AH958" s="7" t="s">
        <v>2561</v>
      </c>
      <c r="AI958" s="7">
        <v>2013</v>
      </c>
      <c r="AJ958" s="7">
        <v>2038</v>
      </c>
      <c r="AK958" s="7" t="s">
        <v>89</v>
      </c>
      <c r="AL958" s="7">
        <v>301380000</v>
      </c>
      <c r="AO958" s="7" t="s">
        <v>2568</v>
      </c>
      <c r="AP958" s="7" t="s">
        <v>2568</v>
      </c>
      <c r="AQ958" s="7">
        <v>11591538.460000001</v>
      </c>
      <c r="AR958" s="10">
        <v>12196723.26</v>
      </c>
      <c r="AS958" s="7" t="s">
        <v>2569</v>
      </c>
      <c r="AT958" s="7" t="s">
        <v>90</v>
      </c>
      <c r="AU958" s="7">
        <v>2013</v>
      </c>
      <c r="AV958" s="7" t="s">
        <v>91</v>
      </c>
      <c r="AW958" s="7" t="s">
        <v>115</v>
      </c>
      <c r="AX958" s="7" t="s">
        <v>116</v>
      </c>
      <c r="AY958" s="7" t="s">
        <v>127</v>
      </c>
      <c r="AZ958" s="7" t="s">
        <v>155</v>
      </c>
      <c r="BA958" s="7" t="s">
        <v>156</v>
      </c>
      <c r="BB958" s="7" t="s">
        <v>69</v>
      </c>
      <c r="BC958" s="7" t="s">
        <v>98</v>
      </c>
      <c r="BH958" s="7" t="s">
        <v>99</v>
      </c>
      <c r="BI958" s="7" t="s">
        <v>521</v>
      </c>
      <c r="BJ958" s="7" t="s">
        <v>135</v>
      </c>
      <c r="BM958" s="7" t="s">
        <v>1481</v>
      </c>
      <c r="BO958">
        <f t="shared" si="14"/>
        <v>12.196723260000001</v>
      </c>
      <c r="BP958" s="7" t="s">
        <v>69</v>
      </c>
      <c r="BQ958" s="7" t="s">
        <v>127</v>
      </c>
      <c r="BR958" s="7" t="s">
        <v>77</v>
      </c>
      <c r="BS958" s="7" t="s">
        <v>77</v>
      </c>
    </row>
    <row r="959" spans="1:71" ht="15.75" customHeight="1">
      <c r="A959" s="7">
        <v>2033</v>
      </c>
      <c r="B959" s="7" t="s">
        <v>932</v>
      </c>
      <c r="C959" s="7" t="s">
        <v>64</v>
      </c>
      <c r="D959" s="7" t="s">
        <v>915</v>
      </c>
      <c r="E959" s="7" t="s">
        <v>916</v>
      </c>
      <c r="F959" s="7" t="s">
        <v>917</v>
      </c>
      <c r="G959" s="7">
        <v>2013</v>
      </c>
      <c r="H959" s="7" t="s">
        <v>67</v>
      </c>
      <c r="I959" s="7" t="s">
        <v>169</v>
      </c>
      <c r="J959" s="7" t="s">
        <v>70</v>
      </c>
      <c r="K959" s="7" t="s">
        <v>71</v>
      </c>
      <c r="L959" s="7" t="s">
        <v>72</v>
      </c>
      <c r="M959" s="7" t="s">
        <v>73</v>
      </c>
      <c r="N959" s="7" t="s">
        <v>74</v>
      </c>
      <c r="O959" s="7" t="s">
        <v>75</v>
      </c>
      <c r="P959" s="7" t="s">
        <v>76</v>
      </c>
      <c r="Q959" s="7" t="s">
        <v>77</v>
      </c>
      <c r="S959" s="7" t="s">
        <v>78</v>
      </c>
      <c r="T959" s="7" t="s">
        <v>79</v>
      </c>
      <c r="U959" s="7" t="s">
        <v>80</v>
      </c>
      <c r="V959" s="7" t="s">
        <v>81</v>
      </c>
      <c r="W959" s="7" t="s">
        <v>686</v>
      </c>
      <c r="X959" s="7" t="s">
        <v>353</v>
      </c>
      <c r="Z959" s="7" t="s">
        <v>838</v>
      </c>
      <c r="AA959" s="7" t="s">
        <v>124</v>
      </c>
      <c r="AB959" s="7" t="s">
        <v>125</v>
      </c>
      <c r="AC959" s="7" t="s">
        <v>2559</v>
      </c>
      <c r="AD959" s="7" t="s">
        <v>111</v>
      </c>
      <c r="AE959" s="7" t="s">
        <v>924</v>
      </c>
      <c r="AF959" s="7" t="s">
        <v>88</v>
      </c>
      <c r="AG959" s="7" t="s">
        <v>2101</v>
      </c>
      <c r="AH959" s="7" t="s">
        <v>2561</v>
      </c>
      <c r="AI959" s="7">
        <v>2013</v>
      </c>
      <c r="AJ959" s="7">
        <v>2038</v>
      </c>
      <c r="AK959" s="7" t="s">
        <v>89</v>
      </c>
      <c r="AL959" s="7">
        <v>301380000</v>
      </c>
      <c r="AO959" s="7" t="s">
        <v>2568</v>
      </c>
      <c r="AP959" s="7" t="s">
        <v>2568</v>
      </c>
      <c r="AQ959" s="7">
        <v>11591538.460000001</v>
      </c>
      <c r="AR959" s="10">
        <v>12196723.26</v>
      </c>
      <c r="AS959" s="7" t="s">
        <v>2569</v>
      </c>
      <c r="AT959" s="7" t="s">
        <v>90</v>
      </c>
      <c r="AU959" s="7">
        <v>2013</v>
      </c>
      <c r="AV959" s="7" t="s">
        <v>91</v>
      </c>
      <c r="AW959" s="7" t="s">
        <v>115</v>
      </c>
      <c r="AX959" s="7" t="s">
        <v>116</v>
      </c>
      <c r="AY959" s="7" t="s">
        <v>127</v>
      </c>
      <c r="AZ959" s="7" t="s">
        <v>155</v>
      </c>
      <c r="BA959" s="7" t="s">
        <v>156</v>
      </c>
      <c r="BB959" s="7" t="s">
        <v>69</v>
      </c>
      <c r="BC959" s="7" t="s">
        <v>98</v>
      </c>
      <c r="BH959" s="7" t="s">
        <v>99</v>
      </c>
      <c r="BI959" s="7" t="s">
        <v>521</v>
      </c>
      <c r="BJ959" s="7" t="s">
        <v>135</v>
      </c>
      <c r="BM959" s="7" t="s">
        <v>1481</v>
      </c>
      <c r="BO959">
        <f t="shared" si="14"/>
        <v>12.196723260000001</v>
      </c>
      <c r="BP959" s="7" t="s">
        <v>69</v>
      </c>
      <c r="BQ959" s="7" t="s">
        <v>127</v>
      </c>
      <c r="BR959" s="7" t="s">
        <v>77</v>
      </c>
      <c r="BS959" s="7" t="s">
        <v>77</v>
      </c>
    </row>
    <row r="960" spans="1:71" ht="15.75" customHeight="1">
      <c r="A960" s="7">
        <v>2034</v>
      </c>
      <c r="B960" s="7" t="s">
        <v>932</v>
      </c>
      <c r="C960" s="7" t="s">
        <v>64</v>
      </c>
      <c r="D960" s="7" t="s">
        <v>915</v>
      </c>
      <c r="E960" s="7" t="s">
        <v>916</v>
      </c>
      <c r="F960" s="7" t="s">
        <v>917</v>
      </c>
      <c r="G960" s="7">
        <v>2013</v>
      </c>
      <c r="H960" s="7" t="s">
        <v>67</v>
      </c>
      <c r="I960" s="7" t="s">
        <v>169</v>
      </c>
      <c r="J960" s="7" t="s">
        <v>70</v>
      </c>
      <c r="K960" s="7" t="s">
        <v>71</v>
      </c>
      <c r="L960" s="7" t="s">
        <v>72</v>
      </c>
      <c r="M960" s="7" t="s">
        <v>73</v>
      </c>
      <c r="N960" s="7" t="s">
        <v>74</v>
      </c>
      <c r="O960" s="7" t="s">
        <v>75</v>
      </c>
      <c r="P960" s="7" t="s">
        <v>76</v>
      </c>
      <c r="Q960" s="7" t="s">
        <v>77</v>
      </c>
      <c r="S960" s="7" t="s">
        <v>78</v>
      </c>
      <c r="T960" s="7" t="s">
        <v>79</v>
      </c>
      <c r="U960" s="7" t="s">
        <v>80</v>
      </c>
      <c r="V960" s="7" t="s">
        <v>81</v>
      </c>
      <c r="W960" s="7" t="s">
        <v>686</v>
      </c>
      <c r="X960" s="7" t="s">
        <v>353</v>
      </c>
      <c r="Z960" s="7" t="s">
        <v>838</v>
      </c>
      <c r="AA960" s="7" t="s">
        <v>124</v>
      </c>
      <c r="AB960" s="7" t="s">
        <v>125</v>
      </c>
      <c r="AC960" s="7" t="s">
        <v>2559</v>
      </c>
      <c r="AD960" s="7" t="s">
        <v>111</v>
      </c>
      <c r="AE960" s="7" t="s">
        <v>924</v>
      </c>
      <c r="AF960" s="7" t="s">
        <v>88</v>
      </c>
      <c r="AG960" s="7" t="s">
        <v>2101</v>
      </c>
      <c r="AH960" s="7" t="s">
        <v>2561</v>
      </c>
      <c r="AI960" s="7">
        <v>2013</v>
      </c>
      <c r="AJ960" s="7">
        <v>2038</v>
      </c>
      <c r="AK960" s="7" t="s">
        <v>89</v>
      </c>
      <c r="AL960" s="7">
        <v>301380000</v>
      </c>
      <c r="AO960" s="7" t="s">
        <v>2568</v>
      </c>
      <c r="AP960" s="7" t="s">
        <v>2568</v>
      </c>
      <c r="AQ960" s="7">
        <v>11591538.460000001</v>
      </c>
      <c r="AR960" s="10">
        <v>12196723.26</v>
      </c>
      <c r="AS960" s="7" t="s">
        <v>2569</v>
      </c>
      <c r="AT960" s="7" t="s">
        <v>90</v>
      </c>
      <c r="AU960" s="7">
        <v>2013</v>
      </c>
      <c r="AV960" s="7" t="s">
        <v>91</v>
      </c>
      <c r="AW960" s="7" t="s">
        <v>115</v>
      </c>
      <c r="AX960" s="7" t="s">
        <v>116</v>
      </c>
      <c r="AY960" s="7" t="s">
        <v>127</v>
      </c>
      <c r="AZ960" s="7" t="s">
        <v>155</v>
      </c>
      <c r="BA960" s="7" t="s">
        <v>156</v>
      </c>
      <c r="BB960" s="7" t="s">
        <v>69</v>
      </c>
      <c r="BC960" s="7" t="s">
        <v>98</v>
      </c>
      <c r="BH960" s="7" t="s">
        <v>99</v>
      </c>
      <c r="BI960" s="7" t="s">
        <v>521</v>
      </c>
      <c r="BJ960" s="7" t="s">
        <v>135</v>
      </c>
      <c r="BM960" s="7" t="s">
        <v>1481</v>
      </c>
      <c r="BO960">
        <f t="shared" si="14"/>
        <v>12.196723260000001</v>
      </c>
      <c r="BP960" s="7" t="s">
        <v>69</v>
      </c>
      <c r="BQ960" s="7" t="s">
        <v>127</v>
      </c>
      <c r="BR960" s="7" t="s">
        <v>77</v>
      </c>
      <c r="BS960" s="7" t="s">
        <v>77</v>
      </c>
    </row>
    <row r="961" spans="1:71" ht="15.75" customHeight="1">
      <c r="A961" s="7">
        <v>2035</v>
      </c>
      <c r="B961" s="7" t="s">
        <v>932</v>
      </c>
      <c r="C961" s="7" t="s">
        <v>64</v>
      </c>
      <c r="D961" s="7" t="s">
        <v>915</v>
      </c>
      <c r="E961" s="7" t="s">
        <v>916</v>
      </c>
      <c r="F961" s="7" t="s">
        <v>917</v>
      </c>
      <c r="G961" s="7">
        <v>2013</v>
      </c>
      <c r="H961" s="7" t="s">
        <v>67</v>
      </c>
      <c r="I961" s="7" t="s">
        <v>169</v>
      </c>
      <c r="J961" s="7" t="s">
        <v>70</v>
      </c>
      <c r="K961" s="7" t="s">
        <v>71</v>
      </c>
      <c r="L961" s="7" t="s">
        <v>72</v>
      </c>
      <c r="M961" s="7" t="s">
        <v>73</v>
      </c>
      <c r="N961" s="7" t="s">
        <v>74</v>
      </c>
      <c r="O961" s="7" t="s">
        <v>75</v>
      </c>
      <c r="P961" s="7" t="s">
        <v>76</v>
      </c>
      <c r="Q961" s="7" t="s">
        <v>77</v>
      </c>
      <c r="S961" s="7" t="s">
        <v>78</v>
      </c>
      <c r="T961" s="7" t="s">
        <v>79</v>
      </c>
      <c r="U961" s="7" t="s">
        <v>80</v>
      </c>
      <c r="V961" s="7" t="s">
        <v>81</v>
      </c>
      <c r="W961" s="7" t="s">
        <v>686</v>
      </c>
      <c r="X961" s="7" t="s">
        <v>353</v>
      </c>
      <c r="Z961" s="7" t="s">
        <v>838</v>
      </c>
      <c r="AA961" s="7" t="s">
        <v>124</v>
      </c>
      <c r="AB961" s="7" t="s">
        <v>125</v>
      </c>
      <c r="AC961" s="7" t="s">
        <v>2559</v>
      </c>
      <c r="AD961" s="7" t="s">
        <v>111</v>
      </c>
      <c r="AE961" s="7" t="s">
        <v>924</v>
      </c>
      <c r="AF961" s="7" t="s">
        <v>88</v>
      </c>
      <c r="AG961" s="7" t="s">
        <v>2101</v>
      </c>
      <c r="AH961" s="7" t="s">
        <v>2561</v>
      </c>
      <c r="AI961" s="7">
        <v>2013</v>
      </c>
      <c r="AJ961" s="7">
        <v>2038</v>
      </c>
      <c r="AK961" s="7" t="s">
        <v>89</v>
      </c>
      <c r="AL961" s="7">
        <v>301380000</v>
      </c>
      <c r="AO961" s="7" t="s">
        <v>2568</v>
      </c>
      <c r="AP961" s="7" t="s">
        <v>2568</v>
      </c>
      <c r="AQ961" s="7">
        <v>11591538.460000001</v>
      </c>
      <c r="AR961" s="10">
        <v>12196723.26</v>
      </c>
      <c r="AS961" s="7" t="s">
        <v>2569</v>
      </c>
      <c r="AT961" s="7" t="s">
        <v>90</v>
      </c>
      <c r="AU961" s="7">
        <v>2013</v>
      </c>
      <c r="AV961" s="7" t="s">
        <v>91</v>
      </c>
      <c r="AW961" s="7" t="s">
        <v>115</v>
      </c>
      <c r="AX961" s="7" t="s">
        <v>116</v>
      </c>
      <c r="AY961" s="7" t="s">
        <v>127</v>
      </c>
      <c r="AZ961" s="7" t="s">
        <v>155</v>
      </c>
      <c r="BA961" s="7" t="s">
        <v>156</v>
      </c>
      <c r="BB961" s="7" t="s">
        <v>69</v>
      </c>
      <c r="BC961" s="7" t="s">
        <v>98</v>
      </c>
      <c r="BH961" s="7" t="s">
        <v>99</v>
      </c>
      <c r="BI961" s="7" t="s">
        <v>521</v>
      </c>
      <c r="BJ961" s="7" t="s">
        <v>135</v>
      </c>
      <c r="BM961" s="7" t="s">
        <v>1481</v>
      </c>
      <c r="BO961">
        <f t="shared" si="14"/>
        <v>12.196723260000001</v>
      </c>
      <c r="BP961" s="7" t="s">
        <v>69</v>
      </c>
      <c r="BQ961" s="7" t="s">
        <v>127</v>
      </c>
      <c r="BR961" s="7" t="s">
        <v>77</v>
      </c>
      <c r="BS961" s="7" t="s">
        <v>77</v>
      </c>
    </row>
    <row r="962" spans="1:71" ht="15.75" customHeight="1">
      <c r="A962" s="7">
        <v>2036</v>
      </c>
      <c r="B962" s="7" t="s">
        <v>932</v>
      </c>
      <c r="C962" s="7" t="s">
        <v>64</v>
      </c>
      <c r="D962" s="7" t="s">
        <v>915</v>
      </c>
      <c r="E962" s="7" t="s">
        <v>916</v>
      </c>
      <c r="F962" s="7" t="s">
        <v>917</v>
      </c>
      <c r="G962" s="7">
        <v>2013</v>
      </c>
      <c r="H962" s="7" t="s">
        <v>67</v>
      </c>
      <c r="I962" s="7" t="s">
        <v>169</v>
      </c>
      <c r="J962" s="7" t="s">
        <v>70</v>
      </c>
      <c r="K962" s="7" t="s">
        <v>71</v>
      </c>
      <c r="L962" s="7" t="s">
        <v>72</v>
      </c>
      <c r="M962" s="7" t="s">
        <v>73</v>
      </c>
      <c r="N962" s="7" t="s">
        <v>74</v>
      </c>
      <c r="O962" s="7" t="s">
        <v>75</v>
      </c>
      <c r="P962" s="7" t="s">
        <v>76</v>
      </c>
      <c r="Q962" s="7" t="s">
        <v>77</v>
      </c>
      <c r="S962" s="7" t="s">
        <v>78</v>
      </c>
      <c r="T962" s="7" t="s">
        <v>79</v>
      </c>
      <c r="U962" s="7" t="s">
        <v>80</v>
      </c>
      <c r="V962" s="7" t="s">
        <v>81</v>
      </c>
      <c r="W962" s="7" t="s">
        <v>686</v>
      </c>
      <c r="X962" s="7" t="s">
        <v>353</v>
      </c>
      <c r="Z962" s="7" t="s">
        <v>838</v>
      </c>
      <c r="AA962" s="7" t="s">
        <v>124</v>
      </c>
      <c r="AB962" s="7" t="s">
        <v>125</v>
      </c>
      <c r="AC962" s="7" t="s">
        <v>2559</v>
      </c>
      <c r="AD962" s="7" t="s">
        <v>111</v>
      </c>
      <c r="AE962" s="7" t="s">
        <v>924</v>
      </c>
      <c r="AF962" s="7" t="s">
        <v>88</v>
      </c>
      <c r="AG962" s="7" t="s">
        <v>2101</v>
      </c>
      <c r="AH962" s="7" t="s">
        <v>2561</v>
      </c>
      <c r="AI962" s="7">
        <v>2013</v>
      </c>
      <c r="AJ962" s="7">
        <v>2038</v>
      </c>
      <c r="AK962" s="7" t="s">
        <v>89</v>
      </c>
      <c r="AL962" s="7">
        <v>301380000</v>
      </c>
      <c r="AO962" s="7" t="s">
        <v>2568</v>
      </c>
      <c r="AP962" s="7" t="s">
        <v>2568</v>
      </c>
      <c r="AQ962" s="7">
        <v>11591538.460000001</v>
      </c>
      <c r="AR962" s="10">
        <v>12196723.26</v>
      </c>
      <c r="AS962" s="7" t="s">
        <v>2569</v>
      </c>
      <c r="AT962" s="7" t="s">
        <v>90</v>
      </c>
      <c r="AU962" s="7">
        <v>2013</v>
      </c>
      <c r="AV962" s="7" t="s">
        <v>91</v>
      </c>
      <c r="AW962" s="7" t="s">
        <v>115</v>
      </c>
      <c r="AX962" s="7" t="s">
        <v>116</v>
      </c>
      <c r="AY962" s="7" t="s">
        <v>127</v>
      </c>
      <c r="AZ962" s="7" t="s">
        <v>155</v>
      </c>
      <c r="BA962" s="7" t="s">
        <v>156</v>
      </c>
      <c r="BB962" s="7" t="s">
        <v>69</v>
      </c>
      <c r="BC962" s="7" t="s">
        <v>98</v>
      </c>
      <c r="BH962" s="7" t="s">
        <v>99</v>
      </c>
      <c r="BI962" s="7" t="s">
        <v>521</v>
      </c>
      <c r="BJ962" s="7" t="s">
        <v>135</v>
      </c>
      <c r="BM962" s="7" t="s">
        <v>1481</v>
      </c>
      <c r="BO962">
        <f t="shared" si="14"/>
        <v>12.196723260000001</v>
      </c>
      <c r="BP962" s="7" t="s">
        <v>69</v>
      </c>
      <c r="BQ962" s="7" t="s">
        <v>127</v>
      </c>
      <c r="BR962" s="7" t="s">
        <v>77</v>
      </c>
      <c r="BS962" s="7" t="s">
        <v>77</v>
      </c>
    </row>
    <row r="963" spans="1:71" ht="15.75" customHeight="1">
      <c r="A963" s="7">
        <v>2037</v>
      </c>
      <c r="B963" s="7" t="s">
        <v>932</v>
      </c>
      <c r="C963" s="7" t="s">
        <v>64</v>
      </c>
      <c r="D963" s="7" t="s">
        <v>915</v>
      </c>
      <c r="E963" s="7" t="s">
        <v>916</v>
      </c>
      <c r="F963" s="7" t="s">
        <v>917</v>
      </c>
      <c r="G963" s="7">
        <v>2013</v>
      </c>
      <c r="H963" s="7" t="s">
        <v>67</v>
      </c>
      <c r="I963" s="7" t="s">
        <v>169</v>
      </c>
      <c r="J963" s="7" t="s">
        <v>70</v>
      </c>
      <c r="K963" s="7" t="s">
        <v>71</v>
      </c>
      <c r="L963" s="7" t="s">
        <v>72</v>
      </c>
      <c r="M963" s="7" t="s">
        <v>73</v>
      </c>
      <c r="N963" s="7" t="s">
        <v>74</v>
      </c>
      <c r="O963" s="7" t="s">
        <v>75</v>
      </c>
      <c r="P963" s="7" t="s">
        <v>76</v>
      </c>
      <c r="Q963" s="7" t="s">
        <v>77</v>
      </c>
      <c r="S963" s="7" t="s">
        <v>78</v>
      </c>
      <c r="T963" s="7" t="s">
        <v>79</v>
      </c>
      <c r="U963" s="7" t="s">
        <v>80</v>
      </c>
      <c r="V963" s="7" t="s">
        <v>81</v>
      </c>
      <c r="W963" s="7" t="s">
        <v>686</v>
      </c>
      <c r="X963" s="7" t="s">
        <v>353</v>
      </c>
      <c r="Z963" s="7" t="s">
        <v>838</v>
      </c>
      <c r="AA963" s="7" t="s">
        <v>124</v>
      </c>
      <c r="AB963" s="7" t="s">
        <v>125</v>
      </c>
      <c r="AC963" s="7" t="s">
        <v>2559</v>
      </c>
      <c r="AD963" s="7" t="s">
        <v>111</v>
      </c>
      <c r="AE963" s="7" t="s">
        <v>924</v>
      </c>
      <c r="AF963" s="7" t="s">
        <v>88</v>
      </c>
      <c r="AG963" s="7" t="s">
        <v>2101</v>
      </c>
      <c r="AH963" s="7" t="s">
        <v>2561</v>
      </c>
      <c r="AI963" s="7">
        <v>2013</v>
      </c>
      <c r="AJ963" s="7">
        <v>2038</v>
      </c>
      <c r="AK963" s="7" t="s">
        <v>89</v>
      </c>
      <c r="AL963" s="7">
        <v>301380000</v>
      </c>
      <c r="AO963" s="7" t="s">
        <v>2568</v>
      </c>
      <c r="AP963" s="7" t="s">
        <v>2568</v>
      </c>
      <c r="AQ963" s="7">
        <v>11591538.460000001</v>
      </c>
      <c r="AR963" s="10">
        <v>12196723.26</v>
      </c>
      <c r="AS963" s="7" t="s">
        <v>2569</v>
      </c>
      <c r="AT963" s="7" t="s">
        <v>90</v>
      </c>
      <c r="AU963" s="7">
        <v>2013</v>
      </c>
      <c r="AV963" s="7" t="s">
        <v>91</v>
      </c>
      <c r="AW963" s="7" t="s">
        <v>115</v>
      </c>
      <c r="AX963" s="7" t="s">
        <v>116</v>
      </c>
      <c r="AY963" s="7" t="s">
        <v>127</v>
      </c>
      <c r="AZ963" s="7" t="s">
        <v>155</v>
      </c>
      <c r="BA963" s="7" t="s">
        <v>156</v>
      </c>
      <c r="BB963" s="7" t="s">
        <v>69</v>
      </c>
      <c r="BC963" s="7" t="s">
        <v>98</v>
      </c>
      <c r="BH963" s="7" t="s">
        <v>99</v>
      </c>
      <c r="BI963" s="7" t="s">
        <v>521</v>
      </c>
      <c r="BJ963" s="7" t="s">
        <v>135</v>
      </c>
      <c r="BM963" s="7" t="s">
        <v>1481</v>
      </c>
      <c r="BO963">
        <f t="shared" ref="BO963:BO1026" si="15">AR963/1000000</f>
        <v>12.196723260000001</v>
      </c>
      <c r="BP963" s="7" t="s">
        <v>69</v>
      </c>
      <c r="BQ963" s="7" t="s">
        <v>127</v>
      </c>
      <c r="BR963" s="7" t="s">
        <v>77</v>
      </c>
      <c r="BS963" s="7" t="s">
        <v>77</v>
      </c>
    </row>
    <row r="964" spans="1:71" ht="15.75" customHeight="1">
      <c r="A964" s="7">
        <v>2038</v>
      </c>
      <c r="B964" s="7" t="s">
        <v>932</v>
      </c>
      <c r="C964" s="7" t="s">
        <v>64</v>
      </c>
      <c r="D964" s="7" t="s">
        <v>915</v>
      </c>
      <c r="E964" s="7" t="s">
        <v>916</v>
      </c>
      <c r="F964" s="7" t="s">
        <v>917</v>
      </c>
      <c r="G964" s="7">
        <v>2013</v>
      </c>
      <c r="H964" s="7" t="s">
        <v>67</v>
      </c>
      <c r="I964" s="7" t="s">
        <v>169</v>
      </c>
      <c r="J964" s="7" t="s">
        <v>70</v>
      </c>
      <c r="K964" s="7" t="s">
        <v>71</v>
      </c>
      <c r="L964" s="7" t="s">
        <v>72</v>
      </c>
      <c r="M964" s="7" t="s">
        <v>73</v>
      </c>
      <c r="N964" s="7" t="s">
        <v>74</v>
      </c>
      <c r="O964" s="7" t="s">
        <v>75</v>
      </c>
      <c r="P964" s="7" t="s">
        <v>76</v>
      </c>
      <c r="Q964" s="7" t="s">
        <v>77</v>
      </c>
      <c r="S964" s="7" t="s">
        <v>78</v>
      </c>
      <c r="T964" s="7" t="s">
        <v>79</v>
      </c>
      <c r="U964" s="7" t="s">
        <v>80</v>
      </c>
      <c r="V964" s="7" t="s">
        <v>81</v>
      </c>
      <c r="W964" s="7" t="s">
        <v>686</v>
      </c>
      <c r="X964" s="7" t="s">
        <v>353</v>
      </c>
      <c r="Z964" s="7" t="s">
        <v>838</v>
      </c>
      <c r="AA964" s="7" t="s">
        <v>124</v>
      </c>
      <c r="AB964" s="7" t="s">
        <v>125</v>
      </c>
      <c r="AC964" s="7" t="s">
        <v>2559</v>
      </c>
      <c r="AD964" s="7" t="s">
        <v>111</v>
      </c>
      <c r="AE964" s="7" t="s">
        <v>924</v>
      </c>
      <c r="AF964" s="7" t="s">
        <v>88</v>
      </c>
      <c r="AG964" s="7" t="s">
        <v>2101</v>
      </c>
      <c r="AH964" s="7" t="s">
        <v>2561</v>
      </c>
      <c r="AI964" s="7">
        <v>2013</v>
      </c>
      <c r="AJ964" s="7">
        <v>2038</v>
      </c>
      <c r="AK964" s="7" t="s">
        <v>89</v>
      </c>
      <c r="AL964" s="7">
        <v>301380000</v>
      </c>
      <c r="AO964" s="7" t="s">
        <v>2568</v>
      </c>
      <c r="AP964" s="7" t="s">
        <v>2568</v>
      </c>
      <c r="AQ964" s="7">
        <v>11591538.460000001</v>
      </c>
      <c r="AR964" s="10">
        <v>12196723.26</v>
      </c>
      <c r="AS964" s="7" t="s">
        <v>2569</v>
      </c>
      <c r="AT964" s="7" t="s">
        <v>90</v>
      </c>
      <c r="AU964" s="7">
        <v>2013</v>
      </c>
      <c r="AV964" s="7" t="s">
        <v>91</v>
      </c>
      <c r="AW964" s="7" t="s">
        <v>115</v>
      </c>
      <c r="AX964" s="7" t="s">
        <v>116</v>
      </c>
      <c r="AY964" s="7" t="s">
        <v>127</v>
      </c>
      <c r="AZ964" s="7" t="s">
        <v>155</v>
      </c>
      <c r="BA964" s="7" t="s">
        <v>156</v>
      </c>
      <c r="BB964" s="7" t="s">
        <v>69</v>
      </c>
      <c r="BC964" s="7" t="s">
        <v>98</v>
      </c>
      <c r="BH964" s="7" t="s">
        <v>99</v>
      </c>
      <c r="BI964" s="7" t="s">
        <v>521</v>
      </c>
      <c r="BJ964" s="7" t="s">
        <v>135</v>
      </c>
      <c r="BM964" s="7" t="s">
        <v>1481</v>
      </c>
      <c r="BO964">
        <f t="shared" si="15"/>
        <v>12.196723260000001</v>
      </c>
      <c r="BP964" s="7" t="s">
        <v>69</v>
      </c>
      <c r="BQ964" s="7" t="s">
        <v>127</v>
      </c>
      <c r="BR964" s="7" t="s">
        <v>77</v>
      </c>
      <c r="BS964" s="7" t="s">
        <v>77</v>
      </c>
    </row>
    <row r="965" spans="1:71" ht="15.75" customHeight="1">
      <c r="A965" s="7">
        <v>2013</v>
      </c>
      <c r="B965" s="7" t="s">
        <v>934</v>
      </c>
      <c r="C965" s="7" t="s">
        <v>64</v>
      </c>
      <c r="D965" s="7" t="s">
        <v>915</v>
      </c>
      <c r="E965" s="7" t="s">
        <v>916</v>
      </c>
      <c r="F965" s="7" t="s">
        <v>917</v>
      </c>
      <c r="G965" s="7">
        <v>2013</v>
      </c>
      <c r="H965" s="7" t="s">
        <v>67</v>
      </c>
      <c r="I965" s="7" t="s">
        <v>169</v>
      </c>
      <c r="J965" s="7" t="s">
        <v>70</v>
      </c>
      <c r="K965" s="7" t="s">
        <v>71</v>
      </c>
      <c r="L965" s="7" t="s">
        <v>72</v>
      </c>
      <c r="M965" s="7" t="s">
        <v>73</v>
      </c>
      <c r="N965" s="7" t="s">
        <v>74</v>
      </c>
      <c r="O965" s="7" t="s">
        <v>75</v>
      </c>
      <c r="P965" s="7" t="s">
        <v>76</v>
      </c>
      <c r="Q965" s="7" t="s">
        <v>77</v>
      </c>
      <c r="S965" s="7" t="s">
        <v>78</v>
      </c>
      <c r="T965" s="7" t="s">
        <v>79</v>
      </c>
      <c r="U965" s="7" t="s">
        <v>80</v>
      </c>
      <c r="V965" s="7" t="s">
        <v>81</v>
      </c>
      <c r="W965" s="7" t="s">
        <v>686</v>
      </c>
      <c r="X965" s="7" t="s">
        <v>353</v>
      </c>
      <c r="Z965" s="7" t="s">
        <v>838</v>
      </c>
      <c r="AA965" s="7" t="s">
        <v>124</v>
      </c>
      <c r="AB965" s="7" t="s">
        <v>125</v>
      </c>
      <c r="AC965" s="7" t="s">
        <v>2559</v>
      </c>
      <c r="AD965" s="7" t="s">
        <v>111</v>
      </c>
      <c r="AE965" s="7" t="s">
        <v>2101</v>
      </c>
      <c r="AF965" s="7" t="s">
        <v>112</v>
      </c>
      <c r="AG965" s="7" t="s">
        <v>2101</v>
      </c>
      <c r="AH965" s="7" t="s">
        <v>2101</v>
      </c>
      <c r="AI965" s="7">
        <v>2013</v>
      </c>
      <c r="AJ965" s="7">
        <v>2013</v>
      </c>
      <c r="AK965" s="7" t="s">
        <v>89</v>
      </c>
      <c r="AL965" s="7">
        <v>1040.5</v>
      </c>
      <c r="AM965" s="7">
        <v>1023</v>
      </c>
      <c r="AN965" s="7">
        <v>1058</v>
      </c>
      <c r="AO965" s="7" t="s">
        <v>2570</v>
      </c>
      <c r="AP965" s="7" t="s">
        <v>2570</v>
      </c>
      <c r="AQ965" s="7">
        <v>1040.5</v>
      </c>
      <c r="AR965" s="10">
        <v>1094.8236589999999</v>
      </c>
      <c r="AS965" s="7" t="s">
        <v>2570</v>
      </c>
      <c r="AT965" s="7" t="s">
        <v>90</v>
      </c>
      <c r="AU965" s="7">
        <v>2013</v>
      </c>
      <c r="AV965" s="7" t="s">
        <v>91</v>
      </c>
      <c r="AW965" s="7" t="s">
        <v>92</v>
      </c>
      <c r="AX965" s="7" t="s">
        <v>93</v>
      </c>
      <c r="AY965" s="7" t="s">
        <v>127</v>
      </c>
      <c r="AZ965" s="7" t="s">
        <v>155</v>
      </c>
      <c r="BA965" s="7" t="s">
        <v>156</v>
      </c>
      <c r="BB965" s="7" t="s">
        <v>69</v>
      </c>
      <c r="BC965" s="7" t="s">
        <v>98</v>
      </c>
      <c r="BH965" s="7" t="s">
        <v>99</v>
      </c>
      <c r="BI965" s="7" t="s">
        <v>521</v>
      </c>
      <c r="BJ965" s="7" t="s">
        <v>135</v>
      </c>
      <c r="BM965" s="7" t="s">
        <v>1481</v>
      </c>
      <c r="BO965">
        <f t="shared" si="15"/>
        <v>1.0948236589999999E-3</v>
      </c>
      <c r="BP965" s="7" t="s">
        <v>69</v>
      </c>
      <c r="BQ965" s="7" t="s">
        <v>127</v>
      </c>
      <c r="BR965" s="7" t="s">
        <v>77</v>
      </c>
      <c r="BS965" s="7" t="s">
        <v>77</v>
      </c>
    </row>
    <row r="966" spans="1:71" ht="15.75" customHeight="1">
      <c r="A966" s="7">
        <v>2013</v>
      </c>
      <c r="B966" s="7" t="s">
        <v>936</v>
      </c>
      <c r="C966" s="7" t="s">
        <v>64</v>
      </c>
      <c r="D966" s="7" t="s">
        <v>915</v>
      </c>
      <c r="E966" s="7" t="s">
        <v>916</v>
      </c>
      <c r="F966" s="7" t="s">
        <v>917</v>
      </c>
      <c r="G966" s="7">
        <v>2013</v>
      </c>
      <c r="H966" s="7" t="s">
        <v>67</v>
      </c>
      <c r="I966" s="7" t="s">
        <v>169</v>
      </c>
      <c r="J966" s="7" t="s">
        <v>70</v>
      </c>
      <c r="K966" s="7" t="s">
        <v>71</v>
      </c>
      <c r="L966" s="7" t="s">
        <v>72</v>
      </c>
      <c r="M966" s="7" t="s">
        <v>73</v>
      </c>
      <c r="N966" s="7" t="s">
        <v>74</v>
      </c>
      <c r="O966" s="7" t="s">
        <v>75</v>
      </c>
      <c r="P966" s="7" t="s">
        <v>76</v>
      </c>
      <c r="Q966" s="7" t="s">
        <v>77</v>
      </c>
      <c r="S966" s="7" t="s">
        <v>78</v>
      </c>
      <c r="T966" s="7" t="s">
        <v>79</v>
      </c>
      <c r="U966" s="7" t="s">
        <v>80</v>
      </c>
      <c r="V966" s="7" t="s">
        <v>81</v>
      </c>
      <c r="W966" s="7" t="s">
        <v>686</v>
      </c>
      <c r="X966" s="7" t="s">
        <v>353</v>
      </c>
      <c r="Z966" s="7" t="s">
        <v>838</v>
      </c>
      <c r="AA966" s="7" t="s">
        <v>124</v>
      </c>
      <c r="AB966" s="7" t="s">
        <v>125</v>
      </c>
      <c r="AC966" s="7" t="s">
        <v>2559</v>
      </c>
      <c r="AD966" s="7" t="s">
        <v>111</v>
      </c>
      <c r="AE966" s="7" t="s">
        <v>924</v>
      </c>
      <c r="AF966" s="7" t="s">
        <v>88</v>
      </c>
      <c r="AG966" s="7" t="s">
        <v>2101</v>
      </c>
      <c r="AH966" s="7" t="s">
        <v>2561</v>
      </c>
      <c r="AI966" s="7">
        <v>2013</v>
      </c>
      <c r="AJ966" s="7">
        <v>2038</v>
      </c>
      <c r="AK966" s="7" t="s">
        <v>89</v>
      </c>
      <c r="AL966" s="7">
        <v>324750000</v>
      </c>
      <c r="AO966" s="7" t="s">
        <v>2571</v>
      </c>
      <c r="AP966" s="7" t="s">
        <v>2571</v>
      </c>
      <c r="AQ966" s="7">
        <v>12490384.619999999</v>
      </c>
      <c r="AR966" s="10">
        <v>13142497.449999999</v>
      </c>
      <c r="AS966" s="7" t="s">
        <v>2572</v>
      </c>
      <c r="AT966" s="7" t="s">
        <v>90</v>
      </c>
      <c r="AU966" s="7">
        <v>2013</v>
      </c>
      <c r="AV966" s="7" t="s">
        <v>91</v>
      </c>
      <c r="AW966" s="7" t="s">
        <v>115</v>
      </c>
      <c r="AX966" s="7" t="s">
        <v>116</v>
      </c>
      <c r="AY966" s="7" t="s">
        <v>127</v>
      </c>
      <c r="AZ966" s="7" t="s">
        <v>155</v>
      </c>
      <c r="BA966" s="7" t="s">
        <v>156</v>
      </c>
      <c r="BB966" s="7" t="s">
        <v>69</v>
      </c>
      <c r="BC966" s="7" t="s">
        <v>98</v>
      </c>
      <c r="BH966" s="7" t="s">
        <v>99</v>
      </c>
      <c r="BI966" s="7" t="s">
        <v>521</v>
      </c>
      <c r="BJ966" s="7" t="s">
        <v>135</v>
      </c>
      <c r="BM966" s="7" t="s">
        <v>1481</v>
      </c>
      <c r="BO966">
        <f t="shared" si="15"/>
        <v>13.142497449999999</v>
      </c>
      <c r="BP966" s="7" t="s">
        <v>69</v>
      </c>
      <c r="BQ966" s="7" t="s">
        <v>127</v>
      </c>
      <c r="BR966" s="7" t="s">
        <v>77</v>
      </c>
      <c r="BS966" s="7" t="s">
        <v>77</v>
      </c>
    </row>
    <row r="967" spans="1:71" ht="15.75" customHeight="1">
      <c r="A967" s="7">
        <v>2014</v>
      </c>
      <c r="B967" s="7" t="s">
        <v>936</v>
      </c>
      <c r="C967" s="7" t="s">
        <v>64</v>
      </c>
      <c r="D967" s="7" t="s">
        <v>915</v>
      </c>
      <c r="E967" s="7" t="s">
        <v>916</v>
      </c>
      <c r="F967" s="7" t="s">
        <v>917</v>
      </c>
      <c r="G967" s="7">
        <v>2013</v>
      </c>
      <c r="H967" s="7" t="s">
        <v>67</v>
      </c>
      <c r="I967" s="7" t="s">
        <v>169</v>
      </c>
      <c r="J967" s="7" t="s">
        <v>70</v>
      </c>
      <c r="K967" s="7" t="s">
        <v>71</v>
      </c>
      <c r="L967" s="7" t="s">
        <v>72</v>
      </c>
      <c r="M967" s="7" t="s">
        <v>73</v>
      </c>
      <c r="N967" s="7" t="s">
        <v>74</v>
      </c>
      <c r="O967" s="7" t="s">
        <v>75</v>
      </c>
      <c r="P967" s="7" t="s">
        <v>76</v>
      </c>
      <c r="Q967" s="7" t="s">
        <v>77</v>
      </c>
      <c r="S967" s="7" t="s">
        <v>78</v>
      </c>
      <c r="T967" s="7" t="s">
        <v>79</v>
      </c>
      <c r="U967" s="7" t="s">
        <v>80</v>
      </c>
      <c r="V967" s="7" t="s">
        <v>81</v>
      </c>
      <c r="W967" s="7" t="s">
        <v>686</v>
      </c>
      <c r="X967" s="7" t="s">
        <v>353</v>
      </c>
      <c r="Z967" s="7" t="s">
        <v>838</v>
      </c>
      <c r="AA967" s="7" t="s">
        <v>124</v>
      </c>
      <c r="AB967" s="7" t="s">
        <v>125</v>
      </c>
      <c r="AC967" s="7" t="s">
        <v>2559</v>
      </c>
      <c r="AD967" s="7" t="s">
        <v>111</v>
      </c>
      <c r="AE967" s="7" t="s">
        <v>924</v>
      </c>
      <c r="AF967" s="7" t="s">
        <v>88</v>
      </c>
      <c r="AG967" s="7" t="s">
        <v>2101</v>
      </c>
      <c r="AH967" s="7" t="s">
        <v>2561</v>
      </c>
      <c r="AI967" s="7">
        <v>2013</v>
      </c>
      <c r="AJ967" s="7">
        <v>2038</v>
      </c>
      <c r="AK967" s="7" t="s">
        <v>89</v>
      </c>
      <c r="AL967" s="7">
        <v>324750000</v>
      </c>
      <c r="AO967" s="7" t="s">
        <v>2571</v>
      </c>
      <c r="AP967" s="7" t="s">
        <v>2571</v>
      </c>
      <c r="AQ967" s="7">
        <v>12490384.619999999</v>
      </c>
      <c r="AR967" s="10">
        <v>13142497.449999999</v>
      </c>
      <c r="AS967" s="7" t="s">
        <v>2572</v>
      </c>
      <c r="AT967" s="7" t="s">
        <v>90</v>
      </c>
      <c r="AU967" s="7">
        <v>2013</v>
      </c>
      <c r="AV967" s="7" t="s">
        <v>91</v>
      </c>
      <c r="AW967" s="7" t="s">
        <v>115</v>
      </c>
      <c r="AX967" s="7" t="s">
        <v>116</v>
      </c>
      <c r="AY967" s="7" t="s">
        <v>127</v>
      </c>
      <c r="AZ967" s="7" t="s">
        <v>155</v>
      </c>
      <c r="BA967" s="7" t="s">
        <v>156</v>
      </c>
      <c r="BB967" s="7" t="s">
        <v>69</v>
      </c>
      <c r="BC967" s="7" t="s">
        <v>98</v>
      </c>
      <c r="BH967" s="7" t="s">
        <v>99</v>
      </c>
      <c r="BI967" s="7" t="s">
        <v>521</v>
      </c>
      <c r="BJ967" s="7" t="s">
        <v>135</v>
      </c>
      <c r="BM967" s="7" t="s">
        <v>1481</v>
      </c>
      <c r="BO967">
        <f t="shared" si="15"/>
        <v>13.142497449999999</v>
      </c>
      <c r="BP967" s="7" t="s">
        <v>69</v>
      </c>
      <c r="BQ967" s="7" t="s">
        <v>127</v>
      </c>
      <c r="BR967" s="7" t="s">
        <v>77</v>
      </c>
      <c r="BS967" s="7" t="s">
        <v>77</v>
      </c>
    </row>
    <row r="968" spans="1:71" ht="15.75" customHeight="1">
      <c r="A968" s="7">
        <v>2015</v>
      </c>
      <c r="B968" s="7" t="s">
        <v>936</v>
      </c>
      <c r="C968" s="7" t="s">
        <v>64</v>
      </c>
      <c r="D968" s="7" t="s">
        <v>915</v>
      </c>
      <c r="E968" s="7" t="s">
        <v>916</v>
      </c>
      <c r="F968" s="7" t="s">
        <v>917</v>
      </c>
      <c r="G968" s="7">
        <v>2013</v>
      </c>
      <c r="H968" s="7" t="s">
        <v>67</v>
      </c>
      <c r="I968" s="7" t="s">
        <v>169</v>
      </c>
      <c r="J968" s="7" t="s">
        <v>70</v>
      </c>
      <c r="K968" s="7" t="s">
        <v>71</v>
      </c>
      <c r="L968" s="7" t="s">
        <v>72</v>
      </c>
      <c r="M968" s="7" t="s">
        <v>73</v>
      </c>
      <c r="N968" s="7" t="s">
        <v>74</v>
      </c>
      <c r="O968" s="7" t="s">
        <v>75</v>
      </c>
      <c r="P968" s="7" t="s">
        <v>76</v>
      </c>
      <c r="Q968" s="7" t="s">
        <v>77</v>
      </c>
      <c r="S968" s="7" t="s">
        <v>78</v>
      </c>
      <c r="T968" s="7" t="s">
        <v>79</v>
      </c>
      <c r="U968" s="7" t="s">
        <v>80</v>
      </c>
      <c r="V968" s="7" t="s">
        <v>81</v>
      </c>
      <c r="W968" s="7" t="s">
        <v>686</v>
      </c>
      <c r="X968" s="7" t="s">
        <v>353</v>
      </c>
      <c r="Z968" s="7" t="s">
        <v>838</v>
      </c>
      <c r="AA968" s="7" t="s">
        <v>124</v>
      </c>
      <c r="AB968" s="7" t="s">
        <v>125</v>
      </c>
      <c r="AC968" s="7" t="s">
        <v>2559</v>
      </c>
      <c r="AD968" s="7" t="s">
        <v>111</v>
      </c>
      <c r="AE968" s="7" t="s">
        <v>924</v>
      </c>
      <c r="AF968" s="7" t="s">
        <v>88</v>
      </c>
      <c r="AG968" s="7" t="s">
        <v>2101</v>
      </c>
      <c r="AH968" s="7" t="s">
        <v>2561</v>
      </c>
      <c r="AI968" s="7">
        <v>2013</v>
      </c>
      <c r="AJ968" s="7">
        <v>2038</v>
      </c>
      <c r="AK968" s="7" t="s">
        <v>89</v>
      </c>
      <c r="AL968" s="7">
        <v>324750000</v>
      </c>
      <c r="AO968" s="7" t="s">
        <v>2571</v>
      </c>
      <c r="AP968" s="7" t="s">
        <v>2571</v>
      </c>
      <c r="AQ968" s="7">
        <v>12490384.619999999</v>
      </c>
      <c r="AR968" s="10">
        <v>13142497.449999999</v>
      </c>
      <c r="AS968" s="7" t="s">
        <v>2572</v>
      </c>
      <c r="AT968" s="7" t="s">
        <v>90</v>
      </c>
      <c r="AU968" s="7">
        <v>2013</v>
      </c>
      <c r="AV968" s="7" t="s">
        <v>91</v>
      </c>
      <c r="AW968" s="7" t="s">
        <v>115</v>
      </c>
      <c r="AX968" s="7" t="s">
        <v>116</v>
      </c>
      <c r="AY968" s="7" t="s">
        <v>127</v>
      </c>
      <c r="AZ968" s="7" t="s">
        <v>155</v>
      </c>
      <c r="BA968" s="7" t="s">
        <v>156</v>
      </c>
      <c r="BB968" s="7" t="s">
        <v>69</v>
      </c>
      <c r="BC968" s="7" t="s">
        <v>98</v>
      </c>
      <c r="BH968" s="7" t="s">
        <v>99</v>
      </c>
      <c r="BI968" s="7" t="s">
        <v>521</v>
      </c>
      <c r="BJ968" s="7" t="s">
        <v>135</v>
      </c>
      <c r="BM968" s="7" t="s">
        <v>1481</v>
      </c>
      <c r="BO968">
        <f t="shared" si="15"/>
        <v>13.142497449999999</v>
      </c>
      <c r="BP968" s="7" t="s">
        <v>69</v>
      </c>
      <c r="BQ968" s="7" t="s">
        <v>127</v>
      </c>
      <c r="BR968" s="7" t="s">
        <v>77</v>
      </c>
      <c r="BS968" s="7" t="s">
        <v>77</v>
      </c>
    </row>
    <row r="969" spans="1:71" ht="15.75" customHeight="1">
      <c r="A969" s="7">
        <v>2016</v>
      </c>
      <c r="B969" s="7" t="s">
        <v>936</v>
      </c>
      <c r="C969" s="7" t="s">
        <v>64</v>
      </c>
      <c r="D969" s="7" t="s">
        <v>915</v>
      </c>
      <c r="E969" s="7" t="s">
        <v>916</v>
      </c>
      <c r="F969" s="7" t="s">
        <v>917</v>
      </c>
      <c r="G969" s="7">
        <v>2013</v>
      </c>
      <c r="H969" s="7" t="s">
        <v>67</v>
      </c>
      <c r="I969" s="7" t="s">
        <v>169</v>
      </c>
      <c r="J969" s="7" t="s">
        <v>70</v>
      </c>
      <c r="K969" s="7" t="s">
        <v>71</v>
      </c>
      <c r="L969" s="7" t="s">
        <v>72</v>
      </c>
      <c r="M969" s="7" t="s">
        <v>73</v>
      </c>
      <c r="N969" s="7" t="s">
        <v>74</v>
      </c>
      <c r="O969" s="7" t="s">
        <v>75</v>
      </c>
      <c r="P969" s="7" t="s">
        <v>76</v>
      </c>
      <c r="Q969" s="7" t="s">
        <v>77</v>
      </c>
      <c r="S969" s="7" t="s">
        <v>78</v>
      </c>
      <c r="T969" s="7" t="s">
        <v>79</v>
      </c>
      <c r="U969" s="7" t="s">
        <v>80</v>
      </c>
      <c r="V969" s="7" t="s">
        <v>81</v>
      </c>
      <c r="W969" s="7" t="s">
        <v>686</v>
      </c>
      <c r="X969" s="7" t="s">
        <v>353</v>
      </c>
      <c r="Z969" s="7" t="s">
        <v>838</v>
      </c>
      <c r="AA969" s="7" t="s">
        <v>124</v>
      </c>
      <c r="AB969" s="7" t="s">
        <v>125</v>
      </c>
      <c r="AC969" s="7" t="s">
        <v>2559</v>
      </c>
      <c r="AD969" s="7" t="s">
        <v>111</v>
      </c>
      <c r="AE969" s="7" t="s">
        <v>924</v>
      </c>
      <c r="AF969" s="7" t="s">
        <v>88</v>
      </c>
      <c r="AG969" s="7" t="s">
        <v>2101</v>
      </c>
      <c r="AH969" s="7" t="s">
        <v>2561</v>
      </c>
      <c r="AI969" s="7">
        <v>2013</v>
      </c>
      <c r="AJ969" s="7">
        <v>2038</v>
      </c>
      <c r="AK969" s="7" t="s">
        <v>89</v>
      </c>
      <c r="AL969" s="7">
        <v>324750000</v>
      </c>
      <c r="AO969" s="7" t="s">
        <v>2571</v>
      </c>
      <c r="AP969" s="7" t="s">
        <v>2571</v>
      </c>
      <c r="AQ969" s="7">
        <v>12490384.619999999</v>
      </c>
      <c r="AR969" s="10">
        <v>13142497.449999999</v>
      </c>
      <c r="AS969" s="7" t="s">
        <v>2572</v>
      </c>
      <c r="AT969" s="7" t="s">
        <v>90</v>
      </c>
      <c r="AU969" s="7">
        <v>2013</v>
      </c>
      <c r="AV969" s="7" t="s">
        <v>91</v>
      </c>
      <c r="AW969" s="7" t="s">
        <v>115</v>
      </c>
      <c r="AX969" s="7" t="s">
        <v>116</v>
      </c>
      <c r="AY969" s="7" t="s">
        <v>127</v>
      </c>
      <c r="AZ969" s="7" t="s">
        <v>155</v>
      </c>
      <c r="BA969" s="7" t="s">
        <v>156</v>
      </c>
      <c r="BB969" s="7" t="s">
        <v>69</v>
      </c>
      <c r="BC969" s="7" t="s">
        <v>98</v>
      </c>
      <c r="BH969" s="7" t="s">
        <v>99</v>
      </c>
      <c r="BI969" s="7" t="s">
        <v>521</v>
      </c>
      <c r="BJ969" s="7" t="s">
        <v>135</v>
      </c>
      <c r="BM969" s="7" t="s">
        <v>1481</v>
      </c>
      <c r="BO969">
        <f t="shared" si="15"/>
        <v>13.142497449999999</v>
      </c>
      <c r="BP969" s="7" t="s">
        <v>69</v>
      </c>
      <c r="BQ969" s="7" t="s">
        <v>127</v>
      </c>
      <c r="BR969" s="7" t="s">
        <v>77</v>
      </c>
      <c r="BS969" s="7" t="s">
        <v>77</v>
      </c>
    </row>
    <row r="970" spans="1:71" ht="15.75" customHeight="1">
      <c r="A970" s="7">
        <v>2017</v>
      </c>
      <c r="B970" s="7" t="s">
        <v>936</v>
      </c>
      <c r="C970" s="7" t="s">
        <v>64</v>
      </c>
      <c r="D970" s="7" t="s">
        <v>915</v>
      </c>
      <c r="E970" s="7" t="s">
        <v>916</v>
      </c>
      <c r="F970" s="7" t="s">
        <v>917</v>
      </c>
      <c r="G970" s="7">
        <v>2013</v>
      </c>
      <c r="H970" s="7" t="s">
        <v>67</v>
      </c>
      <c r="I970" s="7" t="s">
        <v>169</v>
      </c>
      <c r="J970" s="7" t="s">
        <v>70</v>
      </c>
      <c r="K970" s="7" t="s">
        <v>71</v>
      </c>
      <c r="L970" s="7" t="s">
        <v>72</v>
      </c>
      <c r="M970" s="7" t="s">
        <v>73</v>
      </c>
      <c r="N970" s="7" t="s">
        <v>74</v>
      </c>
      <c r="O970" s="7" t="s">
        <v>75</v>
      </c>
      <c r="P970" s="7" t="s">
        <v>76</v>
      </c>
      <c r="Q970" s="7" t="s">
        <v>77</v>
      </c>
      <c r="S970" s="7" t="s">
        <v>78</v>
      </c>
      <c r="T970" s="7" t="s">
        <v>79</v>
      </c>
      <c r="U970" s="7" t="s">
        <v>80</v>
      </c>
      <c r="V970" s="7" t="s">
        <v>81</v>
      </c>
      <c r="W970" s="7" t="s">
        <v>686</v>
      </c>
      <c r="X970" s="7" t="s">
        <v>353</v>
      </c>
      <c r="Z970" s="7" t="s">
        <v>838</v>
      </c>
      <c r="AA970" s="7" t="s">
        <v>124</v>
      </c>
      <c r="AB970" s="7" t="s">
        <v>125</v>
      </c>
      <c r="AC970" s="7" t="s">
        <v>2559</v>
      </c>
      <c r="AD970" s="7" t="s">
        <v>111</v>
      </c>
      <c r="AE970" s="7" t="s">
        <v>924</v>
      </c>
      <c r="AF970" s="7" t="s">
        <v>88</v>
      </c>
      <c r="AG970" s="7" t="s">
        <v>2101</v>
      </c>
      <c r="AH970" s="7" t="s">
        <v>2561</v>
      </c>
      <c r="AI970" s="7">
        <v>2013</v>
      </c>
      <c r="AJ970" s="7">
        <v>2038</v>
      </c>
      <c r="AK970" s="7" t="s">
        <v>89</v>
      </c>
      <c r="AL970" s="7">
        <v>324750000</v>
      </c>
      <c r="AO970" s="7" t="s">
        <v>2571</v>
      </c>
      <c r="AP970" s="7" t="s">
        <v>2571</v>
      </c>
      <c r="AQ970" s="7">
        <v>12490384.619999999</v>
      </c>
      <c r="AR970" s="10">
        <v>13142497.449999999</v>
      </c>
      <c r="AS970" s="7" t="s">
        <v>2572</v>
      </c>
      <c r="AT970" s="7" t="s">
        <v>90</v>
      </c>
      <c r="AU970" s="7">
        <v>2013</v>
      </c>
      <c r="AV970" s="7" t="s">
        <v>91</v>
      </c>
      <c r="AW970" s="7" t="s">
        <v>115</v>
      </c>
      <c r="AX970" s="7" t="s">
        <v>116</v>
      </c>
      <c r="AY970" s="7" t="s">
        <v>127</v>
      </c>
      <c r="AZ970" s="7" t="s">
        <v>155</v>
      </c>
      <c r="BA970" s="7" t="s">
        <v>156</v>
      </c>
      <c r="BB970" s="7" t="s">
        <v>69</v>
      </c>
      <c r="BC970" s="7" t="s">
        <v>98</v>
      </c>
      <c r="BH970" s="7" t="s">
        <v>99</v>
      </c>
      <c r="BI970" s="7" t="s">
        <v>521</v>
      </c>
      <c r="BJ970" s="7" t="s">
        <v>135</v>
      </c>
      <c r="BM970" s="7" t="s">
        <v>1481</v>
      </c>
      <c r="BO970">
        <f t="shared" si="15"/>
        <v>13.142497449999999</v>
      </c>
      <c r="BP970" s="7" t="s">
        <v>69</v>
      </c>
      <c r="BQ970" s="7" t="s">
        <v>127</v>
      </c>
      <c r="BR970" s="7" t="s">
        <v>77</v>
      </c>
      <c r="BS970" s="7" t="s">
        <v>77</v>
      </c>
    </row>
    <row r="971" spans="1:71" ht="15.75" customHeight="1">
      <c r="A971" s="7">
        <v>2018</v>
      </c>
      <c r="B971" s="7" t="s">
        <v>936</v>
      </c>
      <c r="C971" s="7" t="s">
        <v>64</v>
      </c>
      <c r="D971" s="7" t="s">
        <v>915</v>
      </c>
      <c r="E971" s="7" t="s">
        <v>916</v>
      </c>
      <c r="F971" s="7" t="s">
        <v>917</v>
      </c>
      <c r="G971" s="7">
        <v>2013</v>
      </c>
      <c r="H971" s="7" t="s">
        <v>67</v>
      </c>
      <c r="I971" s="7" t="s">
        <v>169</v>
      </c>
      <c r="J971" s="7" t="s">
        <v>70</v>
      </c>
      <c r="K971" s="7" t="s">
        <v>71</v>
      </c>
      <c r="L971" s="7" t="s">
        <v>72</v>
      </c>
      <c r="M971" s="7" t="s">
        <v>73</v>
      </c>
      <c r="N971" s="7" t="s">
        <v>74</v>
      </c>
      <c r="O971" s="7" t="s">
        <v>75</v>
      </c>
      <c r="P971" s="7" t="s">
        <v>76</v>
      </c>
      <c r="Q971" s="7" t="s">
        <v>77</v>
      </c>
      <c r="S971" s="7" t="s">
        <v>78</v>
      </c>
      <c r="T971" s="7" t="s">
        <v>79</v>
      </c>
      <c r="U971" s="7" t="s">
        <v>80</v>
      </c>
      <c r="V971" s="7" t="s">
        <v>81</v>
      </c>
      <c r="W971" s="7" t="s">
        <v>686</v>
      </c>
      <c r="X971" s="7" t="s">
        <v>353</v>
      </c>
      <c r="Z971" s="7" t="s">
        <v>838</v>
      </c>
      <c r="AA971" s="7" t="s">
        <v>124</v>
      </c>
      <c r="AB971" s="7" t="s">
        <v>125</v>
      </c>
      <c r="AC971" s="7" t="s">
        <v>2559</v>
      </c>
      <c r="AD971" s="7" t="s">
        <v>111</v>
      </c>
      <c r="AE971" s="7" t="s">
        <v>924</v>
      </c>
      <c r="AF971" s="7" t="s">
        <v>88</v>
      </c>
      <c r="AG971" s="7" t="s">
        <v>2101</v>
      </c>
      <c r="AH971" s="7" t="s">
        <v>2561</v>
      </c>
      <c r="AI971" s="7">
        <v>2013</v>
      </c>
      <c r="AJ971" s="7">
        <v>2038</v>
      </c>
      <c r="AK971" s="7" t="s">
        <v>89</v>
      </c>
      <c r="AL971" s="7">
        <v>324750000</v>
      </c>
      <c r="AO971" s="7" t="s">
        <v>2571</v>
      </c>
      <c r="AP971" s="7" t="s">
        <v>2571</v>
      </c>
      <c r="AQ971" s="7">
        <v>12490384.619999999</v>
      </c>
      <c r="AR971" s="10">
        <v>13142497.449999999</v>
      </c>
      <c r="AS971" s="7" t="s">
        <v>2572</v>
      </c>
      <c r="AT971" s="7" t="s">
        <v>90</v>
      </c>
      <c r="AU971" s="7">
        <v>2013</v>
      </c>
      <c r="AV971" s="7" t="s">
        <v>91</v>
      </c>
      <c r="AW971" s="7" t="s">
        <v>115</v>
      </c>
      <c r="AX971" s="7" t="s">
        <v>116</v>
      </c>
      <c r="AY971" s="7" t="s">
        <v>127</v>
      </c>
      <c r="AZ971" s="7" t="s">
        <v>155</v>
      </c>
      <c r="BA971" s="7" t="s">
        <v>156</v>
      </c>
      <c r="BB971" s="7" t="s">
        <v>69</v>
      </c>
      <c r="BC971" s="7" t="s">
        <v>98</v>
      </c>
      <c r="BH971" s="7" t="s">
        <v>99</v>
      </c>
      <c r="BI971" s="7" t="s">
        <v>521</v>
      </c>
      <c r="BJ971" s="7" t="s">
        <v>135</v>
      </c>
      <c r="BM971" s="7" t="s">
        <v>1481</v>
      </c>
      <c r="BO971">
        <f t="shared" si="15"/>
        <v>13.142497449999999</v>
      </c>
      <c r="BP971" s="7" t="s">
        <v>69</v>
      </c>
      <c r="BQ971" s="7" t="s">
        <v>127</v>
      </c>
      <c r="BR971" s="7" t="s">
        <v>77</v>
      </c>
      <c r="BS971" s="7" t="s">
        <v>77</v>
      </c>
    </row>
    <row r="972" spans="1:71" ht="15.75" customHeight="1">
      <c r="A972" s="7">
        <v>2019</v>
      </c>
      <c r="B972" s="7" t="s">
        <v>936</v>
      </c>
      <c r="C972" s="7" t="s">
        <v>64</v>
      </c>
      <c r="D972" s="7" t="s">
        <v>915</v>
      </c>
      <c r="E972" s="7" t="s">
        <v>916</v>
      </c>
      <c r="F972" s="7" t="s">
        <v>917</v>
      </c>
      <c r="G972" s="7">
        <v>2013</v>
      </c>
      <c r="H972" s="7" t="s">
        <v>67</v>
      </c>
      <c r="I972" s="7" t="s">
        <v>169</v>
      </c>
      <c r="J972" s="7" t="s">
        <v>70</v>
      </c>
      <c r="K972" s="7" t="s">
        <v>71</v>
      </c>
      <c r="L972" s="7" t="s">
        <v>72</v>
      </c>
      <c r="M972" s="7" t="s">
        <v>73</v>
      </c>
      <c r="N972" s="7" t="s">
        <v>74</v>
      </c>
      <c r="O972" s="7" t="s">
        <v>75</v>
      </c>
      <c r="P972" s="7" t="s">
        <v>76</v>
      </c>
      <c r="Q972" s="7" t="s">
        <v>77</v>
      </c>
      <c r="S972" s="7" t="s">
        <v>78</v>
      </c>
      <c r="T972" s="7" t="s">
        <v>79</v>
      </c>
      <c r="U972" s="7" t="s">
        <v>80</v>
      </c>
      <c r="V972" s="7" t="s">
        <v>81</v>
      </c>
      <c r="W972" s="7" t="s">
        <v>686</v>
      </c>
      <c r="X972" s="7" t="s">
        <v>353</v>
      </c>
      <c r="Z972" s="7" t="s">
        <v>838</v>
      </c>
      <c r="AA972" s="7" t="s">
        <v>124</v>
      </c>
      <c r="AB972" s="7" t="s">
        <v>125</v>
      </c>
      <c r="AC972" s="7" t="s">
        <v>2559</v>
      </c>
      <c r="AD972" s="7" t="s">
        <v>111</v>
      </c>
      <c r="AE972" s="7" t="s">
        <v>924</v>
      </c>
      <c r="AF972" s="7" t="s">
        <v>88</v>
      </c>
      <c r="AG972" s="7" t="s">
        <v>2101</v>
      </c>
      <c r="AH972" s="7" t="s">
        <v>2561</v>
      </c>
      <c r="AI972" s="7">
        <v>2013</v>
      </c>
      <c r="AJ972" s="7">
        <v>2038</v>
      </c>
      <c r="AK972" s="7" t="s">
        <v>89</v>
      </c>
      <c r="AL972" s="7">
        <v>324750000</v>
      </c>
      <c r="AO972" s="7" t="s">
        <v>2571</v>
      </c>
      <c r="AP972" s="7" t="s">
        <v>2571</v>
      </c>
      <c r="AQ972" s="7">
        <v>12490384.619999999</v>
      </c>
      <c r="AR972" s="10">
        <v>13142497.449999999</v>
      </c>
      <c r="AS972" s="7" t="s">
        <v>2572</v>
      </c>
      <c r="AT972" s="7" t="s">
        <v>90</v>
      </c>
      <c r="AU972" s="7">
        <v>2013</v>
      </c>
      <c r="AV972" s="7" t="s">
        <v>91</v>
      </c>
      <c r="AW972" s="7" t="s">
        <v>115</v>
      </c>
      <c r="AX972" s="7" t="s">
        <v>116</v>
      </c>
      <c r="AY972" s="7" t="s">
        <v>127</v>
      </c>
      <c r="AZ972" s="7" t="s">
        <v>155</v>
      </c>
      <c r="BA972" s="7" t="s">
        <v>156</v>
      </c>
      <c r="BB972" s="7" t="s">
        <v>69</v>
      </c>
      <c r="BC972" s="7" t="s">
        <v>98</v>
      </c>
      <c r="BH972" s="7" t="s">
        <v>99</v>
      </c>
      <c r="BI972" s="7" t="s">
        <v>521</v>
      </c>
      <c r="BJ972" s="7" t="s">
        <v>135</v>
      </c>
      <c r="BM972" s="7" t="s">
        <v>1481</v>
      </c>
      <c r="BO972">
        <f t="shared" si="15"/>
        <v>13.142497449999999</v>
      </c>
      <c r="BP972" s="7" t="s">
        <v>69</v>
      </c>
      <c r="BQ972" s="7" t="s">
        <v>127</v>
      </c>
      <c r="BR972" s="7" t="s">
        <v>77</v>
      </c>
      <c r="BS972" s="7" t="s">
        <v>77</v>
      </c>
    </row>
    <row r="973" spans="1:71" ht="15.75" customHeight="1">
      <c r="A973" s="7">
        <v>2020</v>
      </c>
      <c r="B973" s="7" t="s">
        <v>936</v>
      </c>
      <c r="C973" s="7" t="s">
        <v>64</v>
      </c>
      <c r="D973" s="7" t="s">
        <v>915</v>
      </c>
      <c r="E973" s="7" t="s">
        <v>916</v>
      </c>
      <c r="F973" s="7" t="s">
        <v>917</v>
      </c>
      <c r="G973" s="7">
        <v>2013</v>
      </c>
      <c r="H973" s="7" t="s">
        <v>67</v>
      </c>
      <c r="I973" s="7" t="s">
        <v>169</v>
      </c>
      <c r="J973" s="7" t="s">
        <v>70</v>
      </c>
      <c r="K973" s="7" t="s">
        <v>71</v>
      </c>
      <c r="L973" s="7" t="s">
        <v>72</v>
      </c>
      <c r="M973" s="7" t="s">
        <v>73</v>
      </c>
      <c r="N973" s="7" t="s">
        <v>74</v>
      </c>
      <c r="O973" s="7" t="s">
        <v>75</v>
      </c>
      <c r="P973" s="7" t="s">
        <v>76</v>
      </c>
      <c r="Q973" s="7" t="s">
        <v>77</v>
      </c>
      <c r="S973" s="7" t="s">
        <v>78</v>
      </c>
      <c r="T973" s="7" t="s">
        <v>79</v>
      </c>
      <c r="U973" s="7" t="s">
        <v>80</v>
      </c>
      <c r="V973" s="7" t="s">
        <v>81</v>
      </c>
      <c r="W973" s="7" t="s">
        <v>686</v>
      </c>
      <c r="X973" s="7" t="s">
        <v>353</v>
      </c>
      <c r="Z973" s="7" t="s">
        <v>838</v>
      </c>
      <c r="AA973" s="7" t="s">
        <v>124</v>
      </c>
      <c r="AB973" s="7" t="s">
        <v>125</v>
      </c>
      <c r="AC973" s="7" t="s">
        <v>2559</v>
      </c>
      <c r="AD973" s="7" t="s">
        <v>111</v>
      </c>
      <c r="AE973" s="7" t="s">
        <v>924</v>
      </c>
      <c r="AF973" s="7" t="s">
        <v>88</v>
      </c>
      <c r="AG973" s="7" t="s">
        <v>2101</v>
      </c>
      <c r="AH973" s="7" t="s">
        <v>2561</v>
      </c>
      <c r="AI973" s="7">
        <v>2013</v>
      </c>
      <c r="AJ973" s="7">
        <v>2038</v>
      </c>
      <c r="AK973" s="7" t="s">
        <v>89</v>
      </c>
      <c r="AL973" s="7">
        <v>324750000</v>
      </c>
      <c r="AO973" s="7" t="s">
        <v>2571</v>
      </c>
      <c r="AP973" s="7" t="s">
        <v>2571</v>
      </c>
      <c r="AQ973" s="7">
        <v>12490384.619999999</v>
      </c>
      <c r="AR973" s="10">
        <v>13142497.449999999</v>
      </c>
      <c r="AS973" s="7" t="s">
        <v>2572</v>
      </c>
      <c r="AT973" s="7" t="s">
        <v>90</v>
      </c>
      <c r="AU973" s="7">
        <v>2013</v>
      </c>
      <c r="AV973" s="7" t="s">
        <v>91</v>
      </c>
      <c r="AW973" s="7" t="s">
        <v>115</v>
      </c>
      <c r="AX973" s="7" t="s">
        <v>116</v>
      </c>
      <c r="AY973" s="7" t="s">
        <v>127</v>
      </c>
      <c r="AZ973" s="7" t="s">
        <v>155</v>
      </c>
      <c r="BA973" s="7" t="s">
        <v>156</v>
      </c>
      <c r="BB973" s="7" t="s">
        <v>69</v>
      </c>
      <c r="BC973" s="7" t="s">
        <v>98</v>
      </c>
      <c r="BH973" s="7" t="s">
        <v>99</v>
      </c>
      <c r="BI973" s="7" t="s">
        <v>521</v>
      </c>
      <c r="BJ973" s="7" t="s">
        <v>135</v>
      </c>
      <c r="BM973" s="7" t="s">
        <v>1481</v>
      </c>
      <c r="BO973">
        <f t="shared" si="15"/>
        <v>13.142497449999999</v>
      </c>
      <c r="BP973" s="7" t="s">
        <v>69</v>
      </c>
      <c r="BQ973" s="7" t="s">
        <v>127</v>
      </c>
      <c r="BR973" s="7" t="s">
        <v>77</v>
      </c>
      <c r="BS973" s="7" t="s">
        <v>77</v>
      </c>
    </row>
    <row r="974" spans="1:71" ht="15.75" customHeight="1">
      <c r="A974" s="7">
        <v>2021</v>
      </c>
      <c r="B974" s="7" t="s">
        <v>936</v>
      </c>
      <c r="C974" s="7" t="s">
        <v>64</v>
      </c>
      <c r="D974" s="7" t="s">
        <v>915</v>
      </c>
      <c r="E974" s="7" t="s">
        <v>916</v>
      </c>
      <c r="F974" s="7" t="s">
        <v>917</v>
      </c>
      <c r="G974" s="7">
        <v>2013</v>
      </c>
      <c r="H974" s="7" t="s">
        <v>67</v>
      </c>
      <c r="I974" s="7" t="s">
        <v>169</v>
      </c>
      <c r="J974" s="7" t="s">
        <v>70</v>
      </c>
      <c r="K974" s="7" t="s">
        <v>71</v>
      </c>
      <c r="L974" s="7" t="s">
        <v>72</v>
      </c>
      <c r="M974" s="7" t="s">
        <v>73</v>
      </c>
      <c r="N974" s="7" t="s">
        <v>74</v>
      </c>
      <c r="O974" s="7" t="s">
        <v>75</v>
      </c>
      <c r="P974" s="7" t="s">
        <v>76</v>
      </c>
      <c r="Q974" s="7" t="s">
        <v>77</v>
      </c>
      <c r="S974" s="7" t="s">
        <v>78</v>
      </c>
      <c r="T974" s="7" t="s">
        <v>79</v>
      </c>
      <c r="U974" s="7" t="s">
        <v>80</v>
      </c>
      <c r="V974" s="7" t="s">
        <v>81</v>
      </c>
      <c r="W974" s="7" t="s">
        <v>686</v>
      </c>
      <c r="X974" s="7" t="s">
        <v>353</v>
      </c>
      <c r="Z974" s="7" t="s">
        <v>838</v>
      </c>
      <c r="AA974" s="7" t="s">
        <v>124</v>
      </c>
      <c r="AB974" s="7" t="s">
        <v>125</v>
      </c>
      <c r="AC974" s="7" t="s">
        <v>2559</v>
      </c>
      <c r="AD974" s="7" t="s">
        <v>111</v>
      </c>
      <c r="AE974" s="7" t="s">
        <v>924</v>
      </c>
      <c r="AF974" s="7" t="s">
        <v>88</v>
      </c>
      <c r="AG974" s="7" t="s">
        <v>2101</v>
      </c>
      <c r="AH974" s="7" t="s">
        <v>2561</v>
      </c>
      <c r="AI974" s="7">
        <v>2013</v>
      </c>
      <c r="AJ974" s="7">
        <v>2038</v>
      </c>
      <c r="AK974" s="7" t="s">
        <v>89</v>
      </c>
      <c r="AL974" s="7">
        <v>324750000</v>
      </c>
      <c r="AO974" s="7" t="s">
        <v>2571</v>
      </c>
      <c r="AP974" s="7" t="s">
        <v>2571</v>
      </c>
      <c r="AQ974" s="7">
        <v>12490384.619999999</v>
      </c>
      <c r="AR974" s="10">
        <v>13142497.449999999</v>
      </c>
      <c r="AS974" s="7" t="s">
        <v>2572</v>
      </c>
      <c r="AT974" s="7" t="s">
        <v>90</v>
      </c>
      <c r="AU974" s="7">
        <v>2013</v>
      </c>
      <c r="AV974" s="7" t="s">
        <v>91</v>
      </c>
      <c r="AW974" s="7" t="s">
        <v>115</v>
      </c>
      <c r="AX974" s="7" t="s">
        <v>116</v>
      </c>
      <c r="AY974" s="7" t="s">
        <v>127</v>
      </c>
      <c r="AZ974" s="7" t="s">
        <v>155</v>
      </c>
      <c r="BA974" s="7" t="s">
        <v>156</v>
      </c>
      <c r="BB974" s="7" t="s">
        <v>69</v>
      </c>
      <c r="BC974" s="7" t="s">
        <v>98</v>
      </c>
      <c r="BH974" s="7" t="s">
        <v>99</v>
      </c>
      <c r="BI974" s="7" t="s">
        <v>521</v>
      </c>
      <c r="BJ974" s="7" t="s">
        <v>135</v>
      </c>
      <c r="BM974" s="7" t="s">
        <v>1481</v>
      </c>
      <c r="BO974">
        <f t="shared" si="15"/>
        <v>13.142497449999999</v>
      </c>
      <c r="BP974" s="7" t="s">
        <v>69</v>
      </c>
      <c r="BQ974" s="7" t="s">
        <v>127</v>
      </c>
      <c r="BR974" s="7" t="s">
        <v>77</v>
      </c>
      <c r="BS974" s="7" t="s">
        <v>77</v>
      </c>
    </row>
    <row r="975" spans="1:71" ht="15.75" customHeight="1">
      <c r="A975" s="7">
        <v>2022</v>
      </c>
      <c r="B975" s="7" t="s">
        <v>936</v>
      </c>
      <c r="C975" s="7" t="s">
        <v>64</v>
      </c>
      <c r="D975" s="7" t="s">
        <v>915</v>
      </c>
      <c r="E975" s="7" t="s">
        <v>916</v>
      </c>
      <c r="F975" s="7" t="s">
        <v>917</v>
      </c>
      <c r="G975" s="7">
        <v>2013</v>
      </c>
      <c r="H975" s="7" t="s">
        <v>67</v>
      </c>
      <c r="I975" s="7" t="s">
        <v>169</v>
      </c>
      <c r="J975" s="7" t="s">
        <v>70</v>
      </c>
      <c r="K975" s="7" t="s">
        <v>71</v>
      </c>
      <c r="L975" s="7" t="s">
        <v>72</v>
      </c>
      <c r="M975" s="7" t="s">
        <v>73</v>
      </c>
      <c r="N975" s="7" t="s">
        <v>74</v>
      </c>
      <c r="O975" s="7" t="s">
        <v>75</v>
      </c>
      <c r="P975" s="7" t="s">
        <v>76</v>
      </c>
      <c r="Q975" s="7" t="s">
        <v>77</v>
      </c>
      <c r="S975" s="7" t="s">
        <v>78</v>
      </c>
      <c r="T975" s="7" t="s">
        <v>79</v>
      </c>
      <c r="U975" s="7" t="s">
        <v>80</v>
      </c>
      <c r="V975" s="7" t="s">
        <v>81</v>
      </c>
      <c r="W975" s="7" t="s">
        <v>686</v>
      </c>
      <c r="X975" s="7" t="s">
        <v>353</v>
      </c>
      <c r="Z975" s="7" t="s">
        <v>838</v>
      </c>
      <c r="AA975" s="7" t="s">
        <v>124</v>
      </c>
      <c r="AB975" s="7" t="s">
        <v>125</v>
      </c>
      <c r="AC975" s="7" t="s">
        <v>2559</v>
      </c>
      <c r="AD975" s="7" t="s">
        <v>111</v>
      </c>
      <c r="AE975" s="7" t="s">
        <v>924</v>
      </c>
      <c r="AF975" s="7" t="s">
        <v>88</v>
      </c>
      <c r="AG975" s="7" t="s">
        <v>2101</v>
      </c>
      <c r="AH975" s="7" t="s">
        <v>2561</v>
      </c>
      <c r="AI975" s="7">
        <v>2013</v>
      </c>
      <c r="AJ975" s="7">
        <v>2038</v>
      </c>
      <c r="AK975" s="7" t="s">
        <v>89</v>
      </c>
      <c r="AL975" s="7">
        <v>324750000</v>
      </c>
      <c r="AO975" s="7" t="s">
        <v>2571</v>
      </c>
      <c r="AP975" s="7" t="s">
        <v>2571</v>
      </c>
      <c r="AQ975" s="7">
        <v>12490384.619999999</v>
      </c>
      <c r="AR975" s="10">
        <v>13142497.449999999</v>
      </c>
      <c r="AS975" s="7" t="s">
        <v>2572</v>
      </c>
      <c r="AT975" s="7" t="s">
        <v>90</v>
      </c>
      <c r="AU975" s="7">
        <v>2013</v>
      </c>
      <c r="AV975" s="7" t="s">
        <v>91</v>
      </c>
      <c r="AW975" s="7" t="s">
        <v>115</v>
      </c>
      <c r="AX975" s="7" t="s">
        <v>116</v>
      </c>
      <c r="AY975" s="7" t="s">
        <v>127</v>
      </c>
      <c r="AZ975" s="7" t="s">
        <v>155</v>
      </c>
      <c r="BA975" s="7" t="s">
        <v>156</v>
      </c>
      <c r="BB975" s="7" t="s">
        <v>69</v>
      </c>
      <c r="BC975" s="7" t="s">
        <v>98</v>
      </c>
      <c r="BH975" s="7" t="s">
        <v>99</v>
      </c>
      <c r="BI975" s="7" t="s">
        <v>521</v>
      </c>
      <c r="BJ975" s="7" t="s">
        <v>135</v>
      </c>
      <c r="BM975" s="7" t="s">
        <v>1481</v>
      </c>
      <c r="BO975">
        <f t="shared" si="15"/>
        <v>13.142497449999999</v>
      </c>
      <c r="BP975" s="7" t="s">
        <v>69</v>
      </c>
      <c r="BQ975" s="7" t="s">
        <v>127</v>
      </c>
      <c r="BR975" s="7" t="s">
        <v>77</v>
      </c>
      <c r="BS975" s="7" t="s">
        <v>77</v>
      </c>
    </row>
    <row r="976" spans="1:71" ht="15.75" customHeight="1">
      <c r="A976" s="7">
        <v>2023</v>
      </c>
      <c r="B976" s="7" t="s">
        <v>936</v>
      </c>
      <c r="C976" s="7" t="s">
        <v>64</v>
      </c>
      <c r="D976" s="7" t="s">
        <v>915</v>
      </c>
      <c r="E976" s="7" t="s">
        <v>916</v>
      </c>
      <c r="F976" s="7" t="s">
        <v>917</v>
      </c>
      <c r="G976" s="7">
        <v>2013</v>
      </c>
      <c r="H976" s="7" t="s">
        <v>67</v>
      </c>
      <c r="I976" s="7" t="s">
        <v>169</v>
      </c>
      <c r="J976" s="7" t="s">
        <v>70</v>
      </c>
      <c r="K976" s="7" t="s">
        <v>71</v>
      </c>
      <c r="L976" s="7" t="s">
        <v>72</v>
      </c>
      <c r="M976" s="7" t="s">
        <v>73</v>
      </c>
      <c r="N976" s="7" t="s">
        <v>74</v>
      </c>
      <c r="O976" s="7" t="s">
        <v>75</v>
      </c>
      <c r="P976" s="7" t="s">
        <v>76</v>
      </c>
      <c r="Q976" s="7" t="s">
        <v>77</v>
      </c>
      <c r="S976" s="7" t="s">
        <v>78</v>
      </c>
      <c r="T976" s="7" t="s">
        <v>79</v>
      </c>
      <c r="U976" s="7" t="s">
        <v>80</v>
      </c>
      <c r="V976" s="7" t="s">
        <v>81</v>
      </c>
      <c r="W976" s="7" t="s">
        <v>686</v>
      </c>
      <c r="X976" s="7" t="s">
        <v>353</v>
      </c>
      <c r="Z976" s="7" t="s">
        <v>838</v>
      </c>
      <c r="AA976" s="7" t="s">
        <v>124</v>
      </c>
      <c r="AB976" s="7" t="s">
        <v>125</v>
      </c>
      <c r="AC976" s="7" t="s">
        <v>2559</v>
      </c>
      <c r="AD976" s="7" t="s">
        <v>111</v>
      </c>
      <c r="AE976" s="7" t="s">
        <v>924</v>
      </c>
      <c r="AF976" s="7" t="s">
        <v>88</v>
      </c>
      <c r="AG976" s="7" t="s">
        <v>2101</v>
      </c>
      <c r="AH976" s="7" t="s">
        <v>2561</v>
      </c>
      <c r="AI976" s="7">
        <v>2013</v>
      </c>
      <c r="AJ976" s="7">
        <v>2038</v>
      </c>
      <c r="AK976" s="7" t="s">
        <v>89</v>
      </c>
      <c r="AL976" s="7">
        <v>324750000</v>
      </c>
      <c r="AO976" s="7" t="s">
        <v>2571</v>
      </c>
      <c r="AP976" s="7" t="s">
        <v>2571</v>
      </c>
      <c r="AQ976" s="7">
        <v>12490384.619999999</v>
      </c>
      <c r="AR976" s="10">
        <v>13142497.449999999</v>
      </c>
      <c r="AS976" s="7" t="s">
        <v>2572</v>
      </c>
      <c r="AT976" s="7" t="s">
        <v>90</v>
      </c>
      <c r="AU976" s="7">
        <v>2013</v>
      </c>
      <c r="AV976" s="7" t="s">
        <v>91</v>
      </c>
      <c r="AW976" s="7" t="s">
        <v>115</v>
      </c>
      <c r="AX976" s="7" t="s">
        <v>116</v>
      </c>
      <c r="AY976" s="7" t="s">
        <v>127</v>
      </c>
      <c r="AZ976" s="7" t="s">
        <v>155</v>
      </c>
      <c r="BA976" s="7" t="s">
        <v>156</v>
      </c>
      <c r="BB976" s="7" t="s">
        <v>69</v>
      </c>
      <c r="BC976" s="7" t="s">
        <v>98</v>
      </c>
      <c r="BH976" s="7" t="s">
        <v>99</v>
      </c>
      <c r="BI976" s="7" t="s">
        <v>521</v>
      </c>
      <c r="BJ976" s="7" t="s">
        <v>135</v>
      </c>
      <c r="BM976" s="7" t="s">
        <v>1481</v>
      </c>
      <c r="BO976">
        <f t="shared" si="15"/>
        <v>13.142497449999999</v>
      </c>
      <c r="BP976" s="7" t="s">
        <v>69</v>
      </c>
      <c r="BQ976" s="7" t="s">
        <v>127</v>
      </c>
      <c r="BR976" s="7" t="s">
        <v>77</v>
      </c>
      <c r="BS976" s="7" t="s">
        <v>77</v>
      </c>
    </row>
    <row r="977" spans="1:71" ht="15.75" customHeight="1">
      <c r="A977" s="7">
        <v>2024</v>
      </c>
      <c r="B977" s="7" t="s">
        <v>936</v>
      </c>
      <c r="C977" s="7" t="s">
        <v>64</v>
      </c>
      <c r="D977" s="7" t="s">
        <v>915</v>
      </c>
      <c r="E977" s="7" t="s">
        <v>916</v>
      </c>
      <c r="F977" s="7" t="s">
        <v>917</v>
      </c>
      <c r="G977" s="7">
        <v>2013</v>
      </c>
      <c r="H977" s="7" t="s">
        <v>67</v>
      </c>
      <c r="I977" s="7" t="s">
        <v>169</v>
      </c>
      <c r="J977" s="7" t="s">
        <v>70</v>
      </c>
      <c r="K977" s="7" t="s">
        <v>71</v>
      </c>
      <c r="L977" s="7" t="s">
        <v>72</v>
      </c>
      <c r="M977" s="7" t="s">
        <v>73</v>
      </c>
      <c r="N977" s="7" t="s">
        <v>74</v>
      </c>
      <c r="O977" s="7" t="s">
        <v>75</v>
      </c>
      <c r="P977" s="7" t="s">
        <v>76</v>
      </c>
      <c r="Q977" s="7" t="s">
        <v>77</v>
      </c>
      <c r="S977" s="7" t="s">
        <v>78</v>
      </c>
      <c r="T977" s="7" t="s">
        <v>79</v>
      </c>
      <c r="U977" s="7" t="s">
        <v>80</v>
      </c>
      <c r="V977" s="7" t="s">
        <v>81</v>
      </c>
      <c r="W977" s="7" t="s">
        <v>686</v>
      </c>
      <c r="X977" s="7" t="s">
        <v>353</v>
      </c>
      <c r="Z977" s="7" t="s">
        <v>838</v>
      </c>
      <c r="AA977" s="7" t="s">
        <v>124</v>
      </c>
      <c r="AB977" s="7" t="s">
        <v>125</v>
      </c>
      <c r="AC977" s="7" t="s">
        <v>2559</v>
      </c>
      <c r="AD977" s="7" t="s">
        <v>111</v>
      </c>
      <c r="AE977" s="7" t="s">
        <v>924</v>
      </c>
      <c r="AF977" s="7" t="s">
        <v>88</v>
      </c>
      <c r="AG977" s="7" t="s">
        <v>2101</v>
      </c>
      <c r="AH977" s="7" t="s">
        <v>2561</v>
      </c>
      <c r="AI977" s="7">
        <v>2013</v>
      </c>
      <c r="AJ977" s="7">
        <v>2038</v>
      </c>
      <c r="AK977" s="7" t="s">
        <v>89</v>
      </c>
      <c r="AL977" s="7">
        <v>324750000</v>
      </c>
      <c r="AO977" s="7" t="s">
        <v>2571</v>
      </c>
      <c r="AP977" s="7" t="s">
        <v>2571</v>
      </c>
      <c r="AQ977" s="7">
        <v>12490384.619999999</v>
      </c>
      <c r="AR977" s="10">
        <v>13142497.449999999</v>
      </c>
      <c r="AS977" s="7" t="s">
        <v>2572</v>
      </c>
      <c r="AT977" s="7" t="s">
        <v>90</v>
      </c>
      <c r="AU977" s="7">
        <v>2013</v>
      </c>
      <c r="AV977" s="7" t="s">
        <v>91</v>
      </c>
      <c r="AW977" s="7" t="s">
        <v>115</v>
      </c>
      <c r="AX977" s="7" t="s">
        <v>116</v>
      </c>
      <c r="AY977" s="7" t="s">
        <v>127</v>
      </c>
      <c r="AZ977" s="7" t="s">
        <v>155</v>
      </c>
      <c r="BA977" s="7" t="s">
        <v>156</v>
      </c>
      <c r="BB977" s="7" t="s">
        <v>69</v>
      </c>
      <c r="BC977" s="7" t="s">
        <v>98</v>
      </c>
      <c r="BH977" s="7" t="s">
        <v>99</v>
      </c>
      <c r="BI977" s="7" t="s">
        <v>521</v>
      </c>
      <c r="BJ977" s="7" t="s">
        <v>135</v>
      </c>
      <c r="BM977" s="7" t="s">
        <v>1481</v>
      </c>
      <c r="BO977">
        <f t="shared" si="15"/>
        <v>13.142497449999999</v>
      </c>
      <c r="BP977" s="7" t="s">
        <v>69</v>
      </c>
      <c r="BQ977" s="7" t="s">
        <v>127</v>
      </c>
      <c r="BR977" s="7" t="s">
        <v>77</v>
      </c>
      <c r="BS977" s="7" t="s">
        <v>77</v>
      </c>
    </row>
    <row r="978" spans="1:71" ht="15.75" customHeight="1">
      <c r="A978" s="7">
        <v>2025</v>
      </c>
      <c r="B978" s="7" t="s">
        <v>936</v>
      </c>
      <c r="C978" s="7" t="s">
        <v>64</v>
      </c>
      <c r="D978" s="7" t="s">
        <v>915</v>
      </c>
      <c r="E978" s="7" t="s">
        <v>916</v>
      </c>
      <c r="F978" s="7" t="s">
        <v>917</v>
      </c>
      <c r="G978" s="7">
        <v>2013</v>
      </c>
      <c r="H978" s="7" t="s">
        <v>67</v>
      </c>
      <c r="I978" s="7" t="s">
        <v>169</v>
      </c>
      <c r="J978" s="7" t="s">
        <v>70</v>
      </c>
      <c r="K978" s="7" t="s">
        <v>71</v>
      </c>
      <c r="L978" s="7" t="s">
        <v>72</v>
      </c>
      <c r="M978" s="7" t="s">
        <v>73</v>
      </c>
      <c r="N978" s="7" t="s">
        <v>74</v>
      </c>
      <c r="O978" s="7" t="s">
        <v>75</v>
      </c>
      <c r="P978" s="7" t="s">
        <v>76</v>
      </c>
      <c r="Q978" s="7" t="s">
        <v>77</v>
      </c>
      <c r="S978" s="7" t="s">
        <v>78</v>
      </c>
      <c r="T978" s="7" t="s">
        <v>79</v>
      </c>
      <c r="U978" s="7" t="s">
        <v>80</v>
      </c>
      <c r="V978" s="7" t="s">
        <v>81</v>
      </c>
      <c r="W978" s="7" t="s">
        <v>686</v>
      </c>
      <c r="X978" s="7" t="s">
        <v>353</v>
      </c>
      <c r="Z978" s="7" t="s">
        <v>838</v>
      </c>
      <c r="AA978" s="7" t="s">
        <v>124</v>
      </c>
      <c r="AB978" s="7" t="s">
        <v>125</v>
      </c>
      <c r="AC978" s="7" t="s">
        <v>2559</v>
      </c>
      <c r="AD978" s="7" t="s">
        <v>111</v>
      </c>
      <c r="AE978" s="7" t="s">
        <v>924</v>
      </c>
      <c r="AF978" s="7" t="s">
        <v>88</v>
      </c>
      <c r="AG978" s="7" t="s">
        <v>2101</v>
      </c>
      <c r="AH978" s="7" t="s">
        <v>2561</v>
      </c>
      <c r="AI978" s="7">
        <v>2013</v>
      </c>
      <c r="AJ978" s="7">
        <v>2038</v>
      </c>
      <c r="AK978" s="7" t="s">
        <v>89</v>
      </c>
      <c r="AL978" s="7">
        <v>324750000</v>
      </c>
      <c r="AO978" s="7" t="s">
        <v>2571</v>
      </c>
      <c r="AP978" s="7" t="s">
        <v>2571</v>
      </c>
      <c r="AQ978" s="7">
        <v>12490384.619999999</v>
      </c>
      <c r="AR978" s="10">
        <v>13142497.449999999</v>
      </c>
      <c r="AS978" s="7" t="s">
        <v>2572</v>
      </c>
      <c r="AT978" s="7" t="s">
        <v>90</v>
      </c>
      <c r="AU978" s="7">
        <v>2013</v>
      </c>
      <c r="AV978" s="7" t="s">
        <v>91</v>
      </c>
      <c r="AW978" s="7" t="s">
        <v>115</v>
      </c>
      <c r="AX978" s="7" t="s">
        <v>116</v>
      </c>
      <c r="AY978" s="7" t="s">
        <v>127</v>
      </c>
      <c r="AZ978" s="7" t="s">
        <v>155</v>
      </c>
      <c r="BA978" s="7" t="s">
        <v>156</v>
      </c>
      <c r="BB978" s="7" t="s">
        <v>69</v>
      </c>
      <c r="BC978" s="7" t="s">
        <v>98</v>
      </c>
      <c r="BH978" s="7" t="s">
        <v>99</v>
      </c>
      <c r="BI978" s="7" t="s">
        <v>521</v>
      </c>
      <c r="BJ978" s="7" t="s">
        <v>135</v>
      </c>
      <c r="BM978" s="7" t="s">
        <v>1481</v>
      </c>
      <c r="BO978">
        <f t="shared" si="15"/>
        <v>13.142497449999999</v>
      </c>
      <c r="BP978" s="7" t="s">
        <v>69</v>
      </c>
      <c r="BQ978" s="7" t="s">
        <v>127</v>
      </c>
      <c r="BR978" s="7" t="s">
        <v>77</v>
      </c>
      <c r="BS978" s="7" t="s">
        <v>77</v>
      </c>
    </row>
    <row r="979" spans="1:71" ht="15.75" customHeight="1">
      <c r="A979" s="7">
        <v>2026</v>
      </c>
      <c r="B979" s="7" t="s">
        <v>936</v>
      </c>
      <c r="C979" s="7" t="s">
        <v>64</v>
      </c>
      <c r="D979" s="7" t="s">
        <v>915</v>
      </c>
      <c r="E979" s="7" t="s">
        <v>916</v>
      </c>
      <c r="F979" s="7" t="s">
        <v>917</v>
      </c>
      <c r="G979" s="7">
        <v>2013</v>
      </c>
      <c r="H979" s="7" t="s">
        <v>67</v>
      </c>
      <c r="I979" s="7" t="s">
        <v>169</v>
      </c>
      <c r="J979" s="7" t="s">
        <v>70</v>
      </c>
      <c r="K979" s="7" t="s">
        <v>71</v>
      </c>
      <c r="L979" s="7" t="s">
        <v>72</v>
      </c>
      <c r="M979" s="7" t="s">
        <v>73</v>
      </c>
      <c r="N979" s="7" t="s">
        <v>74</v>
      </c>
      <c r="O979" s="7" t="s">
        <v>75</v>
      </c>
      <c r="P979" s="7" t="s">
        <v>76</v>
      </c>
      <c r="Q979" s="7" t="s">
        <v>77</v>
      </c>
      <c r="S979" s="7" t="s">
        <v>78</v>
      </c>
      <c r="T979" s="7" t="s">
        <v>79</v>
      </c>
      <c r="U979" s="7" t="s">
        <v>80</v>
      </c>
      <c r="V979" s="7" t="s">
        <v>81</v>
      </c>
      <c r="W979" s="7" t="s">
        <v>686</v>
      </c>
      <c r="X979" s="7" t="s">
        <v>353</v>
      </c>
      <c r="Z979" s="7" t="s">
        <v>838</v>
      </c>
      <c r="AA979" s="7" t="s">
        <v>124</v>
      </c>
      <c r="AB979" s="7" t="s">
        <v>125</v>
      </c>
      <c r="AC979" s="7" t="s">
        <v>2559</v>
      </c>
      <c r="AD979" s="7" t="s">
        <v>111</v>
      </c>
      <c r="AE979" s="7" t="s">
        <v>924</v>
      </c>
      <c r="AF979" s="7" t="s">
        <v>88</v>
      </c>
      <c r="AG979" s="7" t="s">
        <v>2101</v>
      </c>
      <c r="AH979" s="7" t="s">
        <v>2561</v>
      </c>
      <c r="AI979" s="7">
        <v>2013</v>
      </c>
      <c r="AJ979" s="7">
        <v>2038</v>
      </c>
      <c r="AK979" s="7" t="s">
        <v>89</v>
      </c>
      <c r="AL979" s="7">
        <v>324750000</v>
      </c>
      <c r="AO979" s="7" t="s">
        <v>2571</v>
      </c>
      <c r="AP979" s="7" t="s">
        <v>2571</v>
      </c>
      <c r="AQ979" s="7">
        <v>12490384.619999999</v>
      </c>
      <c r="AR979" s="10">
        <v>13142497.449999999</v>
      </c>
      <c r="AS979" s="7" t="s">
        <v>2572</v>
      </c>
      <c r="AT979" s="7" t="s">
        <v>90</v>
      </c>
      <c r="AU979" s="7">
        <v>2013</v>
      </c>
      <c r="AV979" s="7" t="s">
        <v>91</v>
      </c>
      <c r="AW979" s="7" t="s">
        <v>115</v>
      </c>
      <c r="AX979" s="7" t="s">
        <v>116</v>
      </c>
      <c r="AY979" s="7" t="s">
        <v>127</v>
      </c>
      <c r="AZ979" s="7" t="s">
        <v>155</v>
      </c>
      <c r="BA979" s="7" t="s">
        <v>156</v>
      </c>
      <c r="BB979" s="7" t="s">
        <v>69</v>
      </c>
      <c r="BC979" s="7" t="s">
        <v>98</v>
      </c>
      <c r="BH979" s="7" t="s">
        <v>99</v>
      </c>
      <c r="BI979" s="7" t="s">
        <v>521</v>
      </c>
      <c r="BJ979" s="7" t="s">
        <v>135</v>
      </c>
      <c r="BM979" s="7" t="s">
        <v>1481</v>
      </c>
      <c r="BO979">
        <f t="shared" si="15"/>
        <v>13.142497449999999</v>
      </c>
      <c r="BP979" s="7" t="s">
        <v>69</v>
      </c>
      <c r="BQ979" s="7" t="s">
        <v>127</v>
      </c>
      <c r="BR979" s="7" t="s">
        <v>77</v>
      </c>
      <c r="BS979" s="7" t="s">
        <v>77</v>
      </c>
    </row>
    <row r="980" spans="1:71" ht="15.75" customHeight="1">
      <c r="A980" s="7">
        <v>2027</v>
      </c>
      <c r="B980" s="7" t="s">
        <v>936</v>
      </c>
      <c r="C980" s="7" t="s">
        <v>64</v>
      </c>
      <c r="D980" s="7" t="s">
        <v>915</v>
      </c>
      <c r="E980" s="7" t="s">
        <v>916</v>
      </c>
      <c r="F980" s="7" t="s">
        <v>917</v>
      </c>
      <c r="G980" s="7">
        <v>2013</v>
      </c>
      <c r="H980" s="7" t="s">
        <v>67</v>
      </c>
      <c r="I980" s="7" t="s">
        <v>169</v>
      </c>
      <c r="J980" s="7" t="s">
        <v>70</v>
      </c>
      <c r="K980" s="7" t="s">
        <v>71</v>
      </c>
      <c r="L980" s="7" t="s">
        <v>72</v>
      </c>
      <c r="M980" s="7" t="s">
        <v>73</v>
      </c>
      <c r="N980" s="7" t="s">
        <v>74</v>
      </c>
      <c r="O980" s="7" t="s">
        <v>75</v>
      </c>
      <c r="P980" s="7" t="s">
        <v>76</v>
      </c>
      <c r="Q980" s="7" t="s">
        <v>77</v>
      </c>
      <c r="S980" s="7" t="s">
        <v>78</v>
      </c>
      <c r="T980" s="7" t="s">
        <v>79</v>
      </c>
      <c r="U980" s="7" t="s">
        <v>80</v>
      </c>
      <c r="V980" s="7" t="s">
        <v>81</v>
      </c>
      <c r="W980" s="7" t="s">
        <v>686</v>
      </c>
      <c r="X980" s="7" t="s">
        <v>353</v>
      </c>
      <c r="Z980" s="7" t="s">
        <v>838</v>
      </c>
      <c r="AA980" s="7" t="s">
        <v>124</v>
      </c>
      <c r="AB980" s="7" t="s">
        <v>125</v>
      </c>
      <c r="AC980" s="7" t="s">
        <v>2559</v>
      </c>
      <c r="AD980" s="7" t="s">
        <v>111</v>
      </c>
      <c r="AE980" s="7" t="s">
        <v>924</v>
      </c>
      <c r="AF980" s="7" t="s">
        <v>88</v>
      </c>
      <c r="AG980" s="7" t="s">
        <v>2101</v>
      </c>
      <c r="AH980" s="7" t="s">
        <v>2561</v>
      </c>
      <c r="AI980" s="7">
        <v>2013</v>
      </c>
      <c r="AJ980" s="7">
        <v>2038</v>
      </c>
      <c r="AK980" s="7" t="s">
        <v>89</v>
      </c>
      <c r="AL980" s="7">
        <v>324750000</v>
      </c>
      <c r="AO980" s="7" t="s">
        <v>2571</v>
      </c>
      <c r="AP980" s="7" t="s">
        <v>2571</v>
      </c>
      <c r="AQ980" s="7">
        <v>12490384.619999999</v>
      </c>
      <c r="AR980" s="10">
        <v>13142497.449999999</v>
      </c>
      <c r="AS980" s="7" t="s">
        <v>2572</v>
      </c>
      <c r="AT980" s="7" t="s">
        <v>90</v>
      </c>
      <c r="AU980" s="7">
        <v>2013</v>
      </c>
      <c r="AV980" s="7" t="s">
        <v>91</v>
      </c>
      <c r="AW980" s="7" t="s">
        <v>115</v>
      </c>
      <c r="AX980" s="7" t="s">
        <v>116</v>
      </c>
      <c r="AY980" s="7" t="s">
        <v>127</v>
      </c>
      <c r="AZ980" s="7" t="s">
        <v>155</v>
      </c>
      <c r="BA980" s="7" t="s">
        <v>156</v>
      </c>
      <c r="BB980" s="7" t="s">
        <v>69</v>
      </c>
      <c r="BC980" s="7" t="s">
        <v>98</v>
      </c>
      <c r="BH980" s="7" t="s">
        <v>99</v>
      </c>
      <c r="BI980" s="7" t="s">
        <v>521</v>
      </c>
      <c r="BJ980" s="7" t="s">
        <v>135</v>
      </c>
      <c r="BM980" s="7" t="s">
        <v>1481</v>
      </c>
      <c r="BO980">
        <f t="shared" si="15"/>
        <v>13.142497449999999</v>
      </c>
      <c r="BP980" s="7" t="s">
        <v>69</v>
      </c>
      <c r="BQ980" s="7" t="s">
        <v>127</v>
      </c>
      <c r="BR980" s="7" t="s">
        <v>77</v>
      </c>
      <c r="BS980" s="7" t="s">
        <v>77</v>
      </c>
    </row>
    <row r="981" spans="1:71" ht="15.75" customHeight="1">
      <c r="A981" s="7">
        <v>2028</v>
      </c>
      <c r="B981" s="7" t="s">
        <v>936</v>
      </c>
      <c r="C981" s="7" t="s">
        <v>64</v>
      </c>
      <c r="D981" s="7" t="s">
        <v>915</v>
      </c>
      <c r="E981" s="7" t="s">
        <v>916</v>
      </c>
      <c r="F981" s="7" t="s">
        <v>917</v>
      </c>
      <c r="G981" s="7">
        <v>2013</v>
      </c>
      <c r="H981" s="7" t="s">
        <v>67</v>
      </c>
      <c r="I981" s="7" t="s">
        <v>169</v>
      </c>
      <c r="J981" s="7" t="s">
        <v>70</v>
      </c>
      <c r="K981" s="7" t="s">
        <v>71</v>
      </c>
      <c r="L981" s="7" t="s">
        <v>72</v>
      </c>
      <c r="M981" s="7" t="s">
        <v>73</v>
      </c>
      <c r="N981" s="7" t="s">
        <v>74</v>
      </c>
      <c r="O981" s="7" t="s">
        <v>75</v>
      </c>
      <c r="P981" s="7" t="s">
        <v>76</v>
      </c>
      <c r="Q981" s="7" t="s">
        <v>77</v>
      </c>
      <c r="S981" s="7" t="s">
        <v>78</v>
      </c>
      <c r="T981" s="7" t="s">
        <v>79</v>
      </c>
      <c r="U981" s="7" t="s">
        <v>80</v>
      </c>
      <c r="V981" s="7" t="s">
        <v>81</v>
      </c>
      <c r="W981" s="7" t="s">
        <v>686</v>
      </c>
      <c r="X981" s="7" t="s">
        <v>353</v>
      </c>
      <c r="Z981" s="7" t="s">
        <v>838</v>
      </c>
      <c r="AA981" s="7" t="s">
        <v>124</v>
      </c>
      <c r="AB981" s="7" t="s">
        <v>125</v>
      </c>
      <c r="AC981" s="7" t="s">
        <v>2559</v>
      </c>
      <c r="AD981" s="7" t="s">
        <v>111</v>
      </c>
      <c r="AE981" s="7" t="s">
        <v>924</v>
      </c>
      <c r="AF981" s="7" t="s">
        <v>88</v>
      </c>
      <c r="AG981" s="7" t="s">
        <v>2101</v>
      </c>
      <c r="AH981" s="7" t="s">
        <v>2561</v>
      </c>
      <c r="AI981" s="7">
        <v>2013</v>
      </c>
      <c r="AJ981" s="7">
        <v>2038</v>
      </c>
      <c r="AK981" s="7" t="s">
        <v>89</v>
      </c>
      <c r="AL981" s="7">
        <v>324750000</v>
      </c>
      <c r="AO981" s="7" t="s">
        <v>2571</v>
      </c>
      <c r="AP981" s="7" t="s">
        <v>2571</v>
      </c>
      <c r="AQ981" s="7">
        <v>12490384.619999999</v>
      </c>
      <c r="AR981" s="10">
        <v>13142497.449999999</v>
      </c>
      <c r="AS981" s="7" t="s">
        <v>2572</v>
      </c>
      <c r="AT981" s="7" t="s">
        <v>90</v>
      </c>
      <c r="AU981" s="7">
        <v>2013</v>
      </c>
      <c r="AV981" s="7" t="s">
        <v>91</v>
      </c>
      <c r="AW981" s="7" t="s">
        <v>115</v>
      </c>
      <c r="AX981" s="7" t="s">
        <v>116</v>
      </c>
      <c r="AY981" s="7" t="s">
        <v>127</v>
      </c>
      <c r="AZ981" s="7" t="s">
        <v>155</v>
      </c>
      <c r="BA981" s="7" t="s">
        <v>156</v>
      </c>
      <c r="BB981" s="7" t="s">
        <v>69</v>
      </c>
      <c r="BC981" s="7" t="s">
        <v>98</v>
      </c>
      <c r="BH981" s="7" t="s">
        <v>99</v>
      </c>
      <c r="BI981" s="7" t="s">
        <v>521</v>
      </c>
      <c r="BJ981" s="7" t="s">
        <v>135</v>
      </c>
      <c r="BM981" s="7" t="s">
        <v>1481</v>
      </c>
      <c r="BO981">
        <f t="shared" si="15"/>
        <v>13.142497449999999</v>
      </c>
      <c r="BP981" s="7" t="s">
        <v>69</v>
      </c>
      <c r="BQ981" s="7" t="s">
        <v>127</v>
      </c>
      <c r="BR981" s="7" t="s">
        <v>77</v>
      </c>
      <c r="BS981" s="7" t="s">
        <v>77</v>
      </c>
    </row>
    <row r="982" spans="1:71" ht="15.75" customHeight="1">
      <c r="A982" s="7">
        <v>2029</v>
      </c>
      <c r="B982" s="7" t="s">
        <v>936</v>
      </c>
      <c r="C982" s="7" t="s">
        <v>64</v>
      </c>
      <c r="D982" s="7" t="s">
        <v>915</v>
      </c>
      <c r="E982" s="7" t="s">
        <v>916</v>
      </c>
      <c r="F982" s="7" t="s">
        <v>917</v>
      </c>
      <c r="G982" s="7">
        <v>2013</v>
      </c>
      <c r="H982" s="7" t="s">
        <v>67</v>
      </c>
      <c r="I982" s="7" t="s">
        <v>169</v>
      </c>
      <c r="J982" s="7" t="s">
        <v>70</v>
      </c>
      <c r="K982" s="7" t="s">
        <v>71</v>
      </c>
      <c r="L982" s="7" t="s">
        <v>72</v>
      </c>
      <c r="M982" s="7" t="s">
        <v>73</v>
      </c>
      <c r="N982" s="7" t="s">
        <v>74</v>
      </c>
      <c r="O982" s="7" t="s">
        <v>75</v>
      </c>
      <c r="P982" s="7" t="s">
        <v>76</v>
      </c>
      <c r="Q982" s="7" t="s">
        <v>77</v>
      </c>
      <c r="S982" s="7" t="s">
        <v>78</v>
      </c>
      <c r="T982" s="7" t="s">
        <v>79</v>
      </c>
      <c r="U982" s="7" t="s">
        <v>80</v>
      </c>
      <c r="V982" s="7" t="s">
        <v>81</v>
      </c>
      <c r="W982" s="7" t="s">
        <v>686</v>
      </c>
      <c r="X982" s="7" t="s">
        <v>353</v>
      </c>
      <c r="Z982" s="7" t="s">
        <v>838</v>
      </c>
      <c r="AA982" s="7" t="s">
        <v>124</v>
      </c>
      <c r="AB982" s="7" t="s">
        <v>125</v>
      </c>
      <c r="AC982" s="7" t="s">
        <v>2559</v>
      </c>
      <c r="AD982" s="7" t="s">
        <v>111</v>
      </c>
      <c r="AE982" s="7" t="s">
        <v>924</v>
      </c>
      <c r="AF982" s="7" t="s">
        <v>88</v>
      </c>
      <c r="AG982" s="7" t="s">
        <v>2101</v>
      </c>
      <c r="AH982" s="7" t="s">
        <v>2561</v>
      </c>
      <c r="AI982" s="7">
        <v>2013</v>
      </c>
      <c r="AJ982" s="7">
        <v>2038</v>
      </c>
      <c r="AK982" s="7" t="s">
        <v>89</v>
      </c>
      <c r="AL982" s="7">
        <v>324750000</v>
      </c>
      <c r="AO982" s="7" t="s">
        <v>2571</v>
      </c>
      <c r="AP982" s="7" t="s">
        <v>2571</v>
      </c>
      <c r="AQ982" s="7">
        <v>12490384.619999999</v>
      </c>
      <c r="AR982" s="10">
        <v>13142497.449999999</v>
      </c>
      <c r="AS982" s="7" t="s">
        <v>2572</v>
      </c>
      <c r="AT982" s="7" t="s">
        <v>90</v>
      </c>
      <c r="AU982" s="7">
        <v>2013</v>
      </c>
      <c r="AV982" s="7" t="s">
        <v>91</v>
      </c>
      <c r="AW982" s="7" t="s">
        <v>115</v>
      </c>
      <c r="AX982" s="7" t="s">
        <v>116</v>
      </c>
      <c r="AY982" s="7" t="s">
        <v>127</v>
      </c>
      <c r="AZ982" s="7" t="s">
        <v>155</v>
      </c>
      <c r="BA982" s="7" t="s">
        <v>156</v>
      </c>
      <c r="BB982" s="7" t="s">
        <v>69</v>
      </c>
      <c r="BC982" s="7" t="s">
        <v>98</v>
      </c>
      <c r="BH982" s="7" t="s">
        <v>99</v>
      </c>
      <c r="BI982" s="7" t="s">
        <v>521</v>
      </c>
      <c r="BJ982" s="7" t="s">
        <v>135</v>
      </c>
      <c r="BM982" s="7" t="s">
        <v>1481</v>
      </c>
      <c r="BO982">
        <f t="shared" si="15"/>
        <v>13.142497449999999</v>
      </c>
      <c r="BP982" s="7" t="s">
        <v>69</v>
      </c>
      <c r="BQ982" s="7" t="s">
        <v>127</v>
      </c>
      <c r="BR982" s="7" t="s">
        <v>77</v>
      </c>
      <c r="BS982" s="7" t="s">
        <v>77</v>
      </c>
    </row>
    <row r="983" spans="1:71" ht="15.75" customHeight="1">
      <c r="A983" s="7">
        <v>2030</v>
      </c>
      <c r="B983" s="7" t="s">
        <v>936</v>
      </c>
      <c r="C983" s="7" t="s">
        <v>64</v>
      </c>
      <c r="D983" s="7" t="s">
        <v>915</v>
      </c>
      <c r="E983" s="7" t="s">
        <v>916</v>
      </c>
      <c r="F983" s="7" t="s">
        <v>917</v>
      </c>
      <c r="G983" s="7">
        <v>2013</v>
      </c>
      <c r="H983" s="7" t="s">
        <v>67</v>
      </c>
      <c r="I983" s="7" t="s">
        <v>169</v>
      </c>
      <c r="J983" s="7" t="s">
        <v>70</v>
      </c>
      <c r="K983" s="7" t="s">
        <v>71</v>
      </c>
      <c r="L983" s="7" t="s">
        <v>72</v>
      </c>
      <c r="M983" s="7" t="s">
        <v>73</v>
      </c>
      <c r="N983" s="7" t="s">
        <v>74</v>
      </c>
      <c r="O983" s="7" t="s">
        <v>75</v>
      </c>
      <c r="P983" s="7" t="s">
        <v>76</v>
      </c>
      <c r="Q983" s="7" t="s">
        <v>77</v>
      </c>
      <c r="S983" s="7" t="s">
        <v>78</v>
      </c>
      <c r="T983" s="7" t="s">
        <v>79</v>
      </c>
      <c r="U983" s="7" t="s">
        <v>80</v>
      </c>
      <c r="V983" s="7" t="s">
        <v>81</v>
      </c>
      <c r="W983" s="7" t="s">
        <v>686</v>
      </c>
      <c r="X983" s="7" t="s">
        <v>353</v>
      </c>
      <c r="Z983" s="7" t="s">
        <v>838</v>
      </c>
      <c r="AA983" s="7" t="s">
        <v>124</v>
      </c>
      <c r="AB983" s="7" t="s">
        <v>125</v>
      </c>
      <c r="AC983" s="7" t="s">
        <v>2559</v>
      </c>
      <c r="AD983" s="7" t="s">
        <v>111</v>
      </c>
      <c r="AE983" s="7" t="s">
        <v>924</v>
      </c>
      <c r="AF983" s="7" t="s">
        <v>88</v>
      </c>
      <c r="AG983" s="7" t="s">
        <v>2101</v>
      </c>
      <c r="AH983" s="7" t="s">
        <v>2561</v>
      </c>
      <c r="AI983" s="7">
        <v>2013</v>
      </c>
      <c r="AJ983" s="7">
        <v>2038</v>
      </c>
      <c r="AK983" s="7" t="s">
        <v>89</v>
      </c>
      <c r="AL983" s="7">
        <v>324750000</v>
      </c>
      <c r="AO983" s="7" t="s">
        <v>2571</v>
      </c>
      <c r="AP983" s="7" t="s">
        <v>2571</v>
      </c>
      <c r="AQ983" s="7">
        <v>12490384.619999999</v>
      </c>
      <c r="AR983" s="10">
        <v>13142497.449999999</v>
      </c>
      <c r="AS983" s="7" t="s">
        <v>2572</v>
      </c>
      <c r="AT983" s="7" t="s">
        <v>90</v>
      </c>
      <c r="AU983" s="7">
        <v>2013</v>
      </c>
      <c r="AV983" s="7" t="s">
        <v>91</v>
      </c>
      <c r="AW983" s="7" t="s">
        <v>115</v>
      </c>
      <c r="AX983" s="7" t="s">
        <v>116</v>
      </c>
      <c r="AY983" s="7" t="s">
        <v>127</v>
      </c>
      <c r="AZ983" s="7" t="s">
        <v>155</v>
      </c>
      <c r="BA983" s="7" t="s">
        <v>156</v>
      </c>
      <c r="BB983" s="7" t="s">
        <v>69</v>
      </c>
      <c r="BC983" s="7" t="s">
        <v>98</v>
      </c>
      <c r="BH983" s="7" t="s">
        <v>99</v>
      </c>
      <c r="BI983" s="7" t="s">
        <v>521</v>
      </c>
      <c r="BJ983" s="7" t="s">
        <v>135</v>
      </c>
      <c r="BM983" s="7" t="s">
        <v>1481</v>
      </c>
      <c r="BO983">
        <f t="shared" si="15"/>
        <v>13.142497449999999</v>
      </c>
      <c r="BP983" s="7" t="s">
        <v>69</v>
      </c>
      <c r="BQ983" s="7" t="s">
        <v>127</v>
      </c>
      <c r="BR983" s="7" t="s">
        <v>77</v>
      </c>
      <c r="BS983" s="7" t="s">
        <v>77</v>
      </c>
    </row>
    <row r="984" spans="1:71" ht="15.75" customHeight="1">
      <c r="A984" s="7">
        <v>2031</v>
      </c>
      <c r="B984" s="7" t="s">
        <v>936</v>
      </c>
      <c r="C984" s="7" t="s">
        <v>64</v>
      </c>
      <c r="D984" s="7" t="s">
        <v>915</v>
      </c>
      <c r="E984" s="7" t="s">
        <v>916</v>
      </c>
      <c r="F984" s="7" t="s">
        <v>917</v>
      </c>
      <c r="G984" s="7">
        <v>2013</v>
      </c>
      <c r="H984" s="7" t="s">
        <v>67</v>
      </c>
      <c r="I984" s="7" t="s">
        <v>169</v>
      </c>
      <c r="J984" s="7" t="s">
        <v>70</v>
      </c>
      <c r="K984" s="7" t="s">
        <v>71</v>
      </c>
      <c r="L984" s="7" t="s">
        <v>72</v>
      </c>
      <c r="M984" s="7" t="s">
        <v>73</v>
      </c>
      <c r="N984" s="7" t="s">
        <v>74</v>
      </c>
      <c r="O984" s="7" t="s">
        <v>75</v>
      </c>
      <c r="P984" s="7" t="s">
        <v>76</v>
      </c>
      <c r="Q984" s="7" t="s">
        <v>77</v>
      </c>
      <c r="S984" s="7" t="s">
        <v>78</v>
      </c>
      <c r="T984" s="7" t="s">
        <v>79</v>
      </c>
      <c r="U984" s="7" t="s">
        <v>80</v>
      </c>
      <c r="V984" s="7" t="s">
        <v>81</v>
      </c>
      <c r="W984" s="7" t="s">
        <v>686</v>
      </c>
      <c r="X984" s="7" t="s">
        <v>353</v>
      </c>
      <c r="Z984" s="7" t="s">
        <v>838</v>
      </c>
      <c r="AA984" s="7" t="s">
        <v>124</v>
      </c>
      <c r="AB984" s="7" t="s">
        <v>125</v>
      </c>
      <c r="AC984" s="7" t="s">
        <v>2559</v>
      </c>
      <c r="AD984" s="7" t="s">
        <v>111</v>
      </c>
      <c r="AE984" s="7" t="s">
        <v>924</v>
      </c>
      <c r="AF984" s="7" t="s">
        <v>88</v>
      </c>
      <c r="AG984" s="7" t="s">
        <v>2101</v>
      </c>
      <c r="AH984" s="7" t="s">
        <v>2561</v>
      </c>
      <c r="AI984" s="7">
        <v>2013</v>
      </c>
      <c r="AJ984" s="7">
        <v>2038</v>
      </c>
      <c r="AK984" s="7" t="s">
        <v>89</v>
      </c>
      <c r="AL984" s="7">
        <v>324750000</v>
      </c>
      <c r="AO984" s="7" t="s">
        <v>2571</v>
      </c>
      <c r="AP984" s="7" t="s">
        <v>2571</v>
      </c>
      <c r="AQ984" s="7">
        <v>12490384.619999999</v>
      </c>
      <c r="AR984" s="10">
        <v>13142497.449999999</v>
      </c>
      <c r="AS984" s="7" t="s">
        <v>2572</v>
      </c>
      <c r="AT984" s="7" t="s">
        <v>90</v>
      </c>
      <c r="AU984" s="7">
        <v>2013</v>
      </c>
      <c r="AV984" s="7" t="s">
        <v>91</v>
      </c>
      <c r="AW984" s="7" t="s">
        <v>115</v>
      </c>
      <c r="AX984" s="7" t="s">
        <v>116</v>
      </c>
      <c r="AY984" s="7" t="s">
        <v>127</v>
      </c>
      <c r="AZ984" s="7" t="s">
        <v>155</v>
      </c>
      <c r="BA984" s="7" t="s">
        <v>156</v>
      </c>
      <c r="BB984" s="7" t="s">
        <v>69</v>
      </c>
      <c r="BC984" s="7" t="s">
        <v>98</v>
      </c>
      <c r="BH984" s="7" t="s">
        <v>99</v>
      </c>
      <c r="BI984" s="7" t="s">
        <v>521</v>
      </c>
      <c r="BJ984" s="7" t="s">
        <v>135</v>
      </c>
      <c r="BM984" s="7" t="s">
        <v>1481</v>
      </c>
      <c r="BO984">
        <f t="shared" si="15"/>
        <v>13.142497449999999</v>
      </c>
      <c r="BP984" s="7" t="s">
        <v>69</v>
      </c>
      <c r="BQ984" s="7" t="s">
        <v>127</v>
      </c>
      <c r="BR984" s="7" t="s">
        <v>77</v>
      </c>
      <c r="BS984" s="7" t="s">
        <v>77</v>
      </c>
    </row>
    <row r="985" spans="1:71" ht="15.75" customHeight="1">
      <c r="A985" s="7">
        <v>2032</v>
      </c>
      <c r="B985" s="7" t="s">
        <v>936</v>
      </c>
      <c r="C985" s="7" t="s">
        <v>64</v>
      </c>
      <c r="D985" s="7" t="s">
        <v>915</v>
      </c>
      <c r="E985" s="7" t="s">
        <v>916</v>
      </c>
      <c r="F985" s="7" t="s">
        <v>917</v>
      </c>
      <c r="G985" s="7">
        <v>2013</v>
      </c>
      <c r="H985" s="7" t="s">
        <v>67</v>
      </c>
      <c r="I985" s="7" t="s">
        <v>169</v>
      </c>
      <c r="J985" s="7" t="s">
        <v>70</v>
      </c>
      <c r="K985" s="7" t="s">
        <v>71</v>
      </c>
      <c r="L985" s="7" t="s">
        <v>72</v>
      </c>
      <c r="M985" s="7" t="s">
        <v>73</v>
      </c>
      <c r="N985" s="7" t="s">
        <v>74</v>
      </c>
      <c r="O985" s="7" t="s">
        <v>75</v>
      </c>
      <c r="P985" s="7" t="s">
        <v>76</v>
      </c>
      <c r="Q985" s="7" t="s">
        <v>77</v>
      </c>
      <c r="S985" s="7" t="s">
        <v>78</v>
      </c>
      <c r="T985" s="7" t="s">
        <v>79</v>
      </c>
      <c r="U985" s="7" t="s">
        <v>80</v>
      </c>
      <c r="V985" s="7" t="s">
        <v>81</v>
      </c>
      <c r="W985" s="7" t="s">
        <v>686</v>
      </c>
      <c r="X985" s="7" t="s">
        <v>353</v>
      </c>
      <c r="Z985" s="7" t="s">
        <v>838</v>
      </c>
      <c r="AA985" s="7" t="s">
        <v>124</v>
      </c>
      <c r="AB985" s="7" t="s">
        <v>125</v>
      </c>
      <c r="AC985" s="7" t="s">
        <v>2559</v>
      </c>
      <c r="AD985" s="7" t="s">
        <v>111</v>
      </c>
      <c r="AE985" s="7" t="s">
        <v>924</v>
      </c>
      <c r="AF985" s="7" t="s">
        <v>88</v>
      </c>
      <c r="AG985" s="7" t="s">
        <v>2101</v>
      </c>
      <c r="AH985" s="7" t="s">
        <v>2561</v>
      </c>
      <c r="AI985" s="7">
        <v>2013</v>
      </c>
      <c r="AJ985" s="7">
        <v>2038</v>
      </c>
      <c r="AK985" s="7" t="s">
        <v>89</v>
      </c>
      <c r="AL985" s="7">
        <v>324750000</v>
      </c>
      <c r="AO985" s="7" t="s">
        <v>2571</v>
      </c>
      <c r="AP985" s="7" t="s">
        <v>2571</v>
      </c>
      <c r="AQ985" s="7">
        <v>12490384.619999999</v>
      </c>
      <c r="AR985" s="10">
        <v>13142497.449999999</v>
      </c>
      <c r="AS985" s="7" t="s">
        <v>2572</v>
      </c>
      <c r="AT985" s="7" t="s">
        <v>90</v>
      </c>
      <c r="AU985" s="7">
        <v>2013</v>
      </c>
      <c r="AV985" s="7" t="s">
        <v>91</v>
      </c>
      <c r="AW985" s="7" t="s">
        <v>115</v>
      </c>
      <c r="AX985" s="7" t="s">
        <v>116</v>
      </c>
      <c r="AY985" s="7" t="s">
        <v>127</v>
      </c>
      <c r="AZ985" s="7" t="s">
        <v>155</v>
      </c>
      <c r="BA985" s="7" t="s">
        <v>156</v>
      </c>
      <c r="BB985" s="7" t="s">
        <v>69</v>
      </c>
      <c r="BC985" s="7" t="s">
        <v>98</v>
      </c>
      <c r="BH985" s="7" t="s">
        <v>99</v>
      </c>
      <c r="BI985" s="7" t="s">
        <v>521</v>
      </c>
      <c r="BJ985" s="7" t="s">
        <v>135</v>
      </c>
      <c r="BM985" s="7" t="s">
        <v>1481</v>
      </c>
      <c r="BO985">
        <f t="shared" si="15"/>
        <v>13.142497449999999</v>
      </c>
      <c r="BP985" s="7" t="s">
        <v>69</v>
      </c>
      <c r="BQ985" s="7" t="s">
        <v>127</v>
      </c>
      <c r="BR985" s="7" t="s">
        <v>77</v>
      </c>
      <c r="BS985" s="7" t="s">
        <v>77</v>
      </c>
    </row>
    <row r="986" spans="1:71" ht="15.75" customHeight="1">
      <c r="A986" s="7">
        <v>2033</v>
      </c>
      <c r="B986" s="7" t="s">
        <v>936</v>
      </c>
      <c r="C986" s="7" t="s">
        <v>64</v>
      </c>
      <c r="D986" s="7" t="s">
        <v>915</v>
      </c>
      <c r="E986" s="7" t="s">
        <v>916</v>
      </c>
      <c r="F986" s="7" t="s">
        <v>917</v>
      </c>
      <c r="G986" s="7">
        <v>2013</v>
      </c>
      <c r="H986" s="7" t="s">
        <v>67</v>
      </c>
      <c r="I986" s="7" t="s">
        <v>169</v>
      </c>
      <c r="J986" s="7" t="s">
        <v>70</v>
      </c>
      <c r="K986" s="7" t="s">
        <v>71</v>
      </c>
      <c r="L986" s="7" t="s">
        <v>72</v>
      </c>
      <c r="M986" s="7" t="s">
        <v>73</v>
      </c>
      <c r="N986" s="7" t="s">
        <v>74</v>
      </c>
      <c r="O986" s="7" t="s">
        <v>75</v>
      </c>
      <c r="P986" s="7" t="s">
        <v>76</v>
      </c>
      <c r="Q986" s="7" t="s">
        <v>77</v>
      </c>
      <c r="S986" s="7" t="s">
        <v>78</v>
      </c>
      <c r="T986" s="7" t="s">
        <v>79</v>
      </c>
      <c r="U986" s="7" t="s">
        <v>80</v>
      </c>
      <c r="V986" s="7" t="s">
        <v>81</v>
      </c>
      <c r="W986" s="7" t="s">
        <v>686</v>
      </c>
      <c r="X986" s="7" t="s">
        <v>353</v>
      </c>
      <c r="Z986" s="7" t="s">
        <v>838</v>
      </c>
      <c r="AA986" s="7" t="s">
        <v>124</v>
      </c>
      <c r="AB986" s="7" t="s">
        <v>125</v>
      </c>
      <c r="AC986" s="7" t="s">
        <v>2559</v>
      </c>
      <c r="AD986" s="7" t="s">
        <v>111</v>
      </c>
      <c r="AE986" s="7" t="s">
        <v>924</v>
      </c>
      <c r="AF986" s="7" t="s">
        <v>88</v>
      </c>
      <c r="AG986" s="7" t="s">
        <v>2101</v>
      </c>
      <c r="AH986" s="7" t="s">
        <v>2561</v>
      </c>
      <c r="AI986" s="7">
        <v>2013</v>
      </c>
      <c r="AJ986" s="7">
        <v>2038</v>
      </c>
      <c r="AK986" s="7" t="s">
        <v>89</v>
      </c>
      <c r="AL986" s="7">
        <v>324750000</v>
      </c>
      <c r="AO986" s="7" t="s">
        <v>2571</v>
      </c>
      <c r="AP986" s="7" t="s">
        <v>2571</v>
      </c>
      <c r="AQ986" s="7">
        <v>12490384.619999999</v>
      </c>
      <c r="AR986" s="10">
        <v>13142497.449999999</v>
      </c>
      <c r="AS986" s="7" t="s">
        <v>2572</v>
      </c>
      <c r="AT986" s="7" t="s">
        <v>90</v>
      </c>
      <c r="AU986" s="7">
        <v>2013</v>
      </c>
      <c r="AV986" s="7" t="s">
        <v>91</v>
      </c>
      <c r="AW986" s="7" t="s">
        <v>115</v>
      </c>
      <c r="AX986" s="7" t="s">
        <v>116</v>
      </c>
      <c r="AY986" s="7" t="s">
        <v>127</v>
      </c>
      <c r="AZ986" s="7" t="s">
        <v>155</v>
      </c>
      <c r="BA986" s="7" t="s">
        <v>156</v>
      </c>
      <c r="BB986" s="7" t="s">
        <v>69</v>
      </c>
      <c r="BC986" s="7" t="s">
        <v>98</v>
      </c>
      <c r="BH986" s="7" t="s">
        <v>99</v>
      </c>
      <c r="BI986" s="7" t="s">
        <v>521</v>
      </c>
      <c r="BJ986" s="7" t="s">
        <v>135</v>
      </c>
      <c r="BM986" s="7" t="s">
        <v>1481</v>
      </c>
      <c r="BO986">
        <f t="shared" si="15"/>
        <v>13.142497449999999</v>
      </c>
      <c r="BP986" s="7" t="s">
        <v>69</v>
      </c>
      <c r="BQ986" s="7" t="s">
        <v>127</v>
      </c>
      <c r="BR986" s="7" t="s">
        <v>77</v>
      </c>
      <c r="BS986" s="7" t="s">
        <v>77</v>
      </c>
    </row>
    <row r="987" spans="1:71" ht="15.75" customHeight="1">
      <c r="A987" s="7">
        <v>2034</v>
      </c>
      <c r="B987" s="7" t="s">
        <v>936</v>
      </c>
      <c r="C987" s="7" t="s">
        <v>64</v>
      </c>
      <c r="D987" s="7" t="s">
        <v>915</v>
      </c>
      <c r="E987" s="7" t="s">
        <v>916</v>
      </c>
      <c r="F987" s="7" t="s">
        <v>917</v>
      </c>
      <c r="G987" s="7">
        <v>2013</v>
      </c>
      <c r="H987" s="7" t="s">
        <v>67</v>
      </c>
      <c r="I987" s="7" t="s">
        <v>169</v>
      </c>
      <c r="J987" s="7" t="s">
        <v>70</v>
      </c>
      <c r="K987" s="7" t="s">
        <v>71</v>
      </c>
      <c r="L987" s="7" t="s">
        <v>72</v>
      </c>
      <c r="M987" s="7" t="s">
        <v>73</v>
      </c>
      <c r="N987" s="7" t="s">
        <v>74</v>
      </c>
      <c r="O987" s="7" t="s">
        <v>75</v>
      </c>
      <c r="P987" s="7" t="s">
        <v>76</v>
      </c>
      <c r="Q987" s="7" t="s">
        <v>77</v>
      </c>
      <c r="S987" s="7" t="s">
        <v>78</v>
      </c>
      <c r="T987" s="7" t="s">
        <v>79</v>
      </c>
      <c r="U987" s="7" t="s">
        <v>80</v>
      </c>
      <c r="V987" s="7" t="s">
        <v>81</v>
      </c>
      <c r="W987" s="7" t="s">
        <v>686</v>
      </c>
      <c r="X987" s="7" t="s">
        <v>353</v>
      </c>
      <c r="Z987" s="7" t="s">
        <v>838</v>
      </c>
      <c r="AA987" s="7" t="s">
        <v>124</v>
      </c>
      <c r="AB987" s="7" t="s">
        <v>125</v>
      </c>
      <c r="AC987" s="7" t="s">
        <v>2559</v>
      </c>
      <c r="AD987" s="7" t="s">
        <v>111</v>
      </c>
      <c r="AE987" s="7" t="s">
        <v>924</v>
      </c>
      <c r="AF987" s="7" t="s">
        <v>88</v>
      </c>
      <c r="AG987" s="7" t="s">
        <v>2101</v>
      </c>
      <c r="AH987" s="7" t="s">
        <v>2561</v>
      </c>
      <c r="AI987" s="7">
        <v>2013</v>
      </c>
      <c r="AJ987" s="7">
        <v>2038</v>
      </c>
      <c r="AK987" s="7" t="s">
        <v>89</v>
      </c>
      <c r="AL987" s="7">
        <v>324750000</v>
      </c>
      <c r="AO987" s="7" t="s">
        <v>2571</v>
      </c>
      <c r="AP987" s="7" t="s">
        <v>2571</v>
      </c>
      <c r="AQ987" s="7">
        <v>12490384.619999999</v>
      </c>
      <c r="AR987" s="10">
        <v>13142497.449999999</v>
      </c>
      <c r="AS987" s="7" t="s">
        <v>2572</v>
      </c>
      <c r="AT987" s="7" t="s">
        <v>90</v>
      </c>
      <c r="AU987" s="7">
        <v>2013</v>
      </c>
      <c r="AV987" s="7" t="s">
        <v>91</v>
      </c>
      <c r="AW987" s="7" t="s">
        <v>115</v>
      </c>
      <c r="AX987" s="7" t="s">
        <v>116</v>
      </c>
      <c r="AY987" s="7" t="s">
        <v>127</v>
      </c>
      <c r="AZ987" s="7" t="s">
        <v>155</v>
      </c>
      <c r="BA987" s="7" t="s">
        <v>156</v>
      </c>
      <c r="BB987" s="7" t="s">
        <v>69</v>
      </c>
      <c r="BC987" s="7" t="s">
        <v>98</v>
      </c>
      <c r="BH987" s="7" t="s">
        <v>99</v>
      </c>
      <c r="BI987" s="7" t="s">
        <v>521</v>
      </c>
      <c r="BJ987" s="7" t="s">
        <v>135</v>
      </c>
      <c r="BM987" s="7" t="s">
        <v>1481</v>
      </c>
      <c r="BO987">
        <f t="shared" si="15"/>
        <v>13.142497449999999</v>
      </c>
      <c r="BP987" s="7" t="s">
        <v>69</v>
      </c>
      <c r="BQ987" s="7" t="s">
        <v>127</v>
      </c>
      <c r="BR987" s="7" t="s">
        <v>77</v>
      </c>
      <c r="BS987" s="7" t="s">
        <v>77</v>
      </c>
    </row>
    <row r="988" spans="1:71" ht="15.75" customHeight="1">
      <c r="A988" s="7">
        <v>2035</v>
      </c>
      <c r="B988" s="7" t="s">
        <v>936</v>
      </c>
      <c r="C988" s="7" t="s">
        <v>64</v>
      </c>
      <c r="D988" s="7" t="s">
        <v>915</v>
      </c>
      <c r="E988" s="7" t="s">
        <v>916</v>
      </c>
      <c r="F988" s="7" t="s">
        <v>917</v>
      </c>
      <c r="G988" s="7">
        <v>2013</v>
      </c>
      <c r="H988" s="7" t="s">
        <v>67</v>
      </c>
      <c r="I988" s="7" t="s">
        <v>169</v>
      </c>
      <c r="J988" s="7" t="s">
        <v>70</v>
      </c>
      <c r="K988" s="7" t="s">
        <v>71</v>
      </c>
      <c r="L988" s="7" t="s">
        <v>72</v>
      </c>
      <c r="M988" s="7" t="s">
        <v>73</v>
      </c>
      <c r="N988" s="7" t="s">
        <v>74</v>
      </c>
      <c r="O988" s="7" t="s">
        <v>75</v>
      </c>
      <c r="P988" s="7" t="s">
        <v>76</v>
      </c>
      <c r="Q988" s="7" t="s">
        <v>77</v>
      </c>
      <c r="S988" s="7" t="s">
        <v>78</v>
      </c>
      <c r="T988" s="7" t="s">
        <v>79</v>
      </c>
      <c r="U988" s="7" t="s">
        <v>80</v>
      </c>
      <c r="V988" s="7" t="s">
        <v>81</v>
      </c>
      <c r="W988" s="7" t="s">
        <v>686</v>
      </c>
      <c r="X988" s="7" t="s">
        <v>353</v>
      </c>
      <c r="Z988" s="7" t="s">
        <v>838</v>
      </c>
      <c r="AA988" s="7" t="s">
        <v>124</v>
      </c>
      <c r="AB988" s="7" t="s">
        <v>125</v>
      </c>
      <c r="AC988" s="7" t="s">
        <v>2559</v>
      </c>
      <c r="AD988" s="7" t="s">
        <v>111</v>
      </c>
      <c r="AE988" s="7" t="s">
        <v>924</v>
      </c>
      <c r="AF988" s="7" t="s">
        <v>88</v>
      </c>
      <c r="AG988" s="7" t="s">
        <v>2101</v>
      </c>
      <c r="AH988" s="7" t="s">
        <v>2561</v>
      </c>
      <c r="AI988" s="7">
        <v>2013</v>
      </c>
      <c r="AJ988" s="7">
        <v>2038</v>
      </c>
      <c r="AK988" s="7" t="s">
        <v>89</v>
      </c>
      <c r="AL988" s="7">
        <v>324750000</v>
      </c>
      <c r="AO988" s="7" t="s">
        <v>2571</v>
      </c>
      <c r="AP988" s="7" t="s">
        <v>2571</v>
      </c>
      <c r="AQ988" s="7">
        <v>12490384.619999999</v>
      </c>
      <c r="AR988" s="10">
        <v>13142497.449999999</v>
      </c>
      <c r="AS988" s="7" t="s">
        <v>2572</v>
      </c>
      <c r="AT988" s="7" t="s">
        <v>90</v>
      </c>
      <c r="AU988" s="7">
        <v>2013</v>
      </c>
      <c r="AV988" s="7" t="s">
        <v>91</v>
      </c>
      <c r="AW988" s="7" t="s">
        <v>115</v>
      </c>
      <c r="AX988" s="7" t="s">
        <v>116</v>
      </c>
      <c r="AY988" s="7" t="s">
        <v>127</v>
      </c>
      <c r="AZ988" s="7" t="s">
        <v>155</v>
      </c>
      <c r="BA988" s="7" t="s">
        <v>156</v>
      </c>
      <c r="BB988" s="7" t="s">
        <v>69</v>
      </c>
      <c r="BC988" s="7" t="s">
        <v>98</v>
      </c>
      <c r="BH988" s="7" t="s">
        <v>99</v>
      </c>
      <c r="BI988" s="7" t="s">
        <v>521</v>
      </c>
      <c r="BJ988" s="7" t="s">
        <v>135</v>
      </c>
      <c r="BM988" s="7" t="s">
        <v>1481</v>
      </c>
      <c r="BO988">
        <f t="shared" si="15"/>
        <v>13.142497449999999</v>
      </c>
      <c r="BP988" s="7" t="s">
        <v>69</v>
      </c>
      <c r="BQ988" s="7" t="s">
        <v>127</v>
      </c>
      <c r="BR988" s="7" t="s">
        <v>77</v>
      </c>
      <c r="BS988" s="7" t="s">
        <v>77</v>
      </c>
    </row>
    <row r="989" spans="1:71" ht="15.75" customHeight="1">
      <c r="A989" s="7">
        <v>2036</v>
      </c>
      <c r="B989" s="7" t="s">
        <v>936</v>
      </c>
      <c r="C989" s="7" t="s">
        <v>64</v>
      </c>
      <c r="D989" s="7" t="s">
        <v>915</v>
      </c>
      <c r="E989" s="7" t="s">
        <v>916</v>
      </c>
      <c r="F989" s="7" t="s">
        <v>917</v>
      </c>
      <c r="G989" s="7">
        <v>2013</v>
      </c>
      <c r="H989" s="7" t="s">
        <v>67</v>
      </c>
      <c r="I989" s="7" t="s">
        <v>169</v>
      </c>
      <c r="J989" s="7" t="s">
        <v>70</v>
      </c>
      <c r="K989" s="7" t="s">
        <v>71</v>
      </c>
      <c r="L989" s="7" t="s">
        <v>72</v>
      </c>
      <c r="M989" s="7" t="s">
        <v>73</v>
      </c>
      <c r="N989" s="7" t="s">
        <v>74</v>
      </c>
      <c r="O989" s="7" t="s">
        <v>75</v>
      </c>
      <c r="P989" s="7" t="s">
        <v>76</v>
      </c>
      <c r="Q989" s="7" t="s">
        <v>77</v>
      </c>
      <c r="S989" s="7" t="s">
        <v>78</v>
      </c>
      <c r="T989" s="7" t="s">
        <v>79</v>
      </c>
      <c r="U989" s="7" t="s">
        <v>80</v>
      </c>
      <c r="V989" s="7" t="s">
        <v>81</v>
      </c>
      <c r="W989" s="7" t="s">
        <v>686</v>
      </c>
      <c r="X989" s="7" t="s">
        <v>353</v>
      </c>
      <c r="Z989" s="7" t="s">
        <v>838</v>
      </c>
      <c r="AA989" s="7" t="s">
        <v>124</v>
      </c>
      <c r="AB989" s="7" t="s">
        <v>125</v>
      </c>
      <c r="AC989" s="7" t="s">
        <v>2559</v>
      </c>
      <c r="AD989" s="7" t="s">
        <v>111</v>
      </c>
      <c r="AE989" s="7" t="s">
        <v>924</v>
      </c>
      <c r="AF989" s="7" t="s">
        <v>88</v>
      </c>
      <c r="AG989" s="7" t="s">
        <v>2101</v>
      </c>
      <c r="AH989" s="7" t="s">
        <v>2561</v>
      </c>
      <c r="AI989" s="7">
        <v>2013</v>
      </c>
      <c r="AJ989" s="7">
        <v>2038</v>
      </c>
      <c r="AK989" s="7" t="s">
        <v>89</v>
      </c>
      <c r="AL989" s="7">
        <v>324750000</v>
      </c>
      <c r="AO989" s="7" t="s">
        <v>2571</v>
      </c>
      <c r="AP989" s="7" t="s">
        <v>2571</v>
      </c>
      <c r="AQ989" s="7">
        <v>12490384.619999999</v>
      </c>
      <c r="AR989" s="10">
        <v>13142497.449999999</v>
      </c>
      <c r="AS989" s="7" t="s">
        <v>2572</v>
      </c>
      <c r="AT989" s="7" t="s">
        <v>90</v>
      </c>
      <c r="AU989" s="7">
        <v>2013</v>
      </c>
      <c r="AV989" s="7" t="s">
        <v>91</v>
      </c>
      <c r="AW989" s="7" t="s">
        <v>115</v>
      </c>
      <c r="AX989" s="7" t="s">
        <v>116</v>
      </c>
      <c r="AY989" s="7" t="s">
        <v>127</v>
      </c>
      <c r="AZ989" s="7" t="s">
        <v>155</v>
      </c>
      <c r="BA989" s="7" t="s">
        <v>156</v>
      </c>
      <c r="BB989" s="7" t="s">
        <v>69</v>
      </c>
      <c r="BC989" s="7" t="s">
        <v>98</v>
      </c>
      <c r="BH989" s="7" t="s">
        <v>99</v>
      </c>
      <c r="BI989" s="7" t="s">
        <v>521</v>
      </c>
      <c r="BJ989" s="7" t="s">
        <v>135</v>
      </c>
      <c r="BM989" s="7" t="s">
        <v>1481</v>
      </c>
      <c r="BO989">
        <f t="shared" si="15"/>
        <v>13.142497449999999</v>
      </c>
      <c r="BP989" s="7" t="s">
        <v>69</v>
      </c>
      <c r="BQ989" s="7" t="s">
        <v>127</v>
      </c>
      <c r="BR989" s="7" t="s">
        <v>77</v>
      </c>
      <c r="BS989" s="7" t="s">
        <v>77</v>
      </c>
    </row>
    <row r="990" spans="1:71" ht="15.75" customHeight="1">
      <c r="A990" s="7">
        <v>2037</v>
      </c>
      <c r="B990" s="7" t="s">
        <v>936</v>
      </c>
      <c r="C990" s="7" t="s">
        <v>64</v>
      </c>
      <c r="D990" s="7" t="s">
        <v>915</v>
      </c>
      <c r="E990" s="7" t="s">
        <v>916</v>
      </c>
      <c r="F990" s="7" t="s">
        <v>917</v>
      </c>
      <c r="G990" s="7">
        <v>2013</v>
      </c>
      <c r="H990" s="7" t="s">
        <v>67</v>
      </c>
      <c r="I990" s="7" t="s">
        <v>169</v>
      </c>
      <c r="J990" s="7" t="s">
        <v>70</v>
      </c>
      <c r="K990" s="7" t="s">
        <v>71</v>
      </c>
      <c r="L990" s="7" t="s">
        <v>72</v>
      </c>
      <c r="M990" s="7" t="s">
        <v>73</v>
      </c>
      <c r="N990" s="7" t="s">
        <v>74</v>
      </c>
      <c r="O990" s="7" t="s">
        <v>75</v>
      </c>
      <c r="P990" s="7" t="s">
        <v>76</v>
      </c>
      <c r="Q990" s="7" t="s">
        <v>77</v>
      </c>
      <c r="S990" s="7" t="s">
        <v>78</v>
      </c>
      <c r="T990" s="7" t="s">
        <v>79</v>
      </c>
      <c r="U990" s="7" t="s">
        <v>80</v>
      </c>
      <c r="V990" s="7" t="s">
        <v>81</v>
      </c>
      <c r="W990" s="7" t="s">
        <v>686</v>
      </c>
      <c r="X990" s="7" t="s">
        <v>353</v>
      </c>
      <c r="Z990" s="7" t="s">
        <v>838</v>
      </c>
      <c r="AA990" s="7" t="s">
        <v>124</v>
      </c>
      <c r="AB990" s="7" t="s">
        <v>125</v>
      </c>
      <c r="AC990" s="7" t="s">
        <v>2559</v>
      </c>
      <c r="AD990" s="7" t="s">
        <v>111</v>
      </c>
      <c r="AE990" s="7" t="s">
        <v>924</v>
      </c>
      <c r="AF990" s="7" t="s">
        <v>88</v>
      </c>
      <c r="AG990" s="7" t="s">
        <v>2101</v>
      </c>
      <c r="AH990" s="7" t="s">
        <v>2561</v>
      </c>
      <c r="AI990" s="7">
        <v>2013</v>
      </c>
      <c r="AJ990" s="7">
        <v>2038</v>
      </c>
      <c r="AK990" s="7" t="s">
        <v>89</v>
      </c>
      <c r="AL990" s="7">
        <v>324750000</v>
      </c>
      <c r="AO990" s="7" t="s">
        <v>2571</v>
      </c>
      <c r="AP990" s="7" t="s">
        <v>2571</v>
      </c>
      <c r="AQ990" s="7">
        <v>12490384.619999999</v>
      </c>
      <c r="AR990" s="10">
        <v>13142497.449999999</v>
      </c>
      <c r="AS990" s="7" t="s">
        <v>2572</v>
      </c>
      <c r="AT990" s="7" t="s">
        <v>90</v>
      </c>
      <c r="AU990" s="7">
        <v>2013</v>
      </c>
      <c r="AV990" s="7" t="s">
        <v>91</v>
      </c>
      <c r="AW990" s="7" t="s">
        <v>115</v>
      </c>
      <c r="AX990" s="7" t="s">
        <v>116</v>
      </c>
      <c r="AY990" s="7" t="s">
        <v>127</v>
      </c>
      <c r="AZ990" s="7" t="s">
        <v>155</v>
      </c>
      <c r="BA990" s="7" t="s">
        <v>156</v>
      </c>
      <c r="BB990" s="7" t="s">
        <v>69</v>
      </c>
      <c r="BC990" s="7" t="s">
        <v>98</v>
      </c>
      <c r="BH990" s="7" t="s">
        <v>99</v>
      </c>
      <c r="BI990" s="7" t="s">
        <v>521</v>
      </c>
      <c r="BJ990" s="7" t="s">
        <v>135</v>
      </c>
      <c r="BM990" s="7" t="s">
        <v>1481</v>
      </c>
      <c r="BO990">
        <f t="shared" si="15"/>
        <v>13.142497449999999</v>
      </c>
      <c r="BP990" s="7" t="s">
        <v>69</v>
      </c>
      <c r="BQ990" s="7" t="s">
        <v>127</v>
      </c>
      <c r="BR990" s="7" t="s">
        <v>77</v>
      </c>
      <c r="BS990" s="7" t="s">
        <v>77</v>
      </c>
    </row>
    <row r="991" spans="1:71" ht="15.75" customHeight="1">
      <c r="A991" s="7">
        <v>2038</v>
      </c>
      <c r="B991" s="7" t="s">
        <v>936</v>
      </c>
      <c r="C991" s="7" t="s">
        <v>64</v>
      </c>
      <c r="D991" s="7" t="s">
        <v>915</v>
      </c>
      <c r="E991" s="7" t="s">
        <v>916</v>
      </c>
      <c r="F991" s="7" t="s">
        <v>917</v>
      </c>
      <c r="G991" s="7">
        <v>2013</v>
      </c>
      <c r="H991" s="7" t="s">
        <v>67</v>
      </c>
      <c r="I991" s="7" t="s">
        <v>169</v>
      </c>
      <c r="J991" s="7" t="s">
        <v>70</v>
      </c>
      <c r="K991" s="7" t="s">
        <v>71</v>
      </c>
      <c r="L991" s="7" t="s">
        <v>72</v>
      </c>
      <c r="M991" s="7" t="s">
        <v>73</v>
      </c>
      <c r="N991" s="7" t="s">
        <v>74</v>
      </c>
      <c r="O991" s="7" t="s">
        <v>75</v>
      </c>
      <c r="P991" s="7" t="s">
        <v>76</v>
      </c>
      <c r="Q991" s="7" t="s">
        <v>77</v>
      </c>
      <c r="S991" s="7" t="s">
        <v>78</v>
      </c>
      <c r="T991" s="7" t="s">
        <v>79</v>
      </c>
      <c r="U991" s="7" t="s">
        <v>80</v>
      </c>
      <c r="V991" s="7" t="s">
        <v>81</v>
      </c>
      <c r="W991" s="7" t="s">
        <v>686</v>
      </c>
      <c r="X991" s="7" t="s">
        <v>353</v>
      </c>
      <c r="Z991" s="7" t="s">
        <v>838</v>
      </c>
      <c r="AA991" s="7" t="s">
        <v>124</v>
      </c>
      <c r="AB991" s="7" t="s">
        <v>125</v>
      </c>
      <c r="AC991" s="7" t="s">
        <v>2559</v>
      </c>
      <c r="AD991" s="7" t="s">
        <v>111</v>
      </c>
      <c r="AE991" s="7" t="s">
        <v>924</v>
      </c>
      <c r="AF991" s="7" t="s">
        <v>88</v>
      </c>
      <c r="AG991" s="7" t="s">
        <v>2101</v>
      </c>
      <c r="AH991" s="7" t="s">
        <v>2561</v>
      </c>
      <c r="AI991" s="7">
        <v>2013</v>
      </c>
      <c r="AJ991" s="7">
        <v>2038</v>
      </c>
      <c r="AK991" s="7" t="s">
        <v>89</v>
      </c>
      <c r="AL991" s="7">
        <v>324750000</v>
      </c>
      <c r="AO991" s="7" t="s">
        <v>2571</v>
      </c>
      <c r="AP991" s="7" t="s">
        <v>2571</v>
      </c>
      <c r="AQ991" s="7">
        <v>12490384.619999999</v>
      </c>
      <c r="AR991" s="10">
        <v>13142497.449999999</v>
      </c>
      <c r="AS991" s="7" t="s">
        <v>2572</v>
      </c>
      <c r="AT991" s="7" t="s">
        <v>90</v>
      </c>
      <c r="AU991" s="7">
        <v>2013</v>
      </c>
      <c r="AV991" s="7" t="s">
        <v>91</v>
      </c>
      <c r="AW991" s="7" t="s">
        <v>115</v>
      </c>
      <c r="AX991" s="7" t="s">
        <v>116</v>
      </c>
      <c r="AY991" s="7" t="s">
        <v>127</v>
      </c>
      <c r="AZ991" s="7" t="s">
        <v>155</v>
      </c>
      <c r="BA991" s="7" t="s">
        <v>156</v>
      </c>
      <c r="BB991" s="7" t="s">
        <v>69</v>
      </c>
      <c r="BC991" s="7" t="s">
        <v>98</v>
      </c>
      <c r="BH991" s="7" t="s">
        <v>99</v>
      </c>
      <c r="BI991" s="7" t="s">
        <v>521</v>
      </c>
      <c r="BJ991" s="7" t="s">
        <v>135</v>
      </c>
      <c r="BM991" s="7" t="s">
        <v>1481</v>
      </c>
      <c r="BO991">
        <f t="shared" si="15"/>
        <v>13.142497449999999</v>
      </c>
      <c r="BP991" s="7" t="s">
        <v>69</v>
      </c>
      <c r="BQ991" s="7" t="s">
        <v>127</v>
      </c>
      <c r="BR991" s="7" t="s">
        <v>77</v>
      </c>
      <c r="BS991" s="7" t="s">
        <v>77</v>
      </c>
    </row>
    <row r="992" spans="1:71" ht="15.75" customHeight="1">
      <c r="A992" s="7">
        <v>2010</v>
      </c>
      <c r="B992" s="7" t="s">
        <v>938</v>
      </c>
      <c r="C992" s="7" t="s">
        <v>64</v>
      </c>
      <c r="D992" s="7" t="s">
        <v>915</v>
      </c>
      <c r="E992" s="7" t="s">
        <v>916</v>
      </c>
      <c r="F992" s="7" t="s">
        <v>917</v>
      </c>
      <c r="G992" s="7">
        <v>2013</v>
      </c>
      <c r="H992" s="7" t="s">
        <v>67</v>
      </c>
      <c r="I992" s="7" t="s">
        <v>169</v>
      </c>
      <c r="J992" s="7" t="s">
        <v>70</v>
      </c>
      <c r="K992" s="7" t="s">
        <v>71</v>
      </c>
      <c r="L992" s="7" t="s">
        <v>72</v>
      </c>
      <c r="M992" s="7" t="s">
        <v>73</v>
      </c>
      <c r="N992" s="7" t="s">
        <v>74</v>
      </c>
      <c r="O992" s="7" t="s">
        <v>75</v>
      </c>
      <c r="P992" s="7" t="s">
        <v>76</v>
      </c>
      <c r="Q992" s="7" t="s">
        <v>77</v>
      </c>
      <c r="S992" s="7" t="s">
        <v>78</v>
      </c>
      <c r="T992" s="7" t="s">
        <v>79</v>
      </c>
      <c r="U992" s="7" t="s">
        <v>80</v>
      </c>
      <c r="V992" s="7" t="s">
        <v>81</v>
      </c>
      <c r="W992" s="7" t="s">
        <v>686</v>
      </c>
      <c r="X992" s="7" t="s">
        <v>353</v>
      </c>
      <c r="Z992" s="7" t="s">
        <v>838</v>
      </c>
      <c r="AA992" s="7" t="s">
        <v>124</v>
      </c>
      <c r="AB992" s="7" t="s">
        <v>125</v>
      </c>
      <c r="AC992" s="7" t="s">
        <v>2559</v>
      </c>
      <c r="AD992" s="7" t="s">
        <v>111</v>
      </c>
      <c r="AE992" s="7" t="s">
        <v>2163</v>
      </c>
      <c r="AF992" s="7" t="s">
        <v>112</v>
      </c>
      <c r="AG992" s="7" t="s">
        <v>2163</v>
      </c>
      <c r="AH992" s="7" t="s">
        <v>2163</v>
      </c>
      <c r="AI992" s="7">
        <v>2010</v>
      </c>
      <c r="AJ992" s="7">
        <v>2010</v>
      </c>
      <c r="AK992" s="7" t="s">
        <v>114</v>
      </c>
      <c r="AL992" s="7">
        <v>450</v>
      </c>
      <c r="AM992" s="7">
        <v>300</v>
      </c>
      <c r="AN992" s="7">
        <v>600</v>
      </c>
      <c r="AO992" s="7" t="s">
        <v>2573</v>
      </c>
      <c r="AP992" s="7" t="s">
        <v>2573</v>
      </c>
      <c r="AQ992" s="7">
        <v>450</v>
      </c>
      <c r="AR992" s="10">
        <v>473.49413429999998</v>
      </c>
      <c r="AS992" s="7" t="s">
        <v>2573</v>
      </c>
      <c r="AT992" s="7" t="s">
        <v>90</v>
      </c>
      <c r="AU992" s="7">
        <v>2013</v>
      </c>
      <c r="AV992" s="7" t="s">
        <v>91</v>
      </c>
      <c r="AW992" s="7" t="s">
        <v>92</v>
      </c>
      <c r="AX992" s="7" t="s">
        <v>93</v>
      </c>
      <c r="AY992" s="7" t="s">
        <v>127</v>
      </c>
      <c r="AZ992" s="7" t="s">
        <v>119</v>
      </c>
      <c r="BA992" s="7" t="s">
        <v>96</v>
      </c>
      <c r="BB992" s="7" t="s">
        <v>97</v>
      </c>
      <c r="BC992" s="7" t="s">
        <v>98</v>
      </c>
      <c r="BH992" s="7" t="s">
        <v>99</v>
      </c>
      <c r="BI992" s="7" t="s">
        <v>521</v>
      </c>
      <c r="BJ992" s="7" t="s">
        <v>135</v>
      </c>
      <c r="BM992" s="7" t="s">
        <v>1481</v>
      </c>
      <c r="BO992">
        <f t="shared" si="15"/>
        <v>4.7349413429999997E-4</v>
      </c>
      <c r="BP992" s="7" t="s">
        <v>97</v>
      </c>
      <c r="BQ992" s="7" t="s">
        <v>127</v>
      </c>
      <c r="BR992" s="7" t="s">
        <v>77</v>
      </c>
      <c r="BS992" s="7" t="s">
        <v>77</v>
      </c>
    </row>
    <row r="993" spans="1:71" ht="15.75" customHeight="1">
      <c r="A993" s="7">
        <v>2013</v>
      </c>
      <c r="B993" s="7" t="s">
        <v>940</v>
      </c>
      <c r="C993" s="7" t="s">
        <v>64</v>
      </c>
      <c r="D993" s="7" t="s">
        <v>915</v>
      </c>
      <c r="E993" s="7" t="s">
        <v>916</v>
      </c>
      <c r="F993" s="7" t="s">
        <v>917</v>
      </c>
      <c r="G993" s="7">
        <v>2013</v>
      </c>
      <c r="H993" s="7" t="s">
        <v>67</v>
      </c>
      <c r="I993" s="7" t="s">
        <v>169</v>
      </c>
      <c r="J993" s="7" t="s">
        <v>70</v>
      </c>
      <c r="K993" s="7" t="s">
        <v>71</v>
      </c>
      <c r="L993" s="7" t="s">
        <v>72</v>
      </c>
      <c r="M993" s="7" t="s">
        <v>73</v>
      </c>
      <c r="N993" s="7" t="s">
        <v>74</v>
      </c>
      <c r="O993" s="7" t="s">
        <v>75</v>
      </c>
      <c r="P993" s="7" t="s">
        <v>76</v>
      </c>
      <c r="Q993" s="7" t="s">
        <v>77</v>
      </c>
      <c r="S993" s="7" t="s">
        <v>78</v>
      </c>
      <c r="T993" s="7" t="s">
        <v>79</v>
      </c>
      <c r="U993" s="7" t="s">
        <v>80</v>
      </c>
      <c r="V993" s="7" t="s">
        <v>81</v>
      </c>
      <c r="W993" s="7" t="s">
        <v>941</v>
      </c>
      <c r="X993" s="7" t="s">
        <v>2115</v>
      </c>
      <c r="Z993" s="7" t="s">
        <v>838</v>
      </c>
      <c r="AA993" s="7" t="s">
        <v>124</v>
      </c>
      <c r="AB993" s="7" t="s">
        <v>125</v>
      </c>
      <c r="AC993" s="7" t="s">
        <v>2559</v>
      </c>
      <c r="AD993" s="7" t="s">
        <v>111</v>
      </c>
      <c r="AE993" s="7" t="s">
        <v>2163</v>
      </c>
      <c r="AF993" s="7" t="s">
        <v>112</v>
      </c>
      <c r="AG993" s="7" t="s">
        <v>2101</v>
      </c>
      <c r="AH993" s="7" t="s">
        <v>2101</v>
      </c>
      <c r="AI993" s="7">
        <v>2013</v>
      </c>
      <c r="AJ993" s="7">
        <v>2013</v>
      </c>
      <c r="AK993" s="7" t="s">
        <v>114</v>
      </c>
      <c r="AL993" s="7">
        <v>391</v>
      </c>
      <c r="AM993" s="7">
        <v>25</v>
      </c>
      <c r="AN993" s="7">
        <v>757</v>
      </c>
      <c r="AO993" s="7" t="s">
        <v>2574</v>
      </c>
      <c r="AP993" s="7" t="s">
        <v>2574</v>
      </c>
      <c r="AQ993" s="7">
        <v>391</v>
      </c>
      <c r="AR993" s="10">
        <v>411.41379219999999</v>
      </c>
      <c r="AS993" s="7" t="s">
        <v>2574</v>
      </c>
      <c r="AT993" s="7" t="s">
        <v>90</v>
      </c>
      <c r="AU993" s="7">
        <v>2013</v>
      </c>
      <c r="AV993" s="7" t="s">
        <v>91</v>
      </c>
      <c r="AW993" s="7" t="s">
        <v>92</v>
      </c>
      <c r="AX993" s="7" t="s">
        <v>93</v>
      </c>
      <c r="AY993" s="7" t="s">
        <v>20</v>
      </c>
      <c r="AZ993" s="7" t="s">
        <v>155</v>
      </c>
      <c r="BA993" s="7" t="s">
        <v>156</v>
      </c>
      <c r="BB993" s="7" t="s">
        <v>69</v>
      </c>
      <c r="BC993" s="7" t="s">
        <v>98</v>
      </c>
      <c r="BH993" s="7" t="s">
        <v>99</v>
      </c>
      <c r="BI993" s="7" t="s">
        <v>521</v>
      </c>
      <c r="BJ993" s="7" t="s">
        <v>135</v>
      </c>
      <c r="BM993" s="7" t="s">
        <v>1481</v>
      </c>
      <c r="BO993">
        <f t="shared" si="15"/>
        <v>4.114137922E-4</v>
      </c>
      <c r="BP993" s="7" t="s">
        <v>69</v>
      </c>
      <c r="BQ993" s="7" t="s">
        <v>20</v>
      </c>
      <c r="BR993" s="7" t="s">
        <v>77</v>
      </c>
      <c r="BS993" s="7" t="s">
        <v>77</v>
      </c>
    </row>
    <row r="994" spans="1:71" ht="15.75" customHeight="1">
      <c r="A994" s="7">
        <v>2013</v>
      </c>
      <c r="B994" s="7" t="s">
        <v>943</v>
      </c>
      <c r="C994" s="7" t="s">
        <v>64</v>
      </c>
      <c r="D994" s="7" t="s">
        <v>915</v>
      </c>
      <c r="E994" s="7" t="s">
        <v>916</v>
      </c>
      <c r="F994" s="7" t="s">
        <v>917</v>
      </c>
      <c r="G994" s="7">
        <v>2013</v>
      </c>
      <c r="H994" s="7" t="s">
        <v>67</v>
      </c>
      <c r="I994" s="7" t="s">
        <v>169</v>
      </c>
      <c r="J994" s="7" t="s">
        <v>70</v>
      </c>
      <c r="K994" s="7" t="s">
        <v>71</v>
      </c>
      <c r="L994" s="7" t="s">
        <v>72</v>
      </c>
      <c r="M994" s="7" t="s">
        <v>73</v>
      </c>
      <c r="N994" s="7" t="s">
        <v>74</v>
      </c>
      <c r="O994" s="7" t="s">
        <v>75</v>
      </c>
      <c r="P994" s="7" t="s">
        <v>76</v>
      </c>
      <c r="Q994" s="7" t="s">
        <v>77</v>
      </c>
      <c r="S994" s="7" t="s">
        <v>78</v>
      </c>
      <c r="T994" s="7" t="s">
        <v>79</v>
      </c>
      <c r="U994" s="7" t="s">
        <v>80</v>
      </c>
      <c r="V994" s="7" t="s">
        <v>81</v>
      </c>
      <c r="W994" s="7" t="s">
        <v>941</v>
      </c>
      <c r="X994" s="7" t="s">
        <v>2115</v>
      </c>
      <c r="Z994" s="7" t="s">
        <v>838</v>
      </c>
      <c r="AA994" s="7" t="s">
        <v>124</v>
      </c>
      <c r="AB994" s="7" t="s">
        <v>125</v>
      </c>
      <c r="AC994" s="7" t="s">
        <v>2559</v>
      </c>
      <c r="AD994" s="7" t="s">
        <v>111</v>
      </c>
      <c r="AE994" s="7" t="s">
        <v>924</v>
      </c>
      <c r="AF994" s="7" t="s">
        <v>88</v>
      </c>
      <c r="AG994" s="7" t="s">
        <v>2101</v>
      </c>
      <c r="AH994" s="7" t="s">
        <v>2561</v>
      </c>
      <c r="AI994" s="7">
        <v>2013</v>
      </c>
      <c r="AJ994" s="7">
        <v>2038</v>
      </c>
      <c r="AK994" s="7" t="s">
        <v>89</v>
      </c>
      <c r="AL994" s="7">
        <v>2996970000</v>
      </c>
      <c r="AO994" s="7" t="s">
        <v>2575</v>
      </c>
      <c r="AP994" s="7" t="s">
        <v>2575</v>
      </c>
      <c r="AQ994" s="7">
        <v>115268076.90000001</v>
      </c>
      <c r="AR994" s="10">
        <v>121286129.5</v>
      </c>
      <c r="AS994" s="7" t="s">
        <v>2576</v>
      </c>
      <c r="AT994" s="7" t="s">
        <v>90</v>
      </c>
      <c r="AU994" s="7">
        <v>2013</v>
      </c>
      <c r="AV994" s="7" t="s">
        <v>91</v>
      </c>
      <c r="AW994" s="7" t="s">
        <v>115</v>
      </c>
      <c r="AX994" s="7" t="s">
        <v>116</v>
      </c>
      <c r="AY994" s="7" t="s">
        <v>20</v>
      </c>
      <c r="AZ994" s="7" t="s">
        <v>155</v>
      </c>
      <c r="BA994" s="7" t="s">
        <v>156</v>
      </c>
      <c r="BB994" s="7" t="s">
        <v>69</v>
      </c>
      <c r="BC994" s="7" t="s">
        <v>98</v>
      </c>
      <c r="BH994" s="7" t="s">
        <v>99</v>
      </c>
      <c r="BI994" s="7" t="s">
        <v>521</v>
      </c>
      <c r="BJ994" s="7" t="s">
        <v>135</v>
      </c>
      <c r="BM994" s="7" t="s">
        <v>1481</v>
      </c>
      <c r="BO994">
        <f t="shared" si="15"/>
        <v>121.2861295</v>
      </c>
      <c r="BP994" s="7" t="s">
        <v>69</v>
      </c>
      <c r="BQ994" s="7" t="s">
        <v>20</v>
      </c>
      <c r="BR994" s="7" t="s">
        <v>77</v>
      </c>
      <c r="BS994" s="7" t="s">
        <v>77</v>
      </c>
    </row>
    <row r="995" spans="1:71" ht="15.75" customHeight="1">
      <c r="A995" s="7">
        <v>2014</v>
      </c>
      <c r="B995" s="7" t="s">
        <v>943</v>
      </c>
      <c r="C995" s="7" t="s">
        <v>64</v>
      </c>
      <c r="D995" s="7" t="s">
        <v>915</v>
      </c>
      <c r="E995" s="7" t="s">
        <v>916</v>
      </c>
      <c r="F995" s="7" t="s">
        <v>917</v>
      </c>
      <c r="G995" s="7">
        <v>2013</v>
      </c>
      <c r="H995" s="7" t="s">
        <v>67</v>
      </c>
      <c r="I995" s="7" t="s">
        <v>169</v>
      </c>
      <c r="J995" s="7" t="s">
        <v>70</v>
      </c>
      <c r="K995" s="7" t="s">
        <v>71</v>
      </c>
      <c r="L995" s="7" t="s">
        <v>72</v>
      </c>
      <c r="M995" s="7" t="s">
        <v>73</v>
      </c>
      <c r="N995" s="7" t="s">
        <v>74</v>
      </c>
      <c r="O995" s="7" t="s">
        <v>75</v>
      </c>
      <c r="P995" s="7" t="s">
        <v>76</v>
      </c>
      <c r="Q995" s="7" t="s">
        <v>77</v>
      </c>
      <c r="S995" s="7" t="s">
        <v>78</v>
      </c>
      <c r="T995" s="7" t="s">
        <v>79</v>
      </c>
      <c r="U995" s="7" t="s">
        <v>80</v>
      </c>
      <c r="V995" s="7" t="s">
        <v>81</v>
      </c>
      <c r="W995" s="7" t="s">
        <v>941</v>
      </c>
      <c r="X995" s="7" t="s">
        <v>2115</v>
      </c>
      <c r="Z995" s="7" t="s">
        <v>838</v>
      </c>
      <c r="AA995" s="7" t="s">
        <v>124</v>
      </c>
      <c r="AB995" s="7" t="s">
        <v>125</v>
      </c>
      <c r="AC995" s="7" t="s">
        <v>2559</v>
      </c>
      <c r="AD995" s="7" t="s">
        <v>111</v>
      </c>
      <c r="AE995" s="7" t="s">
        <v>924</v>
      </c>
      <c r="AF995" s="7" t="s">
        <v>88</v>
      </c>
      <c r="AG995" s="7" t="s">
        <v>2101</v>
      </c>
      <c r="AH995" s="7" t="s">
        <v>2561</v>
      </c>
      <c r="AI995" s="7">
        <v>2013</v>
      </c>
      <c r="AJ995" s="7">
        <v>2038</v>
      </c>
      <c r="AK995" s="7" t="s">
        <v>89</v>
      </c>
      <c r="AL995" s="7">
        <v>2996970000</v>
      </c>
      <c r="AO995" s="7" t="s">
        <v>2575</v>
      </c>
      <c r="AP995" s="7" t="s">
        <v>2575</v>
      </c>
      <c r="AQ995" s="7">
        <v>115268076.90000001</v>
      </c>
      <c r="AR995" s="10">
        <v>121286129.5</v>
      </c>
      <c r="AS995" s="7" t="s">
        <v>2576</v>
      </c>
      <c r="AT995" s="7" t="s">
        <v>90</v>
      </c>
      <c r="AU995" s="7">
        <v>2013</v>
      </c>
      <c r="AV995" s="7" t="s">
        <v>91</v>
      </c>
      <c r="AW995" s="7" t="s">
        <v>115</v>
      </c>
      <c r="AX995" s="7" t="s">
        <v>116</v>
      </c>
      <c r="AY995" s="7" t="s">
        <v>20</v>
      </c>
      <c r="AZ995" s="7" t="s">
        <v>155</v>
      </c>
      <c r="BA995" s="7" t="s">
        <v>156</v>
      </c>
      <c r="BB995" s="7" t="s">
        <v>69</v>
      </c>
      <c r="BC995" s="7" t="s">
        <v>98</v>
      </c>
      <c r="BH995" s="7" t="s">
        <v>99</v>
      </c>
      <c r="BI995" s="7" t="s">
        <v>521</v>
      </c>
      <c r="BJ995" s="7" t="s">
        <v>135</v>
      </c>
      <c r="BM995" s="7" t="s">
        <v>1481</v>
      </c>
      <c r="BO995">
        <f t="shared" si="15"/>
        <v>121.2861295</v>
      </c>
      <c r="BP995" s="7" t="s">
        <v>69</v>
      </c>
      <c r="BQ995" s="7" t="s">
        <v>20</v>
      </c>
      <c r="BR995" s="7" t="s">
        <v>77</v>
      </c>
      <c r="BS995" s="7" t="s">
        <v>77</v>
      </c>
    </row>
    <row r="996" spans="1:71" ht="15.75" customHeight="1">
      <c r="A996" s="7">
        <v>2015</v>
      </c>
      <c r="B996" s="7" t="s">
        <v>943</v>
      </c>
      <c r="C996" s="7" t="s">
        <v>64</v>
      </c>
      <c r="D996" s="7" t="s">
        <v>915</v>
      </c>
      <c r="E996" s="7" t="s">
        <v>916</v>
      </c>
      <c r="F996" s="7" t="s">
        <v>917</v>
      </c>
      <c r="G996" s="7">
        <v>2013</v>
      </c>
      <c r="H996" s="7" t="s">
        <v>67</v>
      </c>
      <c r="I996" s="7" t="s">
        <v>169</v>
      </c>
      <c r="J996" s="7" t="s">
        <v>70</v>
      </c>
      <c r="K996" s="7" t="s">
        <v>71</v>
      </c>
      <c r="L996" s="7" t="s">
        <v>72</v>
      </c>
      <c r="M996" s="7" t="s">
        <v>73</v>
      </c>
      <c r="N996" s="7" t="s">
        <v>74</v>
      </c>
      <c r="O996" s="7" t="s">
        <v>75</v>
      </c>
      <c r="P996" s="7" t="s">
        <v>76</v>
      </c>
      <c r="Q996" s="7" t="s">
        <v>77</v>
      </c>
      <c r="S996" s="7" t="s">
        <v>78</v>
      </c>
      <c r="T996" s="7" t="s">
        <v>79</v>
      </c>
      <c r="U996" s="7" t="s">
        <v>80</v>
      </c>
      <c r="V996" s="7" t="s">
        <v>81</v>
      </c>
      <c r="W996" s="7" t="s">
        <v>941</v>
      </c>
      <c r="X996" s="7" t="s">
        <v>2115</v>
      </c>
      <c r="Z996" s="7" t="s">
        <v>838</v>
      </c>
      <c r="AA996" s="7" t="s">
        <v>124</v>
      </c>
      <c r="AB996" s="7" t="s">
        <v>125</v>
      </c>
      <c r="AC996" s="7" t="s">
        <v>2559</v>
      </c>
      <c r="AD996" s="7" t="s">
        <v>111</v>
      </c>
      <c r="AE996" s="7" t="s">
        <v>924</v>
      </c>
      <c r="AF996" s="7" t="s">
        <v>88</v>
      </c>
      <c r="AG996" s="7" t="s">
        <v>2101</v>
      </c>
      <c r="AH996" s="7" t="s">
        <v>2561</v>
      </c>
      <c r="AI996" s="7">
        <v>2013</v>
      </c>
      <c r="AJ996" s="7">
        <v>2038</v>
      </c>
      <c r="AK996" s="7" t="s">
        <v>89</v>
      </c>
      <c r="AL996" s="7">
        <v>2996970000</v>
      </c>
      <c r="AO996" s="7" t="s">
        <v>2575</v>
      </c>
      <c r="AP996" s="7" t="s">
        <v>2575</v>
      </c>
      <c r="AQ996" s="7">
        <v>115268076.90000001</v>
      </c>
      <c r="AR996" s="10">
        <v>121286129.5</v>
      </c>
      <c r="AS996" s="7" t="s">
        <v>2576</v>
      </c>
      <c r="AT996" s="7" t="s">
        <v>90</v>
      </c>
      <c r="AU996" s="7">
        <v>2013</v>
      </c>
      <c r="AV996" s="7" t="s">
        <v>91</v>
      </c>
      <c r="AW996" s="7" t="s">
        <v>115</v>
      </c>
      <c r="AX996" s="7" t="s">
        <v>116</v>
      </c>
      <c r="AY996" s="7" t="s">
        <v>20</v>
      </c>
      <c r="AZ996" s="7" t="s">
        <v>155</v>
      </c>
      <c r="BA996" s="7" t="s">
        <v>156</v>
      </c>
      <c r="BB996" s="7" t="s">
        <v>69</v>
      </c>
      <c r="BC996" s="7" t="s">
        <v>98</v>
      </c>
      <c r="BH996" s="7" t="s">
        <v>99</v>
      </c>
      <c r="BI996" s="7" t="s">
        <v>521</v>
      </c>
      <c r="BJ996" s="7" t="s">
        <v>135</v>
      </c>
      <c r="BM996" s="7" t="s">
        <v>1481</v>
      </c>
      <c r="BO996">
        <f t="shared" si="15"/>
        <v>121.2861295</v>
      </c>
      <c r="BP996" s="7" t="s">
        <v>69</v>
      </c>
      <c r="BQ996" s="7" t="s">
        <v>20</v>
      </c>
      <c r="BR996" s="7" t="s">
        <v>77</v>
      </c>
      <c r="BS996" s="7" t="s">
        <v>77</v>
      </c>
    </row>
    <row r="997" spans="1:71" ht="15.75" customHeight="1">
      <c r="A997" s="7">
        <v>2016</v>
      </c>
      <c r="B997" s="7" t="s">
        <v>943</v>
      </c>
      <c r="C997" s="7" t="s">
        <v>64</v>
      </c>
      <c r="D997" s="7" t="s">
        <v>915</v>
      </c>
      <c r="E997" s="7" t="s">
        <v>916</v>
      </c>
      <c r="F997" s="7" t="s">
        <v>917</v>
      </c>
      <c r="G997" s="7">
        <v>2013</v>
      </c>
      <c r="H997" s="7" t="s">
        <v>67</v>
      </c>
      <c r="I997" s="7" t="s">
        <v>169</v>
      </c>
      <c r="J997" s="7" t="s">
        <v>70</v>
      </c>
      <c r="K997" s="7" t="s">
        <v>71</v>
      </c>
      <c r="L997" s="7" t="s">
        <v>72</v>
      </c>
      <c r="M997" s="7" t="s">
        <v>73</v>
      </c>
      <c r="N997" s="7" t="s">
        <v>74</v>
      </c>
      <c r="O997" s="7" t="s">
        <v>75</v>
      </c>
      <c r="P997" s="7" t="s">
        <v>76</v>
      </c>
      <c r="Q997" s="7" t="s">
        <v>77</v>
      </c>
      <c r="S997" s="7" t="s">
        <v>78</v>
      </c>
      <c r="T997" s="7" t="s">
        <v>79</v>
      </c>
      <c r="U997" s="7" t="s">
        <v>80</v>
      </c>
      <c r="V997" s="7" t="s">
        <v>81</v>
      </c>
      <c r="W997" s="7" t="s">
        <v>941</v>
      </c>
      <c r="X997" s="7" t="s">
        <v>2115</v>
      </c>
      <c r="Z997" s="7" t="s">
        <v>838</v>
      </c>
      <c r="AA997" s="7" t="s">
        <v>124</v>
      </c>
      <c r="AB997" s="7" t="s">
        <v>125</v>
      </c>
      <c r="AC997" s="7" t="s">
        <v>2559</v>
      </c>
      <c r="AD997" s="7" t="s">
        <v>111</v>
      </c>
      <c r="AE997" s="7" t="s">
        <v>924</v>
      </c>
      <c r="AF997" s="7" t="s">
        <v>88</v>
      </c>
      <c r="AG997" s="7" t="s">
        <v>2101</v>
      </c>
      <c r="AH997" s="7" t="s">
        <v>2561</v>
      </c>
      <c r="AI997" s="7">
        <v>2013</v>
      </c>
      <c r="AJ997" s="7">
        <v>2038</v>
      </c>
      <c r="AK997" s="7" t="s">
        <v>89</v>
      </c>
      <c r="AL997" s="7">
        <v>2996970000</v>
      </c>
      <c r="AO997" s="7" t="s">
        <v>2575</v>
      </c>
      <c r="AP997" s="7" t="s">
        <v>2575</v>
      </c>
      <c r="AQ997" s="7">
        <v>115268076.90000001</v>
      </c>
      <c r="AR997" s="10">
        <v>121286129.5</v>
      </c>
      <c r="AS997" s="7" t="s">
        <v>2576</v>
      </c>
      <c r="AT997" s="7" t="s">
        <v>90</v>
      </c>
      <c r="AU997" s="7">
        <v>2013</v>
      </c>
      <c r="AV997" s="7" t="s">
        <v>91</v>
      </c>
      <c r="AW997" s="7" t="s">
        <v>115</v>
      </c>
      <c r="AX997" s="7" t="s">
        <v>116</v>
      </c>
      <c r="AY997" s="7" t="s">
        <v>20</v>
      </c>
      <c r="AZ997" s="7" t="s">
        <v>155</v>
      </c>
      <c r="BA997" s="7" t="s">
        <v>156</v>
      </c>
      <c r="BB997" s="7" t="s">
        <v>69</v>
      </c>
      <c r="BC997" s="7" t="s">
        <v>98</v>
      </c>
      <c r="BH997" s="7" t="s">
        <v>99</v>
      </c>
      <c r="BI997" s="7" t="s">
        <v>521</v>
      </c>
      <c r="BJ997" s="7" t="s">
        <v>135</v>
      </c>
      <c r="BM997" s="7" t="s">
        <v>1481</v>
      </c>
      <c r="BO997">
        <f t="shared" si="15"/>
        <v>121.2861295</v>
      </c>
      <c r="BP997" s="7" t="s">
        <v>69</v>
      </c>
      <c r="BQ997" s="7" t="s">
        <v>20</v>
      </c>
      <c r="BR997" s="7" t="s">
        <v>77</v>
      </c>
      <c r="BS997" s="7" t="s">
        <v>77</v>
      </c>
    </row>
    <row r="998" spans="1:71" ht="15.75" customHeight="1">
      <c r="A998" s="7">
        <v>2017</v>
      </c>
      <c r="B998" s="7" t="s">
        <v>943</v>
      </c>
      <c r="C998" s="7" t="s">
        <v>64</v>
      </c>
      <c r="D998" s="7" t="s">
        <v>915</v>
      </c>
      <c r="E998" s="7" t="s">
        <v>916</v>
      </c>
      <c r="F998" s="7" t="s">
        <v>917</v>
      </c>
      <c r="G998" s="7">
        <v>2013</v>
      </c>
      <c r="H998" s="7" t="s">
        <v>67</v>
      </c>
      <c r="I998" s="7" t="s">
        <v>169</v>
      </c>
      <c r="J998" s="7" t="s">
        <v>70</v>
      </c>
      <c r="K998" s="7" t="s">
        <v>71</v>
      </c>
      <c r="L998" s="7" t="s">
        <v>72</v>
      </c>
      <c r="M998" s="7" t="s">
        <v>73</v>
      </c>
      <c r="N998" s="7" t="s">
        <v>74</v>
      </c>
      <c r="O998" s="7" t="s">
        <v>75</v>
      </c>
      <c r="P998" s="7" t="s">
        <v>76</v>
      </c>
      <c r="Q998" s="7" t="s">
        <v>77</v>
      </c>
      <c r="S998" s="7" t="s">
        <v>78</v>
      </c>
      <c r="T998" s="7" t="s">
        <v>79</v>
      </c>
      <c r="U998" s="7" t="s">
        <v>80</v>
      </c>
      <c r="V998" s="7" t="s">
        <v>81</v>
      </c>
      <c r="W998" s="7" t="s">
        <v>941</v>
      </c>
      <c r="X998" s="7" t="s">
        <v>2115</v>
      </c>
      <c r="Z998" s="7" t="s">
        <v>838</v>
      </c>
      <c r="AA998" s="7" t="s">
        <v>124</v>
      </c>
      <c r="AB998" s="7" t="s">
        <v>125</v>
      </c>
      <c r="AC998" s="7" t="s">
        <v>2559</v>
      </c>
      <c r="AD998" s="7" t="s">
        <v>111</v>
      </c>
      <c r="AE998" s="7" t="s">
        <v>924</v>
      </c>
      <c r="AF998" s="7" t="s">
        <v>88</v>
      </c>
      <c r="AG998" s="7" t="s">
        <v>2101</v>
      </c>
      <c r="AH998" s="7" t="s">
        <v>2561</v>
      </c>
      <c r="AI998" s="7">
        <v>2013</v>
      </c>
      <c r="AJ998" s="7">
        <v>2038</v>
      </c>
      <c r="AK998" s="7" t="s">
        <v>89</v>
      </c>
      <c r="AL998" s="7">
        <v>2996970000</v>
      </c>
      <c r="AO998" s="7" t="s">
        <v>2575</v>
      </c>
      <c r="AP998" s="7" t="s">
        <v>2575</v>
      </c>
      <c r="AQ998" s="7">
        <v>115268076.90000001</v>
      </c>
      <c r="AR998" s="10">
        <v>121286129.5</v>
      </c>
      <c r="AS998" s="7" t="s">
        <v>2576</v>
      </c>
      <c r="AT998" s="7" t="s">
        <v>90</v>
      </c>
      <c r="AU998" s="7">
        <v>2013</v>
      </c>
      <c r="AV998" s="7" t="s">
        <v>91</v>
      </c>
      <c r="AW998" s="7" t="s">
        <v>115</v>
      </c>
      <c r="AX998" s="7" t="s">
        <v>116</v>
      </c>
      <c r="AY998" s="7" t="s">
        <v>20</v>
      </c>
      <c r="AZ998" s="7" t="s">
        <v>155</v>
      </c>
      <c r="BA998" s="7" t="s">
        <v>156</v>
      </c>
      <c r="BB998" s="7" t="s">
        <v>69</v>
      </c>
      <c r="BC998" s="7" t="s">
        <v>98</v>
      </c>
      <c r="BH998" s="7" t="s">
        <v>99</v>
      </c>
      <c r="BI998" s="7" t="s">
        <v>521</v>
      </c>
      <c r="BJ998" s="7" t="s">
        <v>135</v>
      </c>
      <c r="BM998" s="7" t="s">
        <v>1481</v>
      </c>
      <c r="BO998">
        <f t="shared" si="15"/>
        <v>121.2861295</v>
      </c>
      <c r="BP998" s="7" t="s">
        <v>69</v>
      </c>
      <c r="BQ998" s="7" t="s">
        <v>20</v>
      </c>
      <c r="BR998" s="7" t="s">
        <v>77</v>
      </c>
      <c r="BS998" s="7" t="s">
        <v>77</v>
      </c>
    </row>
    <row r="999" spans="1:71" ht="15.75" customHeight="1">
      <c r="A999" s="7">
        <v>2018</v>
      </c>
      <c r="B999" s="7" t="s">
        <v>943</v>
      </c>
      <c r="C999" s="7" t="s">
        <v>64</v>
      </c>
      <c r="D999" s="7" t="s">
        <v>915</v>
      </c>
      <c r="E999" s="7" t="s">
        <v>916</v>
      </c>
      <c r="F999" s="7" t="s">
        <v>917</v>
      </c>
      <c r="G999" s="7">
        <v>2013</v>
      </c>
      <c r="H999" s="7" t="s">
        <v>67</v>
      </c>
      <c r="I999" s="7" t="s">
        <v>169</v>
      </c>
      <c r="J999" s="7" t="s">
        <v>70</v>
      </c>
      <c r="K999" s="7" t="s">
        <v>71</v>
      </c>
      <c r="L999" s="7" t="s">
        <v>72</v>
      </c>
      <c r="M999" s="7" t="s">
        <v>73</v>
      </c>
      <c r="N999" s="7" t="s">
        <v>74</v>
      </c>
      <c r="O999" s="7" t="s">
        <v>75</v>
      </c>
      <c r="P999" s="7" t="s">
        <v>76</v>
      </c>
      <c r="Q999" s="7" t="s">
        <v>77</v>
      </c>
      <c r="S999" s="7" t="s">
        <v>78</v>
      </c>
      <c r="T999" s="7" t="s">
        <v>79</v>
      </c>
      <c r="U999" s="7" t="s">
        <v>80</v>
      </c>
      <c r="V999" s="7" t="s">
        <v>81</v>
      </c>
      <c r="W999" s="7" t="s">
        <v>941</v>
      </c>
      <c r="X999" s="7" t="s">
        <v>2115</v>
      </c>
      <c r="Z999" s="7" t="s">
        <v>838</v>
      </c>
      <c r="AA999" s="7" t="s">
        <v>124</v>
      </c>
      <c r="AB999" s="7" t="s">
        <v>125</v>
      </c>
      <c r="AC999" s="7" t="s">
        <v>2559</v>
      </c>
      <c r="AD999" s="7" t="s">
        <v>111</v>
      </c>
      <c r="AE999" s="7" t="s">
        <v>924</v>
      </c>
      <c r="AF999" s="7" t="s">
        <v>88</v>
      </c>
      <c r="AG999" s="7" t="s">
        <v>2101</v>
      </c>
      <c r="AH999" s="7" t="s">
        <v>2561</v>
      </c>
      <c r="AI999" s="7">
        <v>2013</v>
      </c>
      <c r="AJ999" s="7">
        <v>2038</v>
      </c>
      <c r="AK999" s="7" t="s">
        <v>89</v>
      </c>
      <c r="AL999" s="7">
        <v>2996970000</v>
      </c>
      <c r="AO999" s="7" t="s">
        <v>2575</v>
      </c>
      <c r="AP999" s="7" t="s">
        <v>2575</v>
      </c>
      <c r="AQ999" s="7">
        <v>115268076.90000001</v>
      </c>
      <c r="AR999" s="10">
        <v>121286129.5</v>
      </c>
      <c r="AS999" s="7" t="s">
        <v>2576</v>
      </c>
      <c r="AT999" s="7" t="s">
        <v>90</v>
      </c>
      <c r="AU999" s="7">
        <v>2013</v>
      </c>
      <c r="AV999" s="7" t="s">
        <v>91</v>
      </c>
      <c r="AW999" s="7" t="s">
        <v>115</v>
      </c>
      <c r="AX999" s="7" t="s">
        <v>116</v>
      </c>
      <c r="AY999" s="7" t="s">
        <v>20</v>
      </c>
      <c r="AZ999" s="7" t="s">
        <v>155</v>
      </c>
      <c r="BA999" s="7" t="s">
        <v>156</v>
      </c>
      <c r="BB999" s="7" t="s">
        <v>69</v>
      </c>
      <c r="BC999" s="7" t="s">
        <v>98</v>
      </c>
      <c r="BH999" s="7" t="s">
        <v>99</v>
      </c>
      <c r="BI999" s="7" t="s">
        <v>521</v>
      </c>
      <c r="BJ999" s="7" t="s">
        <v>135</v>
      </c>
      <c r="BM999" s="7" t="s">
        <v>1481</v>
      </c>
      <c r="BO999">
        <f t="shared" si="15"/>
        <v>121.2861295</v>
      </c>
      <c r="BP999" s="7" t="s">
        <v>69</v>
      </c>
      <c r="BQ999" s="7" t="s">
        <v>20</v>
      </c>
      <c r="BR999" s="7" t="s">
        <v>77</v>
      </c>
      <c r="BS999" s="7" t="s">
        <v>77</v>
      </c>
    </row>
    <row r="1000" spans="1:71" ht="15.75" customHeight="1">
      <c r="A1000" s="7">
        <v>2019</v>
      </c>
      <c r="B1000" s="7" t="s">
        <v>943</v>
      </c>
      <c r="C1000" s="7" t="s">
        <v>64</v>
      </c>
      <c r="D1000" s="7" t="s">
        <v>915</v>
      </c>
      <c r="E1000" s="7" t="s">
        <v>916</v>
      </c>
      <c r="F1000" s="7" t="s">
        <v>917</v>
      </c>
      <c r="G1000" s="7">
        <v>2013</v>
      </c>
      <c r="H1000" s="7" t="s">
        <v>67</v>
      </c>
      <c r="I1000" s="7" t="s">
        <v>169</v>
      </c>
      <c r="J1000" s="7" t="s">
        <v>70</v>
      </c>
      <c r="K1000" s="7" t="s">
        <v>71</v>
      </c>
      <c r="L1000" s="7" t="s">
        <v>72</v>
      </c>
      <c r="M1000" s="7" t="s">
        <v>73</v>
      </c>
      <c r="N1000" s="7" t="s">
        <v>74</v>
      </c>
      <c r="O1000" s="7" t="s">
        <v>75</v>
      </c>
      <c r="P1000" s="7" t="s">
        <v>76</v>
      </c>
      <c r="Q1000" s="7" t="s">
        <v>77</v>
      </c>
      <c r="S1000" s="7" t="s">
        <v>78</v>
      </c>
      <c r="T1000" s="7" t="s">
        <v>79</v>
      </c>
      <c r="U1000" s="7" t="s">
        <v>80</v>
      </c>
      <c r="V1000" s="7" t="s">
        <v>81</v>
      </c>
      <c r="W1000" s="7" t="s">
        <v>941</v>
      </c>
      <c r="X1000" s="7" t="s">
        <v>2115</v>
      </c>
      <c r="Z1000" s="7" t="s">
        <v>838</v>
      </c>
      <c r="AA1000" s="7" t="s">
        <v>124</v>
      </c>
      <c r="AB1000" s="7" t="s">
        <v>125</v>
      </c>
      <c r="AC1000" s="7" t="s">
        <v>2559</v>
      </c>
      <c r="AD1000" s="7" t="s">
        <v>111</v>
      </c>
      <c r="AE1000" s="7" t="s">
        <v>924</v>
      </c>
      <c r="AF1000" s="7" t="s">
        <v>88</v>
      </c>
      <c r="AG1000" s="7" t="s">
        <v>2101</v>
      </c>
      <c r="AH1000" s="7" t="s">
        <v>2561</v>
      </c>
      <c r="AI1000" s="7">
        <v>2013</v>
      </c>
      <c r="AJ1000" s="7">
        <v>2038</v>
      </c>
      <c r="AK1000" s="7" t="s">
        <v>89</v>
      </c>
      <c r="AL1000" s="7">
        <v>2996970000</v>
      </c>
      <c r="AO1000" s="7" t="s">
        <v>2575</v>
      </c>
      <c r="AP1000" s="7" t="s">
        <v>2575</v>
      </c>
      <c r="AQ1000" s="7">
        <v>115268076.90000001</v>
      </c>
      <c r="AR1000" s="10">
        <v>121286129.5</v>
      </c>
      <c r="AS1000" s="7" t="s">
        <v>2576</v>
      </c>
      <c r="AT1000" s="7" t="s">
        <v>90</v>
      </c>
      <c r="AU1000" s="7">
        <v>2013</v>
      </c>
      <c r="AV1000" s="7" t="s">
        <v>91</v>
      </c>
      <c r="AW1000" s="7" t="s">
        <v>115</v>
      </c>
      <c r="AX1000" s="7" t="s">
        <v>116</v>
      </c>
      <c r="AY1000" s="7" t="s">
        <v>20</v>
      </c>
      <c r="AZ1000" s="7" t="s">
        <v>155</v>
      </c>
      <c r="BA1000" s="7" t="s">
        <v>156</v>
      </c>
      <c r="BB1000" s="7" t="s">
        <v>69</v>
      </c>
      <c r="BC1000" s="7" t="s">
        <v>98</v>
      </c>
      <c r="BH1000" s="7" t="s">
        <v>99</v>
      </c>
      <c r="BI1000" s="7" t="s">
        <v>521</v>
      </c>
      <c r="BJ1000" s="7" t="s">
        <v>135</v>
      </c>
      <c r="BM1000" s="7" t="s">
        <v>1481</v>
      </c>
      <c r="BO1000">
        <f t="shared" si="15"/>
        <v>121.2861295</v>
      </c>
      <c r="BP1000" s="7" t="s">
        <v>69</v>
      </c>
      <c r="BQ1000" s="7" t="s">
        <v>20</v>
      </c>
      <c r="BR1000" s="7" t="s">
        <v>77</v>
      </c>
      <c r="BS1000" s="7" t="s">
        <v>77</v>
      </c>
    </row>
    <row r="1001" spans="1:71" ht="15.75" customHeight="1">
      <c r="A1001" s="7">
        <v>2020</v>
      </c>
      <c r="B1001" s="7" t="s">
        <v>943</v>
      </c>
      <c r="C1001" s="7" t="s">
        <v>64</v>
      </c>
      <c r="D1001" s="7" t="s">
        <v>915</v>
      </c>
      <c r="E1001" s="7" t="s">
        <v>916</v>
      </c>
      <c r="F1001" s="7" t="s">
        <v>917</v>
      </c>
      <c r="G1001" s="7">
        <v>2013</v>
      </c>
      <c r="H1001" s="7" t="s">
        <v>67</v>
      </c>
      <c r="I1001" s="7" t="s">
        <v>169</v>
      </c>
      <c r="J1001" s="7" t="s">
        <v>70</v>
      </c>
      <c r="K1001" s="7" t="s">
        <v>71</v>
      </c>
      <c r="L1001" s="7" t="s">
        <v>72</v>
      </c>
      <c r="M1001" s="7" t="s">
        <v>73</v>
      </c>
      <c r="N1001" s="7" t="s">
        <v>74</v>
      </c>
      <c r="O1001" s="7" t="s">
        <v>75</v>
      </c>
      <c r="P1001" s="7" t="s">
        <v>76</v>
      </c>
      <c r="Q1001" s="7" t="s">
        <v>77</v>
      </c>
      <c r="S1001" s="7" t="s">
        <v>78</v>
      </c>
      <c r="T1001" s="7" t="s">
        <v>79</v>
      </c>
      <c r="U1001" s="7" t="s">
        <v>80</v>
      </c>
      <c r="V1001" s="7" t="s">
        <v>81</v>
      </c>
      <c r="W1001" s="7" t="s">
        <v>941</v>
      </c>
      <c r="X1001" s="7" t="s">
        <v>2115</v>
      </c>
      <c r="Z1001" s="7" t="s">
        <v>838</v>
      </c>
      <c r="AA1001" s="7" t="s">
        <v>124</v>
      </c>
      <c r="AB1001" s="7" t="s">
        <v>125</v>
      </c>
      <c r="AC1001" s="7" t="s">
        <v>2559</v>
      </c>
      <c r="AD1001" s="7" t="s">
        <v>111</v>
      </c>
      <c r="AE1001" s="7" t="s">
        <v>924</v>
      </c>
      <c r="AF1001" s="7" t="s">
        <v>88</v>
      </c>
      <c r="AG1001" s="7" t="s">
        <v>2101</v>
      </c>
      <c r="AH1001" s="7" t="s">
        <v>2561</v>
      </c>
      <c r="AI1001" s="7">
        <v>2013</v>
      </c>
      <c r="AJ1001" s="7">
        <v>2038</v>
      </c>
      <c r="AK1001" s="7" t="s">
        <v>89</v>
      </c>
      <c r="AL1001" s="7">
        <v>2996970000</v>
      </c>
      <c r="AO1001" s="7" t="s">
        <v>2575</v>
      </c>
      <c r="AP1001" s="7" t="s">
        <v>2575</v>
      </c>
      <c r="AQ1001" s="7">
        <v>115268076.90000001</v>
      </c>
      <c r="AR1001" s="10">
        <v>121286129.5</v>
      </c>
      <c r="AS1001" s="7" t="s">
        <v>2576</v>
      </c>
      <c r="AT1001" s="7" t="s">
        <v>90</v>
      </c>
      <c r="AU1001" s="7">
        <v>2013</v>
      </c>
      <c r="AV1001" s="7" t="s">
        <v>91</v>
      </c>
      <c r="AW1001" s="7" t="s">
        <v>115</v>
      </c>
      <c r="AX1001" s="7" t="s">
        <v>116</v>
      </c>
      <c r="AY1001" s="7" t="s">
        <v>20</v>
      </c>
      <c r="AZ1001" s="7" t="s">
        <v>155</v>
      </c>
      <c r="BA1001" s="7" t="s">
        <v>156</v>
      </c>
      <c r="BB1001" s="7" t="s">
        <v>69</v>
      </c>
      <c r="BC1001" s="7" t="s">
        <v>98</v>
      </c>
      <c r="BH1001" s="7" t="s">
        <v>99</v>
      </c>
      <c r="BI1001" s="7" t="s">
        <v>521</v>
      </c>
      <c r="BJ1001" s="7" t="s">
        <v>135</v>
      </c>
      <c r="BM1001" s="7" t="s">
        <v>1481</v>
      </c>
      <c r="BO1001">
        <f t="shared" si="15"/>
        <v>121.2861295</v>
      </c>
      <c r="BP1001" s="7" t="s">
        <v>69</v>
      </c>
      <c r="BQ1001" s="7" t="s">
        <v>20</v>
      </c>
      <c r="BR1001" s="7" t="s">
        <v>77</v>
      </c>
      <c r="BS1001" s="7" t="s">
        <v>77</v>
      </c>
    </row>
    <row r="1002" spans="1:71" ht="15.75" customHeight="1">
      <c r="A1002" s="7">
        <v>2021</v>
      </c>
      <c r="B1002" s="7" t="s">
        <v>943</v>
      </c>
      <c r="C1002" s="7" t="s">
        <v>64</v>
      </c>
      <c r="D1002" s="7" t="s">
        <v>915</v>
      </c>
      <c r="E1002" s="7" t="s">
        <v>916</v>
      </c>
      <c r="F1002" s="7" t="s">
        <v>917</v>
      </c>
      <c r="G1002" s="7">
        <v>2013</v>
      </c>
      <c r="H1002" s="7" t="s">
        <v>67</v>
      </c>
      <c r="I1002" s="7" t="s">
        <v>169</v>
      </c>
      <c r="J1002" s="7" t="s">
        <v>70</v>
      </c>
      <c r="K1002" s="7" t="s">
        <v>71</v>
      </c>
      <c r="L1002" s="7" t="s">
        <v>72</v>
      </c>
      <c r="M1002" s="7" t="s">
        <v>73</v>
      </c>
      <c r="N1002" s="7" t="s">
        <v>74</v>
      </c>
      <c r="O1002" s="7" t="s">
        <v>75</v>
      </c>
      <c r="P1002" s="7" t="s">
        <v>76</v>
      </c>
      <c r="Q1002" s="7" t="s">
        <v>77</v>
      </c>
      <c r="S1002" s="7" t="s">
        <v>78</v>
      </c>
      <c r="T1002" s="7" t="s">
        <v>79</v>
      </c>
      <c r="U1002" s="7" t="s">
        <v>80</v>
      </c>
      <c r="V1002" s="7" t="s">
        <v>81</v>
      </c>
      <c r="W1002" s="7" t="s">
        <v>941</v>
      </c>
      <c r="X1002" s="7" t="s">
        <v>2115</v>
      </c>
      <c r="Z1002" s="7" t="s">
        <v>838</v>
      </c>
      <c r="AA1002" s="7" t="s">
        <v>124</v>
      </c>
      <c r="AB1002" s="7" t="s">
        <v>125</v>
      </c>
      <c r="AC1002" s="7" t="s">
        <v>2559</v>
      </c>
      <c r="AD1002" s="7" t="s">
        <v>111</v>
      </c>
      <c r="AE1002" s="7" t="s">
        <v>924</v>
      </c>
      <c r="AF1002" s="7" t="s">
        <v>88</v>
      </c>
      <c r="AG1002" s="7" t="s">
        <v>2101</v>
      </c>
      <c r="AH1002" s="7" t="s">
        <v>2561</v>
      </c>
      <c r="AI1002" s="7">
        <v>2013</v>
      </c>
      <c r="AJ1002" s="7">
        <v>2038</v>
      </c>
      <c r="AK1002" s="7" t="s">
        <v>89</v>
      </c>
      <c r="AL1002" s="7">
        <v>2996970000</v>
      </c>
      <c r="AO1002" s="7" t="s">
        <v>2575</v>
      </c>
      <c r="AP1002" s="7" t="s">
        <v>2575</v>
      </c>
      <c r="AQ1002" s="7">
        <v>115268076.90000001</v>
      </c>
      <c r="AR1002" s="10">
        <v>121286129.5</v>
      </c>
      <c r="AS1002" s="7" t="s">
        <v>2576</v>
      </c>
      <c r="AT1002" s="7" t="s">
        <v>90</v>
      </c>
      <c r="AU1002" s="7">
        <v>2013</v>
      </c>
      <c r="AV1002" s="7" t="s">
        <v>91</v>
      </c>
      <c r="AW1002" s="7" t="s">
        <v>115</v>
      </c>
      <c r="AX1002" s="7" t="s">
        <v>116</v>
      </c>
      <c r="AY1002" s="7" t="s">
        <v>20</v>
      </c>
      <c r="AZ1002" s="7" t="s">
        <v>155</v>
      </c>
      <c r="BA1002" s="7" t="s">
        <v>156</v>
      </c>
      <c r="BB1002" s="7" t="s">
        <v>69</v>
      </c>
      <c r="BC1002" s="7" t="s">
        <v>98</v>
      </c>
      <c r="BH1002" s="7" t="s">
        <v>99</v>
      </c>
      <c r="BI1002" s="7" t="s">
        <v>521</v>
      </c>
      <c r="BJ1002" s="7" t="s">
        <v>135</v>
      </c>
      <c r="BM1002" s="7" t="s">
        <v>1481</v>
      </c>
      <c r="BO1002">
        <f t="shared" si="15"/>
        <v>121.2861295</v>
      </c>
      <c r="BP1002" s="7" t="s">
        <v>69</v>
      </c>
      <c r="BQ1002" s="7" t="s">
        <v>20</v>
      </c>
      <c r="BR1002" s="7" t="s">
        <v>77</v>
      </c>
      <c r="BS1002" s="7" t="s">
        <v>77</v>
      </c>
    </row>
    <row r="1003" spans="1:71" ht="15.75" customHeight="1">
      <c r="A1003" s="7">
        <v>2022</v>
      </c>
      <c r="B1003" s="7" t="s">
        <v>943</v>
      </c>
      <c r="C1003" s="7" t="s">
        <v>64</v>
      </c>
      <c r="D1003" s="7" t="s">
        <v>915</v>
      </c>
      <c r="E1003" s="7" t="s">
        <v>916</v>
      </c>
      <c r="F1003" s="7" t="s">
        <v>917</v>
      </c>
      <c r="G1003" s="7">
        <v>2013</v>
      </c>
      <c r="H1003" s="7" t="s">
        <v>67</v>
      </c>
      <c r="I1003" s="7" t="s">
        <v>169</v>
      </c>
      <c r="J1003" s="7" t="s">
        <v>70</v>
      </c>
      <c r="K1003" s="7" t="s">
        <v>71</v>
      </c>
      <c r="L1003" s="7" t="s">
        <v>72</v>
      </c>
      <c r="M1003" s="7" t="s">
        <v>73</v>
      </c>
      <c r="N1003" s="7" t="s">
        <v>74</v>
      </c>
      <c r="O1003" s="7" t="s">
        <v>75</v>
      </c>
      <c r="P1003" s="7" t="s">
        <v>76</v>
      </c>
      <c r="Q1003" s="7" t="s">
        <v>77</v>
      </c>
      <c r="S1003" s="7" t="s">
        <v>78</v>
      </c>
      <c r="T1003" s="7" t="s">
        <v>79</v>
      </c>
      <c r="U1003" s="7" t="s">
        <v>80</v>
      </c>
      <c r="V1003" s="7" t="s">
        <v>81</v>
      </c>
      <c r="W1003" s="7" t="s">
        <v>941</v>
      </c>
      <c r="X1003" s="7" t="s">
        <v>2115</v>
      </c>
      <c r="Z1003" s="7" t="s">
        <v>838</v>
      </c>
      <c r="AA1003" s="7" t="s">
        <v>124</v>
      </c>
      <c r="AB1003" s="7" t="s">
        <v>125</v>
      </c>
      <c r="AC1003" s="7" t="s">
        <v>2559</v>
      </c>
      <c r="AD1003" s="7" t="s">
        <v>111</v>
      </c>
      <c r="AE1003" s="7" t="s">
        <v>924</v>
      </c>
      <c r="AF1003" s="7" t="s">
        <v>88</v>
      </c>
      <c r="AG1003" s="7" t="s">
        <v>2101</v>
      </c>
      <c r="AH1003" s="7" t="s">
        <v>2561</v>
      </c>
      <c r="AI1003" s="7">
        <v>2013</v>
      </c>
      <c r="AJ1003" s="7">
        <v>2038</v>
      </c>
      <c r="AK1003" s="7" t="s">
        <v>89</v>
      </c>
      <c r="AL1003" s="7">
        <v>2996970000</v>
      </c>
      <c r="AO1003" s="7" t="s">
        <v>2575</v>
      </c>
      <c r="AP1003" s="7" t="s">
        <v>2575</v>
      </c>
      <c r="AQ1003" s="7">
        <v>115268076.90000001</v>
      </c>
      <c r="AR1003" s="10">
        <v>121286129.5</v>
      </c>
      <c r="AS1003" s="7" t="s">
        <v>2576</v>
      </c>
      <c r="AT1003" s="7" t="s">
        <v>90</v>
      </c>
      <c r="AU1003" s="7">
        <v>2013</v>
      </c>
      <c r="AV1003" s="7" t="s">
        <v>91</v>
      </c>
      <c r="AW1003" s="7" t="s">
        <v>115</v>
      </c>
      <c r="AX1003" s="7" t="s">
        <v>116</v>
      </c>
      <c r="AY1003" s="7" t="s">
        <v>20</v>
      </c>
      <c r="AZ1003" s="7" t="s">
        <v>155</v>
      </c>
      <c r="BA1003" s="7" t="s">
        <v>156</v>
      </c>
      <c r="BB1003" s="7" t="s">
        <v>69</v>
      </c>
      <c r="BC1003" s="7" t="s">
        <v>98</v>
      </c>
      <c r="BH1003" s="7" t="s">
        <v>99</v>
      </c>
      <c r="BI1003" s="7" t="s">
        <v>521</v>
      </c>
      <c r="BJ1003" s="7" t="s">
        <v>135</v>
      </c>
      <c r="BM1003" s="7" t="s">
        <v>1481</v>
      </c>
      <c r="BO1003">
        <f t="shared" si="15"/>
        <v>121.2861295</v>
      </c>
      <c r="BP1003" s="7" t="s">
        <v>69</v>
      </c>
      <c r="BQ1003" s="7" t="s">
        <v>20</v>
      </c>
      <c r="BR1003" s="7" t="s">
        <v>77</v>
      </c>
      <c r="BS1003" s="7" t="s">
        <v>77</v>
      </c>
    </row>
    <row r="1004" spans="1:71" ht="15.75" customHeight="1">
      <c r="A1004" s="7">
        <v>2023</v>
      </c>
      <c r="B1004" s="7" t="s">
        <v>943</v>
      </c>
      <c r="C1004" s="7" t="s">
        <v>64</v>
      </c>
      <c r="D1004" s="7" t="s">
        <v>915</v>
      </c>
      <c r="E1004" s="7" t="s">
        <v>916</v>
      </c>
      <c r="F1004" s="7" t="s">
        <v>917</v>
      </c>
      <c r="G1004" s="7">
        <v>2013</v>
      </c>
      <c r="H1004" s="7" t="s">
        <v>67</v>
      </c>
      <c r="I1004" s="7" t="s">
        <v>169</v>
      </c>
      <c r="J1004" s="7" t="s">
        <v>70</v>
      </c>
      <c r="K1004" s="7" t="s">
        <v>71</v>
      </c>
      <c r="L1004" s="7" t="s">
        <v>72</v>
      </c>
      <c r="M1004" s="7" t="s">
        <v>73</v>
      </c>
      <c r="N1004" s="7" t="s">
        <v>74</v>
      </c>
      <c r="O1004" s="7" t="s">
        <v>75</v>
      </c>
      <c r="P1004" s="7" t="s">
        <v>76</v>
      </c>
      <c r="Q1004" s="7" t="s">
        <v>77</v>
      </c>
      <c r="S1004" s="7" t="s">
        <v>78</v>
      </c>
      <c r="T1004" s="7" t="s">
        <v>79</v>
      </c>
      <c r="U1004" s="7" t="s">
        <v>80</v>
      </c>
      <c r="V1004" s="7" t="s">
        <v>81</v>
      </c>
      <c r="W1004" s="7" t="s">
        <v>941</v>
      </c>
      <c r="X1004" s="7" t="s">
        <v>2115</v>
      </c>
      <c r="Z1004" s="7" t="s">
        <v>838</v>
      </c>
      <c r="AA1004" s="7" t="s">
        <v>124</v>
      </c>
      <c r="AB1004" s="7" t="s">
        <v>125</v>
      </c>
      <c r="AC1004" s="7" t="s">
        <v>2559</v>
      </c>
      <c r="AD1004" s="7" t="s">
        <v>111</v>
      </c>
      <c r="AE1004" s="7" t="s">
        <v>924</v>
      </c>
      <c r="AF1004" s="7" t="s">
        <v>88</v>
      </c>
      <c r="AG1004" s="7" t="s">
        <v>2101</v>
      </c>
      <c r="AH1004" s="7" t="s">
        <v>2561</v>
      </c>
      <c r="AI1004" s="7">
        <v>2013</v>
      </c>
      <c r="AJ1004" s="7">
        <v>2038</v>
      </c>
      <c r="AK1004" s="7" t="s">
        <v>89</v>
      </c>
      <c r="AL1004" s="7">
        <v>2996970000</v>
      </c>
      <c r="AO1004" s="7" t="s">
        <v>2575</v>
      </c>
      <c r="AP1004" s="7" t="s">
        <v>2575</v>
      </c>
      <c r="AQ1004" s="7">
        <v>115268076.90000001</v>
      </c>
      <c r="AR1004" s="10">
        <v>121286129.5</v>
      </c>
      <c r="AS1004" s="7" t="s">
        <v>2576</v>
      </c>
      <c r="AT1004" s="7" t="s">
        <v>90</v>
      </c>
      <c r="AU1004" s="7">
        <v>2013</v>
      </c>
      <c r="AV1004" s="7" t="s">
        <v>91</v>
      </c>
      <c r="AW1004" s="7" t="s">
        <v>115</v>
      </c>
      <c r="AX1004" s="7" t="s">
        <v>116</v>
      </c>
      <c r="AY1004" s="7" t="s">
        <v>20</v>
      </c>
      <c r="AZ1004" s="7" t="s">
        <v>155</v>
      </c>
      <c r="BA1004" s="7" t="s">
        <v>156</v>
      </c>
      <c r="BB1004" s="7" t="s">
        <v>69</v>
      </c>
      <c r="BC1004" s="7" t="s">
        <v>98</v>
      </c>
      <c r="BH1004" s="7" t="s">
        <v>99</v>
      </c>
      <c r="BI1004" s="7" t="s">
        <v>521</v>
      </c>
      <c r="BJ1004" s="7" t="s">
        <v>135</v>
      </c>
      <c r="BM1004" s="7" t="s">
        <v>1481</v>
      </c>
      <c r="BO1004">
        <f t="shared" si="15"/>
        <v>121.2861295</v>
      </c>
      <c r="BP1004" s="7" t="s">
        <v>69</v>
      </c>
      <c r="BQ1004" s="7" t="s">
        <v>20</v>
      </c>
      <c r="BR1004" s="7" t="s">
        <v>77</v>
      </c>
      <c r="BS1004" s="7" t="s">
        <v>77</v>
      </c>
    </row>
    <row r="1005" spans="1:71" ht="15.75" customHeight="1">
      <c r="A1005" s="7">
        <v>2024</v>
      </c>
      <c r="B1005" s="7" t="s">
        <v>943</v>
      </c>
      <c r="C1005" s="7" t="s">
        <v>64</v>
      </c>
      <c r="D1005" s="7" t="s">
        <v>915</v>
      </c>
      <c r="E1005" s="7" t="s">
        <v>916</v>
      </c>
      <c r="F1005" s="7" t="s">
        <v>917</v>
      </c>
      <c r="G1005" s="7">
        <v>2013</v>
      </c>
      <c r="H1005" s="7" t="s">
        <v>67</v>
      </c>
      <c r="I1005" s="7" t="s">
        <v>169</v>
      </c>
      <c r="J1005" s="7" t="s">
        <v>70</v>
      </c>
      <c r="K1005" s="7" t="s">
        <v>71</v>
      </c>
      <c r="L1005" s="7" t="s">
        <v>72</v>
      </c>
      <c r="M1005" s="7" t="s">
        <v>73</v>
      </c>
      <c r="N1005" s="7" t="s">
        <v>74</v>
      </c>
      <c r="O1005" s="7" t="s">
        <v>75</v>
      </c>
      <c r="P1005" s="7" t="s">
        <v>76</v>
      </c>
      <c r="Q1005" s="7" t="s">
        <v>77</v>
      </c>
      <c r="S1005" s="7" t="s">
        <v>78</v>
      </c>
      <c r="T1005" s="7" t="s">
        <v>79</v>
      </c>
      <c r="U1005" s="7" t="s">
        <v>80</v>
      </c>
      <c r="V1005" s="7" t="s">
        <v>81</v>
      </c>
      <c r="W1005" s="7" t="s">
        <v>941</v>
      </c>
      <c r="X1005" s="7" t="s">
        <v>2115</v>
      </c>
      <c r="Z1005" s="7" t="s">
        <v>838</v>
      </c>
      <c r="AA1005" s="7" t="s">
        <v>124</v>
      </c>
      <c r="AB1005" s="7" t="s">
        <v>125</v>
      </c>
      <c r="AC1005" s="7" t="s">
        <v>2559</v>
      </c>
      <c r="AD1005" s="7" t="s">
        <v>111</v>
      </c>
      <c r="AE1005" s="7" t="s">
        <v>924</v>
      </c>
      <c r="AF1005" s="7" t="s">
        <v>88</v>
      </c>
      <c r="AG1005" s="7" t="s">
        <v>2101</v>
      </c>
      <c r="AH1005" s="7" t="s">
        <v>2561</v>
      </c>
      <c r="AI1005" s="7">
        <v>2013</v>
      </c>
      <c r="AJ1005" s="7">
        <v>2038</v>
      </c>
      <c r="AK1005" s="7" t="s">
        <v>89</v>
      </c>
      <c r="AL1005" s="7">
        <v>2996970000</v>
      </c>
      <c r="AO1005" s="7" t="s">
        <v>2575</v>
      </c>
      <c r="AP1005" s="7" t="s">
        <v>2575</v>
      </c>
      <c r="AQ1005" s="7">
        <v>115268076.90000001</v>
      </c>
      <c r="AR1005" s="10">
        <v>121286129.5</v>
      </c>
      <c r="AS1005" s="7" t="s">
        <v>2576</v>
      </c>
      <c r="AT1005" s="7" t="s">
        <v>90</v>
      </c>
      <c r="AU1005" s="7">
        <v>2013</v>
      </c>
      <c r="AV1005" s="7" t="s">
        <v>91</v>
      </c>
      <c r="AW1005" s="7" t="s">
        <v>115</v>
      </c>
      <c r="AX1005" s="7" t="s">
        <v>116</v>
      </c>
      <c r="AY1005" s="7" t="s">
        <v>20</v>
      </c>
      <c r="AZ1005" s="7" t="s">
        <v>155</v>
      </c>
      <c r="BA1005" s="7" t="s">
        <v>156</v>
      </c>
      <c r="BB1005" s="7" t="s">
        <v>69</v>
      </c>
      <c r="BC1005" s="7" t="s">
        <v>98</v>
      </c>
      <c r="BH1005" s="7" t="s">
        <v>99</v>
      </c>
      <c r="BI1005" s="7" t="s">
        <v>521</v>
      </c>
      <c r="BJ1005" s="7" t="s">
        <v>135</v>
      </c>
      <c r="BM1005" s="7" t="s">
        <v>1481</v>
      </c>
      <c r="BO1005">
        <f t="shared" si="15"/>
        <v>121.2861295</v>
      </c>
      <c r="BP1005" s="7" t="s">
        <v>69</v>
      </c>
      <c r="BQ1005" s="7" t="s">
        <v>20</v>
      </c>
      <c r="BR1005" s="7" t="s">
        <v>77</v>
      </c>
      <c r="BS1005" s="7" t="s">
        <v>77</v>
      </c>
    </row>
    <row r="1006" spans="1:71" ht="15.75" customHeight="1">
      <c r="A1006" s="7">
        <v>2025</v>
      </c>
      <c r="B1006" s="7" t="s">
        <v>943</v>
      </c>
      <c r="C1006" s="7" t="s">
        <v>64</v>
      </c>
      <c r="D1006" s="7" t="s">
        <v>915</v>
      </c>
      <c r="E1006" s="7" t="s">
        <v>916</v>
      </c>
      <c r="F1006" s="7" t="s">
        <v>917</v>
      </c>
      <c r="G1006" s="7">
        <v>2013</v>
      </c>
      <c r="H1006" s="7" t="s">
        <v>67</v>
      </c>
      <c r="I1006" s="7" t="s">
        <v>169</v>
      </c>
      <c r="J1006" s="7" t="s">
        <v>70</v>
      </c>
      <c r="K1006" s="7" t="s">
        <v>71</v>
      </c>
      <c r="L1006" s="7" t="s">
        <v>72</v>
      </c>
      <c r="M1006" s="7" t="s">
        <v>73</v>
      </c>
      <c r="N1006" s="7" t="s">
        <v>74</v>
      </c>
      <c r="O1006" s="7" t="s">
        <v>75</v>
      </c>
      <c r="P1006" s="7" t="s">
        <v>76</v>
      </c>
      <c r="Q1006" s="7" t="s">
        <v>77</v>
      </c>
      <c r="S1006" s="7" t="s">
        <v>78</v>
      </c>
      <c r="T1006" s="7" t="s">
        <v>79</v>
      </c>
      <c r="U1006" s="7" t="s">
        <v>80</v>
      </c>
      <c r="V1006" s="7" t="s">
        <v>81</v>
      </c>
      <c r="W1006" s="7" t="s">
        <v>941</v>
      </c>
      <c r="X1006" s="7" t="s">
        <v>2115</v>
      </c>
      <c r="Z1006" s="7" t="s">
        <v>838</v>
      </c>
      <c r="AA1006" s="7" t="s">
        <v>124</v>
      </c>
      <c r="AB1006" s="7" t="s">
        <v>125</v>
      </c>
      <c r="AC1006" s="7" t="s">
        <v>2559</v>
      </c>
      <c r="AD1006" s="7" t="s">
        <v>111</v>
      </c>
      <c r="AE1006" s="7" t="s">
        <v>924</v>
      </c>
      <c r="AF1006" s="7" t="s">
        <v>88</v>
      </c>
      <c r="AG1006" s="7" t="s">
        <v>2101</v>
      </c>
      <c r="AH1006" s="7" t="s">
        <v>2561</v>
      </c>
      <c r="AI1006" s="7">
        <v>2013</v>
      </c>
      <c r="AJ1006" s="7">
        <v>2038</v>
      </c>
      <c r="AK1006" s="7" t="s">
        <v>89</v>
      </c>
      <c r="AL1006" s="7">
        <v>2996970000</v>
      </c>
      <c r="AO1006" s="7" t="s">
        <v>2575</v>
      </c>
      <c r="AP1006" s="7" t="s">
        <v>2575</v>
      </c>
      <c r="AQ1006" s="7">
        <v>115268076.90000001</v>
      </c>
      <c r="AR1006" s="10">
        <v>121286129.5</v>
      </c>
      <c r="AS1006" s="7" t="s">
        <v>2576</v>
      </c>
      <c r="AT1006" s="7" t="s">
        <v>90</v>
      </c>
      <c r="AU1006" s="7">
        <v>2013</v>
      </c>
      <c r="AV1006" s="7" t="s">
        <v>91</v>
      </c>
      <c r="AW1006" s="7" t="s">
        <v>115</v>
      </c>
      <c r="AX1006" s="7" t="s">
        <v>116</v>
      </c>
      <c r="AY1006" s="7" t="s">
        <v>20</v>
      </c>
      <c r="AZ1006" s="7" t="s">
        <v>155</v>
      </c>
      <c r="BA1006" s="7" t="s">
        <v>156</v>
      </c>
      <c r="BB1006" s="7" t="s">
        <v>69</v>
      </c>
      <c r="BC1006" s="7" t="s">
        <v>98</v>
      </c>
      <c r="BH1006" s="7" t="s">
        <v>99</v>
      </c>
      <c r="BI1006" s="7" t="s">
        <v>521</v>
      </c>
      <c r="BJ1006" s="7" t="s">
        <v>135</v>
      </c>
      <c r="BM1006" s="7" t="s">
        <v>1481</v>
      </c>
      <c r="BO1006">
        <f t="shared" si="15"/>
        <v>121.2861295</v>
      </c>
      <c r="BP1006" s="7" t="s">
        <v>69</v>
      </c>
      <c r="BQ1006" s="7" t="s">
        <v>20</v>
      </c>
      <c r="BR1006" s="7" t="s">
        <v>77</v>
      </c>
      <c r="BS1006" s="7" t="s">
        <v>77</v>
      </c>
    </row>
    <row r="1007" spans="1:71" ht="15.75" customHeight="1">
      <c r="A1007" s="7">
        <v>2026</v>
      </c>
      <c r="B1007" s="7" t="s">
        <v>943</v>
      </c>
      <c r="C1007" s="7" t="s">
        <v>64</v>
      </c>
      <c r="D1007" s="7" t="s">
        <v>915</v>
      </c>
      <c r="E1007" s="7" t="s">
        <v>916</v>
      </c>
      <c r="F1007" s="7" t="s">
        <v>917</v>
      </c>
      <c r="G1007" s="7">
        <v>2013</v>
      </c>
      <c r="H1007" s="7" t="s">
        <v>67</v>
      </c>
      <c r="I1007" s="7" t="s">
        <v>169</v>
      </c>
      <c r="J1007" s="7" t="s">
        <v>70</v>
      </c>
      <c r="K1007" s="7" t="s">
        <v>71</v>
      </c>
      <c r="L1007" s="7" t="s">
        <v>72</v>
      </c>
      <c r="M1007" s="7" t="s">
        <v>73</v>
      </c>
      <c r="N1007" s="7" t="s">
        <v>74</v>
      </c>
      <c r="O1007" s="7" t="s">
        <v>75</v>
      </c>
      <c r="P1007" s="7" t="s">
        <v>76</v>
      </c>
      <c r="Q1007" s="7" t="s">
        <v>77</v>
      </c>
      <c r="S1007" s="7" t="s">
        <v>78</v>
      </c>
      <c r="T1007" s="7" t="s">
        <v>79</v>
      </c>
      <c r="U1007" s="7" t="s">
        <v>80</v>
      </c>
      <c r="V1007" s="7" t="s">
        <v>81</v>
      </c>
      <c r="W1007" s="7" t="s">
        <v>941</v>
      </c>
      <c r="X1007" s="7" t="s">
        <v>2115</v>
      </c>
      <c r="Z1007" s="7" t="s">
        <v>838</v>
      </c>
      <c r="AA1007" s="7" t="s">
        <v>124</v>
      </c>
      <c r="AB1007" s="7" t="s">
        <v>125</v>
      </c>
      <c r="AC1007" s="7" t="s">
        <v>2559</v>
      </c>
      <c r="AD1007" s="7" t="s">
        <v>111</v>
      </c>
      <c r="AE1007" s="7" t="s">
        <v>924</v>
      </c>
      <c r="AF1007" s="7" t="s">
        <v>88</v>
      </c>
      <c r="AG1007" s="7" t="s">
        <v>2101</v>
      </c>
      <c r="AH1007" s="7" t="s">
        <v>2561</v>
      </c>
      <c r="AI1007" s="7">
        <v>2013</v>
      </c>
      <c r="AJ1007" s="7">
        <v>2038</v>
      </c>
      <c r="AK1007" s="7" t="s">
        <v>89</v>
      </c>
      <c r="AL1007" s="7">
        <v>2996970000</v>
      </c>
      <c r="AO1007" s="7" t="s">
        <v>2575</v>
      </c>
      <c r="AP1007" s="7" t="s">
        <v>2575</v>
      </c>
      <c r="AQ1007" s="7">
        <v>115268076.90000001</v>
      </c>
      <c r="AR1007" s="10">
        <v>121286129.5</v>
      </c>
      <c r="AS1007" s="7" t="s">
        <v>2576</v>
      </c>
      <c r="AT1007" s="7" t="s">
        <v>90</v>
      </c>
      <c r="AU1007" s="7">
        <v>2013</v>
      </c>
      <c r="AV1007" s="7" t="s">
        <v>91</v>
      </c>
      <c r="AW1007" s="7" t="s">
        <v>115</v>
      </c>
      <c r="AX1007" s="7" t="s">
        <v>116</v>
      </c>
      <c r="AY1007" s="7" t="s">
        <v>20</v>
      </c>
      <c r="AZ1007" s="7" t="s">
        <v>155</v>
      </c>
      <c r="BA1007" s="7" t="s">
        <v>156</v>
      </c>
      <c r="BB1007" s="7" t="s">
        <v>69</v>
      </c>
      <c r="BC1007" s="7" t="s">
        <v>98</v>
      </c>
      <c r="BH1007" s="7" t="s">
        <v>99</v>
      </c>
      <c r="BI1007" s="7" t="s">
        <v>521</v>
      </c>
      <c r="BJ1007" s="7" t="s">
        <v>135</v>
      </c>
      <c r="BM1007" s="7" t="s">
        <v>1481</v>
      </c>
      <c r="BO1007">
        <f t="shared" si="15"/>
        <v>121.2861295</v>
      </c>
      <c r="BP1007" s="7" t="s">
        <v>69</v>
      </c>
      <c r="BQ1007" s="7" t="s">
        <v>20</v>
      </c>
      <c r="BR1007" s="7" t="s">
        <v>77</v>
      </c>
      <c r="BS1007" s="7" t="s">
        <v>77</v>
      </c>
    </row>
    <row r="1008" spans="1:71" ht="15.75" customHeight="1">
      <c r="A1008" s="7">
        <v>2027</v>
      </c>
      <c r="B1008" s="7" t="s">
        <v>943</v>
      </c>
      <c r="C1008" s="7" t="s">
        <v>64</v>
      </c>
      <c r="D1008" s="7" t="s">
        <v>915</v>
      </c>
      <c r="E1008" s="7" t="s">
        <v>916</v>
      </c>
      <c r="F1008" s="7" t="s">
        <v>917</v>
      </c>
      <c r="G1008" s="7">
        <v>2013</v>
      </c>
      <c r="H1008" s="7" t="s">
        <v>67</v>
      </c>
      <c r="I1008" s="7" t="s">
        <v>169</v>
      </c>
      <c r="J1008" s="7" t="s">
        <v>70</v>
      </c>
      <c r="K1008" s="7" t="s">
        <v>71</v>
      </c>
      <c r="L1008" s="7" t="s">
        <v>72</v>
      </c>
      <c r="M1008" s="7" t="s">
        <v>73</v>
      </c>
      <c r="N1008" s="7" t="s">
        <v>74</v>
      </c>
      <c r="O1008" s="7" t="s">
        <v>75</v>
      </c>
      <c r="P1008" s="7" t="s">
        <v>76</v>
      </c>
      <c r="Q1008" s="7" t="s">
        <v>77</v>
      </c>
      <c r="S1008" s="7" t="s">
        <v>78</v>
      </c>
      <c r="T1008" s="7" t="s">
        <v>79</v>
      </c>
      <c r="U1008" s="7" t="s">
        <v>80</v>
      </c>
      <c r="V1008" s="7" t="s">
        <v>81</v>
      </c>
      <c r="W1008" s="7" t="s">
        <v>941</v>
      </c>
      <c r="X1008" s="7" t="s">
        <v>2115</v>
      </c>
      <c r="Z1008" s="7" t="s">
        <v>838</v>
      </c>
      <c r="AA1008" s="7" t="s">
        <v>124</v>
      </c>
      <c r="AB1008" s="7" t="s">
        <v>125</v>
      </c>
      <c r="AC1008" s="7" t="s">
        <v>2559</v>
      </c>
      <c r="AD1008" s="7" t="s">
        <v>111</v>
      </c>
      <c r="AE1008" s="7" t="s">
        <v>924</v>
      </c>
      <c r="AF1008" s="7" t="s">
        <v>88</v>
      </c>
      <c r="AG1008" s="7" t="s">
        <v>2101</v>
      </c>
      <c r="AH1008" s="7" t="s">
        <v>2561</v>
      </c>
      <c r="AI1008" s="7">
        <v>2013</v>
      </c>
      <c r="AJ1008" s="7">
        <v>2038</v>
      </c>
      <c r="AK1008" s="7" t="s">
        <v>89</v>
      </c>
      <c r="AL1008" s="7">
        <v>2996970000</v>
      </c>
      <c r="AO1008" s="7" t="s">
        <v>2575</v>
      </c>
      <c r="AP1008" s="7" t="s">
        <v>2575</v>
      </c>
      <c r="AQ1008" s="7">
        <v>115268076.90000001</v>
      </c>
      <c r="AR1008" s="10">
        <v>121286129.5</v>
      </c>
      <c r="AS1008" s="7" t="s">
        <v>2576</v>
      </c>
      <c r="AT1008" s="7" t="s">
        <v>90</v>
      </c>
      <c r="AU1008" s="7">
        <v>2013</v>
      </c>
      <c r="AV1008" s="7" t="s">
        <v>91</v>
      </c>
      <c r="AW1008" s="7" t="s">
        <v>115</v>
      </c>
      <c r="AX1008" s="7" t="s">
        <v>116</v>
      </c>
      <c r="AY1008" s="7" t="s">
        <v>20</v>
      </c>
      <c r="AZ1008" s="7" t="s">
        <v>155</v>
      </c>
      <c r="BA1008" s="7" t="s">
        <v>156</v>
      </c>
      <c r="BB1008" s="7" t="s">
        <v>69</v>
      </c>
      <c r="BC1008" s="7" t="s">
        <v>98</v>
      </c>
      <c r="BH1008" s="7" t="s">
        <v>99</v>
      </c>
      <c r="BI1008" s="7" t="s">
        <v>521</v>
      </c>
      <c r="BJ1008" s="7" t="s">
        <v>135</v>
      </c>
      <c r="BM1008" s="7" t="s">
        <v>1481</v>
      </c>
      <c r="BO1008">
        <f t="shared" si="15"/>
        <v>121.2861295</v>
      </c>
      <c r="BP1008" s="7" t="s">
        <v>69</v>
      </c>
      <c r="BQ1008" s="7" t="s">
        <v>20</v>
      </c>
      <c r="BR1008" s="7" t="s">
        <v>77</v>
      </c>
      <c r="BS1008" s="7" t="s">
        <v>77</v>
      </c>
    </row>
    <row r="1009" spans="1:71" ht="15.75" customHeight="1">
      <c r="A1009" s="7">
        <v>2028</v>
      </c>
      <c r="B1009" s="7" t="s">
        <v>943</v>
      </c>
      <c r="C1009" s="7" t="s">
        <v>64</v>
      </c>
      <c r="D1009" s="7" t="s">
        <v>915</v>
      </c>
      <c r="E1009" s="7" t="s">
        <v>916</v>
      </c>
      <c r="F1009" s="7" t="s">
        <v>917</v>
      </c>
      <c r="G1009" s="7">
        <v>2013</v>
      </c>
      <c r="H1009" s="7" t="s">
        <v>67</v>
      </c>
      <c r="I1009" s="7" t="s">
        <v>169</v>
      </c>
      <c r="J1009" s="7" t="s">
        <v>70</v>
      </c>
      <c r="K1009" s="7" t="s">
        <v>71</v>
      </c>
      <c r="L1009" s="7" t="s">
        <v>72</v>
      </c>
      <c r="M1009" s="7" t="s">
        <v>73</v>
      </c>
      <c r="N1009" s="7" t="s">
        <v>74</v>
      </c>
      <c r="O1009" s="7" t="s">
        <v>75</v>
      </c>
      <c r="P1009" s="7" t="s">
        <v>76</v>
      </c>
      <c r="Q1009" s="7" t="s">
        <v>77</v>
      </c>
      <c r="S1009" s="7" t="s">
        <v>78</v>
      </c>
      <c r="T1009" s="7" t="s">
        <v>79</v>
      </c>
      <c r="U1009" s="7" t="s">
        <v>80</v>
      </c>
      <c r="V1009" s="7" t="s">
        <v>81</v>
      </c>
      <c r="W1009" s="7" t="s">
        <v>941</v>
      </c>
      <c r="X1009" s="7" t="s">
        <v>2115</v>
      </c>
      <c r="Z1009" s="7" t="s">
        <v>838</v>
      </c>
      <c r="AA1009" s="7" t="s">
        <v>124</v>
      </c>
      <c r="AB1009" s="7" t="s">
        <v>125</v>
      </c>
      <c r="AC1009" s="7" t="s">
        <v>2559</v>
      </c>
      <c r="AD1009" s="7" t="s">
        <v>111</v>
      </c>
      <c r="AE1009" s="7" t="s">
        <v>924</v>
      </c>
      <c r="AF1009" s="7" t="s">
        <v>88</v>
      </c>
      <c r="AG1009" s="7" t="s">
        <v>2101</v>
      </c>
      <c r="AH1009" s="7" t="s">
        <v>2561</v>
      </c>
      <c r="AI1009" s="7">
        <v>2013</v>
      </c>
      <c r="AJ1009" s="7">
        <v>2038</v>
      </c>
      <c r="AK1009" s="7" t="s">
        <v>89</v>
      </c>
      <c r="AL1009" s="7">
        <v>2996970000</v>
      </c>
      <c r="AO1009" s="7" t="s">
        <v>2575</v>
      </c>
      <c r="AP1009" s="7" t="s">
        <v>2575</v>
      </c>
      <c r="AQ1009" s="7">
        <v>115268076.90000001</v>
      </c>
      <c r="AR1009" s="10">
        <v>121286129.5</v>
      </c>
      <c r="AS1009" s="7" t="s">
        <v>2576</v>
      </c>
      <c r="AT1009" s="7" t="s">
        <v>90</v>
      </c>
      <c r="AU1009" s="7">
        <v>2013</v>
      </c>
      <c r="AV1009" s="7" t="s">
        <v>91</v>
      </c>
      <c r="AW1009" s="7" t="s">
        <v>115</v>
      </c>
      <c r="AX1009" s="7" t="s">
        <v>116</v>
      </c>
      <c r="AY1009" s="7" t="s">
        <v>20</v>
      </c>
      <c r="AZ1009" s="7" t="s">
        <v>155</v>
      </c>
      <c r="BA1009" s="7" t="s">
        <v>156</v>
      </c>
      <c r="BB1009" s="7" t="s">
        <v>69</v>
      </c>
      <c r="BC1009" s="7" t="s">
        <v>98</v>
      </c>
      <c r="BH1009" s="7" t="s">
        <v>99</v>
      </c>
      <c r="BI1009" s="7" t="s">
        <v>521</v>
      </c>
      <c r="BJ1009" s="7" t="s">
        <v>135</v>
      </c>
      <c r="BM1009" s="7" t="s">
        <v>1481</v>
      </c>
      <c r="BO1009">
        <f t="shared" si="15"/>
        <v>121.2861295</v>
      </c>
      <c r="BP1009" s="7" t="s">
        <v>69</v>
      </c>
      <c r="BQ1009" s="7" t="s">
        <v>20</v>
      </c>
      <c r="BR1009" s="7" t="s">
        <v>77</v>
      </c>
      <c r="BS1009" s="7" t="s">
        <v>77</v>
      </c>
    </row>
    <row r="1010" spans="1:71" ht="15.75" customHeight="1">
      <c r="A1010" s="7">
        <v>2029</v>
      </c>
      <c r="B1010" s="7" t="s">
        <v>943</v>
      </c>
      <c r="C1010" s="7" t="s">
        <v>64</v>
      </c>
      <c r="D1010" s="7" t="s">
        <v>915</v>
      </c>
      <c r="E1010" s="7" t="s">
        <v>916</v>
      </c>
      <c r="F1010" s="7" t="s">
        <v>917</v>
      </c>
      <c r="G1010" s="7">
        <v>2013</v>
      </c>
      <c r="H1010" s="7" t="s">
        <v>67</v>
      </c>
      <c r="I1010" s="7" t="s">
        <v>169</v>
      </c>
      <c r="J1010" s="7" t="s">
        <v>70</v>
      </c>
      <c r="K1010" s="7" t="s">
        <v>71</v>
      </c>
      <c r="L1010" s="7" t="s">
        <v>72</v>
      </c>
      <c r="M1010" s="7" t="s">
        <v>73</v>
      </c>
      <c r="N1010" s="7" t="s">
        <v>74</v>
      </c>
      <c r="O1010" s="7" t="s">
        <v>75</v>
      </c>
      <c r="P1010" s="7" t="s">
        <v>76</v>
      </c>
      <c r="Q1010" s="7" t="s">
        <v>77</v>
      </c>
      <c r="S1010" s="7" t="s">
        <v>78</v>
      </c>
      <c r="T1010" s="7" t="s">
        <v>79</v>
      </c>
      <c r="U1010" s="7" t="s">
        <v>80</v>
      </c>
      <c r="V1010" s="7" t="s">
        <v>81</v>
      </c>
      <c r="W1010" s="7" t="s">
        <v>941</v>
      </c>
      <c r="X1010" s="7" t="s">
        <v>2115</v>
      </c>
      <c r="Z1010" s="7" t="s">
        <v>838</v>
      </c>
      <c r="AA1010" s="7" t="s">
        <v>124</v>
      </c>
      <c r="AB1010" s="7" t="s">
        <v>125</v>
      </c>
      <c r="AC1010" s="7" t="s">
        <v>2559</v>
      </c>
      <c r="AD1010" s="7" t="s">
        <v>111</v>
      </c>
      <c r="AE1010" s="7" t="s">
        <v>924</v>
      </c>
      <c r="AF1010" s="7" t="s">
        <v>88</v>
      </c>
      <c r="AG1010" s="7" t="s">
        <v>2101</v>
      </c>
      <c r="AH1010" s="7" t="s">
        <v>2561</v>
      </c>
      <c r="AI1010" s="7">
        <v>2013</v>
      </c>
      <c r="AJ1010" s="7">
        <v>2038</v>
      </c>
      <c r="AK1010" s="7" t="s">
        <v>89</v>
      </c>
      <c r="AL1010" s="7">
        <v>2996970000</v>
      </c>
      <c r="AO1010" s="7" t="s">
        <v>2575</v>
      </c>
      <c r="AP1010" s="7" t="s">
        <v>2575</v>
      </c>
      <c r="AQ1010" s="7">
        <v>115268076.90000001</v>
      </c>
      <c r="AR1010" s="10">
        <v>121286129.5</v>
      </c>
      <c r="AS1010" s="7" t="s">
        <v>2576</v>
      </c>
      <c r="AT1010" s="7" t="s">
        <v>90</v>
      </c>
      <c r="AU1010" s="7">
        <v>2013</v>
      </c>
      <c r="AV1010" s="7" t="s">
        <v>91</v>
      </c>
      <c r="AW1010" s="7" t="s">
        <v>115</v>
      </c>
      <c r="AX1010" s="7" t="s">
        <v>116</v>
      </c>
      <c r="AY1010" s="7" t="s">
        <v>20</v>
      </c>
      <c r="AZ1010" s="7" t="s">
        <v>155</v>
      </c>
      <c r="BA1010" s="7" t="s">
        <v>156</v>
      </c>
      <c r="BB1010" s="7" t="s">
        <v>69</v>
      </c>
      <c r="BC1010" s="7" t="s">
        <v>98</v>
      </c>
      <c r="BH1010" s="7" t="s">
        <v>99</v>
      </c>
      <c r="BI1010" s="7" t="s">
        <v>521</v>
      </c>
      <c r="BJ1010" s="7" t="s">
        <v>135</v>
      </c>
      <c r="BM1010" s="7" t="s">
        <v>1481</v>
      </c>
      <c r="BO1010">
        <f t="shared" si="15"/>
        <v>121.2861295</v>
      </c>
      <c r="BP1010" s="7" t="s">
        <v>69</v>
      </c>
      <c r="BQ1010" s="7" t="s">
        <v>20</v>
      </c>
      <c r="BR1010" s="7" t="s">
        <v>77</v>
      </c>
      <c r="BS1010" s="7" t="s">
        <v>77</v>
      </c>
    </row>
    <row r="1011" spans="1:71" ht="15.75" customHeight="1">
      <c r="A1011" s="7">
        <v>2030</v>
      </c>
      <c r="B1011" s="7" t="s">
        <v>943</v>
      </c>
      <c r="C1011" s="7" t="s">
        <v>64</v>
      </c>
      <c r="D1011" s="7" t="s">
        <v>915</v>
      </c>
      <c r="E1011" s="7" t="s">
        <v>916</v>
      </c>
      <c r="F1011" s="7" t="s">
        <v>917</v>
      </c>
      <c r="G1011" s="7">
        <v>2013</v>
      </c>
      <c r="H1011" s="7" t="s">
        <v>67</v>
      </c>
      <c r="I1011" s="7" t="s">
        <v>169</v>
      </c>
      <c r="J1011" s="7" t="s">
        <v>70</v>
      </c>
      <c r="K1011" s="7" t="s">
        <v>71</v>
      </c>
      <c r="L1011" s="7" t="s">
        <v>72</v>
      </c>
      <c r="M1011" s="7" t="s">
        <v>73</v>
      </c>
      <c r="N1011" s="7" t="s">
        <v>74</v>
      </c>
      <c r="O1011" s="7" t="s">
        <v>75</v>
      </c>
      <c r="P1011" s="7" t="s">
        <v>76</v>
      </c>
      <c r="Q1011" s="7" t="s">
        <v>77</v>
      </c>
      <c r="S1011" s="7" t="s">
        <v>78</v>
      </c>
      <c r="T1011" s="7" t="s">
        <v>79</v>
      </c>
      <c r="U1011" s="7" t="s">
        <v>80</v>
      </c>
      <c r="V1011" s="7" t="s">
        <v>81</v>
      </c>
      <c r="W1011" s="7" t="s">
        <v>941</v>
      </c>
      <c r="X1011" s="7" t="s">
        <v>2115</v>
      </c>
      <c r="Z1011" s="7" t="s">
        <v>838</v>
      </c>
      <c r="AA1011" s="7" t="s">
        <v>124</v>
      </c>
      <c r="AB1011" s="7" t="s">
        <v>125</v>
      </c>
      <c r="AC1011" s="7" t="s">
        <v>2559</v>
      </c>
      <c r="AD1011" s="7" t="s">
        <v>111</v>
      </c>
      <c r="AE1011" s="7" t="s">
        <v>924</v>
      </c>
      <c r="AF1011" s="7" t="s">
        <v>88</v>
      </c>
      <c r="AG1011" s="7" t="s">
        <v>2101</v>
      </c>
      <c r="AH1011" s="7" t="s">
        <v>2561</v>
      </c>
      <c r="AI1011" s="7">
        <v>2013</v>
      </c>
      <c r="AJ1011" s="7">
        <v>2038</v>
      </c>
      <c r="AK1011" s="7" t="s">
        <v>89</v>
      </c>
      <c r="AL1011" s="7">
        <v>2996970000</v>
      </c>
      <c r="AO1011" s="7" t="s">
        <v>2575</v>
      </c>
      <c r="AP1011" s="7" t="s">
        <v>2575</v>
      </c>
      <c r="AQ1011" s="7">
        <v>115268076.90000001</v>
      </c>
      <c r="AR1011" s="10">
        <v>121286129.5</v>
      </c>
      <c r="AS1011" s="7" t="s">
        <v>2576</v>
      </c>
      <c r="AT1011" s="7" t="s">
        <v>90</v>
      </c>
      <c r="AU1011" s="7">
        <v>2013</v>
      </c>
      <c r="AV1011" s="7" t="s">
        <v>91</v>
      </c>
      <c r="AW1011" s="7" t="s">
        <v>115</v>
      </c>
      <c r="AX1011" s="7" t="s">
        <v>116</v>
      </c>
      <c r="AY1011" s="7" t="s">
        <v>20</v>
      </c>
      <c r="AZ1011" s="7" t="s">
        <v>155</v>
      </c>
      <c r="BA1011" s="7" t="s">
        <v>156</v>
      </c>
      <c r="BB1011" s="7" t="s">
        <v>69</v>
      </c>
      <c r="BC1011" s="7" t="s">
        <v>98</v>
      </c>
      <c r="BH1011" s="7" t="s">
        <v>99</v>
      </c>
      <c r="BI1011" s="7" t="s">
        <v>521</v>
      </c>
      <c r="BJ1011" s="7" t="s">
        <v>135</v>
      </c>
      <c r="BM1011" s="7" t="s">
        <v>1481</v>
      </c>
      <c r="BO1011">
        <f t="shared" si="15"/>
        <v>121.2861295</v>
      </c>
      <c r="BP1011" s="7" t="s">
        <v>69</v>
      </c>
      <c r="BQ1011" s="7" t="s">
        <v>20</v>
      </c>
      <c r="BR1011" s="7" t="s">
        <v>77</v>
      </c>
      <c r="BS1011" s="7" t="s">
        <v>77</v>
      </c>
    </row>
    <row r="1012" spans="1:71" ht="15.75" customHeight="1">
      <c r="A1012" s="7">
        <v>2031</v>
      </c>
      <c r="B1012" s="7" t="s">
        <v>943</v>
      </c>
      <c r="C1012" s="7" t="s">
        <v>64</v>
      </c>
      <c r="D1012" s="7" t="s">
        <v>915</v>
      </c>
      <c r="E1012" s="7" t="s">
        <v>916</v>
      </c>
      <c r="F1012" s="7" t="s">
        <v>917</v>
      </c>
      <c r="G1012" s="7">
        <v>2013</v>
      </c>
      <c r="H1012" s="7" t="s">
        <v>67</v>
      </c>
      <c r="I1012" s="7" t="s">
        <v>169</v>
      </c>
      <c r="J1012" s="7" t="s">
        <v>70</v>
      </c>
      <c r="K1012" s="7" t="s">
        <v>71</v>
      </c>
      <c r="L1012" s="7" t="s">
        <v>72</v>
      </c>
      <c r="M1012" s="7" t="s">
        <v>73</v>
      </c>
      <c r="N1012" s="7" t="s">
        <v>74</v>
      </c>
      <c r="O1012" s="7" t="s">
        <v>75</v>
      </c>
      <c r="P1012" s="7" t="s">
        <v>76</v>
      </c>
      <c r="Q1012" s="7" t="s">
        <v>77</v>
      </c>
      <c r="S1012" s="7" t="s">
        <v>78</v>
      </c>
      <c r="T1012" s="7" t="s">
        <v>79</v>
      </c>
      <c r="U1012" s="7" t="s">
        <v>80</v>
      </c>
      <c r="V1012" s="7" t="s">
        <v>81</v>
      </c>
      <c r="W1012" s="7" t="s">
        <v>941</v>
      </c>
      <c r="X1012" s="7" t="s">
        <v>2115</v>
      </c>
      <c r="Z1012" s="7" t="s">
        <v>838</v>
      </c>
      <c r="AA1012" s="7" t="s">
        <v>124</v>
      </c>
      <c r="AB1012" s="7" t="s">
        <v>125</v>
      </c>
      <c r="AC1012" s="7" t="s">
        <v>2559</v>
      </c>
      <c r="AD1012" s="7" t="s">
        <v>111</v>
      </c>
      <c r="AE1012" s="7" t="s">
        <v>924</v>
      </c>
      <c r="AF1012" s="7" t="s">
        <v>88</v>
      </c>
      <c r="AG1012" s="7" t="s">
        <v>2101</v>
      </c>
      <c r="AH1012" s="7" t="s">
        <v>2561</v>
      </c>
      <c r="AI1012" s="7">
        <v>2013</v>
      </c>
      <c r="AJ1012" s="7">
        <v>2038</v>
      </c>
      <c r="AK1012" s="7" t="s">
        <v>89</v>
      </c>
      <c r="AL1012" s="7">
        <v>2996970000</v>
      </c>
      <c r="AO1012" s="7" t="s">
        <v>2575</v>
      </c>
      <c r="AP1012" s="7" t="s">
        <v>2575</v>
      </c>
      <c r="AQ1012" s="7">
        <v>115268076.90000001</v>
      </c>
      <c r="AR1012" s="10">
        <v>121286129.5</v>
      </c>
      <c r="AS1012" s="7" t="s">
        <v>2576</v>
      </c>
      <c r="AT1012" s="7" t="s">
        <v>90</v>
      </c>
      <c r="AU1012" s="7">
        <v>2013</v>
      </c>
      <c r="AV1012" s="7" t="s">
        <v>91</v>
      </c>
      <c r="AW1012" s="7" t="s">
        <v>115</v>
      </c>
      <c r="AX1012" s="7" t="s">
        <v>116</v>
      </c>
      <c r="AY1012" s="7" t="s">
        <v>20</v>
      </c>
      <c r="AZ1012" s="7" t="s">
        <v>155</v>
      </c>
      <c r="BA1012" s="7" t="s">
        <v>156</v>
      </c>
      <c r="BB1012" s="7" t="s">
        <v>69</v>
      </c>
      <c r="BC1012" s="7" t="s">
        <v>98</v>
      </c>
      <c r="BH1012" s="7" t="s">
        <v>99</v>
      </c>
      <c r="BI1012" s="7" t="s">
        <v>521</v>
      </c>
      <c r="BJ1012" s="7" t="s">
        <v>135</v>
      </c>
      <c r="BM1012" s="7" t="s">
        <v>1481</v>
      </c>
      <c r="BO1012">
        <f t="shared" si="15"/>
        <v>121.2861295</v>
      </c>
      <c r="BP1012" s="7" t="s">
        <v>69</v>
      </c>
      <c r="BQ1012" s="7" t="s">
        <v>20</v>
      </c>
      <c r="BR1012" s="7" t="s">
        <v>77</v>
      </c>
      <c r="BS1012" s="7" t="s">
        <v>77</v>
      </c>
    </row>
    <row r="1013" spans="1:71" ht="15.75" customHeight="1">
      <c r="A1013" s="7">
        <v>2032</v>
      </c>
      <c r="B1013" s="7" t="s">
        <v>943</v>
      </c>
      <c r="C1013" s="7" t="s">
        <v>64</v>
      </c>
      <c r="D1013" s="7" t="s">
        <v>915</v>
      </c>
      <c r="E1013" s="7" t="s">
        <v>916</v>
      </c>
      <c r="F1013" s="7" t="s">
        <v>917</v>
      </c>
      <c r="G1013" s="7">
        <v>2013</v>
      </c>
      <c r="H1013" s="7" t="s">
        <v>67</v>
      </c>
      <c r="I1013" s="7" t="s">
        <v>169</v>
      </c>
      <c r="J1013" s="7" t="s">
        <v>70</v>
      </c>
      <c r="K1013" s="7" t="s">
        <v>71</v>
      </c>
      <c r="L1013" s="7" t="s">
        <v>72</v>
      </c>
      <c r="M1013" s="7" t="s">
        <v>73</v>
      </c>
      <c r="N1013" s="7" t="s">
        <v>74</v>
      </c>
      <c r="O1013" s="7" t="s">
        <v>75</v>
      </c>
      <c r="P1013" s="7" t="s">
        <v>76</v>
      </c>
      <c r="Q1013" s="7" t="s">
        <v>77</v>
      </c>
      <c r="S1013" s="7" t="s">
        <v>78</v>
      </c>
      <c r="T1013" s="7" t="s">
        <v>79</v>
      </c>
      <c r="U1013" s="7" t="s">
        <v>80</v>
      </c>
      <c r="V1013" s="7" t="s">
        <v>81</v>
      </c>
      <c r="W1013" s="7" t="s">
        <v>941</v>
      </c>
      <c r="X1013" s="7" t="s">
        <v>2115</v>
      </c>
      <c r="Z1013" s="7" t="s">
        <v>838</v>
      </c>
      <c r="AA1013" s="7" t="s">
        <v>124</v>
      </c>
      <c r="AB1013" s="7" t="s">
        <v>125</v>
      </c>
      <c r="AC1013" s="7" t="s">
        <v>2559</v>
      </c>
      <c r="AD1013" s="7" t="s">
        <v>111</v>
      </c>
      <c r="AE1013" s="7" t="s">
        <v>924</v>
      </c>
      <c r="AF1013" s="7" t="s">
        <v>88</v>
      </c>
      <c r="AG1013" s="7" t="s">
        <v>2101</v>
      </c>
      <c r="AH1013" s="7" t="s">
        <v>2561</v>
      </c>
      <c r="AI1013" s="7">
        <v>2013</v>
      </c>
      <c r="AJ1013" s="7">
        <v>2038</v>
      </c>
      <c r="AK1013" s="7" t="s">
        <v>89</v>
      </c>
      <c r="AL1013" s="7">
        <v>2996970000</v>
      </c>
      <c r="AO1013" s="7" t="s">
        <v>2575</v>
      </c>
      <c r="AP1013" s="7" t="s">
        <v>2575</v>
      </c>
      <c r="AQ1013" s="7">
        <v>115268076.90000001</v>
      </c>
      <c r="AR1013" s="10">
        <v>121286129.5</v>
      </c>
      <c r="AS1013" s="7" t="s">
        <v>2576</v>
      </c>
      <c r="AT1013" s="7" t="s">
        <v>90</v>
      </c>
      <c r="AU1013" s="7">
        <v>2013</v>
      </c>
      <c r="AV1013" s="7" t="s">
        <v>91</v>
      </c>
      <c r="AW1013" s="7" t="s">
        <v>115</v>
      </c>
      <c r="AX1013" s="7" t="s">
        <v>116</v>
      </c>
      <c r="AY1013" s="7" t="s">
        <v>20</v>
      </c>
      <c r="AZ1013" s="7" t="s">
        <v>155</v>
      </c>
      <c r="BA1013" s="7" t="s">
        <v>156</v>
      </c>
      <c r="BB1013" s="7" t="s">
        <v>69</v>
      </c>
      <c r="BC1013" s="7" t="s">
        <v>98</v>
      </c>
      <c r="BH1013" s="7" t="s">
        <v>99</v>
      </c>
      <c r="BI1013" s="7" t="s">
        <v>521</v>
      </c>
      <c r="BJ1013" s="7" t="s">
        <v>135</v>
      </c>
      <c r="BM1013" s="7" t="s">
        <v>1481</v>
      </c>
      <c r="BO1013">
        <f t="shared" si="15"/>
        <v>121.2861295</v>
      </c>
      <c r="BP1013" s="7" t="s">
        <v>69</v>
      </c>
      <c r="BQ1013" s="7" t="s">
        <v>20</v>
      </c>
      <c r="BR1013" s="7" t="s">
        <v>77</v>
      </c>
      <c r="BS1013" s="7" t="s">
        <v>77</v>
      </c>
    </row>
    <row r="1014" spans="1:71" ht="15.75" customHeight="1">
      <c r="A1014" s="7">
        <v>2033</v>
      </c>
      <c r="B1014" s="7" t="s">
        <v>943</v>
      </c>
      <c r="C1014" s="7" t="s">
        <v>64</v>
      </c>
      <c r="D1014" s="7" t="s">
        <v>915</v>
      </c>
      <c r="E1014" s="7" t="s">
        <v>916</v>
      </c>
      <c r="F1014" s="7" t="s">
        <v>917</v>
      </c>
      <c r="G1014" s="7">
        <v>2013</v>
      </c>
      <c r="H1014" s="7" t="s">
        <v>67</v>
      </c>
      <c r="I1014" s="7" t="s">
        <v>169</v>
      </c>
      <c r="J1014" s="7" t="s">
        <v>70</v>
      </c>
      <c r="K1014" s="7" t="s">
        <v>71</v>
      </c>
      <c r="L1014" s="7" t="s">
        <v>72</v>
      </c>
      <c r="M1014" s="7" t="s">
        <v>73</v>
      </c>
      <c r="N1014" s="7" t="s">
        <v>74</v>
      </c>
      <c r="O1014" s="7" t="s">
        <v>75</v>
      </c>
      <c r="P1014" s="7" t="s">
        <v>76</v>
      </c>
      <c r="Q1014" s="7" t="s">
        <v>77</v>
      </c>
      <c r="S1014" s="7" t="s">
        <v>78</v>
      </c>
      <c r="T1014" s="7" t="s">
        <v>79</v>
      </c>
      <c r="U1014" s="7" t="s">
        <v>80</v>
      </c>
      <c r="V1014" s="7" t="s">
        <v>81</v>
      </c>
      <c r="W1014" s="7" t="s">
        <v>941</v>
      </c>
      <c r="X1014" s="7" t="s">
        <v>2115</v>
      </c>
      <c r="Z1014" s="7" t="s">
        <v>838</v>
      </c>
      <c r="AA1014" s="7" t="s">
        <v>124</v>
      </c>
      <c r="AB1014" s="7" t="s">
        <v>125</v>
      </c>
      <c r="AC1014" s="7" t="s">
        <v>2559</v>
      </c>
      <c r="AD1014" s="7" t="s">
        <v>111</v>
      </c>
      <c r="AE1014" s="7" t="s">
        <v>924</v>
      </c>
      <c r="AF1014" s="7" t="s">
        <v>88</v>
      </c>
      <c r="AG1014" s="7" t="s">
        <v>2101</v>
      </c>
      <c r="AH1014" s="7" t="s">
        <v>2561</v>
      </c>
      <c r="AI1014" s="7">
        <v>2013</v>
      </c>
      <c r="AJ1014" s="7">
        <v>2038</v>
      </c>
      <c r="AK1014" s="7" t="s">
        <v>89</v>
      </c>
      <c r="AL1014" s="7">
        <v>2996970000</v>
      </c>
      <c r="AO1014" s="7" t="s">
        <v>2575</v>
      </c>
      <c r="AP1014" s="7" t="s">
        <v>2575</v>
      </c>
      <c r="AQ1014" s="7">
        <v>115268076.90000001</v>
      </c>
      <c r="AR1014" s="10">
        <v>121286129.5</v>
      </c>
      <c r="AS1014" s="7" t="s">
        <v>2576</v>
      </c>
      <c r="AT1014" s="7" t="s">
        <v>90</v>
      </c>
      <c r="AU1014" s="7">
        <v>2013</v>
      </c>
      <c r="AV1014" s="7" t="s">
        <v>91</v>
      </c>
      <c r="AW1014" s="7" t="s">
        <v>115</v>
      </c>
      <c r="AX1014" s="7" t="s">
        <v>116</v>
      </c>
      <c r="AY1014" s="7" t="s">
        <v>20</v>
      </c>
      <c r="AZ1014" s="7" t="s">
        <v>155</v>
      </c>
      <c r="BA1014" s="7" t="s">
        <v>156</v>
      </c>
      <c r="BB1014" s="7" t="s">
        <v>69</v>
      </c>
      <c r="BC1014" s="7" t="s">
        <v>98</v>
      </c>
      <c r="BH1014" s="7" t="s">
        <v>99</v>
      </c>
      <c r="BI1014" s="7" t="s">
        <v>521</v>
      </c>
      <c r="BJ1014" s="7" t="s">
        <v>135</v>
      </c>
      <c r="BM1014" s="7" t="s">
        <v>1481</v>
      </c>
      <c r="BO1014">
        <f t="shared" si="15"/>
        <v>121.2861295</v>
      </c>
      <c r="BP1014" s="7" t="s">
        <v>69</v>
      </c>
      <c r="BQ1014" s="7" t="s">
        <v>20</v>
      </c>
      <c r="BR1014" s="7" t="s">
        <v>77</v>
      </c>
      <c r="BS1014" s="7" t="s">
        <v>77</v>
      </c>
    </row>
    <row r="1015" spans="1:71" ht="15.75" customHeight="1">
      <c r="A1015" s="7">
        <v>2034</v>
      </c>
      <c r="B1015" s="7" t="s">
        <v>943</v>
      </c>
      <c r="C1015" s="7" t="s">
        <v>64</v>
      </c>
      <c r="D1015" s="7" t="s">
        <v>915</v>
      </c>
      <c r="E1015" s="7" t="s">
        <v>916</v>
      </c>
      <c r="F1015" s="7" t="s">
        <v>917</v>
      </c>
      <c r="G1015" s="7">
        <v>2013</v>
      </c>
      <c r="H1015" s="7" t="s">
        <v>67</v>
      </c>
      <c r="I1015" s="7" t="s">
        <v>169</v>
      </c>
      <c r="J1015" s="7" t="s">
        <v>70</v>
      </c>
      <c r="K1015" s="7" t="s">
        <v>71</v>
      </c>
      <c r="L1015" s="7" t="s">
        <v>72</v>
      </c>
      <c r="M1015" s="7" t="s">
        <v>73</v>
      </c>
      <c r="N1015" s="7" t="s">
        <v>74</v>
      </c>
      <c r="O1015" s="7" t="s">
        <v>75</v>
      </c>
      <c r="P1015" s="7" t="s">
        <v>76</v>
      </c>
      <c r="Q1015" s="7" t="s">
        <v>77</v>
      </c>
      <c r="S1015" s="7" t="s">
        <v>78</v>
      </c>
      <c r="T1015" s="7" t="s">
        <v>79</v>
      </c>
      <c r="U1015" s="7" t="s">
        <v>80</v>
      </c>
      <c r="V1015" s="7" t="s">
        <v>81</v>
      </c>
      <c r="W1015" s="7" t="s">
        <v>941</v>
      </c>
      <c r="X1015" s="7" t="s">
        <v>2115</v>
      </c>
      <c r="Z1015" s="7" t="s">
        <v>838</v>
      </c>
      <c r="AA1015" s="7" t="s">
        <v>124</v>
      </c>
      <c r="AB1015" s="7" t="s">
        <v>125</v>
      </c>
      <c r="AC1015" s="7" t="s">
        <v>2559</v>
      </c>
      <c r="AD1015" s="7" t="s">
        <v>111</v>
      </c>
      <c r="AE1015" s="7" t="s">
        <v>924</v>
      </c>
      <c r="AF1015" s="7" t="s">
        <v>88</v>
      </c>
      <c r="AG1015" s="7" t="s">
        <v>2101</v>
      </c>
      <c r="AH1015" s="7" t="s">
        <v>2561</v>
      </c>
      <c r="AI1015" s="7">
        <v>2013</v>
      </c>
      <c r="AJ1015" s="7">
        <v>2038</v>
      </c>
      <c r="AK1015" s="7" t="s">
        <v>89</v>
      </c>
      <c r="AL1015" s="7">
        <v>2996970000</v>
      </c>
      <c r="AO1015" s="7" t="s">
        <v>2575</v>
      </c>
      <c r="AP1015" s="7" t="s">
        <v>2575</v>
      </c>
      <c r="AQ1015" s="7">
        <v>115268076.90000001</v>
      </c>
      <c r="AR1015" s="10">
        <v>121286129.5</v>
      </c>
      <c r="AS1015" s="7" t="s">
        <v>2576</v>
      </c>
      <c r="AT1015" s="7" t="s">
        <v>90</v>
      </c>
      <c r="AU1015" s="7">
        <v>2013</v>
      </c>
      <c r="AV1015" s="7" t="s">
        <v>91</v>
      </c>
      <c r="AW1015" s="7" t="s">
        <v>115</v>
      </c>
      <c r="AX1015" s="7" t="s">
        <v>116</v>
      </c>
      <c r="AY1015" s="7" t="s">
        <v>20</v>
      </c>
      <c r="AZ1015" s="7" t="s">
        <v>155</v>
      </c>
      <c r="BA1015" s="7" t="s">
        <v>156</v>
      </c>
      <c r="BB1015" s="7" t="s">
        <v>69</v>
      </c>
      <c r="BC1015" s="7" t="s">
        <v>98</v>
      </c>
      <c r="BH1015" s="7" t="s">
        <v>99</v>
      </c>
      <c r="BI1015" s="7" t="s">
        <v>521</v>
      </c>
      <c r="BJ1015" s="7" t="s">
        <v>135</v>
      </c>
      <c r="BM1015" s="7" t="s">
        <v>1481</v>
      </c>
      <c r="BO1015">
        <f t="shared" si="15"/>
        <v>121.2861295</v>
      </c>
      <c r="BP1015" s="7" t="s">
        <v>69</v>
      </c>
      <c r="BQ1015" s="7" t="s">
        <v>20</v>
      </c>
      <c r="BR1015" s="7" t="s">
        <v>77</v>
      </c>
      <c r="BS1015" s="7" t="s">
        <v>77</v>
      </c>
    </row>
    <row r="1016" spans="1:71" ht="15.75" customHeight="1">
      <c r="A1016" s="7">
        <v>2035</v>
      </c>
      <c r="B1016" s="7" t="s">
        <v>943</v>
      </c>
      <c r="C1016" s="7" t="s">
        <v>64</v>
      </c>
      <c r="D1016" s="7" t="s">
        <v>915</v>
      </c>
      <c r="E1016" s="7" t="s">
        <v>916</v>
      </c>
      <c r="F1016" s="7" t="s">
        <v>917</v>
      </c>
      <c r="G1016" s="7">
        <v>2013</v>
      </c>
      <c r="H1016" s="7" t="s">
        <v>67</v>
      </c>
      <c r="I1016" s="7" t="s">
        <v>169</v>
      </c>
      <c r="J1016" s="7" t="s">
        <v>70</v>
      </c>
      <c r="K1016" s="7" t="s">
        <v>71</v>
      </c>
      <c r="L1016" s="7" t="s">
        <v>72</v>
      </c>
      <c r="M1016" s="7" t="s">
        <v>73</v>
      </c>
      <c r="N1016" s="7" t="s">
        <v>74</v>
      </c>
      <c r="O1016" s="7" t="s">
        <v>75</v>
      </c>
      <c r="P1016" s="7" t="s">
        <v>76</v>
      </c>
      <c r="Q1016" s="7" t="s">
        <v>77</v>
      </c>
      <c r="S1016" s="7" t="s">
        <v>78</v>
      </c>
      <c r="T1016" s="7" t="s">
        <v>79</v>
      </c>
      <c r="U1016" s="7" t="s">
        <v>80</v>
      </c>
      <c r="V1016" s="7" t="s">
        <v>81</v>
      </c>
      <c r="W1016" s="7" t="s">
        <v>941</v>
      </c>
      <c r="X1016" s="7" t="s">
        <v>2115</v>
      </c>
      <c r="Z1016" s="7" t="s">
        <v>838</v>
      </c>
      <c r="AA1016" s="7" t="s">
        <v>124</v>
      </c>
      <c r="AB1016" s="7" t="s">
        <v>125</v>
      </c>
      <c r="AC1016" s="7" t="s">
        <v>2559</v>
      </c>
      <c r="AD1016" s="7" t="s">
        <v>111</v>
      </c>
      <c r="AE1016" s="7" t="s">
        <v>924</v>
      </c>
      <c r="AF1016" s="7" t="s">
        <v>88</v>
      </c>
      <c r="AG1016" s="7" t="s">
        <v>2101</v>
      </c>
      <c r="AH1016" s="7" t="s">
        <v>2561</v>
      </c>
      <c r="AI1016" s="7">
        <v>2013</v>
      </c>
      <c r="AJ1016" s="7">
        <v>2038</v>
      </c>
      <c r="AK1016" s="7" t="s">
        <v>89</v>
      </c>
      <c r="AL1016" s="7">
        <v>2996970000</v>
      </c>
      <c r="AO1016" s="7" t="s">
        <v>2575</v>
      </c>
      <c r="AP1016" s="7" t="s">
        <v>2575</v>
      </c>
      <c r="AQ1016" s="7">
        <v>115268076.90000001</v>
      </c>
      <c r="AR1016" s="10">
        <v>121286129.5</v>
      </c>
      <c r="AS1016" s="7" t="s">
        <v>2576</v>
      </c>
      <c r="AT1016" s="7" t="s">
        <v>90</v>
      </c>
      <c r="AU1016" s="7">
        <v>2013</v>
      </c>
      <c r="AV1016" s="7" t="s">
        <v>91</v>
      </c>
      <c r="AW1016" s="7" t="s">
        <v>115</v>
      </c>
      <c r="AX1016" s="7" t="s">
        <v>116</v>
      </c>
      <c r="AY1016" s="7" t="s">
        <v>20</v>
      </c>
      <c r="AZ1016" s="7" t="s">
        <v>155</v>
      </c>
      <c r="BA1016" s="7" t="s">
        <v>156</v>
      </c>
      <c r="BB1016" s="7" t="s">
        <v>69</v>
      </c>
      <c r="BC1016" s="7" t="s">
        <v>98</v>
      </c>
      <c r="BH1016" s="7" t="s">
        <v>99</v>
      </c>
      <c r="BI1016" s="7" t="s">
        <v>521</v>
      </c>
      <c r="BJ1016" s="7" t="s">
        <v>135</v>
      </c>
      <c r="BM1016" s="7" t="s">
        <v>1481</v>
      </c>
      <c r="BO1016">
        <f t="shared" si="15"/>
        <v>121.2861295</v>
      </c>
      <c r="BP1016" s="7" t="s">
        <v>69</v>
      </c>
      <c r="BQ1016" s="7" t="s">
        <v>20</v>
      </c>
      <c r="BR1016" s="7" t="s">
        <v>77</v>
      </c>
      <c r="BS1016" s="7" t="s">
        <v>77</v>
      </c>
    </row>
    <row r="1017" spans="1:71" ht="15.75" customHeight="1">
      <c r="A1017" s="7">
        <v>2036</v>
      </c>
      <c r="B1017" s="7" t="s">
        <v>943</v>
      </c>
      <c r="C1017" s="7" t="s">
        <v>64</v>
      </c>
      <c r="D1017" s="7" t="s">
        <v>915</v>
      </c>
      <c r="E1017" s="7" t="s">
        <v>916</v>
      </c>
      <c r="F1017" s="7" t="s">
        <v>917</v>
      </c>
      <c r="G1017" s="7">
        <v>2013</v>
      </c>
      <c r="H1017" s="7" t="s">
        <v>67</v>
      </c>
      <c r="I1017" s="7" t="s">
        <v>169</v>
      </c>
      <c r="J1017" s="7" t="s">
        <v>70</v>
      </c>
      <c r="K1017" s="7" t="s">
        <v>71</v>
      </c>
      <c r="L1017" s="7" t="s">
        <v>72</v>
      </c>
      <c r="M1017" s="7" t="s">
        <v>73</v>
      </c>
      <c r="N1017" s="7" t="s">
        <v>74</v>
      </c>
      <c r="O1017" s="7" t="s">
        <v>75</v>
      </c>
      <c r="P1017" s="7" t="s">
        <v>76</v>
      </c>
      <c r="Q1017" s="7" t="s">
        <v>77</v>
      </c>
      <c r="S1017" s="7" t="s">
        <v>78</v>
      </c>
      <c r="T1017" s="7" t="s">
        <v>79</v>
      </c>
      <c r="U1017" s="7" t="s">
        <v>80</v>
      </c>
      <c r="V1017" s="7" t="s">
        <v>81</v>
      </c>
      <c r="W1017" s="7" t="s">
        <v>941</v>
      </c>
      <c r="X1017" s="7" t="s">
        <v>2115</v>
      </c>
      <c r="Z1017" s="7" t="s">
        <v>838</v>
      </c>
      <c r="AA1017" s="7" t="s">
        <v>124</v>
      </c>
      <c r="AB1017" s="7" t="s">
        <v>125</v>
      </c>
      <c r="AC1017" s="7" t="s">
        <v>2559</v>
      </c>
      <c r="AD1017" s="7" t="s">
        <v>111</v>
      </c>
      <c r="AE1017" s="7" t="s">
        <v>924</v>
      </c>
      <c r="AF1017" s="7" t="s">
        <v>88</v>
      </c>
      <c r="AG1017" s="7" t="s">
        <v>2101</v>
      </c>
      <c r="AH1017" s="7" t="s">
        <v>2561</v>
      </c>
      <c r="AI1017" s="7">
        <v>2013</v>
      </c>
      <c r="AJ1017" s="7">
        <v>2038</v>
      </c>
      <c r="AK1017" s="7" t="s">
        <v>89</v>
      </c>
      <c r="AL1017" s="7">
        <v>2996970000</v>
      </c>
      <c r="AO1017" s="7" t="s">
        <v>2575</v>
      </c>
      <c r="AP1017" s="7" t="s">
        <v>2575</v>
      </c>
      <c r="AQ1017" s="7">
        <v>115268076.90000001</v>
      </c>
      <c r="AR1017" s="10">
        <v>121286129.5</v>
      </c>
      <c r="AS1017" s="7" t="s">
        <v>2576</v>
      </c>
      <c r="AT1017" s="7" t="s">
        <v>90</v>
      </c>
      <c r="AU1017" s="7">
        <v>2013</v>
      </c>
      <c r="AV1017" s="7" t="s">
        <v>91</v>
      </c>
      <c r="AW1017" s="7" t="s">
        <v>115</v>
      </c>
      <c r="AX1017" s="7" t="s">
        <v>116</v>
      </c>
      <c r="AY1017" s="7" t="s">
        <v>20</v>
      </c>
      <c r="AZ1017" s="7" t="s">
        <v>155</v>
      </c>
      <c r="BA1017" s="7" t="s">
        <v>156</v>
      </c>
      <c r="BB1017" s="7" t="s">
        <v>69</v>
      </c>
      <c r="BC1017" s="7" t="s">
        <v>98</v>
      </c>
      <c r="BH1017" s="7" t="s">
        <v>99</v>
      </c>
      <c r="BI1017" s="7" t="s">
        <v>521</v>
      </c>
      <c r="BJ1017" s="7" t="s">
        <v>135</v>
      </c>
      <c r="BM1017" s="7" t="s">
        <v>1481</v>
      </c>
      <c r="BO1017">
        <f t="shared" si="15"/>
        <v>121.2861295</v>
      </c>
      <c r="BP1017" s="7" t="s">
        <v>69</v>
      </c>
      <c r="BQ1017" s="7" t="s">
        <v>20</v>
      </c>
      <c r="BR1017" s="7" t="s">
        <v>77</v>
      </c>
      <c r="BS1017" s="7" t="s">
        <v>77</v>
      </c>
    </row>
    <row r="1018" spans="1:71" ht="15.75" customHeight="1">
      <c r="A1018" s="7">
        <v>2037</v>
      </c>
      <c r="B1018" s="7" t="s">
        <v>943</v>
      </c>
      <c r="C1018" s="7" t="s">
        <v>64</v>
      </c>
      <c r="D1018" s="7" t="s">
        <v>915</v>
      </c>
      <c r="E1018" s="7" t="s">
        <v>916</v>
      </c>
      <c r="F1018" s="7" t="s">
        <v>917</v>
      </c>
      <c r="G1018" s="7">
        <v>2013</v>
      </c>
      <c r="H1018" s="7" t="s">
        <v>67</v>
      </c>
      <c r="I1018" s="7" t="s">
        <v>169</v>
      </c>
      <c r="J1018" s="7" t="s">
        <v>70</v>
      </c>
      <c r="K1018" s="7" t="s">
        <v>71</v>
      </c>
      <c r="L1018" s="7" t="s">
        <v>72</v>
      </c>
      <c r="M1018" s="7" t="s">
        <v>73</v>
      </c>
      <c r="N1018" s="7" t="s">
        <v>74</v>
      </c>
      <c r="O1018" s="7" t="s">
        <v>75</v>
      </c>
      <c r="P1018" s="7" t="s">
        <v>76</v>
      </c>
      <c r="Q1018" s="7" t="s">
        <v>77</v>
      </c>
      <c r="S1018" s="7" t="s">
        <v>78</v>
      </c>
      <c r="T1018" s="7" t="s">
        <v>79</v>
      </c>
      <c r="U1018" s="7" t="s">
        <v>80</v>
      </c>
      <c r="V1018" s="7" t="s">
        <v>81</v>
      </c>
      <c r="W1018" s="7" t="s">
        <v>941</v>
      </c>
      <c r="X1018" s="7" t="s">
        <v>2115</v>
      </c>
      <c r="Z1018" s="7" t="s">
        <v>838</v>
      </c>
      <c r="AA1018" s="7" t="s">
        <v>124</v>
      </c>
      <c r="AB1018" s="7" t="s">
        <v>125</v>
      </c>
      <c r="AC1018" s="7" t="s">
        <v>2559</v>
      </c>
      <c r="AD1018" s="7" t="s">
        <v>111</v>
      </c>
      <c r="AE1018" s="7" t="s">
        <v>924</v>
      </c>
      <c r="AF1018" s="7" t="s">
        <v>88</v>
      </c>
      <c r="AG1018" s="7" t="s">
        <v>2101</v>
      </c>
      <c r="AH1018" s="7" t="s">
        <v>2561</v>
      </c>
      <c r="AI1018" s="7">
        <v>2013</v>
      </c>
      <c r="AJ1018" s="7">
        <v>2038</v>
      </c>
      <c r="AK1018" s="7" t="s">
        <v>89</v>
      </c>
      <c r="AL1018" s="7">
        <v>2996970000</v>
      </c>
      <c r="AO1018" s="7" t="s">
        <v>2575</v>
      </c>
      <c r="AP1018" s="7" t="s">
        <v>2575</v>
      </c>
      <c r="AQ1018" s="7">
        <v>115268076.90000001</v>
      </c>
      <c r="AR1018" s="10">
        <v>121286129.5</v>
      </c>
      <c r="AS1018" s="7" t="s">
        <v>2576</v>
      </c>
      <c r="AT1018" s="7" t="s">
        <v>90</v>
      </c>
      <c r="AU1018" s="7">
        <v>2013</v>
      </c>
      <c r="AV1018" s="7" t="s">
        <v>91</v>
      </c>
      <c r="AW1018" s="7" t="s">
        <v>115</v>
      </c>
      <c r="AX1018" s="7" t="s">
        <v>116</v>
      </c>
      <c r="AY1018" s="7" t="s">
        <v>20</v>
      </c>
      <c r="AZ1018" s="7" t="s">
        <v>155</v>
      </c>
      <c r="BA1018" s="7" t="s">
        <v>156</v>
      </c>
      <c r="BB1018" s="7" t="s">
        <v>69</v>
      </c>
      <c r="BC1018" s="7" t="s">
        <v>98</v>
      </c>
      <c r="BH1018" s="7" t="s">
        <v>99</v>
      </c>
      <c r="BI1018" s="7" t="s">
        <v>521</v>
      </c>
      <c r="BJ1018" s="7" t="s">
        <v>135</v>
      </c>
      <c r="BM1018" s="7" t="s">
        <v>1481</v>
      </c>
      <c r="BO1018">
        <f t="shared" si="15"/>
        <v>121.2861295</v>
      </c>
      <c r="BP1018" s="7" t="s">
        <v>69</v>
      </c>
      <c r="BQ1018" s="7" t="s">
        <v>20</v>
      </c>
      <c r="BR1018" s="7" t="s">
        <v>77</v>
      </c>
      <c r="BS1018" s="7" t="s">
        <v>77</v>
      </c>
    </row>
    <row r="1019" spans="1:71" ht="15.75" customHeight="1">
      <c r="A1019" s="7">
        <v>2038</v>
      </c>
      <c r="B1019" s="7" t="s">
        <v>943</v>
      </c>
      <c r="C1019" s="7" t="s">
        <v>64</v>
      </c>
      <c r="D1019" s="7" t="s">
        <v>915</v>
      </c>
      <c r="E1019" s="7" t="s">
        <v>916</v>
      </c>
      <c r="F1019" s="7" t="s">
        <v>917</v>
      </c>
      <c r="G1019" s="7">
        <v>2013</v>
      </c>
      <c r="H1019" s="7" t="s">
        <v>67</v>
      </c>
      <c r="I1019" s="7" t="s">
        <v>169</v>
      </c>
      <c r="J1019" s="7" t="s">
        <v>70</v>
      </c>
      <c r="K1019" s="7" t="s">
        <v>71</v>
      </c>
      <c r="L1019" s="7" t="s">
        <v>72</v>
      </c>
      <c r="M1019" s="7" t="s">
        <v>73</v>
      </c>
      <c r="N1019" s="7" t="s">
        <v>74</v>
      </c>
      <c r="O1019" s="7" t="s">
        <v>75</v>
      </c>
      <c r="P1019" s="7" t="s">
        <v>76</v>
      </c>
      <c r="Q1019" s="7" t="s">
        <v>77</v>
      </c>
      <c r="S1019" s="7" t="s">
        <v>78</v>
      </c>
      <c r="T1019" s="7" t="s">
        <v>79</v>
      </c>
      <c r="U1019" s="7" t="s">
        <v>80</v>
      </c>
      <c r="V1019" s="7" t="s">
        <v>81</v>
      </c>
      <c r="W1019" s="7" t="s">
        <v>941</v>
      </c>
      <c r="X1019" s="7" t="s">
        <v>2115</v>
      </c>
      <c r="Z1019" s="7" t="s">
        <v>838</v>
      </c>
      <c r="AA1019" s="7" t="s">
        <v>124</v>
      </c>
      <c r="AB1019" s="7" t="s">
        <v>125</v>
      </c>
      <c r="AC1019" s="7" t="s">
        <v>2559</v>
      </c>
      <c r="AD1019" s="7" t="s">
        <v>111</v>
      </c>
      <c r="AE1019" s="7" t="s">
        <v>924</v>
      </c>
      <c r="AF1019" s="7" t="s">
        <v>88</v>
      </c>
      <c r="AG1019" s="7" t="s">
        <v>2101</v>
      </c>
      <c r="AH1019" s="7" t="s">
        <v>2561</v>
      </c>
      <c r="AI1019" s="7">
        <v>2013</v>
      </c>
      <c r="AJ1019" s="7">
        <v>2038</v>
      </c>
      <c r="AK1019" s="7" t="s">
        <v>89</v>
      </c>
      <c r="AL1019" s="7">
        <v>2996970000</v>
      </c>
      <c r="AO1019" s="7" t="s">
        <v>2575</v>
      </c>
      <c r="AP1019" s="7" t="s">
        <v>2575</v>
      </c>
      <c r="AQ1019" s="7">
        <v>115268076.90000001</v>
      </c>
      <c r="AR1019" s="10">
        <v>121286129.5</v>
      </c>
      <c r="AS1019" s="7" t="s">
        <v>2576</v>
      </c>
      <c r="AT1019" s="7" t="s">
        <v>90</v>
      </c>
      <c r="AU1019" s="7">
        <v>2013</v>
      </c>
      <c r="AV1019" s="7" t="s">
        <v>91</v>
      </c>
      <c r="AW1019" s="7" t="s">
        <v>115</v>
      </c>
      <c r="AX1019" s="7" t="s">
        <v>116</v>
      </c>
      <c r="AY1019" s="7" t="s">
        <v>20</v>
      </c>
      <c r="AZ1019" s="7" t="s">
        <v>155</v>
      </c>
      <c r="BA1019" s="7" t="s">
        <v>156</v>
      </c>
      <c r="BB1019" s="7" t="s">
        <v>69</v>
      </c>
      <c r="BC1019" s="7" t="s">
        <v>98</v>
      </c>
      <c r="BH1019" s="7" t="s">
        <v>99</v>
      </c>
      <c r="BI1019" s="7" t="s">
        <v>521</v>
      </c>
      <c r="BJ1019" s="7" t="s">
        <v>135</v>
      </c>
      <c r="BM1019" s="7" t="s">
        <v>1481</v>
      </c>
      <c r="BO1019">
        <f t="shared" si="15"/>
        <v>121.2861295</v>
      </c>
      <c r="BP1019" s="7" t="s">
        <v>69</v>
      </c>
      <c r="BQ1019" s="7" t="s">
        <v>20</v>
      </c>
      <c r="BR1019" s="7" t="s">
        <v>77</v>
      </c>
      <c r="BS1019" s="7" t="s">
        <v>77</v>
      </c>
    </row>
    <row r="1020" spans="1:71" ht="15.75" customHeight="1">
      <c r="A1020" s="7">
        <v>2013</v>
      </c>
      <c r="B1020" s="7" t="s">
        <v>945</v>
      </c>
      <c r="C1020" s="7" t="s">
        <v>64</v>
      </c>
      <c r="D1020" s="7" t="s">
        <v>915</v>
      </c>
      <c r="E1020" s="7" t="s">
        <v>916</v>
      </c>
      <c r="F1020" s="7" t="s">
        <v>917</v>
      </c>
      <c r="G1020" s="7">
        <v>2013</v>
      </c>
      <c r="H1020" s="7" t="s">
        <v>67</v>
      </c>
      <c r="I1020" s="7" t="s">
        <v>169</v>
      </c>
      <c r="J1020" s="7" t="s">
        <v>70</v>
      </c>
      <c r="K1020" s="7" t="s">
        <v>71</v>
      </c>
      <c r="L1020" s="7" t="s">
        <v>72</v>
      </c>
      <c r="M1020" s="7" t="s">
        <v>73</v>
      </c>
      <c r="N1020" s="7" t="s">
        <v>74</v>
      </c>
      <c r="O1020" s="7" t="s">
        <v>75</v>
      </c>
      <c r="P1020" s="7" t="s">
        <v>76</v>
      </c>
      <c r="Q1020" s="7" t="s">
        <v>77</v>
      </c>
      <c r="S1020" s="7" t="s">
        <v>78</v>
      </c>
      <c r="T1020" s="7" t="s">
        <v>79</v>
      </c>
      <c r="U1020" s="7" t="s">
        <v>80</v>
      </c>
      <c r="V1020" s="7" t="s">
        <v>81</v>
      </c>
      <c r="W1020" s="7" t="s">
        <v>686</v>
      </c>
      <c r="X1020" s="7" t="s">
        <v>353</v>
      </c>
      <c r="Z1020" s="7" t="s">
        <v>838</v>
      </c>
      <c r="AA1020" s="7" t="s">
        <v>124</v>
      </c>
      <c r="AB1020" s="7" t="s">
        <v>125</v>
      </c>
      <c r="AC1020" s="7" t="s">
        <v>2559</v>
      </c>
      <c r="AD1020" s="7" t="s">
        <v>111</v>
      </c>
      <c r="AE1020" s="7" t="s">
        <v>924</v>
      </c>
      <c r="AF1020" s="7" t="s">
        <v>88</v>
      </c>
      <c r="AG1020" s="7" t="s">
        <v>2101</v>
      </c>
      <c r="AH1020" s="7" t="s">
        <v>2561</v>
      </c>
      <c r="AI1020" s="7">
        <v>2013</v>
      </c>
      <c r="AJ1020" s="7">
        <v>2038</v>
      </c>
      <c r="AK1020" s="7" t="s">
        <v>89</v>
      </c>
      <c r="AL1020" s="7">
        <v>1058290000</v>
      </c>
      <c r="AO1020" s="7" t="s">
        <v>2577</v>
      </c>
      <c r="AP1020" s="7" t="s">
        <v>2577</v>
      </c>
      <c r="AQ1020" s="7">
        <v>40703461.539999999</v>
      </c>
      <c r="AR1020" s="10">
        <v>42828556.189999998</v>
      </c>
      <c r="AS1020" s="7" t="s">
        <v>2578</v>
      </c>
      <c r="AT1020" s="7" t="s">
        <v>90</v>
      </c>
      <c r="AU1020" s="7">
        <v>2013</v>
      </c>
      <c r="AV1020" s="7" t="s">
        <v>91</v>
      </c>
      <c r="AW1020" s="7" t="s">
        <v>115</v>
      </c>
      <c r="AX1020" s="7" t="s">
        <v>116</v>
      </c>
      <c r="AY1020" s="7" t="s">
        <v>127</v>
      </c>
      <c r="AZ1020" s="7" t="s">
        <v>155</v>
      </c>
      <c r="BA1020" s="7" t="s">
        <v>156</v>
      </c>
      <c r="BB1020" s="7" t="s">
        <v>69</v>
      </c>
      <c r="BC1020" s="7" t="s">
        <v>98</v>
      </c>
      <c r="BH1020" s="7" t="s">
        <v>99</v>
      </c>
      <c r="BI1020" s="7" t="s">
        <v>521</v>
      </c>
      <c r="BJ1020" s="7" t="s">
        <v>135</v>
      </c>
      <c r="BM1020" s="7" t="s">
        <v>1481</v>
      </c>
      <c r="BO1020">
        <f t="shared" si="15"/>
        <v>42.82855619</v>
      </c>
      <c r="BP1020" s="7" t="s">
        <v>69</v>
      </c>
      <c r="BQ1020" s="7" t="s">
        <v>127</v>
      </c>
      <c r="BR1020" s="7" t="s">
        <v>77</v>
      </c>
      <c r="BS1020" s="7" t="s">
        <v>77</v>
      </c>
    </row>
    <row r="1021" spans="1:71" ht="15.75" customHeight="1">
      <c r="A1021" s="7">
        <v>2014</v>
      </c>
      <c r="B1021" s="7" t="s">
        <v>945</v>
      </c>
      <c r="C1021" s="7" t="s">
        <v>64</v>
      </c>
      <c r="D1021" s="7" t="s">
        <v>915</v>
      </c>
      <c r="E1021" s="7" t="s">
        <v>916</v>
      </c>
      <c r="F1021" s="7" t="s">
        <v>917</v>
      </c>
      <c r="G1021" s="7">
        <v>2013</v>
      </c>
      <c r="H1021" s="7" t="s">
        <v>67</v>
      </c>
      <c r="I1021" s="7" t="s">
        <v>169</v>
      </c>
      <c r="J1021" s="7" t="s">
        <v>70</v>
      </c>
      <c r="K1021" s="7" t="s">
        <v>71</v>
      </c>
      <c r="L1021" s="7" t="s">
        <v>72</v>
      </c>
      <c r="M1021" s="7" t="s">
        <v>73</v>
      </c>
      <c r="N1021" s="7" t="s">
        <v>74</v>
      </c>
      <c r="O1021" s="7" t="s">
        <v>75</v>
      </c>
      <c r="P1021" s="7" t="s">
        <v>76</v>
      </c>
      <c r="Q1021" s="7" t="s">
        <v>77</v>
      </c>
      <c r="S1021" s="7" t="s">
        <v>78</v>
      </c>
      <c r="T1021" s="7" t="s">
        <v>79</v>
      </c>
      <c r="U1021" s="7" t="s">
        <v>80</v>
      </c>
      <c r="V1021" s="7" t="s">
        <v>81</v>
      </c>
      <c r="W1021" s="7" t="s">
        <v>686</v>
      </c>
      <c r="X1021" s="7" t="s">
        <v>353</v>
      </c>
      <c r="Z1021" s="7" t="s">
        <v>838</v>
      </c>
      <c r="AA1021" s="7" t="s">
        <v>124</v>
      </c>
      <c r="AB1021" s="7" t="s">
        <v>125</v>
      </c>
      <c r="AC1021" s="7" t="s">
        <v>2559</v>
      </c>
      <c r="AD1021" s="7" t="s">
        <v>111</v>
      </c>
      <c r="AE1021" s="7" t="s">
        <v>924</v>
      </c>
      <c r="AF1021" s="7" t="s">
        <v>88</v>
      </c>
      <c r="AG1021" s="7" t="s">
        <v>2101</v>
      </c>
      <c r="AH1021" s="7" t="s">
        <v>2561</v>
      </c>
      <c r="AI1021" s="7">
        <v>2013</v>
      </c>
      <c r="AJ1021" s="7">
        <v>2038</v>
      </c>
      <c r="AK1021" s="7" t="s">
        <v>89</v>
      </c>
      <c r="AL1021" s="7">
        <v>1058290000</v>
      </c>
      <c r="AO1021" s="7" t="s">
        <v>2577</v>
      </c>
      <c r="AP1021" s="7" t="s">
        <v>2577</v>
      </c>
      <c r="AQ1021" s="7">
        <v>40703461.539999999</v>
      </c>
      <c r="AR1021" s="10">
        <v>42828556.189999998</v>
      </c>
      <c r="AS1021" s="7" t="s">
        <v>2578</v>
      </c>
      <c r="AT1021" s="7" t="s">
        <v>90</v>
      </c>
      <c r="AU1021" s="7">
        <v>2013</v>
      </c>
      <c r="AV1021" s="7" t="s">
        <v>91</v>
      </c>
      <c r="AW1021" s="7" t="s">
        <v>115</v>
      </c>
      <c r="AX1021" s="7" t="s">
        <v>116</v>
      </c>
      <c r="AY1021" s="7" t="s">
        <v>127</v>
      </c>
      <c r="AZ1021" s="7" t="s">
        <v>155</v>
      </c>
      <c r="BA1021" s="7" t="s">
        <v>156</v>
      </c>
      <c r="BB1021" s="7" t="s">
        <v>69</v>
      </c>
      <c r="BC1021" s="7" t="s">
        <v>98</v>
      </c>
      <c r="BH1021" s="7" t="s">
        <v>99</v>
      </c>
      <c r="BI1021" s="7" t="s">
        <v>521</v>
      </c>
      <c r="BJ1021" s="7" t="s">
        <v>135</v>
      </c>
      <c r="BM1021" s="7" t="s">
        <v>1481</v>
      </c>
      <c r="BO1021">
        <f t="shared" si="15"/>
        <v>42.82855619</v>
      </c>
      <c r="BP1021" s="7" t="s">
        <v>69</v>
      </c>
      <c r="BQ1021" s="7" t="s">
        <v>127</v>
      </c>
      <c r="BR1021" s="7" t="s">
        <v>77</v>
      </c>
      <c r="BS1021" s="7" t="s">
        <v>77</v>
      </c>
    </row>
    <row r="1022" spans="1:71" ht="15.75" customHeight="1">
      <c r="A1022" s="7">
        <v>2015</v>
      </c>
      <c r="B1022" s="7" t="s">
        <v>945</v>
      </c>
      <c r="C1022" s="7" t="s">
        <v>64</v>
      </c>
      <c r="D1022" s="7" t="s">
        <v>915</v>
      </c>
      <c r="E1022" s="7" t="s">
        <v>916</v>
      </c>
      <c r="F1022" s="7" t="s">
        <v>917</v>
      </c>
      <c r="G1022" s="7">
        <v>2013</v>
      </c>
      <c r="H1022" s="7" t="s">
        <v>67</v>
      </c>
      <c r="I1022" s="7" t="s">
        <v>169</v>
      </c>
      <c r="J1022" s="7" t="s">
        <v>70</v>
      </c>
      <c r="K1022" s="7" t="s">
        <v>71</v>
      </c>
      <c r="L1022" s="7" t="s">
        <v>72</v>
      </c>
      <c r="M1022" s="7" t="s">
        <v>73</v>
      </c>
      <c r="N1022" s="7" t="s">
        <v>74</v>
      </c>
      <c r="O1022" s="7" t="s">
        <v>75</v>
      </c>
      <c r="P1022" s="7" t="s">
        <v>76</v>
      </c>
      <c r="Q1022" s="7" t="s">
        <v>77</v>
      </c>
      <c r="S1022" s="7" t="s">
        <v>78</v>
      </c>
      <c r="T1022" s="7" t="s">
        <v>79</v>
      </c>
      <c r="U1022" s="7" t="s">
        <v>80</v>
      </c>
      <c r="V1022" s="7" t="s">
        <v>81</v>
      </c>
      <c r="W1022" s="7" t="s">
        <v>686</v>
      </c>
      <c r="X1022" s="7" t="s">
        <v>353</v>
      </c>
      <c r="Z1022" s="7" t="s">
        <v>838</v>
      </c>
      <c r="AA1022" s="7" t="s">
        <v>124</v>
      </c>
      <c r="AB1022" s="7" t="s">
        <v>125</v>
      </c>
      <c r="AC1022" s="7" t="s">
        <v>2559</v>
      </c>
      <c r="AD1022" s="7" t="s">
        <v>111</v>
      </c>
      <c r="AE1022" s="7" t="s">
        <v>924</v>
      </c>
      <c r="AF1022" s="7" t="s">
        <v>88</v>
      </c>
      <c r="AG1022" s="7" t="s">
        <v>2101</v>
      </c>
      <c r="AH1022" s="7" t="s">
        <v>2561</v>
      </c>
      <c r="AI1022" s="7">
        <v>2013</v>
      </c>
      <c r="AJ1022" s="7">
        <v>2038</v>
      </c>
      <c r="AK1022" s="7" t="s">
        <v>89</v>
      </c>
      <c r="AL1022" s="7">
        <v>1058290000</v>
      </c>
      <c r="AO1022" s="7" t="s">
        <v>2577</v>
      </c>
      <c r="AP1022" s="7" t="s">
        <v>2577</v>
      </c>
      <c r="AQ1022" s="7">
        <v>40703461.539999999</v>
      </c>
      <c r="AR1022" s="10">
        <v>42828556.189999998</v>
      </c>
      <c r="AS1022" s="7" t="s">
        <v>2578</v>
      </c>
      <c r="AT1022" s="7" t="s">
        <v>90</v>
      </c>
      <c r="AU1022" s="7">
        <v>2013</v>
      </c>
      <c r="AV1022" s="7" t="s">
        <v>91</v>
      </c>
      <c r="AW1022" s="7" t="s">
        <v>115</v>
      </c>
      <c r="AX1022" s="7" t="s">
        <v>116</v>
      </c>
      <c r="AY1022" s="7" t="s">
        <v>127</v>
      </c>
      <c r="AZ1022" s="7" t="s">
        <v>155</v>
      </c>
      <c r="BA1022" s="7" t="s">
        <v>156</v>
      </c>
      <c r="BB1022" s="7" t="s">
        <v>69</v>
      </c>
      <c r="BC1022" s="7" t="s">
        <v>98</v>
      </c>
      <c r="BH1022" s="7" t="s">
        <v>99</v>
      </c>
      <c r="BI1022" s="7" t="s">
        <v>521</v>
      </c>
      <c r="BJ1022" s="7" t="s">
        <v>135</v>
      </c>
      <c r="BM1022" s="7" t="s">
        <v>1481</v>
      </c>
      <c r="BO1022">
        <f t="shared" si="15"/>
        <v>42.82855619</v>
      </c>
      <c r="BP1022" s="7" t="s">
        <v>69</v>
      </c>
      <c r="BQ1022" s="7" t="s">
        <v>127</v>
      </c>
      <c r="BR1022" s="7" t="s">
        <v>77</v>
      </c>
      <c r="BS1022" s="7" t="s">
        <v>77</v>
      </c>
    </row>
    <row r="1023" spans="1:71" ht="15.75" customHeight="1">
      <c r="A1023" s="7">
        <v>2016</v>
      </c>
      <c r="B1023" s="7" t="s">
        <v>945</v>
      </c>
      <c r="C1023" s="7" t="s">
        <v>64</v>
      </c>
      <c r="D1023" s="7" t="s">
        <v>915</v>
      </c>
      <c r="E1023" s="7" t="s">
        <v>916</v>
      </c>
      <c r="F1023" s="7" t="s">
        <v>917</v>
      </c>
      <c r="G1023" s="7">
        <v>2013</v>
      </c>
      <c r="H1023" s="7" t="s">
        <v>67</v>
      </c>
      <c r="I1023" s="7" t="s">
        <v>169</v>
      </c>
      <c r="J1023" s="7" t="s">
        <v>70</v>
      </c>
      <c r="K1023" s="7" t="s">
        <v>71</v>
      </c>
      <c r="L1023" s="7" t="s">
        <v>72</v>
      </c>
      <c r="M1023" s="7" t="s">
        <v>73</v>
      </c>
      <c r="N1023" s="7" t="s">
        <v>74</v>
      </c>
      <c r="O1023" s="7" t="s">
        <v>75</v>
      </c>
      <c r="P1023" s="7" t="s">
        <v>76</v>
      </c>
      <c r="Q1023" s="7" t="s">
        <v>77</v>
      </c>
      <c r="S1023" s="7" t="s">
        <v>78</v>
      </c>
      <c r="T1023" s="7" t="s">
        <v>79</v>
      </c>
      <c r="U1023" s="7" t="s">
        <v>80</v>
      </c>
      <c r="V1023" s="7" t="s">
        <v>81</v>
      </c>
      <c r="W1023" s="7" t="s">
        <v>686</v>
      </c>
      <c r="X1023" s="7" t="s">
        <v>353</v>
      </c>
      <c r="Z1023" s="7" t="s">
        <v>838</v>
      </c>
      <c r="AA1023" s="7" t="s">
        <v>124</v>
      </c>
      <c r="AB1023" s="7" t="s">
        <v>125</v>
      </c>
      <c r="AC1023" s="7" t="s">
        <v>2559</v>
      </c>
      <c r="AD1023" s="7" t="s">
        <v>111</v>
      </c>
      <c r="AE1023" s="7" t="s">
        <v>924</v>
      </c>
      <c r="AF1023" s="7" t="s">
        <v>88</v>
      </c>
      <c r="AG1023" s="7" t="s">
        <v>2101</v>
      </c>
      <c r="AH1023" s="7" t="s">
        <v>2561</v>
      </c>
      <c r="AI1023" s="7">
        <v>2013</v>
      </c>
      <c r="AJ1023" s="7">
        <v>2038</v>
      </c>
      <c r="AK1023" s="7" t="s">
        <v>89</v>
      </c>
      <c r="AL1023" s="7">
        <v>1058290000</v>
      </c>
      <c r="AO1023" s="7" t="s">
        <v>2577</v>
      </c>
      <c r="AP1023" s="7" t="s">
        <v>2577</v>
      </c>
      <c r="AQ1023" s="7">
        <v>40703461.539999999</v>
      </c>
      <c r="AR1023" s="10">
        <v>42828556.189999998</v>
      </c>
      <c r="AS1023" s="7" t="s">
        <v>2578</v>
      </c>
      <c r="AT1023" s="7" t="s">
        <v>90</v>
      </c>
      <c r="AU1023" s="7">
        <v>2013</v>
      </c>
      <c r="AV1023" s="7" t="s">
        <v>91</v>
      </c>
      <c r="AW1023" s="7" t="s">
        <v>115</v>
      </c>
      <c r="AX1023" s="7" t="s">
        <v>116</v>
      </c>
      <c r="AY1023" s="7" t="s">
        <v>127</v>
      </c>
      <c r="AZ1023" s="7" t="s">
        <v>155</v>
      </c>
      <c r="BA1023" s="7" t="s">
        <v>156</v>
      </c>
      <c r="BB1023" s="7" t="s">
        <v>69</v>
      </c>
      <c r="BC1023" s="7" t="s">
        <v>98</v>
      </c>
      <c r="BH1023" s="7" t="s">
        <v>99</v>
      </c>
      <c r="BI1023" s="7" t="s">
        <v>521</v>
      </c>
      <c r="BJ1023" s="7" t="s">
        <v>135</v>
      </c>
      <c r="BM1023" s="7" t="s">
        <v>1481</v>
      </c>
      <c r="BO1023">
        <f t="shared" si="15"/>
        <v>42.82855619</v>
      </c>
      <c r="BP1023" s="7" t="s">
        <v>69</v>
      </c>
      <c r="BQ1023" s="7" t="s">
        <v>127</v>
      </c>
      <c r="BR1023" s="7" t="s">
        <v>77</v>
      </c>
      <c r="BS1023" s="7" t="s">
        <v>77</v>
      </c>
    </row>
    <row r="1024" spans="1:71" ht="15.75" customHeight="1">
      <c r="A1024" s="7">
        <v>2017</v>
      </c>
      <c r="B1024" s="7" t="s">
        <v>945</v>
      </c>
      <c r="C1024" s="7" t="s">
        <v>64</v>
      </c>
      <c r="D1024" s="7" t="s">
        <v>915</v>
      </c>
      <c r="E1024" s="7" t="s">
        <v>916</v>
      </c>
      <c r="F1024" s="7" t="s">
        <v>917</v>
      </c>
      <c r="G1024" s="7">
        <v>2013</v>
      </c>
      <c r="H1024" s="7" t="s">
        <v>67</v>
      </c>
      <c r="I1024" s="7" t="s">
        <v>169</v>
      </c>
      <c r="J1024" s="7" t="s">
        <v>70</v>
      </c>
      <c r="K1024" s="7" t="s">
        <v>71</v>
      </c>
      <c r="L1024" s="7" t="s">
        <v>72</v>
      </c>
      <c r="M1024" s="7" t="s">
        <v>73</v>
      </c>
      <c r="N1024" s="7" t="s">
        <v>74</v>
      </c>
      <c r="O1024" s="7" t="s">
        <v>75</v>
      </c>
      <c r="P1024" s="7" t="s">
        <v>76</v>
      </c>
      <c r="Q1024" s="7" t="s">
        <v>77</v>
      </c>
      <c r="S1024" s="7" t="s">
        <v>78</v>
      </c>
      <c r="T1024" s="7" t="s">
        <v>79</v>
      </c>
      <c r="U1024" s="7" t="s">
        <v>80</v>
      </c>
      <c r="V1024" s="7" t="s">
        <v>81</v>
      </c>
      <c r="W1024" s="7" t="s">
        <v>686</v>
      </c>
      <c r="X1024" s="7" t="s">
        <v>353</v>
      </c>
      <c r="Z1024" s="7" t="s">
        <v>838</v>
      </c>
      <c r="AA1024" s="7" t="s">
        <v>124</v>
      </c>
      <c r="AB1024" s="7" t="s">
        <v>125</v>
      </c>
      <c r="AC1024" s="7" t="s">
        <v>2559</v>
      </c>
      <c r="AD1024" s="7" t="s">
        <v>111</v>
      </c>
      <c r="AE1024" s="7" t="s">
        <v>924</v>
      </c>
      <c r="AF1024" s="7" t="s">
        <v>88</v>
      </c>
      <c r="AG1024" s="7" t="s">
        <v>2101</v>
      </c>
      <c r="AH1024" s="7" t="s">
        <v>2561</v>
      </c>
      <c r="AI1024" s="7">
        <v>2013</v>
      </c>
      <c r="AJ1024" s="7">
        <v>2038</v>
      </c>
      <c r="AK1024" s="7" t="s">
        <v>89</v>
      </c>
      <c r="AL1024" s="7">
        <v>1058290000</v>
      </c>
      <c r="AO1024" s="7" t="s">
        <v>2577</v>
      </c>
      <c r="AP1024" s="7" t="s">
        <v>2577</v>
      </c>
      <c r="AQ1024" s="7">
        <v>40703461.539999999</v>
      </c>
      <c r="AR1024" s="10">
        <v>42828556.189999998</v>
      </c>
      <c r="AS1024" s="7" t="s">
        <v>2578</v>
      </c>
      <c r="AT1024" s="7" t="s">
        <v>90</v>
      </c>
      <c r="AU1024" s="7">
        <v>2013</v>
      </c>
      <c r="AV1024" s="7" t="s">
        <v>91</v>
      </c>
      <c r="AW1024" s="7" t="s">
        <v>115</v>
      </c>
      <c r="AX1024" s="7" t="s">
        <v>116</v>
      </c>
      <c r="AY1024" s="7" t="s">
        <v>127</v>
      </c>
      <c r="AZ1024" s="7" t="s">
        <v>155</v>
      </c>
      <c r="BA1024" s="7" t="s">
        <v>156</v>
      </c>
      <c r="BB1024" s="7" t="s">
        <v>69</v>
      </c>
      <c r="BC1024" s="7" t="s">
        <v>98</v>
      </c>
      <c r="BH1024" s="7" t="s">
        <v>99</v>
      </c>
      <c r="BI1024" s="7" t="s">
        <v>521</v>
      </c>
      <c r="BJ1024" s="7" t="s">
        <v>135</v>
      </c>
      <c r="BM1024" s="7" t="s">
        <v>1481</v>
      </c>
      <c r="BO1024">
        <f t="shared" si="15"/>
        <v>42.82855619</v>
      </c>
      <c r="BP1024" s="7" t="s">
        <v>69</v>
      </c>
      <c r="BQ1024" s="7" t="s">
        <v>127</v>
      </c>
      <c r="BR1024" s="7" t="s">
        <v>77</v>
      </c>
      <c r="BS1024" s="7" t="s">
        <v>77</v>
      </c>
    </row>
    <row r="1025" spans="1:71" ht="15.75" customHeight="1">
      <c r="A1025" s="7">
        <v>2018</v>
      </c>
      <c r="B1025" s="7" t="s">
        <v>945</v>
      </c>
      <c r="C1025" s="7" t="s">
        <v>64</v>
      </c>
      <c r="D1025" s="7" t="s">
        <v>915</v>
      </c>
      <c r="E1025" s="7" t="s">
        <v>916</v>
      </c>
      <c r="F1025" s="7" t="s">
        <v>917</v>
      </c>
      <c r="G1025" s="7">
        <v>2013</v>
      </c>
      <c r="H1025" s="7" t="s">
        <v>67</v>
      </c>
      <c r="I1025" s="7" t="s">
        <v>169</v>
      </c>
      <c r="J1025" s="7" t="s">
        <v>70</v>
      </c>
      <c r="K1025" s="7" t="s">
        <v>71</v>
      </c>
      <c r="L1025" s="7" t="s">
        <v>72</v>
      </c>
      <c r="M1025" s="7" t="s">
        <v>73</v>
      </c>
      <c r="N1025" s="7" t="s">
        <v>74</v>
      </c>
      <c r="O1025" s="7" t="s">
        <v>75</v>
      </c>
      <c r="P1025" s="7" t="s">
        <v>76</v>
      </c>
      <c r="Q1025" s="7" t="s">
        <v>77</v>
      </c>
      <c r="S1025" s="7" t="s">
        <v>78</v>
      </c>
      <c r="T1025" s="7" t="s">
        <v>79</v>
      </c>
      <c r="U1025" s="7" t="s">
        <v>80</v>
      </c>
      <c r="V1025" s="7" t="s">
        <v>81</v>
      </c>
      <c r="W1025" s="7" t="s">
        <v>686</v>
      </c>
      <c r="X1025" s="7" t="s">
        <v>353</v>
      </c>
      <c r="Z1025" s="7" t="s">
        <v>838</v>
      </c>
      <c r="AA1025" s="7" t="s">
        <v>124</v>
      </c>
      <c r="AB1025" s="7" t="s">
        <v>125</v>
      </c>
      <c r="AC1025" s="7" t="s">
        <v>2559</v>
      </c>
      <c r="AD1025" s="7" t="s">
        <v>111</v>
      </c>
      <c r="AE1025" s="7" t="s">
        <v>924</v>
      </c>
      <c r="AF1025" s="7" t="s">
        <v>88</v>
      </c>
      <c r="AG1025" s="7" t="s">
        <v>2101</v>
      </c>
      <c r="AH1025" s="7" t="s">
        <v>2561</v>
      </c>
      <c r="AI1025" s="7">
        <v>2013</v>
      </c>
      <c r="AJ1025" s="7">
        <v>2038</v>
      </c>
      <c r="AK1025" s="7" t="s">
        <v>89</v>
      </c>
      <c r="AL1025" s="7">
        <v>1058290000</v>
      </c>
      <c r="AO1025" s="7" t="s">
        <v>2577</v>
      </c>
      <c r="AP1025" s="7" t="s">
        <v>2577</v>
      </c>
      <c r="AQ1025" s="7">
        <v>40703461.539999999</v>
      </c>
      <c r="AR1025" s="10">
        <v>42828556.189999998</v>
      </c>
      <c r="AS1025" s="7" t="s">
        <v>2578</v>
      </c>
      <c r="AT1025" s="7" t="s">
        <v>90</v>
      </c>
      <c r="AU1025" s="7">
        <v>2013</v>
      </c>
      <c r="AV1025" s="7" t="s">
        <v>91</v>
      </c>
      <c r="AW1025" s="7" t="s">
        <v>115</v>
      </c>
      <c r="AX1025" s="7" t="s">
        <v>116</v>
      </c>
      <c r="AY1025" s="7" t="s">
        <v>127</v>
      </c>
      <c r="AZ1025" s="7" t="s">
        <v>155</v>
      </c>
      <c r="BA1025" s="7" t="s">
        <v>156</v>
      </c>
      <c r="BB1025" s="7" t="s">
        <v>69</v>
      </c>
      <c r="BC1025" s="7" t="s">
        <v>98</v>
      </c>
      <c r="BH1025" s="7" t="s">
        <v>99</v>
      </c>
      <c r="BI1025" s="7" t="s">
        <v>521</v>
      </c>
      <c r="BJ1025" s="7" t="s">
        <v>135</v>
      </c>
      <c r="BM1025" s="7" t="s">
        <v>1481</v>
      </c>
      <c r="BO1025">
        <f t="shared" si="15"/>
        <v>42.82855619</v>
      </c>
      <c r="BP1025" s="7" t="s">
        <v>69</v>
      </c>
      <c r="BQ1025" s="7" t="s">
        <v>127</v>
      </c>
      <c r="BR1025" s="7" t="s">
        <v>77</v>
      </c>
      <c r="BS1025" s="7" t="s">
        <v>77</v>
      </c>
    </row>
    <row r="1026" spans="1:71" ht="15.75" customHeight="1">
      <c r="A1026" s="7">
        <v>2019</v>
      </c>
      <c r="B1026" s="7" t="s">
        <v>945</v>
      </c>
      <c r="C1026" s="7" t="s">
        <v>64</v>
      </c>
      <c r="D1026" s="7" t="s">
        <v>915</v>
      </c>
      <c r="E1026" s="7" t="s">
        <v>916</v>
      </c>
      <c r="F1026" s="7" t="s">
        <v>917</v>
      </c>
      <c r="G1026" s="7">
        <v>2013</v>
      </c>
      <c r="H1026" s="7" t="s">
        <v>67</v>
      </c>
      <c r="I1026" s="7" t="s">
        <v>169</v>
      </c>
      <c r="J1026" s="7" t="s">
        <v>70</v>
      </c>
      <c r="K1026" s="7" t="s">
        <v>71</v>
      </c>
      <c r="L1026" s="7" t="s">
        <v>72</v>
      </c>
      <c r="M1026" s="7" t="s">
        <v>73</v>
      </c>
      <c r="N1026" s="7" t="s">
        <v>74</v>
      </c>
      <c r="O1026" s="7" t="s">
        <v>75</v>
      </c>
      <c r="P1026" s="7" t="s">
        <v>76</v>
      </c>
      <c r="Q1026" s="7" t="s">
        <v>77</v>
      </c>
      <c r="S1026" s="7" t="s">
        <v>78</v>
      </c>
      <c r="T1026" s="7" t="s">
        <v>79</v>
      </c>
      <c r="U1026" s="7" t="s">
        <v>80</v>
      </c>
      <c r="V1026" s="7" t="s">
        <v>81</v>
      </c>
      <c r="W1026" s="7" t="s">
        <v>686</v>
      </c>
      <c r="X1026" s="7" t="s">
        <v>353</v>
      </c>
      <c r="Z1026" s="7" t="s">
        <v>838</v>
      </c>
      <c r="AA1026" s="7" t="s">
        <v>124</v>
      </c>
      <c r="AB1026" s="7" t="s">
        <v>125</v>
      </c>
      <c r="AC1026" s="7" t="s">
        <v>2559</v>
      </c>
      <c r="AD1026" s="7" t="s">
        <v>111</v>
      </c>
      <c r="AE1026" s="7" t="s">
        <v>924</v>
      </c>
      <c r="AF1026" s="7" t="s">
        <v>88</v>
      </c>
      <c r="AG1026" s="7" t="s">
        <v>2101</v>
      </c>
      <c r="AH1026" s="7" t="s">
        <v>2561</v>
      </c>
      <c r="AI1026" s="7">
        <v>2013</v>
      </c>
      <c r="AJ1026" s="7">
        <v>2038</v>
      </c>
      <c r="AK1026" s="7" t="s">
        <v>89</v>
      </c>
      <c r="AL1026" s="7">
        <v>1058290000</v>
      </c>
      <c r="AO1026" s="7" t="s">
        <v>2577</v>
      </c>
      <c r="AP1026" s="7" t="s">
        <v>2577</v>
      </c>
      <c r="AQ1026" s="7">
        <v>40703461.539999999</v>
      </c>
      <c r="AR1026" s="10">
        <v>42828556.189999998</v>
      </c>
      <c r="AS1026" s="7" t="s">
        <v>2578</v>
      </c>
      <c r="AT1026" s="7" t="s">
        <v>90</v>
      </c>
      <c r="AU1026" s="7">
        <v>2013</v>
      </c>
      <c r="AV1026" s="7" t="s">
        <v>91</v>
      </c>
      <c r="AW1026" s="7" t="s">
        <v>115</v>
      </c>
      <c r="AX1026" s="7" t="s">
        <v>116</v>
      </c>
      <c r="AY1026" s="7" t="s">
        <v>127</v>
      </c>
      <c r="AZ1026" s="7" t="s">
        <v>155</v>
      </c>
      <c r="BA1026" s="7" t="s">
        <v>156</v>
      </c>
      <c r="BB1026" s="7" t="s">
        <v>69</v>
      </c>
      <c r="BC1026" s="7" t="s">
        <v>98</v>
      </c>
      <c r="BH1026" s="7" t="s">
        <v>99</v>
      </c>
      <c r="BI1026" s="7" t="s">
        <v>521</v>
      </c>
      <c r="BJ1026" s="7" t="s">
        <v>135</v>
      </c>
      <c r="BM1026" s="7" t="s">
        <v>1481</v>
      </c>
      <c r="BO1026">
        <f t="shared" si="15"/>
        <v>42.82855619</v>
      </c>
      <c r="BP1026" s="7" t="s">
        <v>69</v>
      </c>
      <c r="BQ1026" s="7" t="s">
        <v>127</v>
      </c>
      <c r="BR1026" s="7" t="s">
        <v>77</v>
      </c>
      <c r="BS1026" s="7" t="s">
        <v>77</v>
      </c>
    </row>
    <row r="1027" spans="1:71" ht="15.75" customHeight="1">
      <c r="A1027" s="7">
        <v>2020</v>
      </c>
      <c r="B1027" s="7" t="s">
        <v>945</v>
      </c>
      <c r="C1027" s="7" t="s">
        <v>64</v>
      </c>
      <c r="D1027" s="7" t="s">
        <v>915</v>
      </c>
      <c r="E1027" s="7" t="s">
        <v>916</v>
      </c>
      <c r="F1027" s="7" t="s">
        <v>917</v>
      </c>
      <c r="G1027" s="7">
        <v>2013</v>
      </c>
      <c r="H1027" s="7" t="s">
        <v>67</v>
      </c>
      <c r="I1027" s="7" t="s">
        <v>169</v>
      </c>
      <c r="J1027" s="7" t="s">
        <v>70</v>
      </c>
      <c r="K1027" s="7" t="s">
        <v>71</v>
      </c>
      <c r="L1027" s="7" t="s">
        <v>72</v>
      </c>
      <c r="M1027" s="7" t="s">
        <v>73</v>
      </c>
      <c r="N1027" s="7" t="s">
        <v>74</v>
      </c>
      <c r="O1027" s="7" t="s">
        <v>75</v>
      </c>
      <c r="P1027" s="7" t="s">
        <v>76</v>
      </c>
      <c r="Q1027" s="7" t="s">
        <v>77</v>
      </c>
      <c r="S1027" s="7" t="s">
        <v>78</v>
      </c>
      <c r="T1027" s="7" t="s">
        <v>79</v>
      </c>
      <c r="U1027" s="7" t="s">
        <v>80</v>
      </c>
      <c r="V1027" s="7" t="s">
        <v>81</v>
      </c>
      <c r="W1027" s="7" t="s">
        <v>686</v>
      </c>
      <c r="X1027" s="7" t="s">
        <v>353</v>
      </c>
      <c r="Z1027" s="7" t="s">
        <v>838</v>
      </c>
      <c r="AA1027" s="7" t="s">
        <v>124</v>
      </c>
      <c r="AB1027" s="7" t="s">
        <v>125</v>
      </c>
      <c r="AC1027" s="7" t="s">
        <v>2559</v>
      </c>
      <c r="AD1027" s="7" t="s">
        <v>111</v>
      </c>
      <c r="AE1027" s="7" t="s">
        <v>924</v>
      </c>
      <c r="AF1027" s="7" t="s">
        <v>88</v>
      </c>
      <c r="AG1027" s="7" t="s">
        <v>2101</v>
      </c>
      <c r="AH1027" s="7" t="s">
        <v>2561</v>
      </c>
      <c r="AI1027" s="7">
        <v>2013</v>
      </c>
      <c r="AJ1027" s="7">
        <v>2038</v>
      </c>
      <c r="AK1027" s="7" t="s">
        <v>89</v>
      </c>
      <c r="AL1027" s="7">
        <v>1058290000</v>
      </c>
      <c r="AO1027" s="7" t="s">
        <v>2577</v>
      </c>
      <c r="AP1027" s="7" t="s">
        <v>2577</v>
      </c>
      <c r="AQ1027" s="7">
        <v>40703461.539999999</v>
      </c>
      <c r="AR1027" s="10">
        <v>42828556.189999998</v>
      </c>
      <c r="AS1027" s="7" t="s">
        <v>2578</v>
      </c>
      <c r="AT1027" s="7" t="s">
        <v>90</v>
      </c>
      <c r="AU1027" s="7">
        <v>2013</v>
      </c>
      <c r="AV1027" s="7" t="s">
        <v>91</v>
      </c>
      <c r="AW1027" s="7" t="s">
        <v>115</v>
      </c>
      <c r="AX1027" s="7" t="s">
        <v>116</v>
      </c>
      <c r="AY1027" s="7" t="s">
        <v>127</v>
      </c>
      <c r="AZ1027" s="7" t="s">
        <v>155</v>
      </c>
      <c r="BA1027" s="7" t="s">
        <v>156</v>
      </c>
      <c r="BB1027" s="7" t="s">
        <v>69</v>
      </c>
      <c r="BC1027" s="7" t="s">
        <v>98</v>
      </c>
      <c r="BH1027" s="7" t="s">
        <v>99</v>
      </c>
      <c r="BI1027" s="7" t="s">
        <v>521</v>
      </c>
      <c r="BJ1027" s="7" t="s">
        <v>135</v>
      </c>
      <c r="BM1027" s="7" t="s">
        <v>1481</v>
      </c>
      <c r="BO1027">
        <f t="shared" ref="BO1027:BO1090" si="16">AR1027/1000000</f>
        <v>42.82855619</v>
      </c>
      <c r="BP1027" s="7" t="s">
        <v>69</v>
      </c>
      <c r="BQ1027" s="7" t="s">
        <v>127</v>
      </c>
      <c r="BR1027" s="7" t="s">
        <v>77</v>
      </c>
      <c r="BS1027" s="7" t="s">
        <v>77</v>
      </c>
    </row>
    <row r="1028" spans="1:71" ht="15.75" customHeight="1">
      <c r="A1028" s="7">
        <v>2021</v>
      </c>
      <c r="B1028" s="7" t="s">
        <v>945</v>
      </c>
      <c r="C1028" s="7" t="s">
        <v>64</v>
      </c>
      <c r="D1028" s="7" t="s">
        <v>915</v>
      </c>
      <c r="E1028" s="7" t="s">
        <v>916</v>
      </c>
      <c r="F1028" s="7" t="s">
        <v>917</v>
      </c>
      <c r="G1028" s="7">
        <v>2013</v>
      </c>
      <c r="H1028" s="7" t="s">
        <v>67</v>
      </c>
      <c r="I1028" s="7" t="s">
        <v>169</v>
      </c>
      <c r="J1028" s="7" t="s">
        <v>70</v>
      </c>
      <c r="K1028" s="7" t="s">
        <v>71</v>
      </c>
      <c r="L1028" s="7" t="s">
        <v>72</v>
      </c>
      <c r="M1028" s="7" t="s">
        <v>73</v>
      </c>
      <c r="N1028" s="7" t="s">
        <v>74</v>
      </c>
      <c r="O1028" s="7" t="s">
        <v>75</v>
      </c>
      <c r="P1028" s="7" t="s">
        <v>76</v>
      </c>
      <c r="Q1028" s="7" t="s">
        <v>77</v>
      </c>
      <c r="S1028" s="7" t="s">
        <v>78</v>
      </c>
      <c r="T1028" s="7" t="s">
        <v>79</v>
      </c>
      <c r="U1028" s="7" t="s">
        <v>80</v>
      </c>
      <c r="V1028" s="7" t="s">
        <v>81</v>
      </c>
      <c r="W1028" s="7" t="s">
        <v>686</v>
      </c>
      <c r="X1028" s="7" t="s">
        <v>353</v>
      </c>
      <c r="Z1028" s="7" t="s">
        <v>838</v>
      </c>
      <c r="AA1028" s="7" t="s">
        <v>124</v>
      </c>
      <c r="AB1028" s="7" t="s">
        <v>125</v>
      </c>
      <c r="AC1028" s="7" t="s">
        <v>2559</v>
      </c>
      <c r="AD1028" s="7" t="s">
        <v>111</v>
      </c>
      <c r="AE1028" s="7" t="s">
        <v>924</v>
      </c>
      <c r="AF1028" s="7" t="s">
        <v>88</v>
      </c>
      <c r="AG1028" s="7" t="s">
        <v>2101</v>
      </c>
      <c r="AH1028" s="7" t="s">
        <v>2561</v>
      </c>
      <c r="AI1028" s="7">
        <v>2013</v>
      </c>
      <c r="AJ1028" s="7">
        <v>2038</v>
      </c>
      <c r="AK1028" s="7" t="s">
        <v>89</v>
      </c>
      <c r="AL1028" s="7">
        <v>1058290000</v>
      </c>
      <c r="AO1028" s="7" t="s">
        <v>2577</v>
      </c>
      <c r="AP1028" s="7" t="s">
        <v>2577</v>
      </c>
      <c r="AQ1028" s="7">
        <v>40703461.539999999</v>
      </c>
      <c r="AR1028" s="10">
        <v>42828556.189999998</v>
      </c>
      <c r="AS1028" s="7" t="s">
        <v>2578</v>
      </c>
      <c r="AT1028" s="7" t="s">
        <v>90</v>
      </c>
      <c r="AU1028" s="7">
        <v>2013</v>
      </c>
      <c r="AV1028" s="7" t="s">
        <v>91</v>
      </c>
      <c r="AW1028" s="7" t="s">
        <v>115</v>
      </c>
      <c r="AX1028" s="7" t="s">
        <v>116</v>
      </c>
      <c r="AY1028" s="7" t="s">
        <v>127</v>
      </c>
      <c r="AZ1028" s="7" t="s">
        <v>155</v>
      </c>
      <c r="BA1028" s="7" t="s">
        <v>156</v>
      </c>
      <c r="BB1028" s="7" t="s">
        <v>69</v>
      </c>
      <c r="BC1028" s="7" t="s">
        <v>98</v>
      </c>
      <c r="BH1028" s="7" t="s">
        <v>99</v>
      </c>
      <c r="BI1028" s="7" t="s">
        <v>521</v>
      </c>
      <c r="BJ1028" s="7" t="s">
        <v>135</v>
      </c>
      <c r="BM1028" s="7" t="s">
        <v>1481</v>
      </c>
      <c r="BO1028">
        <f t="shared" si="16"/>
        <v>42.82855619</v>
      </c>
      <c r="BP1028" s="7" t="s">
        <v>69</v>
      </c>
      <c r="BQ1028" s="7" t="s">
        <v>127</v>
      </c>
      <c r="BR1028" s="7" t="s">
        <v>77</v>
      </c>
      <c r="BS1028" s="7" t="s">
        <v>77</v>
      </c>
    </row>
    <row r="1029" spans="1:71" ht="15.75" customHeight="1">
      <c r="A1029" s="7">
        <v>2022</v>
      </c>
      <c r="B1029" s="7" t="s">
        <v>945</v>
      </c>
      <c r="C1029" s="7" t="s">
        <v>64</v>
      </c>
      <c r="D1029" s="7" t="s">
        <v>915</v>
      </c>
      <c r="E1029" s="7" t="s">
        <v>916</v>
      </c>
      <c r="F1029" s="7" t="s">
        <v>917</v>
      </c>
      <c r="G1029" s="7">
        <v>2013</v>
      </c>
      <c r="H1029" s="7" t="s">
        <v>67</v>
      </c>
      <c r="I1029" s="7" t="s">
        <v>169</v>
      </c>
      <c r="J1029" s="7" t="s">
        <v>70</v>
      </c>
      <c r="K1029" s="7" t="s">
        <v>71</v>
      </c>
      <c r="L1029" s="7" t="s">
        <v>72</v>
      </c>
      <c r="M1029" s="7" t="s">
        <v>73</v>
      </c>
      <c r="N1029" s="7" t="s">
        <v>74</v>
      </c>
      <c r="O1029" s="7" t="s">
        <v>75</v>
      </c>
      <c r="P1029" s="7" t="s">
        <v>76</v>
      </c>
      <c r="Q1029" s="7" t="s">
        <v>77</v>
      </c>
      <c r="S1029" s="7" t="s">
        <v>78</v>
      </c>
      <c r="T1029" s="7" t="s">
        <v>79</v>
      </c>
      <c r="U1029" s="7" t="s">
        <v>80</v>
      </c>
      <c r="V1029" s="7" t="s">
        <v>81</v>
      </c>
      <c r="W1029" s="7" t="s">
        <v>686</v>
      </c>
      <c r="X1029" s="7" t="s">
        <v>353</v>
      </c>
      <c r="Z1029" s="7" t="s">
        <v>838</v>
      </c>
      <c r="AA1029" s="7" t="s">
        <v>124</v>
      </c>
      <c r="AB1029" s="7" t="s">
        <v>125</v>
      </c>
      <c r="AC1029" s="7" t="s">
        <v>2559</v>
      </c>
      <c r="AD1029" s="7" t="s">
        <v>111</v>
      </c>
      <c r="AE1029" s="7" t="s">
        <v>924</v>
      </c>
      <c r="AF1029" s="7" t="s">
        <v>88</v>
      </c>
      <c r="AG1029" s="7" t="s">
        <v>2101</v>
      </c>
      <c r="AH1029" s="7" t="s">
        <v>2561</v>
      </c>
      <c r="AI1029" s="7">
        <v>2013</v>
      </c>
      <c r="AJ1029" s="7">
        <v>2038</v>
      </c>
      <c r="AK1029" s="7" t="s">
        <v>89</v>
      </c>
      <c r="AL1029" s="7">
        <v>1058290000</v>
      </c>
      <c r="AO1029" s="7" t="s">
        <v>2577</v>
      </c>
      <c r="AP1029" s="7" t="s">
        <v>2577</v>
      </c>
      <c r="AQ1029" s="7">
        <v>40703461.539999999</v>
      </c>
      <c r="AR1029" s="10">
        <v>42828556.189999998</v>
      </c>
      <c r="AS1029" s="7" t="s">
        <v>2578</v>
      </c>
      <c r="AT1029" s="7" t="s">
        <v>90</v>
      </c>
      <c r="AU1029" s="7">
        <v>2013</v>
      </c>
      <c r="AV1029" s="7" t="s">
        <v>91</v>
      </c>
      <c r="AW1029" s="7" t="s">
        <v>115</v>
      </c>
      <c r="AX1029" s="7" t="s">
        <v>116</v>
      </c>
      <c r="AY1029" s="7" t="s">
        <v>127</v>
      </c>
      <c r="AZ1029" s="7" t="s">
        <v>155</v>
      </c>
      <c r="BA1029" s="7" t="s">
        <v>156</v>
      </c>
      <c r="BB1029" s="7" t="s">
        <v>69</v>
      </c>
      <c r="BC1029" s="7" t="s">
        <v>98</v>
      </c>
      <c r="BH1029" s="7" t="s">
        <v>99</v>
      </c>
      <c r="BI1029" s="7" t="s">
        <v>521</v>
      </c>
      <c r="BJ1029" s="7" t="s">
        <v>135</v>
      </c>
      <c r="BM1029" s="7" t="s">
        <v>1481</v>
      </c>
      <c r="BO1029">
        <f t="shared" si="16"/>
        <v>42.82855619</v>
      </c>
      <c r="BP1029" s="7" t="s">
        <v>69</v>
      </c>
      <c r="BQ1029" s="7" t="s">
        <v>127</v>
      </c>
      <c r="BR1029" s="7" t="s">
        <v>77</v>
      </c>
      <c r="BS1029" s="7" t="s">
        <v>77</v>
      </c>
    </row>
    <row r="1030" spans="1:71" ht="15.75" customHeight="1">
      <c r="A1030" s="7">
        <v>2023</v>
      </c>
      <c r="B1030" s="7" t="s">
        <v>945</v>
      </c>
      <c r="C1030" s="7" t="s">
        <v>64</v>
      </c>
      <c r="D1030" s="7" t="s">
        <v>915</v>
      </c>
      <c r="E1030" s="7" t="s">
        <v>916</v>
      </c>
      <c r="F1030" s="7" t="s">
        <v>917</v>
      </c>
      <c r="G1030" s="7">
        <v>2013</v>
      </c>
      <c r="H1030" s="7" t="s">
        <v>67</v>
      </c>
      <c r="I1030" s="7" t="s">
        <v>169</v>
      </c>
      <c r="J1030" s="7" t="s">
        <v>70</v>
      </c>
      <c r="K1030" s="7" t="s">
        <v>71</v>
      </c>
      <c r="L1030" s="7" t="s">
        <v>72</v>
      </c>
      <c r="M1030" s="7" t="s">
        <v>73</v>
      </c>
      <c r="N1030" s="7" t="s">
        <v>74</v>
      </c>
      <c r="O1030" s="7" t="s">
        <v>75</v>
      </c>
      <c r="P1030" s="7" t="s">
        <v>76</v>
      </c>
      <c r="Q1030" s="7" t="s">
        <v>77</v>
      </c>
      <c r="S1030" s="7" t="s">
        <v>78</v>
      </c>
      <c r="T1030" s="7" t="s">
        <v>79</v>
      </c>
      <c r="U1030" s="7" t="s">
        <v>80</v>
      </c>
      <c r="V1030" s="7" t="s">
        <v>81</v>
      </c>
      <c r="W1030" s="7" t="s">
        <v>686</v>
      </c>
      <c r="X1030" s="7" t="s">
        <v>353</v>
      </c>
      <c r="Z1030" s="7" t="s">
        <v>838</v>
      </c>
      <c r="AA1030" s="7" t="s">
        <v>124</v>
      </c>
      <c r="AB1030" s="7" t="s">
        <v>125</v>
      </c>
      <c r="AC1030" s="7" t="s">
        <v>2559</v>
      </c>
      <c r="AD1030" s="7" t="s">
        <v>111</v>
      </c>
      <c r="AE1030" s="7" t="s">
        <v>924</v>
      </c>
      <c r="AF1030" s="7" t="s">
        <v>88</v>
      </c>
      <c r="AG1030" s="7" t="s">
        <v>2101</v>
      </c>
      <c r="AH1030" s="7" t="s">
        <v>2561</v>
      </c>
      <c r="AI1030" s="7">
        <v>2013</v>
      </c>
      <c r="AJ1030" s="7">
        <v>2038</v>
      </c>
      <c r="AK1030" s="7" t="s">
        <v>89</v>
      </c>
      <c r="AL1030" s="7">
        <v>1058290000</v>
      </c>
      <c r="AO1030" s="7" t="s">
        <v>2577</v>
      </c>
      <c r="AP1030" s="7" t="s">
        <v>2577</v>
      </c>
      <c r="AQ1030" s="7">
        <v>40703461.539999999</v>
      </c>
      <c r="AR1030" s="10">
        <v>42828556.189999998</v>
      </c>
      <c r="AS1030" s="7" t="s">
        <v>2578</v>
      </c>
      <c r="AT1030" s="7" t="s">
        <v>90</v>
      </c>
      <c r="AU1030" s="7">
        <v>2013</v>
      </c>
      <c r="AV1030" s="7" t="s">
        <v>91</v>
      </c>
      <c r="AW1030" s="7" t="s">
        <v>115</v>
      </c>
      <c r="AX1030" s="7" t="s">
        <v>116</v>
      </c>
      <c r="AY1030" s="7" t="s">
        <v>127</v>
      </c>
      <c r="AZ1030" s="7" t="s">
        <v>155</v>
      </c>
      <c r="BA1030" s="7" t="s">
        <v>156</v>
      </c>
      <c r="BB1030" s="7" t="s">
        <v>69</v>
      </c>
      <c r="BC1030" s="7" t="s">
        <v>98</v>
      </c>
      <c r="BH1030" s="7" t="s">
        <v>99</v>
      </c>
      <c r="BI1030" s="7" t="s">
        <v>521</v>
      </c>
      <c r="BJ1030" s="7" t="s">
        <v>135</v>
      </c>
      <c r="BM1030" s="7" t="s">
        <v>1481</v>
      </c>
      <c r="BO1030">
        <f t="shared" si="16"/>
        <v>42.82855619</v>
      </c>
      <c r="BP1030" s="7" t="s">
        <v>69</v>
      </c>
      <c r="BQ1030" s="7" t="s">
        <v>127</v>
      </c>
      <c r="BR1030" s="7" t="s">
        <v>77</v>
      </c>
      <c r="BS1030" s="7" t="s">
        <v>77</v>
      </c>
    </row>
    <row r="1031" spans="1:71" ht="15.75" customHeight="1">
      <c r="A1031" s="7">
        <v>2024</v>
      </c>
      <c r="B1031" s="7" t="s">
        <v>945</v>
      </c>
      <c r="C1031" s="7" t="s">
        <v>64</v>
      </c>
      <c r="D1031" s="7" t="s">
        <v>915</v>
      </c>
      <c r="E1031" s="7" t="s">
        <v>916</v>
      </c>
      <c r="F1031" s="7" t="s">
        <v>917</v>
      </c>
      <c r="G1031" s="7">
        <v>2013</v>
      </c>
      <c r="H1031" s="7" t="s">
        <v>67</v>
      </c>
      <c r="I1031" s="7" t="s">
        <v>169</v>
      </c>
      <c r="J1031" s="7" t="s">
        <v>70</v>
      </c>
      <c r="K1031" s="7" t="s">
        <v>71</v>
      </c>
      <c r="L1031" s="7" t="s">
        <v>72</v>
      </c>
      <c r="M1031" s="7" t="s">
        <v>73</v>
      </c>
      <c r="N1031" s="7" t="s">
        <v>74</v>
      </c>
      <c r="O1031" s="7" t="s">
        <v>75</v>
      </c>
      <c r="P1031" s="7" t="s">
        <v>76</v>
      </c>
      <c r="Q1031" s="7" t="s">
        <v>77</v>
      </c>
      <c r="S1031" s="7" t="s">
        <v>78</v>
      </c>
      <c r="T1031" s="7" t="s">
        <v>79</v>
      </c>
      <c r="U1031" s="7" t="s">
        <v>80</v>
      </c>
      <c r="V1031" s="7" t="s">
        <v>81</v>
      </c>
      <c r="W1031" s="7" t="s">
        <v>686</v>
      </c>
      <c r="X1031" s="7" t="s">
        <v>353</v>
      </c>
      <c r="Z1031" s="7" t="s">
        <v>838</v>
      </c>
      <c r="AA1031" s="7" t="s">
        <v>124</v>
      </c>
      <c r="AB1031" s="7" t="s">
        <v>125</v>
      </c>
      <c r="AC1031" s="7" t="s">
        <v>2559</v>
      </c>
      <c r="AD1031" s="7" t="s">
        <v>111</v>
      </c>
      <c r="AE1031" s="7" t="s">
        <v>924</v>
      </c>
      <c r="AF1031" s="7" t="s">
        <v>88</v>
      </c>
      <c r="AG1031" s="7" t="s">
        <v>2101</v>
      </c>
      <c r="AH1031" s="7" t="s">
        <v>2561</v>
      </c>
      <c r="AI1031" s="7">
        <v>2013</v>
      </c>
      <c r="AJ1031" s="7">
        <v>2038</v>
      </c>
      <c r="AK1031" s="7" t="s">
        <v>89</v>
      </c>
      <c r="AL1031" s="7">
        <v>1058290000</v>
      </c>
      <c r="AO1031" s="7" t="s">
        <v>2577</v>
      </c>
      <c r="AP1031" s="7" t="s">
        <v>2577</v>
      </c>
      <c r="AQ1031" s="7">
        <v>40703461.539999999</v>
      </c>
      <c r="AR1031" s="10">
        <v>42828556.189999998</v>
      </c>
      <c r="AS1031" s="7" t="s">
        <v>2578</v>
      </c>
      <c r="AT1031" s="7" t="s">
        <v>90</v>
      </c>
      <c r="AU1031" s="7">
        <v>2013</v>
      </c>
      <c r="AV1031" s="7" t="s">
        <v>91</v>
      </c>
      <c r="AW1031" s="7" t="s">
        <v>115</v>
      </c>
      <c r="AX1031" s="7" t="s">
        <v>116</v>
      </c>
      <c r="AY1031" s="7" t="s">
        <v>127</v>
      </c>
      <c r="AZ1031" s="7" t="s">
        <v>155</v>
      </c>
      <c r="BA1031" s="7" t="s">
        <v>156</v>
      </c>
      <c r="BB1031" s="7" t="s">
        <v>69</v>
      </c>
      <c r="BC1031" s="7" t="s">
        <v>98</v>
      </c>
      <c r="BH1031" s="7" t="s">
        <v>99</v>
      </c>
      <c r="BI1031" s="7" t="s">
        <v>521</v>
      </c>
      <c r="BJ1031" s="7" t="s">
        <v>135</v>
      </c>
      <c r="BM1031" s="7" t="s">
        <v>1481</v>
      </c>
      <c r="BO1031">
        <f t="shared" si="16"/>
        <v>42.82855619</v>
      </c>
      <c r="BP1031" s="7" t="s">
        <v>69</v>
      </c>
      <c r="BQ1031" s="7" t="s">
        <v>127</v>
      </c>
      <c r="BR1031" s="7" t="s">
        <v>77</v>
      </c>
      <c r="BS1031" s="7" t="s">
        <v>77</v>
      </c>
    </row>
    <row r="1032" spans="1:71" ht="15.75" customHeight="1">
      <c r="A1032" s="7">
        <v>2025</v>
      </c>
      <c r="B1032" s="7" t="s">
        <v>945</v>
      </c>
      <c r="C1032" s="7" t="s">
        <v>64</v>
      </c>
      <c r="D1032" s="7" t="s">
        <v>915</v>
      </c>
      <c r="E1032" s="7" t="s">
        <v>916</v>
      </c>
      <c r="F1032" s="7" t="s">
        <v>917</v>
      </c>
      <c r="G1032" s="7">
        <v>2013</v>
      </c>
      <c r="H1032" s="7" t="s">
        <v>67</v>
      </c>
      <c r="I1032" s="7" t="s">
        <v>169</v>
      </c>
      <c r="J1032" s="7" t="s">
        <v>70</v>
      </c>
      <c r="K1032" s="7" t="s">
        <v>71</v>
      </c>
      <c r="L1032" s="7" t="s">
        <v>72</v>
      </c>
      <c r="M1032" s="7" t="s">
        <v>73</v>
      </c>
      <c r="N1032" s="7" t="s">
        <v>74</v>
      </c>
      <c r="O1032" s="7" t="s">
        <v>75</v>
      </c>
      <c r="P1032" s="7" t="s">
        <v>76</v>
      </c>
      <c r="Q1032" s="7" t="s">
        <v>77</v>
      </c>
      <c r="S1032" s="7" t="s">
        <v>78</v>
      </c>
      <c r="T1032" s="7" t="s">
        <v>79</v>
      </c>
      <c r="U1032" s="7" t="s">
        <v>80</v>
      </c>
      <c r="V1032" s="7" t="s">
        <v>81</v>
      </c>
      <c r="W1032" s="7" t="s">
        <v>686</v>
      </c>
      <c r="X1032" s="7" t="s">
        <v>353</v>
      </c>
      <c r="Z1032" s="7" t="s">
        <v>838</v>
      </c>
      <c r="AA1032" s="7" t="s">
        <v>124</v>
      </c>
      <c r="AB1032" s="7" t="s">
        <v>125</v>
      </c>
      <c r="AC1032" s="7" t="s">
        <v>2559</v>
      </c>
      <c r="AD1032" s="7" t="s">
        <v>111</v>
      </c>
      <c r="AE1032" s="7" t="s">
        <v>924</v>
      </c>
      <c r="AF1032" s="7" t="s">
        <v>88</v>
      </c>
      <c r="AG1032" s="7" t="s">
        <v>2101</v>
      </c>
      <c r="AH1032" s="7" t="s">
        <v>2561</v>
      </c>
      <c r="AI1032" s="7">
        <v>2013</v>
      </c>
      <c r="AJ1032" s="7">
        <v>2038</v>
      </c>
      <c r="AK1032" s="7" t="s">
        <v>89</v>
      </c>
      <c r="AL1032" s="7">
        <v>1058290000</v>
      </c>
      <c r="AO1032" s="7" t="s">
        <v>2577</v>
      </c>
      <c r="AP1032" s="7" t="s">
        <v>2577</v>
      </c>
      <c r="AQ1032" s="7">
        <v>40703461.539999999</v>
      </c>
      <c r="AR1032" s="10">
        <v>42828556.189999998</v>
      </c>
      <c r="AS1032" s="7" t="s">
        <v>2578</v>
      </c>
      <c r="AT1032" s="7" t="s">
        <v>90</v>
      </c>
      <c r="AU1032" s="7">
        <v>2013</v>
      </c>
      <c r="AV1032" s="7" t="s">
        <v>91</v>
      </c>
      <c r="AW1032" s="7" t="s">
        <v>115</v>
      </c>
      <c r="AX1032" s="7" t="s">
        <v>116</v>
      </c>
      <c r="AY1032" s="7" t="s">
        <v>127</v>
      </c>
      <c r="AZ1032" s="7" t="s">
        <v>155</v>
      </c>
      <c r="BA1032" s="7" t="s">
        <v>156</v>
      </c>
      <c r="BB1032" s="7" t="s">
        <v>69</v>
      </c>
      <c r="BC1032" s="7" t="s">
        <v>98</v>
      </c>
      <c r="BH1032" s="7" t="s">
        <v>99</v>
      </c>
      <c r="BI1032" s="7" t="s">
        <v>521</v>
      </c>
      <c r="BJ1032" s="7" t="s">
        <v>135</v>
      </c>
      <c r="BM1032" s="7" t="s">
        <v>1481</v>
      </c>
      <c r="BO1032">
        <f t="shared" si="16"/>
        <v>42.82855619</v>
      </c>
      <c r="BP1032" s="7" t="s">
        <v>69</v>
      </c>
      <c r="BQ1032" s="7" t="s">
        <v>127</v>
      </c>
      <c r="BR1032" s="7" t="s">
        <v>77</v>
      </c>
      <c r="BS1032" s="7" t="s">
        <v>77</v>
      </c>
    </row>
    <row r="1033" spans="1:71" ht="15.75" customHeight="1">
      <c r="A1033" s="7">
        <v>2026</v>
      </c>
      <c r="B1033" s="7" t="s">
        <v>945</v>
      </c>
      <c r="C1033" s="7" t="s">
        <v>64</v>
      </c>
      <c r="D1033" s="7" t="s">
        <v>915</v>
      </c>
      <c r="E1033" s="7" t="s">
        <v>916</v>
      </c>
      <c r="F1033" s="7" t="s">
        <v>917</v>
      </c>
      <c r="G1033" s="7">
        <v>2013</v>
      </c>
      <c r="H1033" s="7" t="s">
        <v>67</v>
      </c>
      <c r="I1033" s="7" t="s">
        <v>169</v>
      </c>
      <c r="J1033" s="7" t="s">
        <v>70</v>
      </c>
      <c r="K1033" s="7" t="s">
        <v>71</v>
      </c>
      <c r="L1033" s="7" t="s">
        <v>72</v>
      </c>
      <c r="M1033" s="7" t="s">
        <v>73</v>
      </c>
      <c r="N1033" s="7" t="s">
        <v>74</v>
      </c>
      <c r="O1033" s="7" t="s">
        <v>75</v>
      </c>
      <c r="P1033" s="7" t="s">
        <v>76</v>
      </c>
      <c r="Q1033" s="7" t="s">
        <v>77</v>
      </c>
      <c r="S1033" s="7" t="s">
        <v>78</v>
      </c>
      <c r="T1033" s="7" t="s">
        <v>79</v>
      </c>
      <c r="U1033" s="7" t="s">
        <v>80</v>
      </c>
      <c r="V1033" s="7" t="s">
        <v>81</v>
      </c>
      <c r="W1033" s="7" t="s">
        <v>686</v>
      </c>
      <c r="X1033" s="7" t="s">
        <v>353</v>
      </c>
      <c r="Z1033" s="7" t="s">
        <v>838</v>
      </c>
      <c r="AA1033" s="7" t="s">
        <v>124</v>
      </c>
      <c r="AB1033" s="7" t="s">
        <v>125</v>
      </c>
      <c r="AC1033" s="7" t="s">
        <v>2559</v>
      </c>
      <c r="AD1033" s="7" t="s">
        <v>111</v>
      </c>
      <c r="AE1033" s="7" t="s">
        <v>924</v>
      </c>
      <c r="AF1033" s="7" t="s">
        <v>88</v>
      </c>
      <c r="AG1033" s="7" t="s">
        <v>2101</v>
      </c>
      <c r="AH1033" s="7" t="s">
        <v>2561</v>
      </c>
      <c r="AI1033" s="7">
        <v>2013</v>
      </c>
      <c r="AJ1033" s="7">
        <v>2038</v>
      </c>
      <c r="AK1033" s="7" t="s">
        <v>89</v>
      </c>
      <c r="AL1033" s="7">
        <v>1058290000</v>
      </c>
      <c r="AO1033" s="7" t="s">
        <v>2577</v>
      </c>
      <c r="AP1033" s="7" t="s">
        <v>2577</v>
      </c>
      <c r="AQ1033" s="7">
        <v>40703461.539999999</v>
      </c>
      <c r="AR1033" s="10">
        <v>42828556.189999998</v>
      </c>
      <c r="AS1033" s="7" t="s">
        <v>2578</v>
      </c>
      <c r="AT1033" s="7" t="s">
        <v>90</v>
      </c>
      <c r="AU1033" s="7">
        <v>2013</v>
      </c>
      <c r="AV1033" s="7" t="s">
        <v>91</v>
      </c>
      <c r="AW1033" s="7" t="s">
        <v>115</v>
      </c>
      <c r="AX1033" s="7" t="s">
        <v>116</v>
      </c>
      <c r="AY1033" s="7" t="s">
        <v>127</v>
      </c>
      <c r="AZ1033" s="7" t="s">
        <v>155</v>
      </c>
      <c r="BA1033" s="7" t="s">
        <v>156</v>
      </c>
      <c r="BB1033" s="7" t="s">
        <v>69</v>
      </c>
      <c r="BC1033" s="7" t="s">
        <v>98</v>
      </c>
      <c r="BH1033" s="7" t="s">
        <v>99</v>
      </c>
      <c r="BI1033" s="7" t="s">
        <v>521</v>
      </c>
      <c r="BJ1033" s="7" t="s">
        <v>135</v>
      </c>
      <c r="BM1033" s="7" t="s">
        <v>1481</v>
      </c>
      <c r="BO1033">
        <f t="shared" si="16"/>
        <v>42.82855619</v>
      </c>
      <c r="BP1033" s="7" t="s">
        <v>69</v>
      </c>
      <c r="BQ1033" s="7" t="s">
        <v>127</v>
      </c>
      <c r="BR1033" s="7" t="s">
        <v>77</v>
      </c>
      <c r="BS1033" s="7" t="s">
        <v>77</v>
      </c>
    </row>
    <row r="1034" spans="1:71" ht="15.75" customHeight="1">
      <c r="A1034" s="7">
        <v>2027</v>
      </c>
      <c r="B1034" s="7" t="s">
        <v>945</v>
      </c>
      <c r="C1034" s="7" t="s">
        <v>64</v>
      </c>
      <c r="D1034" s="7" t="s">
        <v>915</v>
      </c>
      <c r="E1034" s="7" t="s">
        <v>916</v>
      </c>
      <c r="F1034" s="7" t="s">
        <v>917</v>
      </c>
      <c r="G1034" s="7">
        <v>2013</v>
      </c>
      <c r="H1034" s="7" t="s">
        <v>67</v>
      </c>
      <c r="I1034" s="7" t="s">
        <v>169</v>
      </c>
      <c r="J1034" s="7" t="s">
        <v>70</v>
      </c>
      <c r="K1034" s="7" t="s">
        <v>71</v>
      </c>
      <c r="L1034" s="7" t="s">
        <v>72</v>
      </c>
      <c r="M1034" s="7" t="s">
        <v>73</v>
      </c>
      <c r="N1034" s="7" t="s">
        <v>74</v>
      </c>
      <c r="O1034" s="7" t="s">
        <v>75</v>
      </c>
      <c r="P1034" s="7" t="s">
        <v>76</v>
      </c>
      <c r="Q1034" s="7" t="s">
        <v>77</v>
      </c>
      <c r="S1034" s="7" t="s">
        <v>78</v>
      </c>
      <c r="T1034" s="7" t="s">
        <v>79</v>
      </c>
      <c r="U1034" s="7" t="s">
        <v>80</v>
      </c>
      <c r="V1034" s="7" t="s">
        <v>81</v>
      </c>
      <c r="W1034" s="7" t="s">
        <v>686</v>
      </c>
      <c r="X1034" s="7" t="s">
        <v>353</v>
      </c>
      <c r="Z1034" s="7" t="s">
        <v>838</v>
      </c>
      <c r="AA1034" s="7" t="s">
        <v>124</v>
      </c>
      <c r="AB1034" s="7" t="s">
        <v>125</v>
      </c>
      <c r="AC1034" s="7" t="s">
        <v>2559</v>
      </c>
      <c r="AD1034" s="7" t="s">
        <v>111</v>
      </c>
      <c r="AE1034" s="7" t="s">
        <v>924</v>
      </c>
      <c r="AF1034" s="7" t="s">
        <v>88</v>
      </c>
      <c r="AG1034" s="7" t="s">
        <v>2101</v>
      </c>
      <c r="AH1034" s="7" t="s">
        <v>2561</v>
      </c>
      <c r="AI1034" s="7">
        <v>2013</v>
      </c>
      <c r="AJ1034" s="7">
        <v>2038</v>
      </c>
      <c r="AK1034" s="7" t="s">
        <v>89</v>
      </c>
      <c r="AL1034" s="7">
        <v>1058290000</v>
      </c>
      <c r="AO1034" s="7" t="s">
        <v>2577</v>
      </c>
      <c r="AP1034" s="7" t="s">
        <v>2577</v>
      </c>
      <c r="AQ1034" s="7">
        <v>40703461.539999999</v>
      </c>
      <c r="AR1034" s="10">
        <v>42828556.189999998</v>
      </c>
      <c r="AS1034" s="7" t="s">
        <v>2578</v>
      </c>
      <c r="AT1034" s="7" t="s">
        <v>90</v>
      </c>
      <c r="AU1034" s="7">
        <v>2013</v>
      </c>
      <c r="AV1034" s="7" t="s">
        <v>91</v>
      </c>
      <c r="AW1034" s="7" t="s">
        <v>115</v>
      </c>
      <c r="AX1034" s="7" t="s">
        <v>116</v>
      </c>
      <c r="AY1034" s="7" t="s">
        <v>127</v>
      </c>
      <c r="AZ1034" s="7" t="s">
        <v>155</v>
      </c>
      <c r="BA1034" s="7" t="s">
        <v>156</v>
      </c>
      <c r="BB1034" s="7" t="s">
        <v>69</v>
      </c>
      <c r="BC1034" s="7" t="s">
        <v>98</v>
      </c>
      <c r="BH1034" s="7" t="s">
        <v>99</v>
      </c>
      <c r="BI1034" s="7" t="s">
        <v>521</v>
      </c>
      <c r="BJ1034" s="7" t="s">
        <v>135</v>
      </c>
      <c r="BM1034" s="7" t="s">
        <v>1481</v>
      </c>
      <c r="BO1034">
        <f t="shared" si="16"/>
        <v>42.82855619</v>
      </c>
      <c r="BP1034" s="7" t="s">
        <v>69</v>
      </c>
      <c r="BQ1034" s="7" t="s">
        <v>127</v>
      </c>
      <c r="BR1034" s="7" t="s">
        <v>77</v>
      </c>
      <c r="BS1034" s="7" t="s">
        <v>77</v>
      </c>
    </row>
    <row r="1035" spans="1:71" ht="15.75" customHeight="1">
      <c r="A1035" s="7">
        <v>2028</v>
      </c>
      <c r="B1035" s="7" t="s">
        <v>945</v>
      </c>
      <c r="C1035" s="7" t="s">
        <v>64</v>
      </c>
      <c r="D1035" s="7" t="s">
        <v>915</v>
      </c>
      <c r="E1035" s="7" t="s">
        <v>916</v>
      </c>
      <c r="F1035" s="7" t="s">
        <v>917</v>
      </c>
      <c r="G1035" s="7">
        <v>2013</v>
      </c>
      <c r="H1035" s="7" t="s">
        <v>67</v>
      </c>
      <c r="I1035" s="7" t="s">
        <v>169</v>
      </c>
      <c r="J1035" s="7" t="s">
        <v>70</v>
      </c>
      <c r="K1035" s="7" t="s">
        <v>71</v>
      </c>
      <c r="L1035" s="7" t="s">
        <v>72</v>
      </c>
      <c r="M1035" s="7" t="s">
        <v>73</v>
      </c>
      <c r="N1035" s="7" t="s">
        <v>74</v>
      </c>
      <c r="O1035" s="7" t="s">
        <v>75</v>
      </c>
      <c r="P1035" s="7" t="s">
        <v>76</v>
      </c>
      <c r="Q1035" s="7" t="s">
        <v>77</v>
      </c>
      <c r="S1035" s="7" t="s">
        <v>78</v>
      </c>
      <c r="T1035" s="7" t="s">
        <v>79</v>
      </c>
      <c r="U1035" s="7" t="s">
        <v>80</v>
      </c>
      <c r="V1035" s="7" t="s">
        <v>81</v>
      </c>
      <c r="W1035" s="7" t="s">
        <v>686</v>
      </c>
      <c r="X1035" s="7" t="s">
        <v>353</v>
      </c>
      <c r="Z1035" s="7" t="s">
        <v>838</v>
      </c>
      <c r="AA1035" s="7" t="s">
        <v>124</v>
      </c>
      <c r="AB1035" s="7" t="s">
        <v>125</v>
      </c>
      <c r="AC1035" s="7" t="s">
        <v>2559</v>
      </c>
      <c r="AD1035" s="7" t="s">
        <v>111</v>
      </c>
      <c r="AE1035" s="7" t="s">
        <v>924</v>
      </c>
      <c r="AF1035" s="7" t="s">
        <v>88</v>
      </c>
      <c r="AG1035" s="7" t="s">
        <v>2101</v>
      </c>
      <c r="AH1035" s="7" t="s">
        <v>2561</v>
      </c>
      <c r="AI1035" s="7">
        <v>2013</v>
      </c>
      <c r="AJ1035" s="7">
        <v>2038</v>
      </c>
      <c r="AK1035" s="7" t="s">
        <v>89</v>
      </c>
      <c r="AL1035" s="7">
        <v>1058290000</v>
      </c>
      <c r="AO1035" s="7" t="s">
        <v>2577</v>
      </c>
      <c r="AP1035" s="7" t="s">
        <v>2577</v>
      </c>
      <c r="AQ1035" s="7">
        <v>40703461.539999999</v>
      </c>
      <c r="AR1035" s="10">
        <v>42828556.189999998</v>
      </c>
      <c r="AS1035" s="7" t="s">
        <v>2578</v>
      </c>
      <c r="AT1035" s="7" t="s">
        <v>90</v>
      </c>
      <c r="AU1035" s="7">
        <v>2013</v>
      </c>
      <c r="AV1035" s="7" t="s">
        <v>91</v>
      </c>
      <c r="AW1035" s="7" t="s">
        <v>115</v>
      </c>
      <c r="AX1035" s="7" t="s">
        <v>116</v>
      </c>
      <c r="AY1035" s="7" t="s">
        <v>127</v>
      </c>
      <c r="AZ1035" s="7" t="s">
        <v>155</v>
      </c>
      <c r="BA1035" s="7" t="s">
        <v>156</v>
      </c>
      <c r="BB1035" s="7" t="s">
        <v>69</v>
      </c>
      <c r="BC1035" s="7" t="s">
        <v>98</v>
      </c>
      <c r="BH1035" s="7" t="s">
        <v>99</v>
      </c>
      <c r="BI1035" s="7" t="s">
        <v>521</v>
      </c>
      <c r="BJ1035" s="7" t="s">
        <v>135</v>
      </c>
      <c r="BM1035" s="7" t="s">
        <v>1481</v>
      </c>
      <c r="BO1035">
        <f t="shared" si="16"/>
        <v>42.82855619</v>
      </c>
      <c r="BP1035" s="7" t="s">
        <v>69</v>
      </c>
      <c r="BQ1035" s="7" t="s">
        <v>127</v>
      </c>
      <c r="BR1035" s="7" t="s">
        <v>77</v>
      </c>
      <c r="BS1035" s="7" t="s">
        <v>77</v>
      </c>
    </row>
    <row r="1036" spans="1:71" ht="15.75" customHeight="1">
      <c r="A1036" s="7">
        <v>2029</v>
      </c>
      <c r="B1036" s="7" t="s">
        <v>945</v>
      </c>
      <c r="C1036" s="7" t="s">
        <v>64</v>
      </c>
      <c r="D1036" s="7" t="s">
        <v>915</v>
      </c>
      <c r="E1036" s="7" t="s">
        <v>916</v>
      </c>
      <c r="F1036" s="7" t="s">
        <v>917</v>
      </c>
      <c r="G1036" s="7">
        <v>2013</v>
      </c>
      <c r="H1036" s="7" t="s">
        <v>67</v>
      </c>
      <c r="I1036" s="7" t="s">
        <v>169</v>
      </c>
      <c r="J1036" s="7" t="s">
        <v>70</v>
      </c>
      <c r="K1036" s="7" t="s">
        <v>71</v>
      </c>
      <c r="L1036" s="7" t="s">
        <v>72</v>
      </c>
      <c r="M1036" s="7" t="s">
        <v>73</v>
      </c>
      <c r="N1036" s="7" t="s">
        <v>74</v>
      </c>
      <c r="O1036" s="7" t="s">
        <v>75</v>
      </c>
      <c r="P1036" s="7" t="s">
        <v>76</v>
      </c>
      <c r="Q1036" s="7" t="s">
        <v>77</v>
      </c>
      <c r="S1036" s="7" t="s">
        <v>78</v>
      </c>
      <c r="T1036" s="7" t="s">
        <v>79</v>
      </c>
      <c r="U1036" s="7" t="s">
        <v>80</v>
      </c>
      <c r="V1036" s="7" t="s">
        <v>81</v>
      </c>
      <c r="W1036" s="7" t="s">
        <v>686</v>
      </c>
      <c r="X1036" s="7" t="s">
        <v>353</v>
      </c>
      <c r="Z1036" s="7" t="s">
        <v>838</v>
      </c>
      <c r="AA1036" s="7" t="s">
        <v>124</v>
      </c>
      <c r="AB1036" s="7" t="s">
        <v>125</v>
      </c>
      <c r="AC1036" s="7" t="s">
        <v>2559</v>
      </c>
      <c r="AD1036" s="7" t="s">
        <v>111</v>
      </c>
      <c r="AE1036" s="7" t="s">
        <v>924</v>
      </c>
      <c r="AF1036" s="7" t="s">
        <v>88</v>
      </c>
      <c r="AG1036" s="7" t="s">
        <v>2101</v>
      </c>
      <c r="AH1036" s="7" t="s">
        <v>2561</v>
      </c>
      <c r="AI1036" s="7">
        <v>2013</v>
      </c>
      <c r="AJ1036" s="7">
        <v>2038</v>
      </c>
      <c r="AK1036" s="7" t="s">
        <v>89</v>
      </c>
      <c r="AL1036" s="7">
        <v>1058290000</v>
      </c>
      <c r="AO1036" s="7" t="s">
        <v>2577</v>
      </c>
      <c r="AP1036" s="7" t="s">
        <v>2577</v>
      </c>
      <c r="AQ1036" s="7">
        <v>40703461.539999999</v>
      </c>
      <c r="AR1036" s="10">
        <v>42828556.189999998</v>
      </c>
      <c r="AS1036" s="7" t="s">
        <v>2578</v>
      </c>
      <c r="AT1036" s="7" t="s">
        <v>90</v>
      </c>
      <c r="AU1036" s="7">
        <v>2013</v>
      </c>
      <c r="AV1036" s="7" t="s">
        <v>91</v>
      </c>
      <c r="AW1036" s="7" t="s">
        <v>115</v>
      </c>
      <c r="AX1036" s="7" t="s">
        <v>116</v>
      </c>
      <c r="AY1036" s="7" t="s">
        <v>127</v>
      </c>
      <c r="AZ1036" s="7" t="s">
        <v>155</v>
      </c>
      <c r="BA1036" s="7" t="s">
        <v>156</v>
      </c>
      <c r="BB1036" s="7" t="s">
        <v>69</v>
      </c>
      <c r="BC1036" s="7" t="s">
        <v>98</v>
      </c>
      <c r="BH1036" s="7" t="s">
        <v>99</v>
      </c>
      <c r="BI1036" s="7" t="s">
        <v>521</v>
      </c>
      <c r="BJ1036" s="7" t="s">
        <v>135</v>
      </c>
      <c r="BM1036" s="7" t="s">
        <v>1481</v>
      </c>
      <c r="BO1036">
        <f t="shared" si="16"/>
        <v>42.82855619</v>
      </c>
      <c r="BP1036" s="7" t="s">
        <v>69</v>
      </c>
      <c r="BQ1036" s="7" t="s">
        <v>127</v>
      </c>
      <c r="BR1036" s="7" t="s">
        <v>77</v>
      </c>
      <c r="BS1036" s="7" t="s">
        <v>77</v>
      </c>
    </row>
    <row r="1037" spans="1:71" ht="15.75" customHeight="1">
      <c r="A1037" s="7">
        <v>2030</v>
      </c>
      <c r="B1037" s="7" t="s">
        <v>945</v>
      </c>
      <c r="C1037" s="7" t="s">
        <v>64</v>
      </c>
      <c r="D1037" s="7" t="s">
        <v>915</v>
      </c>
      <c r="E1037" s="7" t="s">
        <v>916</v>
      </c>
      <c r="F1037" s="7" t="s">
        <v>917</v>
      </c>
      <c r="G1037" s="7">
        <v>2013</v>
      </c>
      <c r="H1037" s="7" t="s">
        <v>67</v>
      </c>
      <c r="I1037" s="7" t="s">
        <v>169</v>
      </c>
      <c r="J1037" s="7" t="s">
        <v>70</v>
      </c>
      <c r="K1037" s="7" t="s">
        <v>71</v>
      </c>
      <c r="L1037" s="7" t="s">
        <v>72</v>
      </c>
      <c r="M1037" s="7" t="s">
        <v>73</v>
      </c>
      <c r="N1037" s="7" t="s">
        <v>74</v>
      </c>
      <c r="O1037" s="7" t="s">
        <v>75</v>
      </c>
      <c r="P1037" s="7" t="s">
        <v>76</v>
      </c>
      <c r="Q1037" s="7" t="s">
        <v>77</v>
      </c>
      <c r="S1037" s="7" t="s">
        <v>78</v>
      </c>
      <c r="T1037" s="7" t="s">
        <v>79</v>
      </c>
      <c r="U1037" s="7" t="s">
        <v>80</v>
      </c>
      <c r="V1037" s="7" t="s">
        <v>81</v>
      </c>
      <c r="W1037" s="7" t="s">
        <v>686</v>
      </c>
      <c r="X1037" s="7" t="s">
        <v>353</v>
      </c>
      <c r="Z1037" s="7" t="s">
        <v>838</v>
      </c>
      <c r="AA1037" s="7" t="s">
        <v>124</v>
      </c>
      <c r="AB1037" s="7" t="s">
        <v>125</v>
      </c>
      <c r="AC1037" s="7" t="s">
        <v>2559</v>
      </c>
      <c r="AD1037" s="7" t="s">
        <v>111</v>
      </c>
      <c r="AE1037" s="7" t="s">
        <v>924</v>
      </c>
      <c r="AF1037" s="7" t="s">
        <v>88</v>
      </c>
      <c r="AG1037" s="7" t="s">
        <v>2101</v>
      </c>
      <c r="AH1037" s="7" t="s">
        <v>2561</v>
      </c>
      <c r="AI1037" s="7">
        <v>2013</v>
      </c>
      <c r="AJ1037" s="7">
        <v>2038</v>
      </c>
      <c r="AK1037" s="7" t="s">
        <v>89</v>
      </c>
      <c r="AL1037" s="7">
        <v>1058290000</v>
      </c>
      <c r="AO1037" s="7" t="s">
        <v>2577</v>
      </c>
      <c r="AP1037" s="7" t="s">
        <v>2577</v>
      </c>
      <c r="AQ1037" s="7">
        <v>40703461.539999999</v>
      </c>
      <c r="AR1037" s="10">
        <v>42828556.189999998</v>
      </c>
      <c r="AS1037" s="7" t="s">
        <v>2578</v>
      </c>
      <c r="AT1037" s="7" t="s">
        <v>90</v>
      </c>
      <c r="AU1037" s="7">
        <v>2013</v>
      </c>
      <c r="AV1037" s="7" t="s">
        <v>91</v>
      </c>
      <c r="AW1037" s="7" t="s">
        <v>115</v>
      </c>
      <c r="AX1037" s="7" t="s">
        <v>116</v>
      </c>
      <c r="AY1037" s="7" t="s">
        <v>127</v>
      </c>
      <c r="AZ1037" s="7" t="s">
        <v>155</v>
      </c>
      <c r="BA1037" s="7" t="s">
        <v>156</v>
      </c>
      <c r="BB1037" s="7" t="s">
        <v>69</v>
      </c>
      <c r="BC1037" s="7" t="s">
        <v>98</v>
      </c>
      <c r="BH1037" s="7" t="s">
        <v>99</v>
      </c>
      <c r="BI1037" s="7" t="s">
        <v>521</v>
      </c>
      <c r="BJ1037" s="7" t="s">
        <v>135</v>
      </c>
      <c r="BM1037" s="7" t="s">
        <v>1481</v>
      </c>
      <c r="BO1037">
        <f t="shared" si="16"/>
        <v>42.82855619</v>
      </c>
      <c r="BP1037" s="7" t="s">
        <v>69</v>
      </c>
      <c r="BQ1037" s="7" t="s">
        <v>127</v>
      </c>
      <c r="BR1037" s="7" t="s">
        <v>77</v>
      </c>
      <c r="BS1037" s="7" t="s">
        <v>77</v>
      </c>
    </row>
    <row r="1038" spans="1:71" ht="15.75" customHeight="1">
      <c r="A1038" s="7">
        <v>2031</v>
      </c>
      <c r="B1038" s="7" t="s">
        <v>945</v>
      </c>
      <c r="C1038" s="7" t="s">
        <v>64</v>
      </c>
      <c r="D1038" s="7" t="s">
        <v>915</v>
      </c>
      <c r="E1038" s="7" t="s">
        <v>916</v>
      </c>
      <c r="F1038" s="7" t="s">
        <v>917</v>
      </c>
      <c r="G1038" s="7">
        <v>2013</v>
      </c>
      <c r="H1038" s="7" t="s">
        <v>67</v>
      </c>
      <c r="I1038" s="7" t="s">
        <v>169</v>
      </c>
      <c r="J1038" s="7" t="s">
        <v>70</v>
      </c>
      <c r="K1038" s="7" t="s">
        <v>71</v>
      </c>
      <c r="L1038" s="7" t="s">
        <v>72</v>
      </c>
      <c r="M1038" s="7" t="s">
        <v>73</v>
      </c>
      <c r="N1038" s="7" t="s">
        <v>74</v>
      </c>
      <c r="O1038" s="7" t="s">
        <v>75</v>
      </c>
      <c r="P1038" s="7" t="s">
        <v>76</v>
      </c>
      <c r="Q1038" s="7" t="s">
        <v>77</v>
      </c>
      <c r="S1038" s="7" t="s">
        <v>78</v>
      </c>
      <c r="T1038" s="7" t="s">
        <v>79</v>
      </c>
      <c r="U1038" s="7" t="s">
        <v>80</v>
      </c>
      <c r="V1038" s="7" t="s">
        <v>81</v>
      </c>
      <c r="W1038" s="7" t="s">
        <v>686</v>
      </c>
      <c r="X1038" s="7" t="s">
        <v>353</v>
      </c>
      <c r="Z1038" s="7" t="s">
        <v>838</v>
      </c>
      <c r="AA1038" s="7" t="s">
        <v>124</v>
      </c>
      <c r="AB1038" s="7" t="s">
        <v>125</v>
      </c>
      <c r="AC1038" s="7" t="s">
        <v>2559</v>
      </c>
      <c r="AD1038" s="7" t="s">
        <v>111</v>
      </c>
      <c r="AE1038" s="7" t="s">
        <v>924</v>
      </c>
      <c r="AF1038" s="7" t="s">
        <v>88</v>
      </c>
      <c r="AG1038" s="7" t="s">
        <v>2101</v>
      </c>
      <c r="AH1038" s="7" t="s">
        <v>2561</v>
      </c>
      <c r="AI1038" s="7">
        <v>2013</v>
      </c>
      <c r="AJ1038" s="7">
        <v>2038</v>
      </c>
      <c r="AK1038" s="7" t="s">
        <v>89</v>
      </c>
      <c r="AL1038" s="7">
        <v>1058290000</v>
      </c>
      <c r="AO1038" s="7" t="s">
        <v>2577</v>
      </c>
      <c r="AP1038" s="7" t="s">
        <v>2577</v>
      </c>
      <c r="AQ1038" s="7">
        <v>40703461.539999999</v>
      </c>
      <c r="AR1038" s="10">
        <v>42828556.189999998</v>
      </c>
      <c r="AS1038" s="7" t="s">
        <v>2578</v>
      </c>
      <c r="AT1038" s="7" t="s">
        <v>90</v>
      </c>
      <c r="AU1038" s="7">
        <v>2013</v>
      </c>
      <c r="AV1038" s="7" t="s">
        <v>91</v>
      </c>
      <c r="AW1038" s="7" t="s">
        <v>115</v>
      </c>
      <c r="AX1038" s="7" t="s">
        <v>116</v>
      </c>
      <c r="AY1038" s="7" t="s">
        <v>127</v>
      </c>
      <c r="AZ1038" s="7" t="s">
        <v>155</v>
      </c>
      <c r="BA1038" s="7" t="s">
        <v>156</v>
      </c>
      <c r="BB1038" s="7" t="s">
        <v>69</v>
      </c>
      <c r="BC1038" s="7" t="s">
        <v>98</v>
      </c>
      <c r="BH1038" s="7" t="s">
        <v>99</v>
      </c>
      <c r="BI1038" s="7" t="s">
        <v>521</v>
      </c>
      <c r="BJ1038" s="7" t="s">
        <v>135</v>
      </c>
      <c r="BM1038" s="7" t="s">
        <v>1481</v>
      </c>
      <c r="BO1038">
        <f t="shared" si="16"/>
        <v>42.82855619</v>
      </c>
      <c r="BP1038" s="7" t="s">
        <v>69</v>
      </c>
      <c r="BQ1038" s="7" t="s">
        <v>127</v>
      </c>
      <c r="BR1038" s="7" t="s">
        <v>77</v>
      </c>
      <c r="BS1038" s="7" t="s">
        <v>77</v>
      </c>
    </row>
    <row r="1039" spans="1:71" ht="15.75" customHeight="1">
      <c r="A1039" s="7">
        <v>2032</v>
      </c>
      <c r="B1039" s="7" t="s">
        <v>945</v>
      </c>
      <c r="C1039" s="7" t="s">
        <v>64</v>
      </c>
      <c r="D1039" s="7" t="s">
        <v>915</v>
      </c>
      <c r="E1039" s="7" t="s">
        <v>916</v>
      </c>
      <c r="F1039" s="7" t="s">
        <v>917</v>
      </c>
      <c r="G1039" s="7">
        <v>2013</v>
      </c>
      <c r="H1039" s="7" t="s">
        <v>67</v>
      </c>
      <c r="I1039" s="7" t="s">
        <v>169</v>
      </c>
      <c r="J1039" s="7" t="s">
        <v>70</v>
      </c>
      <c r="K1039" s="7" t="s">
        <v>71</v>
      </c>
      <c r="L1039" s="7" t="s">
        <v>72</v>
      </c>
      <c r="M1039" s="7" t="s">
        <v>73</v>
      </c>
      <c r="N1039" s="7" t="s">
        <v>74</v>
      </c>
      <c r="O1039" s="7" t="s">
        <v>75</v>
      </c>
      <c r="P1039" s="7" t="s">
        <v>76</v>
      </c>
      <c r="Q1039" s="7" t="s">
        <v>77</v>
      </c>
      <c r="S1039" s="7" t="s">
        <v>78</v>
      </c>
      <c r="T1039" s="7" t="s">
        <v>79</v>
      </c>
      <c r="U1039" s="7" t="s">
        <v>80</v>
      </c>
      <c r="V1039" s="7" t="s">
        <v>81</v>
      </c>
      <c r="W1039" s="7" t="s">
        <v>686</v>
      </c>
      <c r="X1039" s="7" t="s">
        <v>353</v>
      </c>
      <c r="Z1039" s="7" t="s">
        <v>838</v>
      </c>
      <c r="AA1039" s="7" t="s">
        <v>124</v>
      </c>
      <c r="AB1039" s="7" t="s">
        <v>125</v>
      </c>
      <c r="AC1039" s="7" t="s">
        <v>2559</v>
      </c>
      <c r="AD1039" s="7" t="s">
        <v>111</v>
      </c>
      <c r="AE1039" s="7" t="s">
        <v>924</v>
      </c>
      <c r="AF1039" s="7" t="s">
        <v>88</v>
      </c>
      <c r="AG1039" s="7" t="s">
        <v>2101</v>
      </c>
      <c r="AH1039" s="7" t="s">
        <v>2561</v>
      </c>
      <c r="AI1039" s="7">
        <v>2013</v>
      </c>
      <c r="AJ1039" s="7">
        <v>2038</v>
      </c>
      <c r="AK1039" s="7" t="s">
        <v>89</v>
      </c>
      <c r="AL1039" s="7">
        <v>1058290000</v>
      </c>
      <c r="AO1039" s="7" t="s">
        <v>2577</v>
      </c>
      <c r="AP1039" s="7" t="s">
        <v>2577</v>
      </c>
      <c r="AQ1039" s="7">
        <v>40703461.539999999</v>
      </c>
      <c r="AR1039" s="10">
        <v>42828556.189999998</v>
      </c>
      <c r="AS1039" s="7" t="s">
        <v>2578</v>
      </c>
      <c r="AT1039" s="7" t="s">
        <v>90</v>
      </c>
      <c r="AU1039" s="7">
        <v>2013</v>
      </c>
      <c r="AV1039" s="7" t="s">
        <v>91</v>
      </c>
      <c r="AW1039" s="7" t="s">
        <v>115</v>
      </c>
      <c r="AX1039" s="7" t="s">
        <v>116</v>
      </c>
      <c r="AY1039" s="7" t="s">
        <v>127</v>
      </c>
      <c r="AZ1039" s="7" t="s">
        <v>155</v>
      </c>
      <c r="BA1039" s="7" t="s">
        <v>156</v>
      </c>
      <c r="BB1039" s="7" t="s">
        <v>69</v>
      </c>
      <c r="BC1039" s="7" t="s">
        <v>98</v>
      </c>
      <c r="BH1039" s="7" t="s">
        <v>99</v>
      </c>
      <c r="BI1039" s="7" t="s">
        <v>521</v>
      </c>
      <c r="BJ1039" s="7" t="s">
        <v>135</v>
      </c>
      <c r="BM1039" s="7" t="s">
        <v>1481</v>
      </c>
      <c r="BO1039">
        <f t="shared" si="16"/>
        <v>42.82855619</v>
      </c>
      <c r="BP1039" s="7" t="s">
        <v>69</v>
      </c>
      <c r="BQ1039" s="7" t="s">
        <v>127</v>
      </c>
      <c r="BR1039" s="7" t="s">
        <v>77</v>
      </c>
      <c r="BS1039" s="7" t="s">
        <v>77</v>
      </c>
    </row>
    <row r="1040" spans="1:71" ht="15.75" customHeight="1">
      <c r="A1040" s="7">
        <v>2033</v>
      </c>
      <c r="B1040" s="7" t="s">
        <v>945</v>
      </c>
      <c r="C1040" s="7" t="s">
        <v>64</v>
      </c>
      <c r="D1040" s="7" t="s">
        <v>915</v>
      </c>
      <c r="E1040" s="7" t="s">
        <v>916</v>
      </c>
      <c r="F1040" s="7" t="s">
        <v>917</v>
      </c>
      <c r="G1040" s="7">
        <v>2013</v>
      </c>
      <c r="H1040" s="7" t="s">
        <v>67</v>
      </c>
      <c r="I1040" s="7" t="s">
        <v>169</v>
      </c>
      <c r="J1040" s="7" t="s">
        <v>70</v>
      </c>
      <c r="K1040" s="7" t="s">
        <v>71</v>
      </c>
      <c r="L1040" s="7" t="s">
        <v>72</v>
      </c>
      <c r="M1040" s="7" t="s">
        <v>73</v>
      </c>
      <c r="N1040" s="7" t="s">
        <v>74</v>
      </c>
      <c r="O1040" s="7" t="s">
        <v>75</v>
      </c>
      <c r="P1040" s="7" t="s">
        <v>76</v>
      </c>
      <c r="Q1040" s="7" t="s">
        <v>77</v>
      </c>
      <c r="S1040" s="7" t="s">
        <v>78</v>
      </c>
      <c r="T1040" s="7" t="s">
        <v>79</v>
      </c>
      <c r="U1040" s="7" t="s">
        <v>80</v>
      </c>
      <c r="V1040" s="7" t="s">
        <v>81</v>
      </c>
      <c r="W1040" s="7" t="s">
        <v>686</v>
      </c>
      <c r="X1040" s="7" t="s">
        <v>353</v>
      </c>
      <c r="Z1040" s="7" t="s">
        <v>838</v>
      </c>
      <c r="AA1040" s="7" t="s">
        <v>124</v>
      </c>
      <c r="AB1040" s="7" t="s">
        <v>125</v>
      </c>
      <c r="AC1040" s="7" t="s">
        <v>2559</v>
      </c>
      <c r="AD1040" s="7" t="s">
        <v>111</v>
      </c>
      <c r="AE1040" s="7" t="s">
        <v>924</v>
      </c>
      <c r="AF1040" s="7" t="s">
        <v>88</v>
      </c>
      <c r="AG1040" s="7" t="s">
        <v>2101</v>
      </c>
      <c r="AH1040" s="7" t="s">
        <v>2561</v>
      </c>
      <c r="AI1040" s="7">
        <v>2013</v>
      </c>
      <c r="AJ1040" s="7">
        <v>2038</v>
      </c>
      <c r="AK1040" s="7" t="s">
        <v>89</v>
      </c>
      <c r="AL1040" s="7">
        <v>1058290000</v>
      </c>
      <c r="AO1040" s="7" t="s">
        <v>2577</v>
      </c>
      <c r="AP1040" s="7" t="s">
        <v>2577</v>
      </c>
      <c r="AQ1040" s="7">
        <v>40703461.539999999</v>
      </c>
      <c r="AR1040" s="10">
        <v>42828556.189999998</v>
      </c>
      <c r="AS1040" s="7" t="s">
        <v>2578</v>
      </c>
      <c r="AT1040" s="7" t="s">
        <v>90</v>
      </c>
      <c r="AU1040" s="7">
        <v>2013</v>
      </c>
      <c r="AV1040" s="7" t="s">
        <v>91</v>
      </c>
      <c r="AW1040" s="7" t="s">
        <v>115</v>
      </c>
      <c r="AX1040" s="7" t="s">
        <v>116</v>
      </c>
      <c r="AY1040" s="7" t="s">
        <v>127</v>
      </c>
      <c r="AZ1040" s="7" t="s">
        <v>155</v>
      </c>
      <c r="BA1040" s="7" t="s">
        <v>156</v>
      </c>
      <c r="BB1040" s="7" t="s">
        <v>69</v>
      </c>
      <c r="BC1040" s="7" t="s">
        <v>98</v>
      </c>
      <c r="BH1040" s="7" t="s">
        <v>99</v>
      </c>
      <c r="BI1040" s="7" t="s">
        <v>521</v>
      </c>
      <c r="BJ1040" s="7" t="s">
        <v>135</v>
      </c>
      <c r="BM1040" s="7" t="s">
        <v>1481</v>
      </c>
      <c r="BO1040">
        <f t="shared" si="16"/>
        <v>42.82855619</v>
      </c>
      <c r="BP1040" s="7" t="s">
        <v>69</v>
      </c>
      <c r="BQ1040" s="7" t="s">
        <v>127</v>
      </c>
      <c r="BR1040" s="7" t="s">
        <v>77</v>
      </c>
      <c r="BS1040" s="7" t="s">
        <v>77</v>
      </c>
    </row>
    <row r="1041" spans="1:71" ht="15.75" customHeight="1">
      <c r="A1041" s="7">
        <v>2034</v>
      </c>
      <c r="B1041" s="7" t="s">
        <v>945</v>
      </c>
      <c r="C1041" s="7" t="s">
        <v>64</v>
      </c>
      <c r="D1041" s="7" t="s">
        <v>915</v>
      </c>
      <c r="E1041" s="7" t="s">
        <v>916</v>
      </c>
      <c r="F1041" s="7" t="s">
        <v>917</v>
      </c>
      <c r="G1041" s="7">
        <v>2013</v>
      </c>
      <c r="H1041" s="7" t="s">
        <v>67</v>
      </c>
      <c r="I1041" s="7" t="s">
        <v>169</v>
      </c>
      <c r="J1041" s="7" t="s">
        <v>70</v>
      </c>
      <c r="K1041" s="7" t="s">
        <v>71</v>
      </c>
      <c r="L1041" s="7" t="s">
        <v>72</v>
      </c>
      <c r="M1041" s="7" t="s">
        <v>73</v>
      </c>
      <c r="N1041" s="7" t="s">
        <v>74</v>
      </c>
      <c r="O1041" s="7" t="s">
        <v>75</v>
      </c>
      <c r="P1041" s="7" t="s">
        <v>76</v>
      </c>
      <c r="Q1041" s="7" t="s">
        <v>77</v>
      </c>
      <c r="S1041" s="7" t="s">
        <v>78</v>
      </c>
      <c r="T1041" s="7" t="s">
        <v>79</v>
      </c>
      <c r="U1041" s="7" t="s">
        <v>80</v>
      </c>
      <c r="V1041" s="7" t="s">
        <v>81</v>
      </c>
      <c r="W1041" s="7" t="s">
        <v>686</v>
      </c>
      <c r="X1041" s="7" t="s">
        <v>353</v>
      </c>
      <c r="Z1041" s="7" t="s">
        <v>838</v>
      </c>
      <c r="AA1041" s="7" t="s">
        <v>124</v>
      </c>
      <c r="AB1041" s="7" t="s">
        <v>125</v>
      </c>
      <c r="AC1041" s="7" t="s">
        <v>2559</v>
      </c>
      <c r="AD1041" s="7" t="s">
        <v>111</v>
      </c>
      <c r="AE1041" s="7" t="s">
        <v>924</v>
      </c>
      <c r="AF1041" s="7" t="s">
        <v>88</v>
      </c>
      <c r="AG1041" s="7" t="s">
        <v>2101</v>
      </c>
      <c r="AH1041" s="7" t="s">
        <v>2561</v>
      </c>
      <c r="AI1041" s="7">
        <v>2013</v>
      </c>
      <c r="AJ1041" s="7">
        <v>2038</v>
      </c>
      <c r="AK1041" s="7" t="s">
        <v>89</v>
      </c>
      <c r="AL1041" s="7">
        <v>1058290000</v>
      </c>
      <c r="AO1041" s="7" t="s">
        <v>2577</v>
      </c>
      <c r="AP1041" s="7" t="s">
        <v>2577</v>
      </c>
      <c r="AQ1041" s="7">
        <v>40703461.539999999</v>
      </c>
      <c r="AR1041" s="10">
        <v>42828556.189999998</v>
      </c>
      <c r="AS1041" s="7" t="s">
        <v>2578</v>
      </c>
      <c r="AT1041" s="7" t="s">
        <v>90</v>
      </c>
      <c r="AU1041" s="7">
        <v>2013</v>
      </c>
      <c r="AV1041" s="7" t="s">
        <v>91</v>
      </c>
      <c r="AW1041" s="7" t="s">
        <v>115</v>
      </c>
      <c r="AX1041" s="7" t="s">
        <v>116</v>
      </c>
      <c r="AY1041" s="7" t="s">
        <v>127</v>
      </c>
      <c r="AZ1041" s="7" t="s">
        <v>155</v>
      </c>
      <c r="BA1041" s="7" t="s">
        <v>156</v>
      </c>
      <c r="BB1041" s="7" t="s">
        <v>69</v>
      </c>
      <c r="BC1041" s="7" t="s">
        <v>98</v>
      </c>
      <c r="BH1041" s="7" t="s">
        <v>99</v>
      </c>
      <c r="BI1041" s="7" t="s">
        <v>521</v>
      </c>
      <c r="BJ1041" s="7" t="s">
        <v>135</v>
      </c>
      <c r="BM1041" s="7" t="s">
        <v>1481</v>
      </c>
      <c r="BO1041">
        <f t="shared" si="16"/>
        <v>42.82855619</v>
      </c>
      <c r="BP1041" s="7" t="s">
        <v>69</v>
      </c>
      <c r="BQ1041" s="7" t="s">
        <v>127</v>
      </c>
      <c r="BR1041" s="7" t="s">
        <v>77</v>
      </c>
      <c r="BS1041" s="7" t="s">
        <v>77</v>
      </c>
    </row>
    <row r="1042" spans="1:71" ht="15.75" customHeight="1">
      <c r="A1042" s="7">
        <v>2035</v>
      </c>
      <c r="B1042" s="7" t="s">
        <v>945</v>
      </c>
      <c r="C1042" s="7" t="s">
        <v>64</v>
      </c>
      <c r="D1042" s="7" t="s">
        <v>915</v>
      </c>
      <c r="E1042" s="7" t="s">
        <v>916</v>
      </c>
      <c r="F1042" s="7" t="s">
        <v>917</v>
      </c>
      <c r="G1042" s="7">
        <v>2013</v>
      </c>
      <c r="H1042" s="7" t="s">
        <v>67</v>
      </c>
      <c r="I1042" s="7" t="s">
        <v>169</v>
      </c>
      <c r="J1042" s="7" t="s">
        <v>70</v>
      </c>
      <c r="K1042" s="7" t="s">
        <v>71</v>
      </c>
      <c r="L1042" s="7" t="s">
        <v>72</v>
      </c>
      <c r="M1042" s="7" t="s">
        <v>73</v>
      </c>
      <c r="N1042" s="7" t="s">
        <v>74</v>
      </c>
      <c r="O1042" s="7" t="s">
        <v>75</v>
      </c>
      <c r="P1042" s="7" t="s">
        <v>76</v>
      </c>
      <c r="Q1042" s="7" t="s">
        <v>77</v>
      </c>
      <c r="S1042" s="7" t="s">
        <v>78</v>
      </c>
      <c r="T1042" s="7" t="s">
        <v>79</v>
      </c>
      <c r="U1042" s="7" t="s">
        <v>80</v>
      </c>
      <c r="V1042" s="7" t="s">
        <v>81</v>
      </c>
      <c r="W1042" s="7" t="s">
        <v>686</v>
      </c>
      <c r="X1042" s="7" t="s">
        <v>353</v>
      </c>
      <c r="Z1042" s="7" t="s">
        <v>838</v>
      </c>
      <c r="AA1042" s="7" t="s">
        <v>124</v>
      </c>
      <c r="AB1042" s="7" t="s">
        <v>125</v>
      </c>
      <c r="AC1042" s="7" t="s">
        <v>2559</v>
      </c>
      <c r="AD1042" s="7" t="s">
        <v>111</v>
      </c>
      <c r="AE1042" s="7" t="s">
        <v>924</v>
      </c>
      <c r="AF1042" s="7" t="s">
        <v>88</v>
      </c>
      <c r="AG1042" s="7" t="s">
        <v>2101</v>
      </c>
      <c r="AH1042" s="7" t="s">
        <v>2561</v>
      </c>
      <c r="AI1042" s="7">
        <v>2013</v>
      </c>
      <c r="AJ1042" s="7">
        <v>2038</v>
      </c>
      <c r="AK1042" s="7" t="s">
        <v>89</v>
      </c>
      <c r="AL1042" s="7">
        <v>1058290000</v>
      </c>
      <c r="AO1042" s="7" t="s">
        <v>2577</v>
      </c>
      <c r="AP1042" s="7" t="s">
        <v>2577</v>
      </c>
      <c r="AQ1042" s="7">
        <v>40703461.539999999</v>
      </c>
      <c r="AR1042" s="10">
        <v>42828556.189999998</v>
      </c>
      <c r="AS1042" s="7" t="s">
        <v>2578</v>
      </c>
      <c r="AT1042" s="7" t="s">
        <v>90</v>
      </c>
      <c r="AU1042" s="7">
        <v>2013</v>
      </c>
      <c r="AV1042" s="7" t="s">
        <v>91</v>
      </c>
      <c r="AW1042" s="7" t="s">
        <v>115</v>
      </c>
      <c r="AX1042" s="7" t="s">
        <v>116</v>
      </c>
      <c r="AY1042" s="7" t="s">
        <v>127</v>
      </c>
      <c r="AZ1042" s="7" t="s">
        <v>155</v>
      </c>
      <c r="BA1042" s="7" t="s">
        <v>156</v>
      </c>
      <c r="BB1042" s="7" t="s">
        <v>69</v>
      </c>
      <c r="BC1042" s="7" t="s">
        <v>98</v>
      </c>
      <c r="BH1042" s="7" t="s">
        <v>99</v>
      </c>
      <c r="BI1042" s="7" t="s">
        <v>521</v>
      </c>
      <c r="BJ1042" s="7" t="s">
        <v>135</v>
      </c>
      <c r="BM1042" s="7" t="s">
        <v>1481</v>
      </c>
      <c r="BO1042">
        <f t="shared" si="16"/>
        <v>42.82855619</v>
      </c>
      <c r="BP1042" s="7" t="s">
        <v>69</v>
      </c>
      <c r="BQ1042" s="7" t="s">
        <v>127</v>
      </c>
      <c r="BR1042" s="7" t="s">
        <v>77</v>
      </c>
      <c r="BS1042" s="7" t="s">
        <v>77</v>
      </c>
    </row>
    <row r="1043" spans="1:71" ht="15.75" customHeight="1">
      <c r="A1043" s="7">
        <v>2036</v>
      </c>
      <c r="B1043" s="7" t="s">
        <v>945</v>
      </c>
      <c r="C1043" s="7" t="s">
        <v>64</v>
      </c>
      <c r="D1043" s="7" t="s">
        <v>915</v>
      </c>
      <c r="E1043" s="7" t="s">
        <v>916</v>
      </c>
      <c r="F1043" s="7" t="s">
        <v>917</v>
      </c>
      <c r="G1043" s="7">
        <v>2013</v>
      </c>
      <c r="H1043" s="7" t="s">
        <v>67</v>
      </c>
      <c r="I1043" s="7" t="s">
        <v>169</v>
      </c>
      <c r="J1043" s="7" t="s">
        <v>70</v>
      </c>
      <c r="K1043" s="7" t="s">
        <v>71</v>
      </c>
      <c r="L1043" s="7" t="s">
        <v>72</v>
      </c>
      <c r="M1043" s="7" t="s">
        <v>73</v>
      </c>
      <c r="N1043" s="7" t="s">
        <v>74</v>
      </c>
      <c r="O1043" s="7" t="s">
        <v>75</v>
      </c>
      <c r="P1043" s="7" t="s">
        <v>76</v>
      </c>
      <c r="Q1043" s="7" t="s">
        <v>77</v>
      </c>
      <c r="S1043" s="7" t="s">
        <v>78</v>
      </c>
      <c r="T1043" s="7" t="s">
        <v>79</v>
      </c>
      <c r="U1043" s="7" t="s">
        <v>80</v>
      </c>
      <c r="V1043" s="7" t="s">
        <v>81</v>
      </c>
      <c r="W1043" s="7" t="s">
        <v>686</v>
      </c>
      <c r="X1043" s="7" t="s">
        <v>353</v>
      </c>
      <c r="Z1043" s="7" t="s">
        <v>838</v>
      </c>
      <c r="AA1043" s="7" t="s">
        <v>124</v>
      </c>
      <c r="AB1043" s="7" t="s">
        <v>125</v>
      </c>
      <c r="AC1043" s="7" t="s">
        <v>2559</v>
      </c>
      <c r="AD1043" s="7" t="s">
        <v>111</v>
      </c>
      <c r="AE1043" s="7" t="s">
        <v>924</v>
      </c>
      <c r="AF1043" s="7" t="s">
        <v>88</v>
      </c>
      <c r="AG1043" s="7" t="s">
        <v>2101</v>
      </c>
      <c r="AH1043" s="7" t="s">
        <v>2561</v>
      </c>
      <c r="AI1043" s="7">
        <v>2013</v>
      </c>
      <c r="AJ1043" s="7">
        <v>2038</v>
      </c>
      <c r="AK1043" s="7" t="s">
        <v>89</v>
      </c>
      <c r="AL1043" s="7">
        <v>1058290000</v>
      </c>
      <c r="AO1043" s="7" t="s">
        <v>2577</v>
      </c>
      <c r="AP1043" s="7" t="s">
        <v>2577</v>
      </c>
      <c r="AQ1043" s="7">
        <v>40703461.539999999</v>
      </c>
      <c r="AR1043" s="10">
        <v>42828556.189999998</v>
      </c>
      <c r="AS1043" s="7" t="s">
        <v>2578</v>
      </c>
      <c r="AT1043" s="7" t="s">
        <v>90</v>
      </c>
      <c r="AU1043" s="7">
        <v>2013</v>
      </c>
      <c r="AV1043" s="7" t="s">
        <v>91</v>
      </c>
      <c r="AW1043" s="7" t="s">
        <v>115</v>
      </c>
      <c r="AX1043" s="7" t="s">
        <v>116</v>
      </c>
      <c r="AY1043" s="7" t="s">
        <v>127</v>
      </c>
      <c r="AZ1043" s="7" t="s">
        <v>155</v>
      </c>
      <c r="BA1043" s="7" t="s">
        <v>156</v>
      </c>
      <c r="BB1043" s="7" t="s">
        <v>69</v>
      </c>
      <c r="BC1043" s="7" t="s">
        <v>98</v>
      </c>
      <c r="BH1043" s="7" t="s">
        <v>99</v>
      </c>
      <c r="BI1043" s="7" t="s">
        <v>521</v>
      </c>
      <c r="BJ1043" s="7" t="s">
        <v>135</v>
      </c>
      <c r="BM1043" s="7" t="s">
        <v>1481</v>
      </c>
      <c r="BO1043">
        <f t="shared" si="16"/>
        <v>42.82855619</v>
      </c>
      <c r="BP1043" s="7" t="s">
        <v>69</v>
      </c>
      <c r="BQ1043" s="7" t="s">
        <v>127</v>
      </c>
      <c r="BR1043" s="7" t="s">
        <v>77</v>
      </c>
      <c r="BS1043" s="7" t="s">
        <v>77</v>
      </c>
    </row>
    <row r="1044" spans="1:71" ht="15.75" customHeight="1">
      <c r="A1044" s="7">
        <v>2037</v>
      </c>
      <c r="B1044" s="7" t="s">
        <v>945</v>
      </c>
      <c r="C1044" s="7" t="s">
        <v>64</v>
      </c>
      <c r="D1044" s="7" t="s">
        <v>915</v>
      </c>
      <c r="E1044" s="7" t="s">
        <v>916</v>
      </c>
      <c r="F1044" s="7" t="s">
        <v>917</v>
      </c>
      <c r="G1044" s="7">
        <v>2013</v>
      </c>
      <c r="H1044" s="7" t="s">
        <v>67</v>
      </c>
      <c r="I1044" s="7" t="s">
        <v>169</v>
      </c>
      <c r="J1044" s="7" t="s">
        <v>70</v>
      </c>
      <c r="K1044" s="7" t="s">
        <v>71</v>
      </c>
      <c r="L1044" s="7" t="s">
        <v>72</v>
      </c>
      <c r="M1044" s="7" t="s">
        <v>73</v>
      </c>
      <c r="N1044" s="7" t="s">
        <v>74</v>
      </c>
      <c r="O1044" s="7" t="s">
        <v>75</v>
      </c>
      <c r="P1044" s="7" t="s">
        <v>76</v>
      </c>
      <c r="Q1044" s="7" t="s">
        <v>77</v>
      </c>
      <c r="S1044" s="7" t="s">
        <v>78</v>
      </c>
      <c r="T1044" s="7" t="s">
        <v>79</v>
      </c>
      <c r="U1044" s="7" t="s">
        <v>80</v>
      </c>
      <c r="V1044" s="7" t="s">
        <v>81</v>
      </c>
      <c r="W1044" s="7" t="s">
        <v>686</v>
      </c>
      <c r="X1044" s="7" t="s">
        <v>353</v>
      </c>
      <c r="Z1044" s="7" t="s">
        <v>838</v>
      </c>
      <c r="AA1044" s="7" t="s">
        <v>124</v>
      </c>
      <c r="AB1044" s="7" t="s">
        <v>125</v>
      </c>
      <c r="AC1044" s="7" t="s">
        <v>2559</v>
      </c>
      <c r="AD1044" s="7" t="s">
        <v>111</v>
      </c>
      <c r="AE1044" s="7" t="s">
        <v>924</v>
      </c>
      <c r="AF1044" s="7" t="s">
        <v>88</v>
      </c>
      <c r="AG1044" s="7" t="s">
        <v>2101</v>
      </c>
      <c r="AH1044" s="7" t="s">
        <v>2561</v>
      </c>
      <c r="AI1044" s="7">
        <v>2013</v>
      </c>
      <c r="AJ1044" s="7">
        <v>2038</v>
      </c>
      <c r="AK1044" s="7" t="s">
        <v>89</v>
      </c>
      <c r="AL1044" s="7">
        <v>1058290000</v>
      </c>
      <c r="AO1044" s="7" t="s">
        <v>2577</v>
      </c>
      <c r="AP1044" s="7" t="s">
        <v>2577</v>
      </c>
      <c r="AQ1044" s="7">
        <v>40703461.539999999</v>
      </c>
      <c r="AR1044" s="10">
        <v>42828556.189999998</v>
      </c>
      <c r="AS1044" s="7" t="s">
        <v>2578</v>
      </c>
      <c r="AT1044" s="7" t="s">
        <v>90</v>
      </c>
      <c r="AU1044" s="7">
        <v>2013</v>
      </c>
      <c r="AV1044" s="7" t="s">
        <v>91</v>
      </c>
      <c r="AW1044" s="7" t="s">
        <v>115</v>
      </c>
      <c r="AX1044" s="7" t="s">
        <v>116</v>
      </c>
      <c r="AY1044" s="7" t="s">
        <v>127</v>
      </c>
      <c r="AZ1044" s="7" t="s">
        <v>155</v>
      </c>
      <c r="BA1044" s="7" t="s">
        <v>156</v>
      </c>
      <c r="BB1044" s="7" t="s">
        <v>69</v>
      </c>
      <c r="BC1044" s="7" t="s">
        <v>98</v>
      </c>
      <c r="BH1044" s="7" t="s">
        <v>99</v>
      </c>
      <c r="BI1044" s="7" t="s">
        <v>521</v>
      </c>
      <c r="BJ1044" s="7" t="s">
        <v>135</v>
      </c>
      <c r="BM1044" s="7" t="s">
        <v>1481</v>
      </c>
      <c r="BO1044">
        <f t="shared" si="16"/>
        <v>42.82855619</v>
      </c>
      <c r="BP1044" s="7" t="s">
        <v>69</v>
      </c>
      <c r="BQ1044" s="7" t="s">
        <v>127</v>
      </c>
      <c r="BR1044" s="7" t="s">
        <v>77</v>
      </c>
      <c r="BS1044" s="7" t="s">
        <v>77</v>
      </c>
    </row>
    <row r="1045" spans="1:71" ht="15.75" customHeight="1">
      <c r="A1045" s="7">
        <v>2038</v>
      </c>
      <c r="B1045" s="7" t="s">
        <v>945</v>
      </c>
      <c r="C1045" s="7" t="s">
        <v>64</v>
      </c>
      <c r="D1045" s="7" t="s">
        <v>915</v>
      </c>
      <c r="E1045" s="7" t="s">
        <v>916</v>
      </c>
      <c r="F1045" s="7" t="s">
        <v>917</v>
      </c>
      <c r="G1045" s="7">
        <v>2013</v>
      </c>
      <c r="H1045" s="7" t="s">
        <v>67</v>
      </c>
      <c r="I1045" s="7" t="s">
        <v>169</v>
      </c>
      <c r="J1045" s="7" t="s">
        <v>70</v>
      </c>
      <c r="K1045" s="7" t="s">
        <v>71</v>
      </c>
      <c r="L1045" s="7" t="s">
        <v>72</v>
      </c>
      <c r="M1045" s="7" t="s">
        <v>73</v>
      </c>
      <c r="N1045" s="7" t="s">
        <v>74</v>
      </c>
      <c r="O1045" s="7" t="s">
        <v>75</v>
      </c>
      <c r="P1045" s="7" t="s">
        <v>76</v>
      </c>
      <c r="Q1045" s="7" t="s">
        <v>77</v>
      </c>
      <c r="S1045" s="7" t="s">
        <v>78</v>
      </c>
      <c r="T1045" s="7" t="s">
        <v>79</v>
      </c>
      <c r="U1045" s="7" t="s">
        <v>80</v>
      </c>
      <c r="V1045" s="7" t="s">
        <v>81</v>
      </c>
      <c r="W1045" s="7" t="s">
        <v>686</v>
      </c>
      <c r="X1045" s="7" t="s">
        <v>353</v>
      </c>
      <c r="Z1045" s="7" t="s">
        <v>838</v>
      </c>
      <c r="AA1045" s="7" t="s">
        <v>124</v>
      </c>
      <c r="AB1045" s="7" t="s">
        <v>125</v>
      </c>
      <c r="AC1045" s="7" t="s">
        <v>2559</v>
      </c>
      <c r="AD1045" s="7" t="s">
        <v>111</v>
      </c>
      <c r="AE1045" s="7" t="s">
        <v>924</v>
      </c>
      <c r="AF1045" s="7" t="s">
        <v>88</v>
      </c>
      <c r="AG1045" s="7" t="s">
        <v>2101</v>
      </c>
      <c r="AH1045" s="7" t="s">
        <v>2561</v>
      </c>
      <c r="AI1045" s="7">
        <v>2013</v>
      </c>
      <c r="AJ1045" s="7">
        <v>2038</v>
      </c>
      <c r="AK1045" s="7" t="s">
        <v>89</v>
      </c>
      <c r="AL1045" s="7">
        <v>1058290000</v>
      </c>
      <c r="AO1045" s="7" t="s">
        <v>2577</v>
      </c>
      <c r="AP1045" s="7" t="s">
        <v>2577</v>
      </c>
      <c r="AQ1045" s="7">
        <v>40703461.539999999</v>
      </c>
      <c r="AR1045" s="10">
        <v>42828556.189999998</v>
      </c>
      <c r="AS1045" s="7" t="s">
        <v>2578</v>
      </c>
      <c r="AT1045" s="7" t="s">
        <v>90</v>
      </c>
      <c r="AU1045" s="7">
        <v>2013</v>
      </c>
      <c r="AV1045" s="7" t="s">
        <v>91</v>
      </c>
      <c r="AW1045" s="7" t="s">
        <v>115</v>
      </c>
      <c r="AX1045" s="7" t="s">
        <v>116</v>
      </c>
      <c r="AY1045" s="7" t="s">
        <v>127</v>
      </c>
      <c r="AZ1045" s="7" t="s">
        <v>155</v>
      </c>
      <c r="BA1045" s="7" t="s">
        <v>156</v>
      </c>
      <c r="BB1045" s="7" t="s">
        <v>69</v>
      </c>
      <c r="BC1045" s="7" t="s">
        <v>98</v>
      </c>
      <c r="BH1045" s="7" t="s">
        <v>99</v>
      </c>
      <c r="BI1045" s="7" t="s">
        <v>521</v>
      </c>
      <c r="BJ1045" s="7" t="s">
        <v>135</v>
      </c>
      <c r="BM1045" s="7" t="s">
        <v>1481</v>
      </c>
      <c r="BO1045">
        <f t="shared" si="16"/>
        <v>42.82855619</v>
      </c>
      <c r="BP1045" s="7" t="s">
        <v>69</v>
      </c>
      <c r="BQ1045" s="7" t="s">
        <v>127</v>
      </c>
      <c r="BR1045" s="7" t="s">
        <v>77</v>
      </c>
      <c r="BS1045" s="7" t="s">
        <v>77</v>
      </c>
    </row>
    <row r="1046" spans="1:71" ht="15.75" customHeight="1">
      <c r="A1046" s="7">
        <v>2013</v>
      </c>
      <c r="B1046" s="7" t="s">
        <v>947</v>
      </c>
      <c r="C1046" s="7" t="s">
        <v>64</v>
      </c>
      <c r="D1046" s="7" t="s">
        <v>915</v>
      </c>
      <c r="E1046" s="7" t="s">
        <v>916</v>
      </c>
      <c r="F1046" s="7" t="s">
        <v>917</v>
      </c>
      <c r="G1046" s="7">
        <v>2013</v>
      </c>
      <c r="H1046" s="7" t="s">
        <v>67</v>
      </c>
      <c r="I1046" s="7" t="s">
        <v>169</v>
      </c>
      <c r="J1046" s="7" t="s">
        <v>70</v>
      </c>
      <c r="K1046" s="7" t="s">
        <v>71</v>
      </c>
      <c r="L1046" s="7" t="s">
        <v>72</v>
      </c>
      <c r="M1046" s="7" t="s">
        <v>73</v>
      </c>
      <c r="N1046" s="7" t="s">
        <v>74</v>
      </c>
      <c r="O1046" s="7" t="s">
        <v>75</v>
      </c>
      <c r="P1046" s="7" t="s">
        <v>76</v>
      </c>
      <c r="Q1046" s="7" t="s">
        <v>77</v>
      </c>
      <c r="S1046" s="7" t="s">
        <v>78</v>
      </c>
      <c r="T1046" s="7" t="s">
        <v>79</v>
      </c>
      <c r="U1046" s="7" t="s">
        <v>80</v>
      </c>
      <c r="V1046" s="7" t="s">
        <v>81</v>
      </c>
      <c r="W1046" s="7" t="s">
        <v>686</v>
      </c>
      <c r="X1046" s="7" t="s">
        <v>353</v>
      </c>
      <c r="Z1046" s="7" t="s">
        <v>838</v>
      </c>
      <c r="AA1046" s="7" t="s">
        <v>124</v>
      </c>
      <c r="AB1046" s="7" t="s">
        <v>125</v>
      </c>
      <c r="AC1046" s="7" t="s">
        <v>2559</v>
      </c>
      <c r="AD1046" s="7" t="s">
        <v>111</v>
      </c>
      <c r="AE1046" s="7" t="s">
        <v>924</v>
      </c>
      <c r="AF1046" s="7" t="s">
        <v>88</v>
      </c>
      <c r="AG1046" s="7" t="s">
        <v>2101</v>
      </c>
      <c r="AH1046" s="7" t="s">
        <v>2561</v>
      </c>
      <c r="AI1046" s="7">
        <v>2013</v>
      </c>
      <c r="AJ1046" s="7">
        <v>2038</v>
      </c>
      <c r="AK1046" s="7" t="s">
        <v>89</v>
      </c>
      <c r="AL1046" s="7">
        <v>6085200000</v>
      </c>
      <c r="AO1046" s="7" t="s">
        <v>2579</v>
      </c>
      <c r="AP1046" s="7" t="s">
        <v>2579</v>
      </c>
      <c r="AQ1046" s="7">
        <v>234046153.80000001</v>
      </c>
      <c r="AR1046" s="10">
        <v>246265513.30000001</v>
      </c>
      <c r="AS1046" s="7" t="s">
        <v>2580</v>
      </c>
      <c r="AT1046" s="7" t="s">
        <v>90</v>
      </c>
      <c r="AU1046" s="7">
        <v>2013</v>
      </c>
      <c r="AV1046" s="7" t="s">
        <v>91</v>
      </c>
      <c r="AW1046" s="7" t="s">
        <v>115</v>
      </c>
      <c r="AX1046" s="7" t="s">
        <v>116</v>
      </c>
      <c r="AY1046" s="7" t="s">
        <v>127</v>
      </c>
      <c r="AZ1046" s="7" t="s">
        <v>155</v>
      </c>
      <c r="BA1046" s="7" t="s">
        <v>156</v>
      </c>
      <c r="BB1046" s="7" t="s">
        <v>69</v>
      </c>
      <c r="BC1046" s="7" t="s">
        <v>98</v>
      </c>
      <c r="BH1046" s="7" t="s">
        <v>99</v>
      </c>
      <c r="BI1046" s="7" t="s">
        <v>521</v>
      </c>
      <c r="BJ1046" s="7" t="s">
        <v>135</v>
      </c>
      <c r="BL1046" s="7" t="s">
        <v>1563</v>
      </c>
      <c r="BM1046" s="7" t="s">
        <v>1481</v>
      </c>
      <c r="BO1046">
        <f t="shared" si="16"/>
        <v>246.26551330000001</v>
      </c>
      <c r="BP1046" s="7" t="s">
        <v>69</v>
      </c>
      <c r="BQ1046" s="7" t="s">
        <v>127</v>
      </c>
      <c r="BR1046" s="7" t="s">
        <v>77</v>
      </c>
      <c r="BS1046" s="7" t="s">
        <v>77</v>
      </c>
    </row>
    <row r="1047" spans="1:71" ht="15.75" customHeight="1">
      <c r="A1047" s="7">
        <v>2014</v>
      </c>
      <c r="B1047" s="7" t="s">
        <v>947</v>
      </c>
      <c r="C1047" s="7" t="s">
        <v>64</v>
      </c>
      <c r="D1047" s="7" t="s">
        <v>915</v>
      </c>
      <c r="E1047" s="7" t="s">
        <v>916</v>
      </c>
      <c r="F1047" s="7" t="s">
        <v>917</v>
      </c>
      <c r="G1047" s="7">
        <v>2013</v>
      </c>
      <c r="H1047" s="7" t="s">
        <v>67</v>
      </c>
      <c r="I1047" s="7" t="s">
        <v>169</v>
      </c>
      <c r="J1047" s="7" t="s">
        <v>70</v>
      </c>
      <c r="K1047" s="7" t="s">
        <v>71</v>
      </c>
      <c r="L1047" s="7" t="s">
        <v>72</v>
      </c>
      <c r="M1047" s="7" t="s">
        <v>73</v>
      </c>
      <c r="N1047" s="7" t="s">
        <v>74</v>
      </c>
      <c r="O1047" s="7" t="s">
        <v>75</v>
      </c>
      <c r="P1047" s="7" t="s">
        <v>76</v>
      </c>
      <c r="Q1047" s="7" t="s">
        <v>77</v>
      </c>
      <c r="S1047" s="7" t="s">
        <v>78</v>
      </c>
      <c r="T1047" s="7" t="s">
        <v>79</v>
      </c>
      <c r="U1047" s="7" t="s">
        <v>80</v>
      </c>
      <c r="V1047" s="7" t="s">
        <v>81</v>
      </c>
      <c r="W1047" s="7" t="s">
        <v>686</v>
      </c>
      <c r="X1047" s="7" t="s">
        <v>353</v>
      </c>
      <c r="Z1047" s="7" t="s">
        <v>838</v>
      </c>
      <c r="AA1047" s="7" t="s">
        <v>124</v>
      </c>
      <c r="AB1047" s="7" t="s">
        <v>125</v>
      </c>
      <c r="AC1047" s="7" t="s">
        <v>2559</v>
      </c>
      <c r="AD1047" s="7" t="s">
        <v>111</v>
      </c>
      <c r="AE1047" s="7" t="s">
        <v>924</v>
      </c>
      <c r="AF1047" s="7" t="s">
        <v>88</v>
      </c>
      <c r="AG1047" s="7" t="s">
        <v>2101</v>
      </c>
      <c r="AH1047" s="7" t="s">
        <v>2561</v>
      </c>
      <c r="AI1047" s="7">
        <v>2013</v>
      </c>
      <c r="AJ1047" s="7">
        <v>2038</v>
      </c>
      <c r="AK1047" s="7" t="s">
        <v>89</v>
      </c>
      <c r="AL1047" s="7">
        <v>6085200000</v>
      </c>
      <c r="AO1047" s="7" t="s">
        <v>2579</v>
      </c>
      <c r="AP1047" s="7" t="s">
        <v>2579</v>
      </c>
      <c r="AQ1047" s="7">
        <v>234046153.80000001</v>
      </c>
      <c r="AR1047" s="10">
        <v>246265513.30000001</v>
      </c>
      <c r="AS1047" s="7" t="s">
        <v>2580</v>
      </c>
      <c r="AT1047" s="7" t="s">
        <v>90</v>
      </c>
      <c r="AU1047" s="7">
        <v>2013</v>
      </c>
      <c r="AV1047" s="7" t="s">
        <v>91</v>
      </c>
      <c r="AW1047" s="7" t="s">
        <v>115</v>
      </c>
      <c r="AX1047" s="7" t="s">
        <v>116</v>
      </c>
      <c r="AY1047" s="7" t="s">
        <v>127</v>
      </c>
      <c r="AZ1047" s="7" t="s">
        <v>155</v>
      </c>
      <c r="BA1047" s="7" t="s">
        <v>156</v>
      </c>
      <c r="BB1047" s="7" t="s">
        <v>69</v>
      </c>
      <c r="BC1047" s="7" t="s">
        <v>98</v>
      </c>
      <c r="BH1047" s="7" t="s">
        <v>99</v>
      </c>
      <c r="BI1047" s="7" t="s">
        <v>521</v>
      </c>
      <c r="BJ1047" s="7" t="s">
        <v>135</v>
      </c>
      <c r="BL1047" s="7" t="s">
        <v>1563</v>
      </c>
      <c r="BM1047" s="7" t="s">
        <v>1481</v>
      </c>
      <c r="BO1047">
        <f t="shared" si="16"/>
        <v>246.26551330000001</v>
      </c>
      <c r="BP1047" s="7" t="s">
        <v>69</v>
      </c>
      <c r="BQ1047" s="7" t="s">
        <v>127</v>
      </c>
      <c r="BR1047" s="7" t="s">
        <v>77</v>
      </c>
      <c r="BS1047" s="7" t="s">
        <v>77</v>
      </c>
    </row>
    <row r="1048" spans="1:71" ht="15.75" customHeight="1">
      <c r="A1048" s="7">
        <v>2015</v>
      </c>
      <c r="B1048" s="7" t="s">
        <v>947</v>
      </c>
      <c r="C1048" s="7" t="s">
        <v>64</v>
      </c>
      <c r="D1048" s="7" t="s">
        <v>915</v>
      </c>
      <c r="E1048" s="7" t="s">
        <v>916</v>
      </c>
      <c r="F1048" s="7" t="s">
        <v>917</v>
      </c>
      <c r="G1048" s="7">
        <v>2013</v>
      </c>
      <c r="H1048" s="7" t="s">
        <v>67</v>
      </c>
      <c r="I1048" s="7" t="s">
        <v>169</v>
      </c>
      <c r="J1048" s="7" t="s">
        <v>70</v>
      </c>
      <c r="K1048" s="7" t="s">
        <v>71</v>
      </c>
      <c r="L1048" s="7" t="s">
        <v>72</v>
      </c>
      <c r="M1048" s="7" t="s">
        <v>73</v>
      </c>
      <c r="N1048" s="7" t="s">
        <v>74</v>
      </c>
      <c r="O1048" s="7" t="s">
        <v>75</v>
      </c>
      <c r="P1048" s="7" t="s">
        <v>76</v>
      </c>
      <c r="Q1048" s="7" t="s">
        <v>77</v>
      </c>
      <c r="S1048" s="7" t="s">
        <v>78</v>
      </c>
      <c r="T1048" s="7" t="s">
        <v>79</v>
      </c>
      <c r="U1048" s="7" t="s">
        <v>80</v>
      </c>
      <c r="V1048" s="7" t="s">
        <v>81</v>
      </c>
      <c r="W1048" s="7" t="s">
        <v>686</v>
      </c>
      <c r="X1048" s="7" t="s">
        <v>353</v>
      </c>
      <c r="Z1048" s="7" t="s">
        <v>838</v>
      </c>
      <c r="AA1048" s="7" t="s">
        <v>124</v>
      </c>
      <c r="AB1048" s="7" t="s">
        <v>125</v>
      </c>
      <c r="AC1048" s="7" t="s">
        <v>2559</v>
      </c>
      <c r="AD1048" s="7" t="s">
        <v>111</v>
      </c>
      <c r="AE1048" s="7" t="s">
        <v>924</v>
      </c>
      <c r="AF1048" s="7" t="s">
        <v>88</v>
      </c>
      <c r="AG1048" s="7" t="s">
        <v>2101</v>
      </c>
      <c r="AH1048" s="7" t="s">
        <v>2561</v>
      </c>
      <c r="AI1048" s="7">
        <v>2013</v>
      </c>
      <c r="AJ1048" s="7">
        <v>2038</v>
      </c>
      <c r="AK1048" s="7" t="s">
        <v>89</v>
      </c>
      <c r="AL1048" s="7">
        <v>6085200000</v>
      </c>
      <c r="AO1048" s="7" t="s">
        <v>2579</v>
      </c>
      <c r="AP1048" s="7" t="s">
        <v>2579</v>
      </c>
      <c r="AQ1048" s="7">
        <v>234046153.80000001</v>
      </c>
      <c r="AR1048" s="10">
        <v>246265513.30000001</v>
      </c>
      <c r="AS1048" s="7" t="s">
        <v>2580</v>
      </c>
      <c r="AT1048" s="7" t="s">
        <v>90</v>
      </c>
      <c r="AU1048" s="7">
        <v>2013</v>
      </c>
      <c r="AV1048" s="7" t="s">
        <v>91</v>
      </c>
      <c r="AW1048" s="7" t="s">
        <v>115</v>
      </c>
      <c r="AX1048" s="7" t="s">
        <v>116</v>
      </c>
      <c r="AY1048" s="7" t="s">
        <v>127</v>
      </c>
      <c r="AZ1048" s="7" t="s">
        <v>155</v>
      </c>
      <c r="BA1048" s="7" t="s">
        <v>156</v>
      </c>
      <c r="BB1048" s="7" t="s">
        <v>69</v>
      </c>
      <c r="BC1048" s="7" t="s">
        <v>98</v>
      </c>
      <c r="BH1048" s="7" t="s">
        <v>99</v>
      </c>
      <c r="BI1048" s="7" t="s">
        <v>521</v>
      </c>
      <c r="BJ1048" s="7" t="s">
        <v>135</v>
      </c>
      <c r="BL1048" s="7" t="s">
        <v>1563</v>
      </c>
      <c r="BM1048" s="7" t="s">
        <v>1481</v>
      </c>
      <c r="BO1048">
        <f t="shared" si="16"/>
        <v>246.26551330000001</v>
      </c>
      <c r="BP1048" s="7" t="s">
        <v>69</v>
      </c>
      <c r="BQ1048" s="7" t="s">
        <v>127</v>
      </c>
      <c r="BR1048" s="7" t="s">
        <v>77</v>
      </c>
      <c r="BS1048" s="7" t="s">
        <v>77</v>
      </c>
    </row>
    <row r="1049" spans="1:71" ht="15.75" customHeight="1">
      <c r="A1049" s="7">
        <v>2016</v>
      </c>
      <c r="B1049" s="7" t="s">
        <v>947</v>
      </c>
      <c r="C1049" s="7" t="s">
        <v>64</v>
      </c>
      <c r="D1049" s="7" t="s">
        <v>915</v>
      </c>
      <c r="E1049" s="7" t="s">
        <v>916</v>
      </c>
      <c r="F1049" s="7" t="s">
        <v>917</v>
      </c>
      <c r="G1049" s="7">
        <v>2013</v>
      </c>
      <c r="H1049" s="7" t="s">
        <v>67</v>
      </c>
      <c r="I1049" s="7" t="s">
        <v>169</v>
      </c>
      <c r="J1049" s="7" t="s">
        <v>70</v>
      </c>
      <c r="K1049" s="7" t="s">
        <v>71</v>
      </c>
      <c r="L1049" s="7" t="s">
        <v>72</v>
      </c>
      <c r="M1049" s="7" t="s">
        <v>73</v>
      </c>
      <c r="N1049" s="7" t="s">
        <v>74</v>
      </c>
      <c r="O1049" s="7" t="s">
        <v>75</v>
      </c>
      <c r="P1049" s="7" t="s">
        <v>76</v>
      </c>
      <c r="Q1049" s="7" t="s">
        <v>77</v>
      </c>
      <c r="S1049" s="7" t="s">
        <v>78</v>
      </c>
      <c r="T1049" s="7" t="s">
        <v>79</v>
      </c>
      <c r="U1049" s="7" t="s">
        <v>80</v>
      </c>
      <c r="V1049" s="7" t="s">
        <v>81</v>
      </c>
      <c r="W1049" s="7" t="s">
        <v>686</v>
      </c>
      <c r="X1049" s="7" t="s">
        <v>353</v>
      </c>
      <c r="Z1049" s="7" t="s">
        <v>838</v>
      </c>
      <c r="AA1049" s="7" t="s">
        <v>124</v>
      </c>
      <c r="AB1049" s="7" t="s">
        <v>125</v>
      </c>
      <c r="AC1049" s="7" t="s">
        <v>2559</v>
      </c>
      <c r="AD1049" s="7" t="s">
        <v>111</v>
      </c>
      <c r="AE1049" s="7" t="s">
        <v>924</v>
      </c>
      <c r="AF1049" s="7" t="s">
        <v>88</v>
      </c>
      <c r="AG1049" s="7" t="s">
        <v>2101</v>
      </c>
      <c r="AH1049" s="7" t="s">
        <v>2561</v>
      </c>
      <c r="AI1049" s="7">
        <v>2013</v>
      </c>
      <c r="AJ1049" s="7">
        <v>2038</v>
      </c>
      <c r="AK1049" s="7" t="s">
        <v>89</v>
      </c>
      <c r="AL1049" s="7">
        <v>6085200000</v>
      </c>
      <c r="AO1049" s="7" t="s">
        <v>2579</v>
      </c>
      <c r="AP1049" s="7" t="s">
        <v>2579</v>
      </c>
      <c r="AQ1049" s="7">
        <v>234046153.80000001</v>
      </c>
      <c r="AR1049" s="10">
        <v>246265513.30000001</v>
      </c>
      <c r="AS1049" s="7" t="s">
        <v>2580</v>
      </c>
      <c r="AT1049" s="7" t="s">
        <v>90</v>
      </c>
      <c r="AU1049" s="7">
        <v>2013</v>
      </c>
      <c r="AV1049" s="7" t="s">
        <v>91</v>
      </c>
      <c r="AW1049" s="7" t="s">
        <v>115</v>
      </c>
      <c r="AX1049" s="7" t="s">
        <v>116</v>
      </c>
      <c r="AY1049" s="7" t="s">
        <v>127</v>
      </c>
      <c r="AZ1049" s="7" t="s">
        <v>155</v>
      </c>
      <c r="BA1049" s="7" t="s">
        <v>156</v>
      </c>
      <c r="BB1049" s="7" t="s">
        <v>69</v>
      </c>
      <c r="BC1049" s="7" t="s">
        <v>98</v>
      </c>
      <c r="BH1049" s="7" t="s">
        <v>99</v>
      </c>
      <c r="BI1049" s="7" t="s">
        <v>521</v>
      </c>
      <c r="BJ1049" s="7" t="s">
        <v>135</v>
      </c>
      <c r="BL1049" s="7" t="s">
        <v>1563</v>
      </c>
      <c r="BM1049" s="7" t="s">
        <v>1481</v>
      </c>
      <c r="BO1049">
        <f t="shared" si="16"/>
        <v>246.26551330000001</v>
      </c>
      <c r="BP1049" s="7" t="s">
        <v>69</v>
      </c>
      <c r="BQ1049" s="7" t="s">
        <v>127</v>
      </c>
      <c r="BR1049" s="7" t="s">
        <v>77</v>
      </c>
      <c r="BS1049" s="7" t="s">
        <v>77</v>
      </c>
    </row>
    <row r="1050" spans="1:71" ht="15.75" customHeight="1">
      <c r="A1050" s="7">
        <v>2017</v>
      </c>
      <c r="B1050" s="7" t="s">
        <v>947</v>
      </c>
      <c r="C1050" s="7" t="s">
        <v>64</v>
      </c>
      <c r="D1050" s="7" t="s">
        <v>915</v>
      </c>
      <c r="E1050" s="7" t="s">
        <v>916</v>
      </c>
      <c r="F1050" s="7" t="s">
        <v>917</v>
      </c>
      <c r="G1050" s="7">
        <v>2013</v>
      </c>
      <c r="H1050" s="7" t="s">
        <v>67</v>
      </c>
      <c r="I1050" s="7" t="s">
        <v>169</v>
      </c>
      <c r="J1050" s="7" t="s">
        <v>70</v>
      </c>
      <c r="K1050" s="7" t="s">
        <v>71</v>
      </c>
      <c r="L1050" s="7" t="s">
        <v>72</v>
      </c>
      <c r="M1050" s="7" t="s">
        <v>73</v>
      </c>
      <c r="N1050" s="7" t="s">
        <v>74</v>
      </c>
      <c r="O1050" s="7" t="s">
        <v>75</v>
      </c>
      <c r="P1050" s="7" t="s">
        <v>76</v>
      </c>
      <c r="Q1050" s="7" t="s">
        <v>77</v>
      </c>
      <c r="S1050" s="7" t="s">
        <v>78</v>
      </c>
      <c r="T1050" s="7" t="s">
        <v>79</v>
      </c>
      <c r="U1050" s="7" t="s">
        <v>80</v>
      </c>
      <c r="V1050" s="7" t="s">
        <v>81</v>
      </c>
      <c r="W1050" s="7" t="s">
        <v>686</v>
      </c>
      <c r="X1050" s="7" t="s">
        <v>353</v>
      </c>
      <c r="Z1050" s="7" t="s">
        <v>838</v>
      </c>
      <c r="AA1050" s="7" t="s">
        <v>124</v>
      </c>
      <c r="AB1050" s="7" t="s">
        <v>125</v>
      </c>
      <c r="AC1050" s="7" t="s">
        <v>2559</v>
      </c>
      <c r="AD1050" s="7" t="s">
        <v>111</v>
      </c>
      <c r="AE1050" s="7" t="s">
        <v>924</v>
      </c>
      <c r="AF1050" s="7" t="s">
        <v>88</v>
      </c>
      <c r="AG1050" s="7" t="s">
        <v>2101</v>
      </c>
      <c r="AH1050" s="7" t="s">
        <v>2561</v>
      </c>
      <c r="AI1050" s="7">
        <v>2013</v>
      </c>
      <c r="AJ1050" s="7">
        <v>2038</v>
      </c>
      <c r="AK1050" s="7" t="s">
        <v>89</v>
      </c>
      <c r="AL1050" s="7">
        <v>6085200000</v>
      </c>
      <c r="AO1050" s="7" t="s">
        <v>2579</v>
      </c>
      <c r="AP1050" s="7" t="s">
        <v>2579</v>
      </c>
      <c r="AQ1050" s="7">
        <v>234046153.80000001</v>
      </c>
      <c r="AR1050" s="10">
        <v>246265513.30000001</v>
      </c>
      <c r="AS1050" s="7" t="s">
        <v>2580</v>
      </c>
      <c r="AT1050" s="7" t="s">
        <v>90</v>
      </c>
      <c r="AU1050" s="7">
        <v>2013</v>
      </c>
      <c r="AV1050" s="7" t="s">
        <v>91</v>
      </c>
      <c r="AW1050" s="7" t="s">
        <v>115</v>
      </c>
      <c r="AX1050" s="7" t="s">
        <v>116</v>
      </c>
      <c r="AY1050" s="7" t="s">
        <v>127</v>
      </c>
      <c r="AZ1050" s="7" t="s">
        <v>155</v>
      </c>
      <c r="BA1050" s="7" t="s">
        <v>156</v>
      </c>
      <c r="BB1050" s="7" t="s">
        <v>69</v>
      </c>
      <c r="BC1050" s="7" t="s">
        <v>98</v>
      </c>
      <c r="BH1050" s="7" t="s">
        <v>99</v>
      </c>
      <c r="BI1050" s="7" t="s">
        <v>521</v>
      </c>
      <c r="BJ1050" s="7" t="s">
        <v>135</v>
      </c>
      <c r="BL1050" s="7" t="s">
        <v>1563</v>
      </c>
      <c r="BM1050" s="7" t="s">
        <v>1481</v>
      </c>
      <c r="BO1050">
        <f t="shared" si="16"/>
        <v>246.26551330000001</v>
      </c>
      <c r="BP1050" s="7" t="s">
        <v>69</v>
      </c>
      <c r="BQ1050" s="7" t="s">
        <v>127</v>
      </c>
      <c r="BR1050" s="7" t="s">
        <v>77</v>
      </c>
      <c r="BS1050" s="7" t="s">
        <v>77</v>
      </c>
    </row>
    <row r="1051" spans="1:71" ht="15.75" customHeight="1">
      <c r="A1051" s="7">
        <v>2018</v>
      </c>
      <c r="B1051" s="7" t="s">
        <v>947</v>
      </c>
      <c r="C1051" s="7" t="s">
        <v>64</v>
      </c>
      <c r="D1051" s="7" t="s">
        <v>915</v>
      </c>
      <c r="E1051" s="7" t="s">
        <v>916</v>
      </c>
      <c r="F1051" s="7" t="s">
        <v>917</v>
      </c>
      <c r="G1051" s="7">
        <v>2013</v>
      </c>
      <c r="H1051" s="7" t="s">
        <v>67</v>
      </c>
      <c r="I1051" s="7" t="s">
        <v>169</v>
      </c>
      <c r="J1051" s="7" t="s">
        <v>70</v>
      </c>
      <c r="K1051" s="7" t="s">
        <v>71</v>
      </c>
      <c r="L1051" s="7" t="s">
        <v>72</v>
      </c>
      <c r="M1051" s="7" t="s">
        <v>73</v>
      </c>
      <c r="N1051" s="7" t="s">
        <v>74</v>
      </c>
      <c r="O1051" s="7" t="s">
        <v>75</v>
      </c>
      <c r="P1051" s="7" t="s">
        <v>76</v>
      </c>
      <c r="Q1051" s="7" t="s">
        <v>77</v>
      </c>
      <c r="S1051" s="7" t="s">
        <v>78</v>
      </c>
      <c r="T1051" s="7" t="s">
        <v>79</v>
      </c>
      <c r="U1051" s="7" t="s">
        <v>80</v>
      </c>
      <c r="V1051" s="7" t="s">
        <v>81</v>
      </c>
      <c r="W1051" s="7" t="s">
        <v>686</v>
      </c>
      <c r="X1051" s="7" t="s">
        <v>353</v>
      </c>
      <c r="Z1051" s="7" t="s">
        <v>838</v>
      </c>
      <c r="AA1051" s="7" t="s">
        <v>124</v>
      </c>
      <c r="AB1051" s="7" t="s">
        <v>125</v>
      </c>
      <c r="AC1051" s="7" t="s">
        <v>2559</v>
      </c>
      <c r="AD1051" s="7" t="s">
        <v>111</v>
      </c>
      <c r="AE1051" s="7" t="s">
        <v>924</v>
      </c>
      <c r="AF1051" s="7" t="s">
        <v>88</v>
      </c>
      <c r="AG1051" s="7" t="s">
        <v>2101</v>
      </c>
      <c r="AH1051" s="7" t="s">
        <v>2561</v>
      </c>
      <c r="AI1051" s="7">
        <v>2013</v>
      </c>
      <c r="AJ1051" s="7">
        <v>2038</v>
      </c>
      <c r="AK1051" s="7" t="s">
        <v>89</v>
      </c>
      <c r="AL1051" s="7">
        <v>6085200000</v>
      </c>
      <c r="AO1051" s="7" t="s">
        <v>2579</v>
      </c>
      <c r="AP1051" s="7" t="s">
        <v>2579</v>
      </c>
      <c r="AQ1051" s="7">
        <v>234046153.80000001</v>
      </c>
      <c r="AR1051" s="10">
        <v>246265513.30000001</v>
      </c>
      <c r="AS1051" s="7" t="s">
        <v>2580</v>
      </c>
      <c r="AT1051" s="7" t="s">
        <v>90</v>
      </c>
      <c r="AU1051" s="7">
        <v>2013</v>
      </c>
      <c r="AV1051" s="7" t="s">
        <v>91</v>
      </c>
      <c r="AW1051" s="7" t="s">
        <v>115</v>
      </c>
      <c r="AX1051" s="7" t="s">
        <v>116</v>
      </c>
      <c r="AY1051" s="7" t="s">
        <v>127</v>
      </c>
      <c r="AZ1051" s="7" t="s">
        <v>155</v>
      </c>
      <c r="BA1051" s="7" t="s">
        <v>156</v>
      </c>
      <c r="BB1051" s="7" t="s">
        <v>69</v>
      </c>
      <c r="BC1051" s="7" t="s">
        <v>98</v>
      </c>
      <c r="BH1051" s="7" t="s">
        <v>99</v>
      </c>
      <c r="BI1051" s="7" t="s">
        <v>521</v>
      </c>
      <c r="BJ1051" s="7" t="s">
        <v>135</v>
      </c>
      <c r="BL1051" s="7" t="s">
        <v>1563</v>
      </c>
      <c r="BM1051" s="7" t="s">
        <v>1481</v>
      </c>
      <c r="BO1051">
        <f t="shared" si="16"/>
        <v>246.26551330000001</v>
      </c>
      <c r="BP1051" s="7" t="s">
        <v>69</v>
      </c>
      <c r="BQ1051" s="7" t="s">
        <v>127</v>
      </c>
      <c r="BR1051" s="7" t="s">
        <v>77</v>
      </c>
      <c r="BS1051" s="7" t="s">
        <v>77</v>
      </c>
    </row>
    <row r="1052" spans="1:71" ht="15.75" customHeight="1">
      <c r="A1052" s="7">
        <v>2019</v>
      </c>
      <c r="B1052" s="7" t="s">
        <v>947</v>
      </c>
      <c r="C1052" s="7" t="s">
        <v>64</v>
      </c>
      <c r="D1052" s="7" t="s">
        <v>915</v>
      </c>
      <c r="E1052" s="7" t="s">
        <v>916</v>
      </c>
      <c r="F1052" s="7" t="s">
        <v>917</v>
      </c>
      <c r="G1052" s="7">
        <v>2013</v>
      </c>
      <c r="H1052" s="7" t="s">
        <v>67</v>
      </c>
      <c r="I1052" s="7" t="s">
        <v>169</v>
      </c>
      <c r="J1052" s="7" t="s">
        <v>70</v>
      </c>
      <c r="K1052" s="7" t="s">
        <v>71</v>
      </c>
      <c r="L1052" s="7" t="s">
        <v>72</v>
      </c>
      <c r="M1052" s="7" t="s">
        <v>73</v>
      </c>
      <c r="N1052" s="7" t="s">
        <v>74</v>
      </c>
      <c r="O1052" s="7" t="s">
        <v>75</v>
      </c>
      <c r="P1052" s="7" t="s">
        <v>76</v>
      </c>
      <c r="Q1052" s="7" t="s">
        <v>77</v>
      </c>
      <c r="S1052" s="7" t="s">
        <v>78</v>
      </c>
      <c r="T1052" s="7" t="s">
        <v>79</v>
      </c>
      <c r="U1052" s="7" t="s">
        <v>80</v>
      </c>
      <c r="V1052" s="7" t="s">
        <v>81</v>
      </c>
      <c r="W1052" s="7" t="s">
        <v>686</v>
      </c>
      <c r="X1052" s="7" t="s">
        <v>353</v>
      </c>
      <c r="Z1052" s="7" t="s">
        <v>838</v>
      </c>
      <c r="AA1052" s="7" t="s">
        <v>124</v>
      </c>
      <c r="AB1052" s="7" t="s">
        <v>125</v>
      </c>
      <c r="AC1052" s="7" t="s">
        <v>2559</v>
      </c>
      <c r="AD1052" s="7" t="s">
        <v>111</v>
      </c>
      <c r="AE1052" s="7" t="s">
        <v>924</v>
      </c>
      <c r="AF1052" s="7" t="s">
        <v>88</v>
      </c>
      <c r="AG1052" s="7" t="s">
        <v>2101</v>
      </c>
      <c r="AH1052" s="7" t="s">
        <v>2561</v>
      </c>
      <c r="AI1052" s="7">
        <v>2013</v>
      </c>
      <c r="AJ1052" s="7">
        <v>2038</v>
      </c>
      <c r="AK1052" s="7" t="s">
        <v>89</v>
      </c>
      <c r="AL1052" s="7">
        <v>6085200000</v>
      </c>
      <c r="AO1052" s="7" t="s">
        <v>2579</v>
      </c>
      <c r="AP1052" s="7" t="s">
        <v>2579</v>
      </c>
      <c r="AQ1052" s="7">
        <v>234046153.80000001</v>
      </c>
      <c r="AR1052" s="10">
        <v>246265513.30000001</v>
      </c>
      <c r="AS1052" s="7" t="s">
        <v>2580</v>
      </c>
      <c r="AT1052" s="7" t="s">
        <v>90</v>
      </c>
      <c r="AU1052" s="7">
        <v>2013</v>
      </c>
      <c r="AV1052" s="7" t="s">
        <v>91</v>
      </c>
      <c r="AW1052" s="7" t="s">
        <v>115</v>
      </c>
      <c r="AX1052" s="7" t="s">
        <v>116</v>
      </c>
      <c r="AY1052" s="7" t="s">
        <v>127</v>
      </c>
      <c r="AZ1052" s="7" t="s">
        <v>155</v>
      </c>
      <c r="BA1052" s="7" t="s">
        <v>156</v>
      </c>
      <c r="BB1052" s="7" t="s">
        <v>69</v>
      </c>
      <c r="BC1052" s="7" t="s">
        <v>98</v>
      </c>
      <c r="BH1052" s="7" t="s">
        <v>99</v>
      </c>
      <c r="BI1052" s="7" t="s">
        <v>521</v>
      </c>
      <c r="BJ1052" s="7" t="s">
        <v>135</v>
      </c>
      <c r="BL1052" s="7" t="s">
        <v>1563</v>
      </c>
      <c r="BM1052" s="7" t="s">
        <v>1481</v>
      </c>
      <c r="BO1052">
        <f t="shared" si="16"/>
        <v>246.26551330000001</v>
      </c>
      <c r="BP1052" s="7" t="s">
        <v>69</v>
      </c>
      <c r="BQ1052" s="7" t="s">
        <v>127</v>
      </c>
      <c r="BR1052" s="7" t="s">
        <v>77</v>
      </c>
      <c r="BS1052" s="7" t="s">
        <v>77</v>
      </c>
    </row>
    <row r="1053" spans="1:71" ht="15.75" customHeight="1">
      <c r="A1053" s="7">
        <v>2020</v>
      </c>
      <c r="B1053" s="7" t="s">
        <v>947</v>
      </c>
      <c r="C1053" s="7" t="s">
        <v>64</v>
      </c>
      <c r="D1053" s="7" t="s">
        <v>915</v>
      </c>
      <c r="E1053" s="7" t="s">
        <v>916</v>
      </c>
      <c r="F1053" s="7" t="s">
        <v>917</v>
      </c>
      <c r="G1053" s="7">
        <v>2013</v>
      </c>
      <c r="H1053" s="7" t="s">
        <v>67</v>
      </c>
      <c r="I1053" s="7" t="s">
        <v>169</v>
      </c>
      <c r="J1053" s="7" t="s">
        <v>70</v>
      </c>
      <c r="K1053" s="7" t="s">
        <v>71</v>
      </c>
      <c r="L1053" s="7" t="s">
        <v>72</v>
      </c>
      <c r="M1053" s="7" t="s">
        <v>73</v>
      </c>
      <c r="N1053" s="7" t="s">
        <v>74</v>
      </c>
      <c r="O1053" s="7" t="s">
        <v>75</v>
      </c>
      <c r="P1053" s="7" t="s">
        <v>76</v>
      </c>
      <c r="Q1053" s="7" t="s">
        <v>77</v>
      </c>
      <c r="S1053" s="7" t="s">
        <v>78</v>
      </c>
      <c r="T1053" s="7" t="s">
        <v>79</v>
      </c>
      <c r="U1053" s="7" t="s">
        <v>80</v>
      </c>
      <c r="V1053" s="7" t="s">
        <v>81</v>
      </c>
      <c r="W1053" s="7" t="s">
        <v>686</v>
      </c>
      <c r="X1053" s="7" t="s">
        <v>353</v>
      </c>
      <c r="Z1053" s="7" t="s">
        <v>838</v>
      </c>
      <c r="AA1053" s="7" t="s">
        <v>124</v>
      </c>
      <c r="AB1053" s="7" t="s">
        <v>125</v>
      </c>
      <c r="AC1053" s="7" t="s">
        <v>2559</v>
      </c>
      <c r="AD1053" s="7" t="s">
        <v>111</v>
      </c>
      <c r="AE1053" s="7" t="s">
        <v>924</v>
      </c>
      <c r="AF1053" s="7" t="s">
        <v>88</v>
      </c>
      <c r="AG1053" s="7" t="s">
        <v>2101</v>
      </c>
      <c r="AH1053" s="7" t="s">
        <v>2561</v>
      </c>
      <c r="AI1053" s="7">
        <v>2013</v>
      </c>
      <c r="AJ1053" s="7">
        <v>2038</v>
      </c>
      <c r="AK1053" s="7" t="s">
        <v>89</v>
      </c>
      <c r="AL1053" s="7">
        <v>6085200000</v>
      </c>
      <c r="AO1053" s="7" t="s">
        <v>2579</v>
      </c>
      <c r="AP1053" s="7" t="s">
        <v>2579</v>
      </c>
      <c r="AQ1053" s="7">
        <v>234046153.80000001</v>
      </c>
      <c r="AR1053" s="10">
        <v>246265513.30000001</v>
      </c>
      <c r="AS1053" s="7" t="s">
        <v>2580</v>
      </c>
      <c r="AT1053" s="7" t="s">
        <v>90</v>
      </c>
      <c r="AU1053" s="7">
        <v>2013</v>
      </c>
      <c r="AV1053" s="7" t="s">
        <v>91</v>
      </c>
      <c r="AW1053" s="7" t="s">
        <v>115</v>
      </c>
      <c r="AX1053" s="7" t="s">
        <v>116</v>
      </c>
      <c r="AY1053" s="7" t="s">
        <v>127</v>
      </c>
      <c r="AZ1053" s="7" t="s">
        <v>155</v>
      </c>
      <c r="BA1053" s="7" t="s">
        <v>156</v>
      </c>
      <c r="BB1053" s="7" t="s">
        <v>69</v>
      </c>
      <c r="BC1053" s="7" t="s">
        <v>98</v>
      </c>
      <c r="BH1053" s="7" t="s">
        <v>99</v>
      </c>
      <c r="BI1053" s="7" t="s">
        <v>521</v>
      </c>
      <c r="BJ1053" s="7" t="s">
        <v>135</v>
      </c>
      <c r="BL1053" s="7" t="s">
        <v>1563</v>
      </c>
      <c r="BM1053" s="7" t="s">
        <v>1481</v>
      </c>
      <c r="BO1053">
        <f t="shared" si="16"/>
        <v>246.26551330000001</v>
      </c>
      <c r="BP1053" s="7" t="s">
        <v>69</v>
      </c>
      <c r="BQ1053" s="7" t="s">
        <v>127</v>
      </c>
      <c r="BR1053" s="7" t="s">
        <v>77</v>
      </c>
      <c r="BS1053" s="7" t="s">
        <v>77</v>
      </c>
    </row>
    <row r="1054" spans="1:71" ht="15.75" customHeight="1">
      <c r="A1054" s="7">
        <v>2021</v>
      </c>
      <c r="B1054" s="7" t="s">
        <v>947</v>
      </c>
      <c r="C1054" s="7" t="s">
        <v>64</v>
      </c>
      <c r="D1054" s="7" t="s">
        <v>915</v>
      </c>
      <c r="E1054" s="7" t="s">
        <v>916</v>
      </c>
      <c r="F1054" s="7" t="s">
        <v>917</v>
      </c>
      <c r="G1054" s="7">
        <v>2013</v>
      </c>
      <c r="H1054" s="7" t="s">
        <v>67</v>
      </c>
      <c r="I1054" s="7" t="s">
        <v>169</v>
      </c>
      <c r="J1054" s="7" t="s">
        <v>70</v>
      </c>
      <c r="K1054" s="7" t="s">
        <v>71</v>
      </c>
      <c r="L1054" s="7" t="s">
        <v>72</v>
      </c>
      <c r="M1054" s="7" t="s">
        <v>73</v>
      </c>
      <c r="N1054" s="7" t="s">
        <v>74</v>
      </c>
      <c r="O1054" s="7" t="s">
        <v>75</v>
      </c>
      <c r="P1054" s="7" t="s">
        <v>76</v>
      </c>
      <c r="Q1054" s="7" t="s">
        <v>77</v>
      </c>
      <c r="S1054" s="7" t="s">
        <v>78</v>
      </c>
      <c r="T1054" s="7" t="s">
        <v>79</v>
      </c>
      <c r="U1054" s="7" t="s">
        <v>80</v>
      </c>
      <c r="V1054" s="7" t="s">
        <v>81</v>
      </c>
      <c r="W1054" s="7" t="s">
        <v>686</v>
      </c>
      <c r="X1054" s="7" t="s">
        <v>353</v>
      </c>
      <c r="Z1054" s="7" t="s">
        <v>838</v>
      </c>
      <c r="AA1054" s="7" t="s">
        <v>124</v>
      </c>
      <c r="AB1054" s="7" t="s">
        <v>125</v>
      </c>
      <c r="AC1054" s="7" t="s">
        <v>2559</v>
      </c>
      <c r="AD1054" s="7" t="s">
        <v>111</v>
      </c>
      <c r="AE1054" s="7" t="s">
        <v>924</v>
      </c>
      <c r="AF1054" s="7" t="s">
        <v>88</v>
      </c>
      <c r="AG1054" s="7" t="s">
        <v>2101</v>
      </c>
      <c r="AH1054" s="7" t="s">
        <v>2561</v>
      </c>
      <c r="AI1054" s="7">
        <v>2013</v>
      </c>
      <c r="AJ1054" s="7">
        <v>2038</v>
      </c>
      <c r="AK1054" s="7" t="s">
        <v>89</v>
      </c>
      <c r="AL1054" s="7">
        <v>6085200000</v>
      </c>
      <c r="AO1054" s="7" t="s">
        <v>2579</v>
      </c>
      <c r="AP1054" s="7" t="s">
        <v>2579</v>
      </c>
      <c r="AQ1054" s="7">
        <v>234046153.80000001</v>
      </c>
      <c r="AR1054" s="10">
        <v>246265513.30000001</v>
      </c>
      <c r="AS1054" s="7" t="s">
        <v>2580</v>
      </c>
      <c r="AT1054" s="7" t="s">
        <v>90</v>
      </c>
      <c r="AU1054" s="7">
        <v>2013</v>
      </c>
      <c r="AV1054" s="7" t="s">
        <v>91</v>
      </c>
      <c r="AW1054" s="7" t="s">
        <v>115</v>
      </c>
      <c r="AX1054" s="7" t="s">
        <v>116</v>
      </c>
      <c r="AY1054" s="7" t="s">
        <v>127</v>
      </c>
      <c r="AZ1054" s="7" t="s">
        <v>155</v>
      </c>
      <c r="BA1054" s="7" t="s">
        <v>156</v>
      </c>
      <c r="BB1054" s="7" t="s">
        <v>69</v>
      </c>
      <c r="BC1054" s="7" t="s">
        <v>98</v>
      </c>
      <c r="BH1054" s="7" t="s">
        <v>99</v>
      </c>
      <c r="BI1054" s="7" t="s">
        <v>521</v>
      </c>
      <c r="BJ1054" s="7" t="s">
        <v>135</v>
      </c>
      <c r="BL1054" s="7" t="s">
        <v>1563</v>
      </c>
      <c r="BM1054" s="7" t="s">
        <v>1481</v>
      </c>
      <c r="BO1054">
        <f t="shared" si="16"/>
        <v>246.26551330000001</v>
      </c>
      <c r="BP1054" s="7" t="s">
        <v>69</v>
      </c>
      <c r="BQ1054" s="7" t="s">
        <v>127</v>
      </c>
      <c r="BR1054" s="7" t="s">
        <v>77</v>
      </c>
      <c r="BS1054" s="7" t="s">
        <v>77</v>
      </c>
    </row>
    <row r="1055" spans="1:71" ht="15.75" customHeight="1">
      <c r="A1055" s="7">
        <v>2022</v>
      </c>
      <c r="B1055" s="7" t="s">
        <v>947</v>
      </c>
      <c r="C1055" s="7" t="s">
        <v>64</v>
      </c>
      <c r="D1055" s="7" t="s">
        <v>915</v>
      </c>
      <c r="E1055" s="7" t="s">
        <v>916</v>
      </c>
      <c r="F1055" s="7" t="s">
        <v>917</v>
      </c>
      <c r="G1055" s="7">
        <v>2013</v>
      </c>
      <c r="H1055" s="7" t="s">
        <v>67</v>
      </c>
      <c r="I1055" s="7" t="s">
        <v>169</v>
      </c>
      <c r="J1055" s="7" t="s">
        <v>70</v>
      </c>
      <c r="K1055" s="7" t="s">
        <v>71</v>
      </c>
      <c r="L1055" s="7" t="s">
        <v>72</v>
      </c>
      <c r="M1055" s="7" t="s">
        <v>73</v>
      </c>
      <c r="N1055" s="7" t="s">
        <v>74</v>
      </c>
      <c r="O1055" s="7" t="s">
        <v>75</v>
      </c>
      <c r="P1055" s="7" t="s">
        <v>76</v>
      </c>
      <c r="Q1055" s="7" t="s">
        <v>77</v>
      </c>
      <c r="S1055" s="7" t="s">
        <v>78</v>
      </c>
      <c r="T1055" s="7" t="s">
        <v>79</v>
      </c>
      <c r="U1055" s="7" t="s">
        <v>80</v>
      </c>
      <c r="V1055" s="7" t="s">
        <v>81</v>
      </c>
      <c r="W1055" s="7" t="s">
        <v>686</v>
      </c>
      <c r="X1055" s="7" t="s">
        <v>353</v>
      </c>
      <c r="Z1055" s="7" t="s">
        <v>838</v>
      </c>
      <c r="AA1055" s="7" t="s">
        <v>124</v>
      </c>
      <c r="AB1055" s="7" t="s">
        <v>125</v>
      </c>
      <c r="AC1055" s="7" t="s">
        <v>2559</v>
      </c>
      <c r="AD1055" s="7" t="s">
        <v>111</v>
      </c>
      <c r="AE1055" s="7" t="s">
        <v>924</v>
      </c>
      <c r="AF1055" s="7" t="s">
        <v>88</v>
      </c>
      <c r="AG1055" s="7" t="s">
        <v>2101</v>
      </c>
      <c r="AH1055" s="7" t="s">
        <v>2561</v>
      </c>
      <c r="AI1055" s="7">
        <v>2013</v>
      </c>
      <c r="AJ1055" s="7">
        <v>2038</v>
      </c>
      <c r="AK1055" s="7" t="s">
        <v>89</v>
      </c>
      <c r="AL1055" s="7">
        <v>6085200000</v>
      </c>
      <c r="AO1055" s="7" t="s">
        <v>2579</v>
      </c>
      <c r="AP1055" s="7" t="s">
        <v>2579</v>
      </c>
      <c r="AQ1055" s="7">
        <v>234046153.80000001</v>
      </c>
      <c r="AR1055" s="10">
        <v>246265513.30000001</v>
      </c>
      <c r="AS1055" s="7" t="s">
        <v>2580</v>
      </c>
      <c r="AT1055" s="7" t="s">
        <v>90</v>
      </c>
      <c r="AU1055" s="7">
        <v>2013</v>
      </c>
      <c r="AV1055" s="7" t="s">
        <v>91</v>
      </c>
      <c r="AW1055" s="7" t="s">
        <v>115</v>
      </c>
      <c r="AX1055" s="7" t="s">
        <v>116</v>
      </c>
      <c r="AY1055" s="7" t="s">
        <v>127</v>
      </c>
      <c r="AZ1055" s="7" t="s">
        <v>155</v>
      </c>
      <c r="BA1055" s="7" t="s">
        <v>156</v>
      </c>
      <c r="BB1055" s="7" t="s">
        <v>69</v>
      </c>
      <c r="BC1055" s="7" t="s">
        <v>98</v>
      </c>
      <c r="BH1055" s="7" t="s">
        <v>99</v>
      </c>
      <c r="BI1055" s="7" t="s">
        <v>521</v>
      </c>
      <c r="BJ1055" s="7" t="s">
        <v>135</v>
      </c>
      <c r="BL1055" s="7" t="s">
        <v>1563</v>
      </c>
      <c r="BM1055" s="7" t="s">
        <v>1481</v>
      </c>
      <c r="BO1055">
        <f t="shared" si="16"/>
        <v>246.26551330000001</v>
      </c>
      <c r="BP1055" s="7" t="s">
        <v>69</v>
      </c>
      <c r="BQ1055" s="7" t="s">
        <v>127</v>
      </c>
      <c r="BR1055" s="7" t="s">
        <v>77</v>
      </c>
      <c r="BS1055" s="7" t="s">
        <v>77</v>
      </c>
    </row>
    <row r="1056" spans="1:71" ht="15.75" customHeight="1">
      <c r="A1056" s="7">
        <v>2023</v>
      </c>
      <c r="B1056" s="7" t="s">
        <v>947</v>
      </c>
      <c r="C1056" s="7" t="s">
        <v>64</v>
      </c>
      <c r="D1056" s="7" t="s">
        <v>915</v>
      </c>
      <c r="E1056" s="7" t="s">
        <v>916</v>
      </c>
      <c r="F1056" s="7" t="s">
        <v>917</v>
      </c>
      <c r="G1056" s="7">
        <v>2013</v>
      </c>
      <c r="H1056" s="7" t="s">
        <v>67</v>
      </c>
      <c r="I1056" s="7" t="s">
        <v>169</v>
      </c>
      <c r="J1056" s="7" t="s">
        <v>70</v>
      </c>
      <c r="K1056" s="7" t="s">
        <v>71</v>
      </c>
      <c r="L1056" s="7" t="s">
        <v>72</v>
      </c>
      <c r="M1056" s="7" t="s">
        <v>73</v>
      </c>
      <c r="N1056" s="7" t="s">
        <v>74</v>
      </c>
      <c r="O1056" s="7" t="s">
        <v>75</v>
      </c>
      <c r="P1056" s="7" t="s">
        <v>76</v>
      </c>
      <c r="Q1056" s="7" t="s">
        <v>77</v>
      </c>
      <c r="S1056" s="7" t="s">
        <v>78</v>
      </c>
      <c r="T1056" s="7" t="s">
        <v>79</v>
      </c>
      <c r="U1056" s="7" t="s">
        <v>80</v>
      </c>
      <c r="V1056" s="7" t="s">
        <v>81</v>
      </c>
      <c r="W1056" s="7" t="s">
        <v>686</v>
      </c>
      <c r="X1056" s="7" t="s">
        <v>353</v>
      </c>
      <c r="Z1056" s="7" t="s">
        <v>838</v>
      </c>
      <c r="AA1056" s="7" t="s">
        <v>124</v>
      </c>
      <c r="AB1056" s="7" t="s">
        <v>125</v>
      </c>
      <c r="AC1056" s="7" t="s">
        <v>2559</v>
      </c>
      <c r="AD1056" s="7" t="s">
        <v>111</v>
      </c>
      <c r="AE1056" s="7" t="s">
        <v>924</v>
      </c>
      <c r="AF1056" s="7" t="s">
        <v>88</v>
      </c>
      <c r="AG1056" s="7" t="s">
        <v>2101</v>
      </c>
      <c r="AH1056" s="7" t="s">
        <v>2561</v>
      </c>
      <c r="AI1056" s="7">
        <v>2013</v>
      </c>
      <c r="AJ1056" s="7">
        <v>2038</v>
      </c>
      <c r="AK1056" s="7" t="s">
        <v>89</v>
      </c>
      <c r="AL1056" s="7">
        <v>6085200000</v>
      </c>
      <c r="AO1056" s="7" t="s">
        <v>2579</v>
      </c>
      <c r="AP1056" s="7" t="s">
        <v>2579</v>
      </c>
      <c r="AQ1056" s="7">
        <v>234046153.80000001</v>
      </c>
      <c r="AR1056" s="10">
        <v>246265513.30000001</v>
      </c>
      <c r="AS1056" s="7" t="s">
        <v>2580</v>
      </c>
      <c r="AT1056" s="7" t="s">
        <v>90</v>
      </c>
      <c r="AU1056" s="7">
        <v>2013</v>
      </c>
      <c r="AV1056" s="7" t="s">
        <v>91</v>
      </c>
      <c r="AW1056" s="7" t="s">
        <v>115</v>
      </c>
      <c r="AX1056" s="7" t="s">
        <v>116</v>
      </c>
      <c r="AY1056" s="7" t="s">
        <v>127</v>
      </c>
      <c r="AZ1056" s="7" t="s">
        <v>155</v>
      </c>
      <c r="BA1056" s="7" t="s">
        <v>156</v>
      </c>
      <c r="BB1056" s="7" t="s">
        <v>69</v>
      </c>
      <c r="BC1056" s="7" t="s">
        <v>98</v>
      </c>
      <c r="BH1056" s="7" t="s">
        <v>99</v>
      </c>
      <c r="BI1056" s="7" t="s">
        <v>521</v>
      </c>
      <c r="BJ1056" s="7" t="s">
        <v>135</v>
      </c>
      <c r="BL1056" s="7" t="s">
        <v>1563</v>
      </c>
      <c r="BM1056" s="7" t="s">
        <v>1481</v>
      </c>
      <c r="BO1056">
        <f t="shared" si="16"/>
        <v>246.26551330000001</v>
      </c>
      <c r="BP1056" s="7" t="s">
        <v>69</v>
      </c>
      <c r="BQ1056" s="7" t="s">
        <v>127</v>
      </c>
      <c r="BR1056" s="7" t="s">
        <v>77</v>
      </c>
      <c r="BS1056" s="7" t="s">
        <v>77</v>
      </c>
    </row>
    <row r="1057" spans="1:71" ht="15.75" customHeight="1">
      <c r="A1057" s="7">
        <v>2024</v>
      </c>
      <c r="B1057" s="7" t="s">
        <v>947</v>
      </c>
      <c r="C1057" s="7" t="s">
        <v>64</v>
      </c>
      <c r="D1057" s="7" t="s">
        <v>915</v>
      </c>
      <c r="E1057" s="7" t="s">
        <v>916</v>
      </c>
      <c r="F1057" s="7" t="s">
        <v>917</v>
      </c>
      <c r="G1057" s="7">
        <v>2013</v>
      </c>
      <c r="H1057" s="7" t="s">
        <v>67</v>
      </c>
      <c r="I1057" s="7" t="s">
        <v>169</v>
      </c>
      <c r="J1057" s="7" t="s">
        <v>70</v>
      </c>
      <c r="K1057" s="7" t="s">
        <v>71</v>
      </c>
      <c r="L1057" s="7" t="s">
        <v>72</v>
      </c>
      <c r="M1057" s="7" t="s">
        <v>73</v>
      </c>
      <c r="N1057" s="7" t="s">
        <v>74</v>
      </c>
      <c r="O1057" s="7" t="s">
        <v>75</v>
      </c>
      <c r="P1057" s="7" t="s">
        <v>76</v>
      </c>
      <c r="Q1057" s="7" t="s">
        <v>77</v>
      </c>
      <c r="S1057" s="7" t="s">
        <v>78</v>
      </c>
      <c r="T1057" s="7" t="s">
        <v>79</v>
      </c>
      <c r="U1057" s="7" t="s">
        <v>80</v>
      </c>
      <c r="V1057" s="7" t="s">
        <v>81</v>
      </c>
      <c r="W1057" s="7" t="s">
        <v>686</v>
      </c>
      <c r="X1057" s="7" t="s">
        <v>353</v>
      </c>
      <c r="Z1057" s="7" t="s">
        <v>838</v>
      </c>
      <c r="AA1057" s="7" t="s">
        <v>124</v>
      </c>
      <c r="AB1057" s="7" t="s">
        <v>125</v>
      </c>
      <c r="AC1057" s="7" t="s">
        <v>2559</v>
      </c>
      <c r="AD1057" s="7" t="s">
        <v>111</v>
      </c>
      <c r="AE1057" s="7" t="s">
        <v>924</v>
      </c>
      <c r="AF1057" s="7" t="s">
        <v>88</v>
      </c>
      <c r="AG1057" s="7" t="s">
        <v>2101</v>
      </c>
      <c r="AH1057" s="7" t="s">
        <v>2561</v>
      </c>
      <c r="AI1057" s="7">
        <v>2013</v>
      </c>
      <c r="AJ1057" s="7">
        <v>2038</v>
      </c>
      <c r="AK1057" s="7" t="s">
        <v>89</v>
      </c>
      <c r="AL1057" s="7">
        <v>6085200000</v>
      </c>
      <c r="AO1057" s="7" t="s">
        <v>2579</v>
      </c>
      <c r="AP1057" s="7" t="s">
        <v>2579</v>
      </c>
      <c r="AQ1057" s="7">
        <v>234046153.80000001</v>
      </c>
      <c r="AR1057" s="10">
        <v>246265513.30000001</v>
      </c>
      <c r="AS1057" s="7" t="s">
        <v>2580</v>
      </c>
      <c r="AT1057" s="7" t="s">
        <v>90</v>
      </c>
      <c r="AU1057" s="7">
        <v>2013</v>
      </c>
      <c r="AV1057" s="7" t="s">
        <v>91</v>
      </c>
      <c r="AW1057" s="7" t="s">
        <v>115</v>
      </c>
      <c r="AX1057" s="7" t="s">
        <v>116</v>
      </c>
      <c r="AY1057" s="7" t="s">
        <v>127</v>
      </c>
      <c r="AZ1057" s="7" t="s">
        <v>155</v>
      </c>
      <c r="BA1057" s="7" t="s">
        <v>156</v>
      </c>
      <c r="BB1057" s="7" t="s">
        <v>69</v>
      </c>
      <c r="BC1057" s="7" t="s">
        <v>98</v>
      </c>
      <c r="BH1057" s="7" t="s">
        <v>99</v>
      </c>
      <c r="BI1057" s="7" t="s">
        <v>521</v>
      </c>
      <c r="BJ1057" s="7" t="s">
        <v>135</v>
      </c>
      <c r="BL1057" s="7" t="s">
        <v>1563</v>
      </c>
      <c r="BM1057" s="7" t="s">
        <v>1481</v>
      </c>
      <c r="BO1057">
        <f t="shared" si="16"/>
        <v>246.26551330000001</v>
      </c>
      <c r="BP1057" s="7" t="s">
        <v>69</v>
      </c>
      <c r="BQ1057" s="7" t="s">
        <v>127</v>
      </c>
      <c r="BR1057" s="7" t="s">
        <v>77</v>
      </c>
      <c r="BS1057" s="7" t="s">
        <v>77</v>
      </c>
    </row>
    <row r="1058" spans="1:71" ht="15.75" customHeight="1">
      <c r="A1058" s="7">
        <v>2025</v>
      </c>
      <c r="B1058" s="7" t="s">
        <v>947</v>
      </c>
      <c r="C1058" s="7" t="s">
        <v>64</v>
      </c>
      <c r="D1058" s="7" t="s">
        <v>915</v>
      </c>
      <c r="E1058" s="7" t="s">
        <v>916</v>
      </c>
      <c r="F1058" s="7" t="s">
        <v>917</v>
      </c>
      <c r="G1058" s="7">
        <v>2013</v>
      </c>
      <c r="H1058" s="7" t="s">
        <v>67</v>
      </c>
      <c r="I1058" s="7" t="s">
        <v>169</v>
      </c>
      <c r="J1058" s="7" t="s">
        <v>70</v>
      </c>
      <c r="K1058" s="7" t="s">
        <v>71</v>
      </c>
      <c r="L1058" s="7" t="s">
        <v>72</v>
      </c>
      <c r="M1058" s="7" t="s">
        <v>73</v>
      </c>
      <c r="N1058" s="7" t="s">
        <v>74</v>
      </c>
      <c r="O1058" s="7" t="s">
        <v>75</v>
      </c>
      <c r="P1058" s="7" t="s">
        <v>76</v>
      </c>
      <c r="Q1058" s="7" t="s">
        <v>77</v>
      </c>
      <c r="S1058" s="7" t="s">
        <v>78</v>
      </c>
      <c r="T1058" s="7" t="s">
        <v>79</v>
      </c>
      <c r="U1058" s="7" t="s">
        <v>80</v>
      </c>
      <c r="V1058" s="7" t="s">
        <v>81</v>
      </c>
      <c r="W1058" s="7" t="s">
        <v>686</v>
      </c>
      <c r="X1058" s="7" t="s">
        <v>353</v>
      </c>
      <c r="Z1058" s="7" t="s">
        <v>838</v>
      </c>
      <c r="AA1058" s="7" t="s">
        <v>124</v>
      </c>
      <c r="AB1058" s="7" t="s">
        <v>125</v>
      </c>
      <c r="AC1058" s="7" t="s">
        <v>2559</v>
      </c>
      <c r="AD1058" s="7" t="s">
        <v>111</v>
      </c>
      <c r="AE1058" s="7" t="s">
        <v>924</v>
      </c>
      <c r="AF1058" s="7" t="s">
        <v>88</v>
      </c>
      <c r="AG1058" s="7" t="s">
        <v>2101</v>
      </c>
      <c r="AH1058" s="7" t="s">
        <v>2561</v>
      </c>
      <c r="AI1058" s="7">
        <v>2013</v>
      </c>
      <c r="AJ1058" s="7">
        <v>2038</v>
      </c>
      <c r="AK1058" s="7" t="s">
        <v>89</v>
      </c>
      <c r="AL1058" s="7">
        <v>6085200000</v>
      </c>
      <c r="AO1058" s="7" t="s">
        <v>2579</v>
      </c>
      <c r="AP1058" s="7" t="s">
        <v>2579</v>
      </c>
      <c r="AQ1058" s="7">
        <v>234046153.80000001</v>
      </c>
      <c r="AR1058" s="10">
        <v>246265513.30000001</v>
      </c>
      <c r="AS1058" s="7" t="s">
        <v>2580</v>
      </c>
      <c r="AT1058" s="7" t="s">
        <v>90</v>
      </c>
      <c r="AU1058" s="7">
        <v>2013</v>
      </c>
      <c r="AV1058" s="7" t="s">
        <v>91</v>
      </c>
      <c r="AW1058" s="7" t="s">
        <v>115</v>
      </c>
      <c r="AX1058" s="7" t="s">
        <v>116</v>
      </c>
      <c r="AY1058" s="7" t="s">
        <v>127</v>
      </c>
      <c r="AZ1058" s="7" t="s">
        <v>155</v>
      </c>
      <c r="BA1058" s="7" t="s">
        <v>156</v>
      </c>
      <c r="BB1058" s="7" t="s">
        <v>69</v>
      </c>
      <c r="BC1058" s="7" t="s">
        <v>98</v>
      </c>
      <c r="BH1058" s="7" t="s">
        <v>99</v>
      </c>
      <c r="BI1058" s="7" t="s">
        <v>521</v>
      </c>
      <c r="BJ1058" s="7" t="s">
        <v>135</v>
      </c>
      <c r="BL1058" s="7" t="s">
        <v>1563</v>
      </c>
      <c r="BM1058" s="7" t="s">
        <v>1481</v>
      </c>
      <c r="BO1058">
        <f t="shared" si="16"/>
        <v>246.26551330000001</v>
      </c>
      <c r="BP1058" s="7" t="s">
        <v>69</v>
      </c>
      <c r="BQ1058" s="7" t="s">
        <v>127</v>
      </c>
      <c r="BR1058" s="7" t="s">
        <v>77</v>
      </c>
      <c r="BS1058" s="7" t="s">
        <v>77</v>
      </c>
    </row>
    <row r="1059" spans="1:71" ht="15.75" customHeight="1">
      <c r="A1059" s="7">
        <v>2026</v>
      </c>
      <c r="B1059" s="7" t="s">
        <v>947</v>
      </c>
      <c r="C1059" s="7" t="s">
        <v>64</v>
      </c>
      <c r="D1059" s="7" t="s">
        <v>915</v>
      </c>
      <c r="E1059" s="7" t="s">
        <v>916</v>
      </c>
      <c r="F1059" s="7" t="s">
        <v>917</v>
      </c>
      <c r="G1059" s="7">
        <v>2013</v>
      </c>
      <c r="H1059" s="7" t="s">
        <v>67</v>
      </c>
      <c r="I1059" s="7" t="s">
        <v>169</v>
      </c>
      <c r="J1059" s="7" t="s">
        <v>70</v>
      </c>
      <c r="K1059" s="7" t="s">
        <v>71</v>
      </c>
      <c r="L1059" s="7" t="s">
        <v>72</v>
      </c>
      <c r="M1059" s="7" t="s">
        <v>73</v>
      </c>
      <c r="N1059" s="7" t="s">
        <v>74</v>
      </c>
      <c r="O1059" s="7" t="s">
        <v>75</v>
      </c>
      <c r="P1059" s="7" t="s">
        <v>76</v>
      </c>
      <c r="Q1059" s="7" t="s">
        <v>77</v>
      </c>
      <c r="S1059" s="7" t="s">
        <v>78</v>
      </c>
      <c r="T1059" s="7" t="s">
        <v>79</v>
      </c>
      <c r="U1059" s="7" t="s">
        <v>80</v>
      </c>
      <c r="V1059" s="7" t="s">
        <v>81</v>
      </c>
      <c r="W1059" s="7" t="s">
        <v>686</v>
      </c>
      <c r="X1059" s="7" t="s">
        <v>353</v>
      </c>
      <c r="Z1059" s="7" t="s">
        <v>838</v>
      </c>
      <c r="AA1059" s="7" t="s">
        <v>124</v>
      </c>
      <c r="AB1059" s="7" t="s">
        <v>125</v>
      </c>
      <c r="AC1059" s="7" t="s">
        <v>2559</v>
      </c>
      <c r="AD1059" s="7" t="s">
        <v>111</v>
      </c>
      <c r="AE1059" s="7" t="s">
        <v>924</v>
      </c>
      <c r="AF1059" s="7" t="s">
        <v>88</v>
      </c>
      <c r="AG1059" s="7" t="s">
        <v>2101</v>
      </c>
      <c r="AH1059" s="7" t="s">
        <v>2561</v>
      </c>
      <c r="AI1059" s="7">
        <v>2013</v>
      </c>
      <c r="AJ1059" s="7">
        <v>2038</v>
      </c>
      <c r="AK1059" s="7" t="s">
        <v>89</v>
      </c>
      <c r="AL1059" s="7">
        <v>6085200000</v>
      </c>
      <c r="AO1059" s="7" t="s">
        <v>2579</v>
      </c>
      <c r="AP1059" s="7" t="s">
        <v>2579</v>
      </c>
      <c r="AQ1059" s="7">
        <v>234046153.80000001</v>
      </c>
      <c r="AR1059" s="10">
        <v>246265513.30000001</v>
      </c>
      <c r="AS1059" s="7" t="s">
        <v>2580</v>
      </c>
      <c r="AT1059" s="7" t="s">
        <v>90</v>
      </c>
      <c r="AU1059" s="7">
        <v>2013</v>
      </c>
      <c r="AV1059" s="7" t="s">
        <v>91</v>
      </c>
      <c r="AW1059" s="7" t="s">
        <v>115</v>
      </c>
      <c r="AX1059" s="7" t="s">
        <v>116</v>
      </c>
      <c r="AY1059" s="7" t="s">
        <v>127</v>
      </c>
      <c r="AZ1059" s="7" t="s">
        <v>155</v>
      </c>
      <c r="BA1059" s="7" t="s">
        <v>156</v>
      </c>
      <c r="BB1059" s="7" t="s">
        <v>69</v>
      </c>
      <c r="BC1059" s="7" t="s">
        <v>98</v>
      </c>
      <c r="BH1059" s="7" t="s">
        <v>99</v>
      </c>
      <c r="BI1059" s="7" t="s">
        <v>521</v>
      </c>
      <c r="BJ1059" s="7" t="s">
        <v>135</v>
      </c>
      <c r="BL1059" s="7" t="s">
        <v>1563</v>
      </c>
      <c r="BM1059" s="7" t="s">
        <v>1481</v>
      </c>
      <c r="BO1059">
        <f t="shared" si="16"/>
        <v>246.26551330000001</v>
      </c>
      <c r="BP1059" s="7" t="s">
        <v>69</v>
      </c>
      <c r="BQ1059" s="7" t="s">
        <v>127</v>
      </c>
      <c r="BR1059" s="7" t="s">
        <v>77</v>
      </c>
      <c r="BS1059" s="7" t="s">
        <v>77</v>
      </c>
    </row>
    <row r="1060" spans="1:71" ht="15.75" customHeight="1">
      <c r="A1060" s="7">
        <v>2027</v>
      </c>
      <c r="B1060" s="7" t="s">
        <v>947</v>
      </c>
      <c r="C1060" s="7" t="s">
        <v>64</v>
      </c>
      <c r="D1060" s="7" t="s">
        <v>915</v>
      </c>
      <c r="E1060" s="7" t="s">
        <v>916</v>
      </c>
      <c r="F1060" s="7" t="s">
        <v>917</v>
      </c>
      <c r="G1060" s="7">
        <v>2013</v>
      </c>
      <c r="H1060" s="7" t="s">
        <v>67</v>
      </c>
      <c r="I1060" s="7" t="s">
        <v>169</v>
      </c>
      <c r="J1060" s="7" t="s">
        <v>70</v>
      </c>
      <c r="K1060" s="7" t="s">
        <v>71</v>
      </c>
      <c r="L1060" s="7" t="s">
        <v>72</v>
      </c>
      <c r="M1060" s="7" t="s">
        <v>73</v>
      </c>
      <c r="N1060" s="7" t="s">
        <v>74</v>
      </c>
      <c r="O1060" s="7" t="s">
        <v>75</v>
      </c>
      <c r="P1060" s="7" t="s">
        <v>76</v>
      </c>
      <c r="Q1060" s="7" t="s">
        <v>77</v>
      </c>
      <c r="S1060" s="7" t="s">
        <v>78</v>
      </c>
      <c r="T1060" s="7" t="s">
        <v>79</v>
      </c>
      <c r="U1060" s="7" t="s">
        <v>80</v>
      </c>
      <c r="V1060" s="7" t="s">
        <v>81</v>
      </c>
      <c r="W1060" s="7" t="s">
        <v>686</v>
      </c>
      <c r="X1060" s="7" t="s">
        <v>353</v>
      </c>
      <c r="Z1060" s="7" t="s">
        <v>838</v>
      </c>
      <c r="AA1060" s="7" t="s">
        <v>124</v>
      </c>
      <c r="AB1060" s="7" t="s">
        <v>125</v>
      </c>
      <c r="AC1060" s="7" t="s">
        <v>2559</v>
      </c>
      <c r="AD1060" s="7" t="s">
        <v>111</v>
      </c>
      <c r="AE1060" s="7" t="s">
        <v>924</v>
      </c>
      <c r="AF1060" s="7" t="s">
        <v>88</v>
      </c>
      <c r="AG1060" s="7" t="s">
        <v>2101</v>
      </c>
      <c r="AH1060" s="7" t="s">
        <v>2561</v>
      </c>
      <c r="AI1060" s="7">
        <v>2013</v>
      </c>
      <c r="AJ1060" s="7">
        <v>2038</v>
      </c>
      <c r="AK1060" s="7" t="s">
        <v>89</v>
      </c>
      <c r="AL1060" s="7">
        <v>6085200000</v>
      </c>
      <c r="AO1060" s="7" t="s">
        <v>2579</v>
      </c>
      <c r="AP1060" s="7" t="s">
        <v>2579</v>
      </c>
      <c r="AQ1060" s="7">
        <v>234046153.80000001</v>
      </c>
      <c r="AR1060" s="10">
        <v>246265513.30000001</v>
      </c>
      <c r="AS1060" s="7" t="s">
        <v>2580</v>
      </c>
      <c r="AT1060" s="7" t="s">
        <v>90</v>
      </c>
      <c r="AU1060" s="7">
        <v>2013</v>
      </c>
      <c r="AV1060" s="7" t="s">
        <v>91</v>
      </c>
      <c r="AW1060" s="7" t="s">
        <v>115</v>
      </c>
      <c r="AX1060" s="7" t="s">
        <v>116</v>
      </c>
      <c r="AY1060" s="7" t="s">
        <v>127</v>
      </c>
      <c r="AZ1060" s="7" t="s">
        <v>155</v>
      </c>
      <c r="BA1060" s="7" t="s">
        <v>156</v>
      </c>
      <c r="BB1060" s="7" t="s">
        <v>69</v>
      </c>
      <c r="BC1060" s="7" t="s">
        <v>98</v>
      </c>
      <c r="BH1060" s="7" t="s">
        <v>99</v>
      </c>
      <c r="BI1060" s="7" t="s">
        <v>521</v>
      </c>
      <c r="BJ1060" s="7" t="s">
        <v>135</v>
      </c>
      <c r="BL1060" s="7" t="s">
        <v>1563</v>
      </c>
      <c r="BM1060" s="7" t="s">
        <v>1481</v>
      </c>
      <c r="BO1060">
        <f t="shared" si="16"/>
        <v>246.26551330000001</v>
      </c>
      <c r="BP1060" s="7" t="s">
        <v>69</v>
      </c>
      <c r="BQ1060" s="7" t="s">
        <v>127</v>
      </c>
      <c r="BR1060" s="7" t="s">
        <v>77</v>
      </c>
      <c r="BS1060" s="7" t="s">
        <v>77</v>
      </c>
    </row>
    <row r="1061" spans="1:71" ht="15.75" customHeight="1">
      <c r="A1061" s="7">
        <v>2028</v>
      </c>
      <c r="B1061" s="7" t="s">
        <v>947</v>
      </c>
      <c r="C1061" s="7" t="s">
        <v>64</v>
      </c>
      <c r="D1061" s="7" t="s">
        <v>915</v>
      </c>
      <c r="E1061" s="7" t="s">
        <v>916</v>
      </c>
      <c r="F1061" s="7" t="s">
        <v>917</v>
      </c>
      <c r="G1061" s="7">
        <v>2013</v>
      </c>
      <c r="H1061" s="7" t="s">
        <v>67</v>
      </c>
      <c r="I1061" s="7" t="s">
        <v>169</v>
      </c>
      <c r="J1061" s="7" t="s">
        <v>70</v>
      </c>
      <c r="K1061" s="7" t="s">
        <v>71</v>
      </c>
      <c r="L1061" s="7" t="s">
        <v>72</v>
      </c>
      <c r="M1061" s="7" t="s">
        <v>73</v>
      </c>
      <c r="N1061" s="7" t="s">
        <v>74</v>
      </c>
      <c r="O1061" s="7" t="s">
        <v>75</v>
      </c>
      <c r="P1061" s="7" t="s">
        <v>76</v>
      </c>
      <c r="Q1061" s="7" t="s">
        <v>77</v>
      </c>
      <c r="S1061" s="7" t="s">
        <v>78</v>
      </c>
      <c r="T1061" s="7" t="s">
        <v>79</v>
      </c>
      <c r="U1061" s="7" t="s">
        <v>80</v>
      </c>
      <c r="V1061" s="7" t="s">
        <v>81</v>
      </c>
      <c r="W1061" s="7" t="s">
        <v>686</v>
      </c>
      <c r="X1061" s="7" t="s">
        <v>353</v>
      </c>
      <c r="Z1061" s="7" t="s">
        <v>838</v>
      </c>
      <c r="AA1061" s="7" t="s">
        <v>124</v>
      </c>
      <c r="AB1061" s="7" t="s">
        <v>125</v>
      </c>
      <c r="AC1061" s="7" t="s">
        <v>2559</v>
      </c>
      <c r="AD1061" s="7" t="s">
        <v>111</v>
      </c>
      <c r="AE1061" s="7" t="s">
        <v>924</v>
      </c>
      <c r="AF1061" s="7" t="s">
        <v>88</v>
      </c>
      <c r="AG1061" s="7" t="s">
        <v>2101</v>
      </c>
      <c r="AH1061" s="7" t="s">
        <v>2561</v>
      </c>
      <c r="AI1061" s="7">
        <v>2013</v>
      </c>
      <c r="AJ1061" s="7">
        <v>2038</v>
      </c>
      <c r="AK1061" s="7" t="s">
        <v>89</v>
      </c>
      <c r="AL1061" s="7">
        <v>6085200000</v>
      </c>
      <c r="AO1061" s="7" t="s">
        <v>2579</v>
      </c>
      <c r="AP1061" s="7" t="s">
        <v>2579</v>
      </c>
      <c r="AQ1061" s="7">
        <v>234046153.80000001</v>
      </c>
      <c r="AR1061" s="10">
        <v>246265513.30000001</v>
      </c>
      <c r="AS1061" s="7" t="s">
        <v>2580</v>
      </c>
      <c r="AT1061" s="7" t="s">
        <v>90</v>
      </c>
      <c r="AU1061" s="7">
        <v>2013</v>
      </c>
      <c r="AV1061" s="7" t="s">
        <v>91</v>
      </c>
      <c r="AW1061" s="7" t="s">
        <v>115</v>
      </c>
      <c r="AX1061" s="7" t="s">
        <v>116</v>
      </c>
      <c r="AY1061" s="7" t="s">
        <v>127</v>
      </c>
      <c r="AZ1061" s="7" t="s">
        <v>155</v>
      </c>
      <c r="BA1061" s="7" t="s">
        <v>156</v>
      </c>
      <c r="BB1061" s="7" t="s">
        <v>69</v>
      </c>
      <c r="BC1061" s="7" t="s">
        <v>98</v>
      </c>
      <c r="BH1061" s="7" t="s">
        <v>99</v>
      </c>
      <c r="BI1061" s="7" t="s">
        <v>521</v>
      </c>
      <c r="BJ1061" s="7" t="s">
        <v>135</v>
      </c>
      <c r="BL1061" s="7" t="s">
        <v>1563</v>
      </c>
      <c r="BM1061" s="7" t="s">
        <v>1481</v>
      </c>
      <c r="BO1061">
        <f t="shared" si="16"/>
        <v>246.26551330000001</v>
      </c>
      <c r="BP1061" s="7" t="s">
        <v>69</v>
      </c>
      <c r="BQ1061" s="7" t="s">
        <v>127</v>
      </c>
      <c r="BR1061" s="7" t="s">
        <v>77</v>
      </c>
      <c r="BS1061" s="7" t="s">
        <v>77</v>
      </c>
    </row>
    <row r="1062" spans="1:71" ht="15.75" customHeight="1">
      <c r="A1062" s="7">
        <v>2029</v>
      </c>
      <c r="B1062" s="7" t="s">
        <v>947</v>
      </c>
      <c r="C1062" s="7" t="s">
        <v>64</v>
      </c>
      <c r="D1062" s="7" t="s">
        <v>915</v>
      </c>
      <c r="E1062" s="7" t="s">
        <v>916</v>
      </c>
      <c r="F1062" s="7" t="s">
        <v>917</v>
      </c>
      <c r="G1062" s="7">
        <v>2013</v>
      </c>
      <c r="H1062" s="7" t="s">
        <v>67</v>
      </c>
      <c r="I1062" s="7" t="s">
        <v>169</v>
      </c>
      <c r="J1062" s="7" t="s">
        <v>70</v>
      </c>
      <c r="K1062" s="7" t="s">
        <v>71</v>
      </c>
      <c r="L1062" s="7" t="s">
        <v>72</v>
      </c>
      <c r="M1062" s="7" t="s">
        <v>73</v>
      </c>
      <c r="N1062" s="7" t="s">
        <v>74</v>
      </c>
      <c r="O1062" s="7" t="s">
        <v>75</v>
      </c>
      <c r="P1062" s="7" t="s">
        <v>76</v>
      </c>
      <c r="Q1062" s="7" t="s">
        <v>77</v>
      </c>
      <c r="S1062" s="7" t="s">
        <v>78</v>
      </c>
      <c r="T1062" s="7" t="s">
        <v>79</v>
      </c>
      <c r="U1062" s="7" t="s">
        <v>80</v>
      </c>
      <c r="V1062" s="7" t="s">
        <v>81</v>
      </c>
      <c r="W1062" s="7" t="s">
        <v>686</v>
      </c>
      <c r="X1062" s="7" t="s">
        <v>353</v>
      </c>
      <c r="Z1062" s="7" t="s">
        <v>838</v>
      </c>
      <c r="AA1062" s="7" t="s">
        <v>124</v>
      </c>
      <c r="AB1062" s="7" t="s">
        <v>125</v>
      </c>
      <c r="AC1062" s="7" t="s">
        <v>2559</v>
      </c>
      <c r="AD1062" s="7" t="s">
        <v>111</v>
      </c>
      <c r="AE1062" s="7" t="s">
        <v>924</v>
      </c>
      <c r="AF1062" s="7" t="s">
        <v>88</v>
      </c>
      <c r="AG1062" s="7" t="s">
        <v>2101</v>
      </c>
      <c r="AH1062" s="7" t="s">
        <v>2561</v>
      </c>
      <c r="AI1062" s="7">
        <v>2013</v>
      </c>
      <c r="AJ1062" s="7">
        <v>2038</v>
      </c>
      <c r="AK1062" s="7" t="s">
        <v>89</v>
      </c>
      <c r="AL1062" s="7">
        <v>6085200000</v>
      </c>
      <c r="AO1062" s="7" t="s">
        <v>2579</v>
      </c>
      <c r="AP1062" s="7" t="s">
        <v>2579</v>
      </c>
      <c r="AQ1062" s="7">
        <v>234046153.80000001</v>
      </c>
      <c r="AR1062" s="10">
        <v>246265513.30000001</v>
      </c>
      <c r="AS1062" s="7" t="s">
        <v>2580</v>
      </c>
      <c r="AT1062" s="7" t="s">
        <v>90</v>
      </c>
      <c r="AU1062" s="7">
        <v>2013</v>
      </c>
      <c r="AV1062" s="7" t="s">
        <v>91</v>
      </c>
      <c r="AW1062" s="7" t="s">
        <v>115</v>
      </c>
      <c r="AX1062" s="7" t="s">
        <v>116</v>
      </c>
      <c r="AY1062" s="7" t="s">
        <v>127</v>
      </c>
      <c r="AZ1062" s="7" t="s">
        <v>155</v>
      </c>
      <c r="BA1062" s="7" t="s">
        <v>156</v>
      </c>
      <c r="BB1062" s="7" t="s">
        <v>69</v>
      </c>
      <c r="BC1062" s="7" t="s">
        <v>98</v>
      </c>
      <c r="BH1062" s="7" t="s">
        <v>99</v>
      </c>
      <c r="BI1062" s="7" t="s">
        <v>521</v>
      </c>
      <c r="BJ1062" s="7" t="s">
        <v>135</v>
      </c>
      <c r="BL1062" s="7" t="s">
        <v>1563</v>
      </c>
      <c r="BM1062" s="7" t="s">
        <v>1481</v>
      </c>
      <c r="BO1062">
        <f t="shared" si="16"/>
        <v>246.26551330000001</v>
      </c>
      <c r="BP1062" s="7" t="s">
        <v>69</v>
      </c>
      <c r="BQ1062" s="7" t="s">
        <v>127</v>
      </c>
      <c r="BR1062" s="7" t="s">
        <v>77</v>
      </c>
      <c r="BS1062" s="7" t="s">
        <v>77</v>
      </c>
    </row>
    <row r="1063" spans="1:71" ht="15.75" customHeight="1">
      <c r="A1063" s="7">
        <v>2030</v>
      </c>
      <c r="B1063" s="7" t="s">
        <v>947</v>
      </c>
      <c r="C1063" s="7" t="s">
        <v>64</v>
      </c>
      <c r="D1063" s="7" t="s">
        <v>915</v>
      </c>
      <c r="E1063" s="7" t="s">
        <v>916</v>
      </c>
      <c r="F1063" s="7" t="s">
        <v>917</v>
      </c>
      <c r="G1063" s="7">
        <v>2013</v>
      </c>
      <c r="H1063" s="7" t="s">
        <v>67</v>
      </c>
      <c r="I1063" s="7" t="s">
        <v>169</v>
      </c>
      <c r="J1063" s="7" t="s">
        <v>70</v>
      </c>
      <c r="K1063" s="7" t="s">
        <v>71</v>
      </c>
      <c r="L1063" s="7" t="s">
        <v>72</v>
      </c>
      <c r="M1063" s="7" t="s">
        <v>73</v>
      </c>
      <c r="N1063" s="7" t="s">
        <v>74</v>
      </c>
      <c r="O1063" s="7" t="s">
        <v>75</v>
      </c>
      <c r="P1063" s="7" t="s">
        <v>76</v>
      </c>
      <c r="Q1063" s="7" t="s">
        <v>77</v>
      </c>
      <c r="S1063" s="7" t="s">
        <v>78</v>
      </c>
      <c r="T1063" s="7" t="s">
        <v>79</v>
      </c>
      <c r="U1063" s="7" t="s">
        <v>80</v>
      </c>
      <c r="V1063" s="7" t="s">
        <v>81</v>
      </c>
      <c r="W1063" s="7" t="s">
        <v>686</v>
      </c>
      <c r="X1063" s="7" t="s">
        <v>353</v>
      </c>
      <c r="Z1063" s="7" t="s">
        <v>838</v>
      </c>
      <c r="AA1063" s="7" t="s">
        <v>124</v>
      </c>
      <c r="AB1063" s="7" t="s">
        <v>125</v>
      </c>
      <c r="AC1063" s="7" t="s">
        <v>2559</v>
      </c>
      <c r="AD1063" s="7" t="s">
        <v>111</v>
      </c>
      <c r="AE1063" s="7" t="s">
        <v>924</v>
      </c>
      <c r="AF1063" s="7" t="s">
        <v>88</v>
      </c>
      <c r="AG1063" s="7" t="s">
        <v>2101</v>
      </c>
      <c r="AH1063" s="7" t="s">
        <v>2561</v>
      </c>
      <c r="AI1063" s="7">
        <v>2013</v>
      </c>
      <c r="AJ1063" s="7">
        <v>2038</v>
      </c>
      <c r="AK1063" s="7" t="s">
        <v>89</v>
      </c>
      <c r="AL1063" s="7">
        <v>6085200000</v>
      </c>
      <c r="AO1063" s="7" t="s">
        <v>2579</v>
      </c>
      <c r="AP1063" s="7" t="s">
        <v>2579</v>
      </c>
      <c r="AQ1063" s="7">
        <v>234046153.80000001</v>
      </c>
      <c r="AR1063" s="10">
        <v>246265513.30000001</v>
      </c>
      <c r="AS1063" s="7" t="s">
        <v>2580</v>
      </c>
      <c r="AT1063" s="7" t="s">
        <v>90</v>
      </c>
      <c r="AU1063" s="7">
        <v>2013</v>
      </c>
      <c r="AV1063" s="7" t="s">
        <v>91</v>
      </c>
      <c r="AW1063" s="7" t="s">
        <v>115</v>
      </c>
      <c r="AX1063" s="7" t="s">
        <v>116</v>
      </c>
      <c r="AY1063" s="7" t="s">
        <v>127</v>
      </c>
      <c r="AZ1063" s="7" t="s">
        <v>155</v>
      </c>
      <c r="BA1063" s="7" t="s">
        <v>156</v>
      </c>
      <c r="BB1063" s="7" t="s">
        <v>69</v>
      </c>
      <c r="BC1063" s="7" t="s">
        <v>98</v>
      </c>
      <c r="BH1063" s="7" t="s">
        <v>99</v>
      </c>
      <c r="BI1063" s="7" t="s">
        <v>521</v>
      </c>
      <c r="BJ1063" s="7" t="s">
        <v>135</v>
      </c>
      <c r="BL1063" s="7" t="s">
        <v>1563</v>
      </c>
      <c r="BM1063" s="7" t="s">
        <v>1481</v>
      </c>
      <c r="BO1063">
        <f t="shared" si="16"/>
        <v>246.26551330000001</v>
      </c>
      <c r="BP1063" s="7" t="s">
        <v>69</v>
      </c>
      <c r="BQ1063" s="7" t="s">
        <v>127</v>
      </c>
      <c r="BR1063" s="7" t="s">
        <v>77</v>
      </c>
      <c r="BS1063" s="7" t="s">
        <v>77</v>
      </c>
    </row>
    <row r="1064" spans="1:71" ht="15.75" customHeight="1">
      <c r="A1064" s="7">
        <v>2031</v>
      </c>
      <c r="B1064" s="7" t="s">
        <v>947</v>
      </c>
      <c r="C1064" s="7" t="s">
        <v>64</v>
      </c>
      <c r="D1064" s="7" t="s">
        <v>915</v>
      </c>
      <c r="E1064" s="7" t="s">
        <v>916</v>
      </c>
      <c r="F1064" s="7" t="s">
        <v>917</v>
      </c>
      <c r="G1064" s="7">
        <v>2013</v>
      </c>
      <c r="H1064" s="7" t="s">
        <v>67</v>
      </c>
      <c r="I1064" s="7" t="s">
        <v>169</v>
      </c>
      <c r="J1064" s="7" t="s">
        <v>70</v>
      </c>
      <c r="K1064" s="7" t="s">
        <v>71</v>
      </c>
      <c r="L1064" s="7" t="s">
        <v>72</v>
      </c>
      <c r="M1064" s="7" t="s">
        <v>73</v>
      </c>
      <c r="N1064" s="7" t="s">
        <v>74</v>
      </c>
      <c r="O1064" s="7" t="s">
        <v>75</v>
      </c>
      <c r="P1064" s="7" t="s">
        <v>76</v>
      </c>
      <c r="Q1064" s="7" t="s">
        <v>77</v>
      </c>
      <c r="S1064" s="7" t="s">
        <v>78</v>
      </c>
      <c r="T1064" s="7" t="s">
        <v>79</v>
      </c>
      <c r="U1064" s="7" t="s">
        <v>80</v>
      </c>
      <c r="V1064" s="7" t="s">
        <v>81</v>
      </c>
      <c r="W1064" s="7" t="s">
        <v>686</v>
      </c>
      <c r="X1064" s="7" t="s">
        <v>353</v>
      </c>
      <c r="Z1064" s="7" t="s">
        <v>838</v>
      </c>
      <c r="AA1064" s="7" t="s">
        <v>124</v>
      </c>
      <c r="AB1064" s="7" t="s">
        <v>125</v>
      </c>
      <c r="AC1064" s="7" t="s">
        <v>2559</v>
      </c>
      <c r="AD1064" s="7" t="s">
        <v>111</v>
      </c>
      <c r="AE1064" s="7" t="s">
        <v>924</v>
      </c>
      <c r="AF1064" s="7" t="s">
        <v>88</v>
      </c>
      <c r="AG1064" s="7" t="s">
        <v>2101</v>
      </c>
      <c r="AH1064" s="7" t="s">
        <v>2561</v>
      </c>
      <c r="AI1064" s="7">
        <v>2013</v>
      </c>
      <c r="AJ1064" s="7">
        <v>2038</v>
      </c>
      <c r="AK1064" s="7" t="s">
        <v>89</v>
      </c>
      <c r="AL1064" s="7">
        <v>6085200000</v>
      </c>
      <c r="AO1064" s="7" t="s">
        <v>2579</v>
      </c>
      <c r="AP1064" s="7" t="s">
        <v>2579</v>
      </c>
      <c r="AQ1064" s="7">
        <v>234046153.80000001</v>
      </c>
      <c r="AR1064" s="10">
        <v>246265513.30000001</v>
      </c>
      <c r="AS1064" s="7" t="s">
        <v>2580</v>
      </c>
      <c r="AT1064" s="7" t="s">
        <v>90</v>
      </c>
      <c r="AU1064" s="7">
        <v>2013</v>
      </c>
      <c r="AV1064" s="7" t="s">
        <v>91</v>
      </c>
      <c r="AW1064" s="7" t="s">
        <v>115</v>
      </c>
      <c r="AX1064" s="7" t="s">
        <v>116</v>
      </c>
      <c r="AY1064" s="7" t="s">
        <v>127</v>
      </c>
      <c r="AZ1064" s="7" t="s">
        <v>155</v>
      </c>
      <c r="BA1064" s="7" t="s">
        <v>156</v>
      </c>
      <c r="BB1064" s="7" t="s">
        <v>69</v>
      </c>
      <c r="BC1064" s="7" t="s">
        <v>98</v>
      </c>
      <c r="BH1064" s="7" t="s">
        <v>99</v>
      </c>
      <c r="BI1064" s="7" t="s">
        <v>521</v>
      </c>
      <c r="BJ1064" s="7" t="s">
        <v>135</v>
      </c>
      <c r="BL1064" s="7" t="s">
        <v>1563</v>
      </c>
      <c r="BM1064" s="7" t="s">
        <v>1481</v>
      </c>
      <c r="BO1064">
        <f t="shared" si="16"/>
        <v>246.26551330000001</v>
      </c>
      <c r="BP1064" s="7" t="s">
        <v>69</v>
      </c>
      <c r="BQ1064" s="7" t="s">
        <v>127</v>
      </c>
      <c r="BR1064" s="7" t="s">
        <v>77</v>
      </c>
      <c r="BS1064" s="7" t="s">
        <v>77</v>
      </c>
    </row>
    <row r="1065" spans="1:71" ht="15.75" customHeight="1">
      <c r="A1065" s="7">
        <v>2032</v>
      </c>
      <c r="B1065" s="7" t="s">
        <v>947</v>
      </c>
      <c r="C1065" s="7" t="s">
        <v>64</v>
      </c>
      <c r="D1065" s="7" t="s">
        <v>915</v>
      </c>
      <c r="E1065" s="7" t="s">
        <v>916</v>
      </c>
      <c r="F1065" s="7" t="s">
        <v>917</v>
      </c>
      <c r="G1065" s="7">
        <v>2013</v>
      </c>
      <c r="H1065" s="7" t="s">
        <v>67</v>
      </c>
      <c r="I1065" s="7" t="s">
        <v>169</v>
      </c>
      <c r="J1065" s="7" t="s">
        <v>70</v>
      </c>
      <c r="K1065" s="7" t="s">
        <v>71</v>
      </c>
      <c r="L1065" s="7" t="s">
        <v>72</v>
      </c>
      <c r="M1065" s="7" t="s">
        <v>73</v>
      </c>
      <c r="N1065" s="7" t="s">
        <v>74</v>
      </c>
      <c r="O1065" s="7" t="s">
        <v>75</v>
      </c>
      <c r="P1065" s="7" t="s">
        <v>76</v>
      </c>
      <c r="Q1065" s="7" t="s">
        <v>77</v>
      </c>
      <c r="S1065" s="7" t="s">
        <v>78</v>
      </c>
      <c r="T1065" s="7" t="s">
        <v>79</v>
      </c>
      <c r="U1065" s="7" t="s">
        <v>80</v>
      </c>
      <c r="V1065" s="7" t="s">
        <v>81</v>
      </c>
      <c r="W1065" s="7" t="s">
        <v>686</v>
      </c>
      <c r="X1065" s="7" t="s">
        <v>353</v>
      </c>
      <c r="Z1065" s="7" t="s">
        <v>838</v>
      </c>
      <c r="AA1065" s="7" t="s">
        <v>124</v>
      </c>
      <c r="AB1065" s="7" t="s">
        <v>125</v>
      </c>
      <c r="AC1065" s="7" t="s">
        <v>2559</v>
      </c>
      <c r="AD1065" s="7" t="s">
        <v>111</v>
      </c>
      <c r="AE1065" s="7" t="s">
        <v>924</v>
      </c>
      <c r="AF1065" s="7" t="s">
        <v>88</v>
      </c>
      <c r="AG1065" s="7" t="s">
        <v>2101</v>
      </c>
      <c r="AH1065" s="7" t="s">
        <v>2561</v>
      </c>
      <c r="AI1065" s="7">
        <v>2013</v>
      </c>
      <c r="AJ1065" s="7">
        <v>2038</v>
      </c>
      <c r="AK1065" s="7" t="s">
        <v>89</v>
      </c>
      <c r="AL1065" s="7">
        <v>6085200000</v>
      </c>
      <c r="AO1065" s="7" t="s">
        <v>2579</v>
      </c>
      <c r="AP1065" s="7" t="s">
        <v>2579</v>
      </c>
      <c r="AQ1065" s="7">
        <v>234046153.80000001</v>
      </c>
      <c r="AR1065" s="10">
        <v>246265513.30000001</v>
      </c>
      <c r="AS1065" s="7" t="s">
        <v>2580</v>
      </c>
      <c r="AT1065" s="7" t="s">
        <v>90</v>
      </c>
      <c r="AU1065" s="7">
        <v>2013</v>
      </c>
      <c r="AV1065" s="7" t="s">
        <v>91</v>
      </c>
      <c r="AW1065" s="7" t="s">
        <v>115</v>
      </c>
      <c r="AX1065" s="7" t="s">
        <v>116</v>
      </c>
      <c r="AY1065" s="7" t="s">
        <v>127</v>
      </c>
      <c r="AZ1065" s="7" t="s">
        <v>155</v>
      </c>
      <c r="BA1065" s="7" t="s">
        <v>156</v>
      </c>
      <c r="BB1065" s="7" t="s">
        <v>69</v>
      </c>
      <c r="BC1065" s="7" t="s">
        <v>98</v>
      </c>
      <c r="BH1065" s="7" t="s">
        <v>99</v>
      </c>
      <c r="BI1065" s="7" t="s">
        <v>521</v>
      </c>
      <c r="BJ1065" s="7" t="s">
        <v>135</v>
      </c>
      <c r="BL1065" s="7" t="s">
        <v>1563</v>
      </c>
      <c r="BM1065" s="7" t="s">
        <v>1481</v>
      </c>
      <c r="BO1065">
        <f t="shared" si="16"/>
        <v>246.26551330000001</v>
      </c>
      <c r="BP1065" s="7" t="s">
        <v>69</v>
      </c>
      <c r="BQ1065" s="7" t="s">
        <v>127</v>
      </c>
      <c r="BR1065" s="7" t="s">
        <v>77</v>
      </c>
      <c r="BS1065" s="7" t="s">
        <v>77</v>
      </c>
    </row>
    <row r="1066" spans="1:71" ht="15.75" customHeight="1">
      <c r="A1066" s="7">
        <v>2033</v>
      </c>
      <c r="B1066" s="7" t="s">
        <v>947</v>
      </c>
      <c r="C1066" s="7" t="s">
        <v>64</v>
      </c>
      <c r="D1066" s="7" t="s">
        <v>915</v>
      </c>
      <c r="E1066" s="7" t="s">
        <v>916</v>
      </c>
      <c r="F1066" s="7" t="s">
        <v>917</v>
      </c>
      <c r="G1066" s="7">
        <v>2013</v>
      </c>
      <c r="H1066" s="7" t="s">
        <v>67</v>
      </c>
      <c r="I1066" s="7" t="s">
        <v>169</v>
      </c>
      <c r="J1066" s="7" t="s">
        <v>70</v>
      </c>
      <c r="K1066" s="7" t="s">
        <v>71</v>
      </c>
      <c r="L1066" s="7" t="s">
        <v>72</v>
      </c>
      <c r="M1066" s="7" t="s">
        <v>73</v>
      </c>
      <c r="N1066" s="7" t="s">
        <v>74</v>
      </c>
      <c r="O1066" s="7" t="s">
        <v>75</v>
      </c>
      <c r="P1066" s="7" t="s">
        <v>76</v>
      </c>
      <c r="Q1066" s="7" t="s">
        <v>77</v>
      </c>
      <c r="S1066" s="7" t="s">
        <v>78</v>
      </c>
      <c r="T1066" s="7" t="s">
        <v>79</v>
      </c>
      <c r="U1066" s="7" t="s">
        <v>80</v>
      </c>
      <c r="V1066" s="7" t="s">
        <v>81</v>
      </c>
      <c r="W1066" s="7" t="s">
        <v>686</v>
      </c>
      <c r="X1066" s="7" t="s">
        <v>353</v>
      </c>
      <c r="Z1066" s="7" t="s">
        <v>838</v>
      </c>
      <c r="AA1066" s="7" t="s">
        <v>124</v>
      </c>
      <c r="AB1066" s="7" t="s">
        <v>125</v>
      </c>
      <c r="AC1066" s="7" t="s">
        <v>2559</v>
      </c>
      <c r="AD1066" s="7" t="s">
        <v>111</v>
      </c>
      <c r="AE1066" s="7" t="s">
        <v>924</v>
      </c>
      <c r="AF1066" s="7" t="s">
        <v>88</v>
      </c>
      <c r="AG1066" s="7" t="s">
        <v>2101</v>
      </c>
      <c r="AH1066" s="7" t="s">
        <v>2561</v>
      </c>
      <c r="AI1066" s="7">
        <v>2013</v>
      </c>
      <c r="AJ1066" s="7">
        <v>2038</v>
      </c>
      <c r="AK1066" s="7" t="s">
        <v>89</v>
      </c>
      <c r="AL1066" s="7">
        <v>6085200000</v>
      </c>
      <c r="AO1066" s="7" t="s">
        <v>2579</v>
      </c>
      <c r="AP1066" s="7" t="s">
        <v>2579</v>
      </c>
      <c r="AQ1066" s="7">
        <v>234046153.80000001</v>
      </c>
      <c r="AR1066" s="10">
        <v>246265513.30000001</v>
      </c>
      <c r="AS1066" s="7" t="s">
        <v>2580</v>
      </c>
      <c r="AT1066" s="7" t="s">
        <v>90</v>
      </c>
      <c r="AU1066" s="7">
        <v>2013</v>
      </c>
      <c r="AV1066" s="7" t="s">
        <v>91</v>
      </c>
      <c r="AW1066" s="7" t="s">
        <v>115</v>
      </c>
      <c r="AX1066" s="7" t="s">
        <v>116</v>
      </c>
      <c r="AY1066" s="7" t="s">
        <v>127</v>
      </c>
      <c r="AZ1066" s="7" t="s">
        <v>155</v>
      </c>
      <c r="BA1066" s="7" t="s">
        <v>156</v>
      </c>
      <c r="BB1066" s="7" t="s">
        <v>69</v>
      </c>
      <c r="BC1066" s="7" t="s">
        <v>98</v>
      </c>
      <c r="BH1066" s="7" t="s">
        <v>99</v>
      </c>
      <c r="BI1066" s="7" t="s">
        <v>521</v>
      </c>
      <c r="BJ1066" s="7" t="s">
        <v>135</v>
      </c>
      <c r="BL1066" s="7" t="s">
        <v>1563</v>
      </c>
      <c r="BM1066" s="7" t="s">
        <v>1481</v>
      </c>
      <c r="BO1066">
        <f t="shared" si="16"/>
        <v>246.26551330000001</v>
      </c>
      <c r="BP1066" s="7" t="s">
        <v>69</v>
      </c>
      <c r="BQ1066" s="7" t="s">
        <v>127</v>
      </c>
      <c r="BR1066" s="7" t="s">
        <v>77</v>
      </c>
      <c r="BS1066" s="7" t="s">
        <v>77</v>
      </c>
    </row>
    <row r="1067" spans="1:71" ht="15.75" customHeight="1">
      <c r="A1067" s="7">
        <v>2034</v>
      </c>
      <c r="B1067" s="7" t="s">
        <v>947</v>
      </c>
      <c r="C1067" s="7" t="s">
        <v>64</v>
      </c>
      <c r="D1067" s="7" t="s">
        <v>915</v>
      </c>
      <c r="E1067" s="7" t="s">
        <v>916</v>
      </c>
      <c r="F1067" s="7" t="s">
        <v>917</v>
      </c>
      <c r="G1067" s="7">
        <v>2013</v>
      </c>
      <c r="H1067" s="7" t="s">
        <v>67</v>
      </c>
      <c r="I1067" s="7" t="s">
        <v>169</v>
      </c>
      <c r="J1067" s="7" t="s">
        <v>70</v>
      </c>
      <c r="K1067" s="7" t="s">
        <v>71</v>
      </c>
      <c r="L1067" s="7" t="s">
        <v>72</v>
      </c>
      <c r="M1067" s="7" t="s">
        <v>73</v>
      </c>
      <c r="N1067" s="7" t="s">
        <v>74</v>
      </c>
      <c r="O1067" s="7" t="s">
        <v>75</v>
      </c>
      <c r="P1067" s="7" t="s">
        <v>76</v>
      </c>
      <c r="Q1067" s="7" t="s">
        <v>77</v>
      </c>
      <c r="S1067" s="7" t="s">
        <v>78</v>
      </c>
      <c r="T1067" s="7" t="s">
        <v>79</v>
      </c>
      <c r="U1067" s="7" t="s">
        <v>80</v>
      </c>
      <c r="V1067" s="7" t="s">
        <v>81</v>
      </c>
      <c r="W1067" s="7" t="s">
        <v>686</v>
      </c>
      <c r="X1067" s="7" t="s">
        <v>353</v>
      </c>
      <c r="Z1067" s="7" t="s">
        <v>838</v>
      </c>
      <c r="AA1067" s="7" t="s">
        <v>124</v>
      </c>
      <c r="AB1067" s="7" t="s">
        <v>125</v>
      </c>
      <c r="AC1067" s="7" t="s">
        <v>2559</v>
      </c>
      <c r="AD1067" s="7" t="s">
        <v>111</v>
      </c>
      <c r="AE1067" s="7" t="s">
        <v>924</v>
      </c>
      <c r="AF1067" s="7" t="s">
        <v>88</v>
      </c>
      <c r="AG1067" s="7" t="s">
        <v>2101</v>
      </c>
      <c r="AH1067" s="7" t="s">
        <v>2561</v>
      </c>
      <c r="AI1067" s="7">
        <v>2013</v>
      </c>
      <c r="AJ1067" s="7">
        <v>2038</v>
      </c>
      <c r="AK1067" s="7" t="s">
        <v>89</v>
      </c>
      <c r="AL1067" s="7">
        <v>6085200000</v>
      </c>
      <c r="AO1067" s="7" t="s">
        <v>2579</v>
      </c>
      <c r="AP1067" s="7" t="s">
        <v>2579</v>
      </c>
      <c r="AQ1067" s="7">
        <v>234046153.80000001</v>
      </c>
      <c r="AR1067" s="10">
        <v>246265513.30000001</v>
      </c>
      <c r="AS1067" s="7" t="s">
        <v>2580</v>
      </c>
      <c r="AT1067" s="7" t="s">
        <v>90</v>
      </c>
      <c r="AU1067" s="7">
        <v>2013</v>
      </c>
      <c r="AV1067" s="7" t="s">
        <v>91</v>
      </c>
      <c r="AW1067" s="7" t="s">
        <v>115</v>
      </c>
      <c r="AX1067" s="7" t="s">
        <v>116</v>
      </c>
      <c r="AY1067" s="7" t="s">
        <v>127</v>
      </c>
      <c r="AZ1067" s="7" t="s">
        <v>155</v>
      </c>
      <c r="BA1067" s="7" t="s">
        <v>156</v>
      </c>
      <c r="BB1067" s="7" t="s">
        <v>69</v>
      </c>
      <c r="BC1067" s="7" t="s">
        <v>98</v>
      </c>
      <c r="BH1067" s="7" t="s">
        <v>99</v>
      </c>
      <c r="BI1067" s="7" t="s">
        <v>521</v>
      </c>
      <c r="BJ1067" s="7" t="s">
        <v>135</v>
      </c>
      <c r="BL1067" s="7" t="s">
        <v>1563</v>
      </c>
      <c r="BM1067" s="7" t="s">
        <v>1481</v>
      </c>
      <c r="BO1067">
        <f t="shared" si="16"/>
        <v>246.26551330000001</v>
      </c>
      <c r="BP1067" s="7" t="s">
        <v>69</v>
      </c>
      <c r="BQ1067" s="7" t="s">
        <v>127</v>
      </c>
      <c r="BR1067" s="7" t="s">
        <v>77</v>
      </c>
      <c r="BS1067" s="7" t="s">
        <v>77</v>
      </c>
    </row>
    <row r="1068" spans="1:71" ht="15.75" customHeight="1">
      <c r="A1068" s="7">
        <v>2035</v>
      </c>
      <c r="B1068" s="7" t="s">
        <v>947</v>
      </c>
      <c r="C1068" s="7" t="s">
        <v>64</v>
      </c>
      <c r="D1068" s="7" t="s">
        <v>915</v>
      </c>
      <c r="E1068" s="7" t="s">
        <v>916</v>
      </c>
      <c r="F1068" s="7" t="s">
        <v>917</v>
      </c>
      <c r="G1068" s="7">
        <v>2013</v>
      </c>
      <c r="H1068" s="7" t="s">
        <v>67</v>
      </c>
      <c r="I1068" s="7" t="s">
        <v>169</v>
      </c>
      <c r="J1068" s="7" t="s">
        <v>70</v>
      </c>
      <c r="K1068" s="7" t="s">
        <v>71</v>
      </c>
      <c r="L1068" s="7" t="s">
        <v>72</v>
      </c>
      <c r="M1068" s="7" t="s">
        <v>73</v>
      </c>
      <c r="N1068" s="7" t="s">
        <v>74</v>
      </c>
      <c r="O1068" s="7" t="s">
        <v>75</v>
      </c>
      <c r="P1068" s="7" t="s">
        <v>76</v>
      </c>
      <c r="Q1068" s="7" t="s">
        <v>77</v>
      </c>
      <c r="S1068" s="7" t="s">
        <v>78</v>
      </c>
      <c r="T1068" s="7" t="s">
        <v>79</v>
      </c>
      <c r="U1068" s="7" t="s">
        <v>80</v>
      </c>
      <c r="V1068" s="7" t="s">
        <v>81</v>
      </c>
      <c r="W1068" s="7" t="s">
        <v>686</v>
      </c>
      <c r="X1068" s="7" t="s">
        <v>353</v>
      </c>
      <c r="Z1068" s="7" t="s">
        <v>838</v>
      </c>
      <c r="AA1068" s="7" t="s">
        <v>124</v>
      </c>
      <c r="AB1068" s="7" t="s">
        <v>125</v>
      </c>
      <c r="AC1068" s="7" t="s">
        <v>2559</v>
      </c>
      <c r="AD1068" s="7" t="s">
        <v>111</v>
      </c>
      <c r="AE1068" s="7" t="s">
        <v>924</v>
      </c>
      <c r="AF1068" s="7" t="s">
        <v>88</v>
      </c>
      <c r="AG1068" s="7" t="s">
        <v>2101</v>
      </c>
      <c r="AH1068" s="7" t="s">
        <v>2561</v>
      </c>
      <c r="AI1068" s="7">
        <v>2013</v>
      </c>
      <c r="AJ1068" s="7">
        <v>2038</v>
      </c>
      <c r="AK1068" s="7" t="s">
        <v>89</v>
      </c>
      <c r="AL1068" s="7">
        <v>6085200000</v>
      </c>
      <c r="AO1068" s="7" t="s">
        <v>2579</v>
      </c>
      <c r="AP1068" s="7" t="s">
        <v>2579</v>
      </c>
      <c r="AQ1068" s="7">
        <v>234046153.80000001</v>
      </c>
      <c r="AR1068" s="10">
        <v>246265513.30000001</v>
      </c>
      <c r="AS1068" s="7" t="s">
        <v>2580</v>
      </c>
      <c r="AT1068" s="7" t="s">
        <v>90</v>
      </c>
      <c r="AU1068" s="7">
        <v>2013</v>
      </c>
      <c r="AV1068" s="7" t="s">
        <v>91</v>
      </c>
      <c r="AW1068" s="7" t="s">
        <v>115</v>
      </c>
      <c r="AX1068" s="7" t="s">
        <v>116</v>
      </c>
      <c r="AY1068" s="7" t="s">
        <v>127</v>
      </c>
      <c r="AZ1068" s="7" t="s">
        <v>155</v>
      </c>
      <c r="BA1068" s="7" t="s">
        <v>156</v>
      </c>
      <c r="BB1068" s="7" t="s">
        <v>69</v>
      </c>
      <c r="BC1068" s="7" t="s">
        <v>98</v>
      </c>
      <c r="BH1068" s="7" t="s">
        <v>99</v>
      </c>
      <c r="BI1068" s="7" t="s">
        <v>521</v>
      </c>
      <c r="BJ1068" s="7" t="s">
        <v>135</v>
      </c>
      <c r="BL1068" s="7" t="s">
        <v>1563</v>
      </c>
      <c r="BM1068" s="7" t="s">
        <v>1481</v>
      </c>
      <c r="BO1068">
        <f t="shared" si="16"/>
        <v>246.26551330000001</v>
      </c>
      <c r="BP1068" s="7" t="s">
        <v>69</v>
      </c>
      <c r="BQ1068" s="7" t="s">
        <v>127</v>
      </c>
      <c r="BR1068" s="7" t="s">
        <v>77</v>
      </c>
      <c r="BS1068" s="7" t="s">
        <v>77</v>
      </c>
    </row>
    <row r="1069" spans="1:71" ht="15.75" customHeight="1">
      <c r="A1069" s="7">
        <v>2036</v>
      </c>
      <c r="B1069" s="7" t="s">
        <v>947</v>
      </c>
      <c r="C1069" s="7" t="s">
        <v>64</v>
      </c>
      <c r="D1069" s="7" t="s">
        <v>915</v>
      </c>
      <c r="E1069" s="7" t="s">
        <v>916</v>
      </c>
      <c r="F1069" s="7" t="s">
        <v>917</v>
      </c>
      <c r="G1069" s="7">
        <v>2013</v>
      </c>
      <c r="H1069" s="7" t="s">
        <v>67</v>
      </c>
      <c r="I1069" s="7" t="s">
        <v>169</v>
      </c>
      <c r="J1069" s="7" t="s">
        <v>70</v>
      </c>
      <c r="K1069" s="7" t="s">
        <v>71</v>
      </c>
      <c r="L1069" s="7" t="s">
        <v>72</v>
      </c>
      <c r="M1069" s="7" t="s">
        <v>73</v>
      </c>
      <c r="N1069" s="7" t="s">
        <v>74</v>
      </c>
      <c r="O1069" s="7" t="s">
        <v>75</v>
      </c>
      <c r="P1069" s="7" t="s">
        <v>76</v>
      </c>
      <c r="Q1069" s="7" t="s">
        <v>77</v>
      </c>
      <c r="S1069" s="7" t="s">
        <v>78</v>
      </c>
      <c r="T1069" s="7" t="s">
        <v>79</v>
      </c>
      <c r="U1069" s="7" t="s">
        <v>80</v>
      </c>
      <c r="V1069" s="7" t="s">
        <v>81</v>
      </c>
      <c r="W1069" s="7" t="s">
        <v>686</v>
      </c>
      <c r="X1069" s="7" t="s">
        <v>353</v>
      </c>
      <c r="Z1069" s="7" t="s">
        <v>838</v>
      </c>
      <c r="AA1069" s="7" t="s">
        <v>124</v>
      </c>
      <c r="AB1069" s="7" t="s">
        <v>125</v>
      </c>
      <c r="AC1069" s="7" t="s">
        <v>2559</v>
      </c>
      <c r="AD1069" s="7" t="s">
        <v>111</v>
      </c>
      <c r="AE1069" s="7" t="s">
        <v>924</v>
      </c>
      <c r="AF1069" s="7" t="s">
        <v>88</v>
      </c>
      <c r="AG1069" s="7" t="s">
        <v>2101</v>
      </c>
      <c r="AH1069" s="7" t="s">
        <v>2561</v>
      </c>
      <c r="AI1069" s="7">
        <v>2013</v>
      </c>
      <c r="AJ1069" s="7">
        <v>2038</v>
      </c>
      <c r="AK1069" s="7" t="s">
        <v>89</v>
      </c>
      <c r="AL1069" s="7">
        <v>6085200000</v>
      </c>
      <c r="AO1069" s="7" t="s">
        <v>2579</v>
      </c>
      <c r="AP1069" s="7" t="s">
        <v>2579</v>
      </c>
      <c r="AQ1069" s="7">
        <v>234046153.80000001</v>
      </c>
      <c r="AR1069" s="10">
        <v>246265513.30000001</v>
      </c>
      <c r="AS1069" s="7" t="s">
        <v>2580</v>
      </c>
      <c r="AT1069" s="7" t="s">
        <v>90</v>
      </c>
      <c r="AU1069" s="7">
        <v>2013</v>
      </c>
      <c r="AV1069" s="7" t="s">
        <v>91</v>
      </c>
      <c r="AW1069" s="7" t="s">
        <v>115</v>
      </c>
      <c r="AX1069" s="7" t="s">
        <v>116</v>
      </c>
      <c r="AY1069" s="7" t="s">
        <v>127</v>
      </c>
      <c r="AZ1069" s="7" t="s">
        <v>155</v>
      </c>
      <c r="BA1069" s="7" t="s">
        <v>156</v>
      </c>
      <c r="BB1069" s="7" t="s">
        <v>69</v>
      </c>
      <c r="BC1069" s="7" t="s">
        <v>98</v>
      </c>
      <c r="BH1069" s="7" t="s">
        <v>99</v>
      </c>
      <c r="BI1069" s="7" t="s">
        <v>521</v>
      </c>
      <c r="BJ1069" s="7" t="s">
        <v>135</v>
      </c>
      <c r="BL1069" s="7" t="s">
        <v>1563</v>
      </c>
      <c r="BM1069" s="7" t="s">
        <v>1481</v>
      </c>
      <c r="BO1069">
        <f t="shared" si="16"/>
        <v>246.26551330000001</v>
      </c>
      <c r="BP1069" s="7" t="s">
        <v>69</v>
      </c>
      <c r="BQ1069" s="7" t="s">
        <v>127</v>
      </c>
      <c r="BR1069" s="7" t="s">
        <v>77</v>
      </c>
      <c r="BS1069" s="7" t="s">
        <v>77</v>
      </c>
    </row>
    <row r="1070" spans="1:71" ht="15.75" customHeight="1">
      <c r="A1070" s="7">
        <v>2037</v>
      </c>
      <c r="B1070" s="7" t="s">
        <v>947</v>
      </c>
      <c r="C1070" s="7" t="s">
        <v>64</v>
      </c>
      <c r="D1070" s="7" t="s">
        <v>915</v>
      </c>
      <c r="E1070" s="7" t="s">
        <v>916</v>
      </c>
      <c r="F1070" s="7" t="s">
        <v>917</v>
      </c>
      <c r="G1070" s="7">
        <v>2013</v>
      </c>
      <c r="H1070" s="7" t="s">
        <v>67</v>
      </c>
      <c r="I1070" s="7" t="s">
        <v>169</v>
      </c>
      <c r="J1070" s="7" t="s">
        <v>70</v>
      </c>
      <c r="K1070" s="7" t="s">
        <v>71</v>
      </c>
      <c r="L1070" s="7" t="s">
        <v>72</v>
      </c>
      <c r="M1070" s="7" t="s">
        <v>73</v>
      </c>
      <c r="N1070" s="7" t="s">
        <v>74</v>
      </c>
      <c r="O1070" s="7" t="s">
        <v>75</v>
      </c>
      <c r="P1070" s="7" t="s">
        <v>76</v>
      </c>
      <c r="Q1070" s="7" t="s">
        <v>77</v>
      </c>
      <c r="S1070" s="7" t="s">
        <v>78</v>
      </c>
      <c r="T1070" s="7" t="s">
        <v>79</v>
      </c>
      <c r="U1070" s="7" t="s">
        <v>80</v>
      </c>
      <c r="V1070" s="7" t="s">
        <v>81</v>
      </c>
      <c r="W1070" s="7" t="s">
        <v>686</v>
      </c>
      <c r="X1070" s="7" t="s">
        <v>353</v>
      </c>
      <c r="Z1070" s="7" t="s">
        <v>838</v>
      </c>
      <c r="AA1070" s="7" t="s">
        <v>124</v>
      </c>
      <c r="AB1070" s="7" t="s">
        <v>125</v>
      </c>
      <c r="AC1070" s="7" t="s">
        <v>2559</v>
      </c>
      <c r="AD1070" s="7" t="s">
        <v>111</v>
      </c>
      <c r="AE1070" s="7" t="s">
        <v>924</v>
      </c>
      <c r="AF1070" s="7" t="s">
        <v>88</v>
      </c>
      <c r="AG1070" s="7" t="s">
        <v>2101</v>
      </c>
      <c r="AH1070" s="7" t="s">
        <v>2561</v>
      </c>
      <c r="AI1070" s="7">
        <v>2013</v>
      </c>
      <c r="AJ1070" s="7">
        <v>2038</v>
      </c>
      <c r="AK1070" s="7" t="s">
        <v>89</v>
      </c>
      <c r="AL1070" s="7">
        <v>6085200000</v>
      </c>
      <c r="AO1070" s="7" t="s">
        <v>2579</v>
      </c>
      <c r="AP1070" s="7" t="s">
        <v>2579</v>
      </c>
      <c r="AQ1070" s="7">
        <v>234046153.80000001</v>
      </c>
      <c r="AR1070" s="10">
        <v>246265513.30000001</v>
      </c>
      <c r="AS1070" s="7" t="s">
        <v>2580</v>
      </c>
      <c r="AT1070" s="7" t="s">
        <v>90</v>
      </c>
      <c r="AU1070" s="7">
        <v>2013</v>
      </c>
      <c r="AV1070" s="7" t="s">
        <v>91</v>
      </c>
      <c r="AW1070" s="7" t="s">
        <v>115</v>
      </c>
      <c r="AX1070" s="7" t="s">
        <v>116</v>
      </c>
      <c r="AY1070" s="7" t="s">
        <v>127</v>
      </c>
      <c r="AZ1070" s="7" t="s">
        <v>155</v>
      </c>
      <c r="BA1070" s="7" t="s">
        <v>156</v>
      </c>
      <c r="BB1070" s="7" t="s">
        <v>69</v>
      </c>
      <c r="BC1070" s="7" t="s">
        <v>98</v>
      </c>
      <c r="BH1070" s="7" t="s">
        <v>99</v>
      </c>
      <c r="BI1070" s="7" t="s">
        <v>521</v>
      </c>
      <c r="BJ1070" s="7" t="s">
        <v>135</v>
      </c>
      <c r="BL1070" s="7" t="s">
        <v>1563</v>
      </c>
      <c r="BM1070" s="7" t="s">
        <v>1481</v>
      </c>
      <c r="BO1070">
        <f t="shared" si="16"/>
        <v>246.26551330000001</v>
      </c>
      <c r="BP1070" s="7" t="s">
        <v>69</v>
      </c>
      <c r="BQ1070" s="7" t="s">
        <v>127</v>
      </c>
      <c r="BR1070" s="7" t="s">
        <v>77</v>
      </c>
      <c r="BS1070" s="7" t="s">
        <v>77</v>
      </c>
    </row>
    <row r="1071" spans="1:71" ht="15.75" customHeight="1">
      <c r="A1071" s="7">
        <v>2038</v>
      </c>
      <c r="B1071" s="7" t="s">
        <v>947</v>
      </c>
      <c r="C1071" s="7" t="s">
        <v>64</v>
      </c>
      <c r="D1071" s="7" t="s">
        <v>915</v>
      </c>
      <c r="E1071" s="7" t="s">
        <v>916</v>
      </c>
      <c r="F1071" s="7" t="s">
        <v>917</v>
      </c>
      <c r="G1071" s="7">
        <v>2013</v>
      </c>
      <c r="H1071" s="7" t="s">
        <v>67</v>
      </c>
      <c r="I1071" s="7" t="s">
        <v>169</v>
      </c>
      <c r="J1071" s="7" t="s">
        <v>70</v>
      </c>
      <c r="K1071" s="7" t="s">
        <v>71</v>
      </c>
      <c r="L1071" s="7" t="s">
        <v>72</v>
      </c>
      <c r="M1071" s="7" t="s">
        <v>73</v>
      </c>
      <c r="N1071" s="7" t="s">
        <v>74</v>
      </c>
      <c r="O1071" s="7" t="s">
        <v>75</v>
      </c>
      <c r="P1071" s="7" t="s">
        <v>76</v>
      </c>
      <c r="Q1071" s="7" t="s">
        <v>77</v>
      </c>
      <c r="S1071" s="7" t="s">
        <v>78</v>
      </c>
      <c r="T1071" s="7" t="s">
        <v>79</v>
      </c>
      <c r="U1071" s="7" t="s">
        <v>80</v>
      </c>
      <c r="V1071" s="7" t="s">
        <v>81</v>
      </c>
      <c r="W1071" s="7" t="s">
        <v>686</v>
      </c>
      <c r="X1071" s="7" t="s">
        <v>353</v>
      </c>
      <c r="Z1071" s="7" t="s">
        <v>838</v>
      </c>
      <c r="AA1071" s="7" t="s">
        <v>124</v>
      </c>
      <c r="AB1071" s="7" t="s">
        <v>125</v>
      </c>
      <c r="AC1071" s="7" t="s">
        <v>2559</v>
      </c>
      <c r="AD1071" s="7" t="s">
        <v>111</v>
      </c>
      <c r="AE1071" s="7" t="s">
        <v>924</v>
      </c>
      <c r="AF1071" s="7" t="s">
        <v>88</v>
      </c>
      <c r="AG1071" s="7" t="s">
        <v>2101</v>
      </c>
      <c r="AH1071" s="7" t="s">
        <v>2561</v>
      </c>
      <c r="AI1071" s="7">
        <v>2013</v>
      </c>
      <c r="AJ1071" s="7">
        <v>2038</v>
      </c>
      <c r="AK1071" s="7" t="s">
        <v>89</v>
      </c>
      <c r="AL1071" s="7">
        <v>6085200000</v>
      </c>
      <c r="AO1071" s="7" t="s">
        <v>2579</v>
      </c>
      <c r="AP1071" s="7" t="s">
        <v>2579</v>
      </c>
      <c r="AQ1071" s="7">
        <v>234046153.80000001</v>
      </c>
      <c r="AR1071" s="10">
        <v>246265513.30000001</v>
      </c>
      <c r="AS1071" s="7" t="s">
        <v>2580</v>
      </c>
      <c r="AT1071" s="7" t="s">
        <v>90</v>
      </c>
      <c r="AU1071" s="7">
        <v>2013</v>
      </c>
      <c r="AV1071" s="7" t="s">
        <v>91</v>
      </c>
      <c r="AW1071" s="7" t="s">
        <v>115</v>
      </c>
      <c r="AX1071" s="7" t="s">
        <v>116</v>
      </c>
      <c r="AY1071" s="7" t="s">
        <v>127</v>
      </c>
      <c r="AZ1071" s="7" t="s">
        <v>155</v>
      </c>
      <c r="BA1071" s="7" t="s">
        <v>156</v>
      </c>
      <c r="BB1071" s="7" t="s">
        <v>69</v>
      </c>
      <c r="BC1071" s="7" t="s">
        <v>98</v>
      </c>
      <c r="BH1071" s="7" t="s">
        <v>99</v>
      </c>
      <c r="BI1071" s="7" t="s">
        <v>521</v>
      </c>
      <c r="BJ1071" s="7" t="s">
        <v>135</v>
      </c>
      <c r="BL1071" s="7" t="s">
        <v>1563</v>
      </c>
      <c r="BM1071" s="7" t="s">
        <v>1481</v>
      </c>
      <c r="BO1071">
        <f t="shared" si="16"/>
        <v>246.26551330000001</v>
      </c>
      <c r="BP1071" s="7" t="s">
        <v>69</v>
      </c>
      <c r="BQ1071" s="7" t="s">
        <v>127</v>
      </c>
      <c r="BR1071" s="7" t="s">
        <v>77</v>
      </c>
      <c r="BS1071" s="7" t="s">
        <v>77</v>
      </c>
    </row>
    <row r="1072" spans="1:71" ht="15.75" customHeight="1">
      <c r="A1072" s="7">
        <v>2008</v>
      </c>
      <c r="B1072" s="7" t="s">
        <v>949</v>
      </c>
      <c r="C1072" s="7" t="s">
        <v>102</v>
      </c>
      <c r="D1072" s="7" t="s">
        <v>1947</v>
      </c>
      <c r="E1072" s="7" t="s">
        <v>1948</v>
      </c>
      <c r="F1072" s="7" t="s">
        <v>164</v>
      </c>
      <c r="G1072" s="7">
        <v>2007</v>
      </c>
      <c r="H1072" s="7" t="s">
        <v>67</v>
      </c>
      <c r="I1072" s="7" t="s">
        <v>68</v>
      </c>
      <c r="J1072" s="7" t="s">
        <v>70</v>
      </c>
      <c r="K1072" s="7" t="s">
        <v>71</v>
      </c>
      <c r="L1072" s="7" t="s">
        <v>72</v>
      </c>
      <c r="M1072" s="7" t="s">
        <v>73</v>
      </c>
      <c r="N1072" s="7" t="s">
        <v>74</v>
      </c>
      <c r="O1072" s="7" t="s">
        <v>75</v>
      </c>
      <c r="P1072" s="7" t="s">
        <v>105</v>
      </c>
      <c r="Q1072" s="7" t="s">
        <v>106</v>
      </c>
      <c r="S1072" s="7" t="s">
        <v>107</v>
      </c>
      <c r="T1072" s="7" t="s">
        <v>79</v>
      </c>
      <c r="U1072" s="7" t="s">
        <v>80</v>
      </c>
      <c r="V1072" s="7" t="s">
        <v>81</v>
      </c>
      <c r="W1072" s="7" t="s">
        <v>686</v>
      </c>
      <c r="X1072" s="7" t="s">
        <v>353</v>
      </c>
      <c r="Z1072" s="7" t="s">
        <v>123</v>
      </c>
      <c r="AA1072" s="7" t="s">
        <v>124</v>
      </c>
      <c r="AC1072" s="7" t="s">
        <v>125</v>
      </c>
      <c r="AD1072" s="7" t="s">
        <v>111</v>
      </c>
      <c r="AE1072" s="7" t="s">
        <v>2224</v>
      </c>
      <c r="AF1072" s="7" t="s">
        <v>112</v>
      </c>
      <c r="AG1072" s="7" t="s">
        <v>2224</v>
      </c>
      <c r="AH1072" s="7" t="s">
        <v>2224</v>
      </c>
      <c r="AI1072" s="7">
        <v>2008</v>
      </c>
      <c r="AJ1072" s="7">
        <v>2008</v>
      </c>
      <c r="AK1072" s="7" t="s">
        <v>89</v>
      </c>
      <c r="AL1072" s="7">
        <v>21398602</v>
      </c>
      <c r="AO1072" s="7" t="s">
        <v>2581</v>
      </c>
      <c r="AP1072" s="7" t="s">
        <v>1980</v>
      </c>
      <c r="AQ1072" s="7">
        <v>21398602</v>
      </c>
      <c r="AR1072" s="10">
        <v>26019014.039999999</v>
      </c>
      <c r="AS1072" s="7" t="s">
        <v>1980</v>
      </c>
      <c r="AT1072" s="7" t="s">
        <v>90</v>
      </c>
      <c r="AU1072" s="7">
        <v>2006</v>
      </c>
      <c r="AV1072" s="7" t="s">
        <v>172</v>
      </c>
      <c r="AW1072" s="7" t="s">
        <v>92</v>
      </c>
      <c r="AX1072" s="7" t="s">
        <v>93</v>
      </c>
      <c r="AY1072" s="7" t="s">
        <v>127</v>
      </c>
      <c r="AZ1072" s="7" t="s">
        <v>119</v>
      </c>
      <c r="BA1072" s="7" t="s">
        <v>96</v>
      </c>
      <c r="BB1072" s="7" t="s">
        <v>97</v>
      </c>
      <c r="BC1072" s="7" t="s">
        <v>98</v>
      </c>
      <c r="BH1072" s="7" t="s">
        <v>99</v>
      </c>
      <c r="BI1072" s="7" t="s">
        <v>521</v>
      </c>
      <c r="BJ1072" s="7" t="s">
        <v>135</v>
      </c>
      <c r="BO1072">
        <f t="shared" si="16"/>
        <v>26.019014039999998</v>
      </c>
      <c r="BP1072" s="7" t="s">
        <v>97</v>
      </c>
      <c r="BQ1072" s="7" t="s">
        <v>127</v>
      </c>
      <c r="BR1072" s="7" t="s">
        <v>1907</v>
      </c>
      <c r="BS1072" s="7" t="s">
        <v>1907</v>
      </c>
    </row>
    <row r="1073" spans="1:71" ht="15.75" customHeight="1">
      <c r="A1073" s="7">
        <v>2008</v>
      </c>
      <c r="B1073" s="7" t="s">
        <v>952</v>
      </c>
      <c r="C1073" s="7" t="s">
        <v>102</v>
      </c>
      <c r="D1073" s="7" t="s">
        <v>1947</v>
      </c>
      <c r="E1073" s="7" t="s">
        <v>1948</v>
      </c>
      <c r="F1073" s="7" t="s">
        <v>164</v>
      </c>
      <c r="G1073" s="7">
        <v>2007</v>
      </c>
      <c r="H1073" s="7" t="s">
        <v>67</v>
      </c>
      <c r="I1073" s="7" t="s">
        <v>68</v>
      </c>
      <c r="J1073" s="7" t="s">
        <v>70</v>
      </c>
      <c r="K1073" s="7" t="s">
        <v>71</v>
      </c>
      <c r="L1073" s="7" t="s">
        <v>72</v>
      </c>
      <c r="M1073" s="7" t="s">
        <v>73</v>
      </c>
      <c r="N1073" s="7" t="s">
        <v>74</v>
      </c>
      <c r="O1073" s="7" t="s">
        <v>75</v>
      </c>
      <c r="P1073" s="7" t="s">
        <v>105</v>
      </c>
      <c r="Q1073" s="7" t="s">
        <v>106</v>
      </c>
      <c r="S1073" s="7" t="s">
        <v>107</v>
      </c>
      <c r="T1073" s="7" t="s">
        <v>79</v>
      </c>
      <c r="U1073" s="7" t="s">
        <v>80</v>
      </c>
      <c r="V1073" s="7" t="s">
        <v>81</v>
      </c>
      <c r="W1073" s="7" t="s">
        <v>686</v>
      </c>
      <c r="X1073" s="7" t="s">
        <v>353</v>
      </c>
      <c r="Z1073" s="7" t="s">
        <v>123</v>
      </c>
      <c r="AA1073" s="7" t="s">
        <v>124</v>
      </c>
      <c r="AC1073" s="7" t="s">
        <v>125</v>
      </c>
      <c r="AD1073" s="7" t="s">
        <v>111</v>
      </c>
      <c r="AE1073" s="7" t="s">
        <v>2224</v>
      </c>
      <c r="AF1073" s="7" t="s">
        <v>112</v>
      </c>
      <c r="AG1073" s="7" t="s">
        <v>2224</v>
      </c>
      <c r="AH1073" s="7" t="s">
        <v>2224</v>
      </c>
      <c r="AI1073" s="7">
        <v>2008</v>
      </c>
      <c r="AJ1073" s="7">
        <v>2008</v>
      </c>
      <c r="AK1073" s="7" t="s">
        <v>89</v>
      </c>
      <c r="AL1073" s="7">
        <v>3057628</v>
      </c>
      <c r="AO1073" s="7" t="s">
        <v>2582</v>
      </c>
      <c r="AP1073" s="7" t="s">
        <v>1980</v>
      </c>
      <c r="AQ1073" s="7">
        <v>3057628</v>
      </c>
      <c r="AR1073" s="10">
        <v>3717834.7390000001</v>
      </c>
      <c r="AS1073" s="7" t="s">
        <v>1980</v>
      </c>
      <c r="AT1073" s="7" t="s">
        <v>90</v>
      </c>
      <c r="AU1073" s="7">
        <v>2006</v>
      </c>
      <c r="AV1073" s="7" t="s">
        <v>172</v>
      </c>
      <c r="AW1073" s="7" t="s">
        <v>92</v>
      </c>
      <c r="AX1073" s="7" t="s">
        <v>93</v>
      </c>
      <c r="AY1073" s="7" t="s">
        <v>127</v>
      </c>
      <c r="AZ1073" s="7" t="s">
        <v>953</v>
      </c>
      <c r="BA1073" s="7" t="s">
        <v>156</v>
      </c>
      <c r="BB1073" s="7" t="s">
        <v>69</v>
      </c>
      <c r="BC1073" s="7" t="s">
        <v>98</v>
      </c>
      <c r="BH1073" s="7" t="s">
        <v>99</v>
      </c>
      <c r="BI1073" s="7" t="s">
        <v>521</v>
      </c>
      <c r="BJ1073" s="7" t="s">
        <v>135</v>
      </c>
      <c r="BO1073">
        <f t="shared" si="16"/>
        <v>3.7178347390000002</v>
      </c>
      <c r="BP1073" s="7" t="s">
        <v>69</v>
      </c>
      <c r="BQ1073" s="7" t="s">
        <v>127</v>
      </c>
      <c r="BR1073" s="7" t="s">
        <v>1907</v>
      </c>
      <c r="BS1073" s="7" t="s">
        <v>1907</v>
      </c>
    </row>
    <row r="1074" spans="1:71" ht="15.75" customHeight="1">
      <c r="A1074" s="7">
        <v>2008</v>
      </c>
      <c r="B1074" s="7" t="s">
        <v>955</v>
      </c>
      <c r="C1074" s="7" t="s">
        <v>102</v>
      </c>
      <c r="D1074" s="7" t="s">
        <v>1947</v>
      </c>
      <c r="E1074" s="7" t="s">
        <v>1948</v>
      </c>
      <c r="F1074" s="7" t="s">
        <v>164</v>
      </c>
      <c r="G1074" s="7">
        <v>2007</v>
      </c>
      <c r="H1074" s="7" t="s">
        <v>67</v>
      </c>
      <c r="I1074" s="7" t="s">
        <v>68</v>
      </c>
      <c r="J1074" s="7" t="s">
        <v>70</v>
      </c>
      <c r="K1074" s="7" t="s">
        <v>71</v>
      </c>
      <c r="L1074" s="7" t="s">
        <v>72</v>
      </c>
      <c r="M1074" s="7" t="s">
        <v>73</v>
      </c>
      <c r="N1074" s="7" t="s">
        <v>74</v>
      </c>
      <c r="O1074" s="7" t="s">
        <v>75</v>
      </c>
      <c r="P1074" s="7" t="s">
        <v>105</v>
      </c>
      <c r="Q1074" s="7" t="s">
        <v>106</v>
      </c>
      <c r="S1074" s="7" t="s">
        <v>107</v>
      </c>
      <c r="T1074" s="7" t="s">
        <v>79</v>
      </c>
      <c r="U1074" s="7" t="s">
        <v>80</v>
      </c>
      <c r="V1074" s="7" t="s">
        <v>81</v>
      </c>
      <c r="W1074" s="7" t="s">
        <v>686</v>
      </c>
      <c r="X1074" s="7" t="s">
        <v>353</v>
      </c>
      <c r="Z1074" s="7" t="s">
        <v>123</v>
      </c>
      <c r="AA1074" s="7" t="s">
        <v>124</v>
      </c>
      <c r="AC1074" s="7" t="s">
        <v>125</v>
      </c>
      <c r="AD1074" s="7" t="s">
        <v>111</v>
      </c>
      <c r="AE1074" s="7" t="s">
        <v>2224</v>
      </c>
      <c r="AF1074" s="7" t="s">
        <v>112</v>
      </c>
      <c r="AG1074" s="7" t="s">
        <v>2224</v>
      </c>
      <c r="AH1074" s="7" t="s">
        <v>2224</v>
      </c>
      <c r="AI1074" s="7">
        <v>2008</v>
      </c>
      <c r="AJ1074" s="7">
        <v>2008</v>
      </c>
      <c r="AK1074" s="7" t="s">
        <v>89</v>
      </c>
      <c r="AL1074" s="7">
        <v>24183055</v>
      </c>
      <c r="AO1074" s="7" t="s">
        <v>2583</v>
      </c>
      <c r="AP1074" s="7" t="s">
        <v>1980</v>
      </c>
      <c r="AQ1074" s="7">
        <v>24183055</v>
      </c>
      <c r="AR1074" s="10">
        <v>29404689.510000002</v>
      </c>
      <c r="AS1074" s="7" t="s">
        <v>1980</v>
      </c>
      <c r="AT1074" s="7" t="s">
        <v>90</v>
      </c>
      <c r="AU1074" s="7">
        <v>2006</v>
      </c>
      <c r="AV1074" s="7" t="s">
        <v>172</v>
      </c>
      <c r="AW1074" s="7" t="s">
        <v>92</v>
      </c>
      <c r="AX1074" s="7" t="s">
        <v>93</v>
      </c>
      <c r="AY1074" s="7" t="s">
        <v>127</v>
      </c>
      <c r="AZ1074" s="7" t="s">
        <v>956</v>
      </c>
      <c r="BA1074" s="7" t="s">
        <v>156</v>
      </c>
      <c r="BB1074" s="7" t="s">
        <v>69</v>
      </c>
      <c r="BC1074" s="7" t="s">
        <v>98</v>
      </c>
      <c r="BH1074" s="7" t="s">
        <v>99</v>
      </c>
      <c r="BI1074" s="7" t="s">
        <v>521</v>
      </c>
      <c r="BJ1074" s="7" t="s">
        <v>135</v>
      </c>
      <c r="BO1074">
        <f t="shared" si="16"/>
        <v>29.404689510000001</v>
      </c>
      <c r="BP1074" s="7" t="s">
        <v>69</v>
      </c>
      <c r="BQ1074" s="7" t="s">
        <v>127</v>
      </c>
      <c r="BR1074" s="7" t="s">
        <v>1907</v>
      </c>
      <c r="BS1074" s="7" t="s">
        <v>1907</v>
      </c>
    </row>
    <row r="1075" spans="1:71" ht="15.75" customHeight="1">
      <c r="A1075" s="7">
        <v>2008</v>
      </c>
      <c r="B1075" s="7" t="s">
        <v>958</v>
      </c>
      <c r="C1075" s="7" t="s">
        <v>102</v>
      </c>
      <c r="D1075" s="7" t="s">
        <v>1947</v>
      </c>
      <c r="E1075" s="7" t="s">
        <v>1948</v>
      </c>
      <c r="F1075" s="7" t="s">
        <v>164</v>
      </c>
      <c r="G1075" s="7">
        <v>2007</v>
      </c>
      <c r="H1075" s="7" t="s">
        <v>67</v>
      </c>
      <c r="I1075" s="7" t="s">
        <v>68</v>
      </c>
      <c r="J1075" s="7" t="s">
        <v>70</v>
      </c>
      <c r="K1075" s="7" t="s">
        <v>71</v>
      </c>
      <c r="L1075" s="7" t="s">
        <v>72</v>
      </c>
      <c r="M1075" s="7" t="s">
        <v>73</v>
      </c>
      <c r="N1075" s="7" t="s">
        <v>74</v>
      </c>
      <c r="O1075" s="7" t="s">
        <v>75</v>
      </c>
      <c r="P1075" s="7" t="s">
        <v>105</v>
      </c>
      <c r="Q1075" s="7" t="s">
        <v>106</v>
      </c>
      <c r="S1075" s="7" t="s">
        <v>107</v>
      </c>
      <c r="T1075" s="7" t="s">
        <v>79</v>
      </c>
      <c r="U1075" s="7" t="s">
        <v>80</v>
      </c>
      <c r="V1075" s="7" t="s">
        <v>81</v>
      </c>
      <c r="W1075" s="7" t="s">
        <v>686</v>
      </c>
      <c r="X1075" s="7" t="s">
        <v>353</v>
      </c>
      <c r="Z1075" s="7" t="s">
        <v>123</v>
      </c>
      <c r="AA1075" s="7" t="s">
        <v>124</v>
      </c>
      <c r="AC1075" s="7" t="s">
        <v>125</v>
      </c>
      <c r="AD1075" s="7" t="s">
        <v>111</v>
      </c>
      <c r="AE1075" s="7" t="s">
        <v>2224</v>
      </c>
      <c r="AF1075" s="7" t="s">
        <v>112</v>
      </c>
      <c r="AG1075" s="7" t="s">
        <v>2224</v>
      </c>
      <c r="AH1075" s="7" t="s">
        <v>2224</v>
      </c>
      <c r="AI1075" s="7">
        <v>2008</v>
      </c>
      <c r="AJ1075" s="7">
        <v>2008</v>
      </c>
      <c r="AK1075" s="7" t="s">
        <v>89</v>
      </c>
      <c r="AL1075" s="7">
        <v>1075000</v>
      </c>
      <c r="AO1075" s="7" t="s">
        <v>2584</v>
      </c>
      <c r="AP1075" s="7" t="s">
        <v>1980</v>
      </c>
      <c r="AQ1075" s="7">
        <v>1075000</v>
      </c>
      <c r="AR1075" s="10">
        <v>1307115.301</v>
      </c>
      <c r="AS1075" s="7" t="s">
        <v>1980</v>
      </c>
      <c r="AT1075" s="7" t="s">
        <v>90</v>
      </c>
      <c r="AU1075" s="7">
        <v>2006</v>
      </c>
      <c r="AV1075" s="7" t="s">
        <v>172</v>
      </c>
      <c r="AW1075" s="7" t="s">
        <v>92</v>
      </c>
      <c r="AX1075" s="7" t="s">
        <v>93</v>
      </c>
      <c r="AY1075" s="7" t="s">
        <v>189</v>
      </c>
      <c r="AZ1075" s="7" t="s">
        <v>155</v>
      </c>
      <c r="BA1075" s="7" t="s">
        <v>156</v>
      </c>
      <c r="BB1075" s="7" t="s">
        <v>69</v>
      </c>
      <c r="BC1075" s="7" t="s">
        <v>98</v>
      </c>
      <c r="BH1075" s="7" t="s">
        <v>99</v>
      </c>
      <c r="BI1075" s="7" t="s">
        <v>521</v>
      </c>
      <c r="BJ1075" s="7" t="s">
        <v>135</v>
      </c>
      <c r="BO1075">
        <f t="shared" si="16"/>
        <v>1.3071153010000001</v>
      </c>
      <c r="BP1075" s="7" t="s">
        <v>69</v>
      </c>
      <c r="BQ1075" s="7" t="s">
        <v>189</v>
      </c>
      <c r="BR1075" s="7" t="s">
        <v>1907</v>
      </c>
      <c r="BS1075" s="7" t="s">
        <v>1907</v>
      </c>
    </row>
    <row r="1076" spans="1:71" ht="15.75" customHeight="1">
      <c r="A1076" s="7">
        <v>2008</v>
      </c>
      <c r="B1076" s="7" t="s">
        <v>960</v>
      </c>
      <c r="C1076" s="7" t="s">
        <v>102</v>
      </c>
      <c r="D1076" s="7" t="s">
        <v>1947</v>
      </c>
      <c r="E1076" s="7" t="s">
        <v>1948</v>
      </c>
      <c r="F1076" s="7" t="s">
        <v>164</v>
      </c>
      <c r="G1076" s="7">
        <v>2007</v>
      </c>
      <c r="H1076" s="7" t="s">
        <v>67</v>
      </c>
      <c r="I1076" s="7" t="s">
        <v>68</v>
      </c>
      <c r="J1076" s="7" t="s">
        <v>70</v>
      </c>
      <c r="K1076" s="7" t="s">
        <v>71</v>
      </c>
      <c r="L1076" s="7" t="s">
        <v>72</v>
      </c>
      <c r="M1076" s="7" t="s">
        <v>73</v>
      </c>
      <c r="N1076" s="7" t="s">
        <v>74</v>
      </c>
      <c r="O1076" s="7" t="s">
        <v>75</v>
      </c>
      <c r="P1076" s="7" t="s">
        <v>105</v>
      </c>
      <c r="Q1076" s="7" t="s">
        <v>106</v>
      </c>
      <c r="S1076" s="7" t="s">
        <v>107</v>
      </c>
      <c r="T1076" s="7" t="s">
        <v>79</v>
      </c>
      <c r="U1076" s="7" t="s">
        <v>80</v>
      </c>
      <c r="V1076" s="7" t="s">
        <v>81</v>
      </c>
      <c r="W1076" s="7" t="s">
        <v>686</v>
      </c>
      <c r="X1076" s="7" t="s">
        <v>353</v>
      </c>
      <c r="Z1076" s="7" t="s">
        <v>123</v>
      </c>
      <c r="AA1076" s="7" t="s">
        <v>124</v>
      </c>
      <c r="AC1076" s="7" t="s">
        <v>125</v>
      </c>
      <c r="AD1076" s="7" t="s">
        <v>111</v>
      </c>
      <c r="AE1076" s="7" t="s">
        <v>2224</v>
      </c>
      <c r="AF1076" s="7" t="s">
        <v>112</v>
      </c>
      <c r="AG1076" s="7" t="s">
        <v>2224</v>
      </c>
      <c r="AH1076" s="7" t="s">
        <v>2224</v>
      </c>
      <c r="AI1076" s="7">
        <v>2008</v>
      </c>
      <c r="AJ1076" s="7">
        <v>2008</v>
      </c>
      <c r="AK1076" s="7" t="s">
        <v>89</v>
      </c>
      <c r="AL1076" s="7">
        <v>1519927</v>
      </c>
      <c r="AO1076" s="7" t="s">
        <v>2585</v>
      </c>
      <c r="AP1076" s="7" t="s">
        <v>1980</v>
      </c>
      <c r="AQ1076" s="7">
        <v>1519927</v>
      </c>
      <c r="AR1076" s="10">
        <v>1848111.4779999999</v>
      </c>
      <c r="AS1076" s="7" t="s">
        <v>1980</v>
      </c>
      <c r="AT1076" s="7" t="s">
        <v>90</v>
      </c>
      <c r="AU1076" s="7">
        <v>2006</v>
      </c>
      <c r="AV1076" s="7" t="s">
        <v>172</v>
      </c>
      <c r="AW1076" s="7" t="s">
        <v>92</v>
      </c>
      <c r="AX1076" s="7" t="s">
        <v>93</v>
      </c>
      <c r="AY1076" s="7" t="s">
        <v>189</v>
      </c>
      <c r="AZ1076" s="7" t="s">
        <v>155</v>
      </c>
      <c r="BA1076" s="7" t="s">
        <v>156</v>
      </c>
      <c r="BB1076" s="7" t="s">
        <v>69</v>
      </c>
      <c r="BC1076" s="7" t="s">
        <v>98</v>
      </c>
      <c r="BH1076" s="7" t="s">
        <v>99</v>
      </c>
      <c r="BI1076" s="7" t="s">
        <v>521</v>
      </c>
      <c r="BJ1076" s="7" t="s">
        <v>135</v>
      </c>
      <c r="BO1076">
        <f t="shared" si="16"/>
        <v>1.8481114779999999</v>
      </c>
      <c r="BP1076" s="7" t="s">
        <v>69</v>
      </c>
      <c r="BQ1076" s="7" t="s">
        <v>189</v>
      </c>
      <c r="BR1076" s="7" t="s">
        <v>1907</v>
      </c>
      <c r="BS1076" s="7" t="s">
        <v>1907</v>
      </c>
    </row>
    <row r="1077" spans="1:71" ht="15.75" customHeight="1">
      <c r="A1077" s="7">
        <v>2008</v>
      </c>
      <c r="B1077" s="7" t="s">
        <v>962</v>
      </c>
      <c r="C1077" s="7" t="s">
        <v>102</v>
      </c>
      <c r="D1077" s="7" t="s">
        <v>1947</v>
      </c>
      <c r="E1077" s="7" t="s">
        <v>1948</v>
      </c>
      <c r="F1077" s="7" t="s">
        <v>164</v>
      </c>
      <c r="G1077" s="7">
        <v>2007</v>
      </c>
      <c r="H1077" s="7" t="s">
        <v>67</v>
      </c>
      <c r="I1077" s="7" t="s">
        <v>68</v>
      </c>
      <c r="J1077" s="7" t="s">
        <v>70</v>
      </c>
      <c r="K1077" s="7" t="s">
        <v>71</v>
      </c>
      <c r="L1077" s="7" t="s">
        <v>72</v>
      </c>
      <c r="M1077" s="7" t="s">
        <v>73</v>
      </c>
      <c r="N1077" s="7" t="s">
        <v>74</v>
      </c>
      <c r="O1077" s="7" t="s">
        <v>75</v>
      </c>
      <c r="P1077" s="7" t="s">
        <v>105</v>
      </c>
      <c r="Q1077" s="7" t="s">
        <v>106</v>
      </c>
      <c r="S1077" s="7" t="s">
        <v>107</v>
      </c>
      <c r="T1077" s="7" t="s">
        <v>79</v>
      </c>
      <c r="U1077" s="7" t="s">
        <v>80</v>
      </c>
      <c r="V1077" s="7" t="s">
        <v>81</v>
      </c>
      <c r="W1077" s="7" t="s">
        <v>963</v>
      </c>
      <c r="X1077" s="7" t="s">
        <v>353</v>
      </c>
      <c r="Z1077" s="7" t="s">
        <v>123</v>
      </c>
      <c r="AA1077" s="7" t="s">
        <v>124</v>
      </c>
      <c r="AC1077" s="7" t="s">
        <v>125</v>
      </c>
      <c r="AD1077" s="7" t="s">
        <v>111</v>
      </c>
      <c r="AE1077" s="7" t="s">
        <v>2224</v>
      </c>
      <c r="AF1077" s="7" t="s">
        <v>112</v>
      </c>
      <c r="AG1077" s="7" t="s">
        <v>2224</v>
      </c>
      <c r="AH1077" s="7" t="s">
        <v>2224</v>
      </c>
      <c r="AI1077" s="7">
        <v>2008</v>
      </c>
      <c r="AJ1077" s="7">
        <v>2008</v>
      </c>
      <c r="AK1077" s="7" t="s">
        <v>89</v>
      </c>
      <c r="AL1077" s="7">
        <v>2112425</v>
      </c>
      <c r="AO1077" s="7" t="s">
        <v>2586</v>
      </c>
      <c r="AP1077" s="7" t="s">
        <v>1980</v>
      </c>
      <c r="AQ1077" s="7">
        <v>2112425</v>
      </c>
      <c r="AR1077" s="10">
        <v>2568542.3629999999</v>
      </c>
      <c r="AS1077" s="7" t="s">
        <v>1980</v>
      </c>
      <c r="AT1077" s="7" t="s">
        <v>90</v>
      </c>
      <c r="AU1077" s="7">
        <v>2006</v>
      </c>
      <c r="AV1077" s="7" t="s">
        <v>172</v>
      </c>
      <c r="AW1077" s="7" t="s">
        <v>92</v>
      </c>
      <c r="AX1077" s="7" t="s">
        <v>93</v>
      </c>
      <c r="AY1077" s="7" t="s">
        <v>127</v>
      </c>
      <c r="AZ1077" s="7" t="s">
        <v>964</v>
      </c>
      <c r="BA1077" s="7" t="s">
        <v>129</v>
      </c>
      <c r="BB1077" s="7" t="s">
        <v>69</v>
      </c>
      <c r="BC1077" s="7" t="s">
        <v>98</v>
      </c>
      <c r="BH1077" s="7" t="s">
        <v>99</v>
      </c>
      <c r="BI1077" s="7" t="s">
        <v>521</v>
      </c>
      <c r="BJ1077" s="7" t="s">
        <v>135</v>
      </c>
      <c r="BO1077">
        <f t="shared" si="16"/>
        <v>2.5685423629999997</v>
      </c>
      <c r="BP1077" s="7" t="s">
        <v>69</v>
      </c>
      <c r="BQ1077" s="7" t="s">
        <v>127</v>
      </c>
      <c r="BR1077" s="7" t="s">
        <v>1907</v>
      </c>
      <c r="BS1077" s="7" t="s">
        <v>1907</v>
      </c>
    </row>
    <row r="1078" spans="1:71" ht="15.75" customHeight="1">
      <c r="A1078" s="7">
        <v>2008</v>
      </c>
      <c r="B1078" s="7" t="s">
        <v>966</v>
      </c>
      <c r="C1078" s="7" t="s">
        <v>102</v>
      </c>
      <c r="D1078" s="7" t="s">
        <v>1947</v>
      </c>
      <c r="E1078" s="7" t="s">
        <v>1948</v>
      </c>
      <c r="F1078" s="7" t="s">
        <v>164</v>
      </c>
      <c r="G1078" s="7">
        <v>2007</v>
      </c>
      <c r="H1078" s="7" t="s">
        <v>67</v>
      </c>
      <c r="I1078" s="7" t="s">
        <v>68</v>
      </c>
      <c r="J1078" s="7" t="s">
        <v>70</v>
      </c>
      <c r="K1078" s="7" t="s">
        <v>71</v>
      </c>
      <c r="L1078" s="7" t="s">
        <v>72</v>
      </c>
      <c r="M1078" s="7" t="s">
        <v>73</v>
      </c>
      <c r="N1078" s="7" t="s">
        <v>74</v>
      </c>
      <c r="O1078" s="7" t="s">
        <v>75</v>
      </c>
      <c r="P1078" s="7" t="s">
        <v>105</v>
      </c>
      <c r="Q1078" s="7" t="s">
        <v>106</v>
      </c>
      <c r="S1078" s="7" t="s">
        <v>107</v>
      </c>
      <c r="T1078" s="7" t="s">
        <v>79</v>
      </c>
      <c r="U1078" s="7" t="s">
        <v>80</v>
      </c>
      <c r="V1078" s="7" t="s">
        <v>81</v>
      </c>
      <c r="W1078" s="7" t="s">
        <v>967</v>
      </c>
      <c r="X1078" s="7" t="s">
        <v>353</v>
      </c>
      <c r="Z1078" s="7" t="s">
        <v>123</v>
      </c>
      <c r="AA1078" s="7" t="s">
        <v>124</v>
      </c>
      <c r="AC1078" s="7" t="s">
        <v>125</v>
      </c>
      <c r="AD1078" s="7" t="s">
        <v>111</v>
      </c>
      <c r="AE1078" s="7" t="s">
        <v>2224</v>
      </c>
      <c r="AF1078" s="7" t="s">
        <v>112</v>
      </c>
      <c r="AG1078" s="7" t="s">
        <v>2224</v>
      </c>
      <c r="AH1078" s="7" t="s">
        <v>2224</v>
      </c>
      <c r="AI1078" s="7">
        <v>2008</v>
      </c>
      <c r="AJ1078" s="7">
        <v>2008</v>
      </c>
      <c r="AK1078" s="7" t="s">
        <v>89</v>
      </c>
      <c r="AL1078" s="7">
        <v>11802233</v>
      </c>
      <c r="AO1078" s="7" t="s">
        <v>2587</v>
      </c>
      <c r="AP1078" s="7" t="s">
        <v>1980</v>
      </c>
      <c r="AQ1078" s="7">
        <v>11802233</v>
      </c>
      <c r="AR1078" s="10">
        <v>14350585.43</v>
      </c>
      <c r="AS1078" s="7" t="s">
        <v>1980</v>
      </c>
      <c r="AT1078" s="7" t="s">
        <v>90</v>
      </c>
      <c r="AU1078" s="7">
        <v>2006</v>
      </c>
      <c r="AV1078" s="7" t="s">
        <v>172</v>
      </c>
      <c r="AW1078" s="7" t="s">
        <v>92</v>
      </c>
      <c r="AX1078" s="7" t="s">
        <v>93</v>
      </c>
      <c r="AY1078" s="7" t="s">
        <v>127</v>
      </c>
      <c r="AZ1078" s="7" t="s">
        <v>956</v>
      </c>
      <c r="BA1078" s="7" t="s">
        <v>156</v>
      </c>
      <c r="BB1078" s="7" t="s">
        <v>69</v>
      </c>
      <c r="BC1078" s="7" t="s">
        <v>98</v>
      </c>
      <c r="BH1078" s="7" t="s">
        <v>99</v>
      </c>
      <c r="BI1078" s="7" t="s">
        <v>521</v>
      </c>
      <c r="BJ1078" s="7" t="s">
        <v>135</v>
      </c>
      <c r="BO1078">
        <f t="shared" si="16"/>
        <v>14.350585429999999</v>
      </c>
      <c r="BP1078" s="7" t="s">
        <v>69</v>
      </c>
      <c r="BQ1078" s="7" t="s">
        <v>127</v>
      </c>
      <c r="BR1078" s="7" t="s">
        <v>1907</v>
      </c>
      <c r="BS1078" s="7" t="s">
        <v>1907</v>
      </c>
    </row>
    <row r="1079" spans="1:71" ht="15.75" customHeight="1">
      <c r="A1079" s="7">
        <v>2008</v>
      </c>
      <c r="B1079" s="7" t="s">
        <v>969</v>
      </c>
      <c r="C1079" s="7" t="s">
        <v>102</v>
      </c>
      <c r="D1079" s="7" t="s">
        <v>1947</v>
      </c>
      <c r="E1079" s="7" t="s">
        <v>1948</v>
      </c>
      <c r="F1079" s="7" t="s">
        <v>164</v>
      </c>
      <c r="G1079" s="7">
        <v>2007</v>
      </c>
      <c r="H1079" s="7" t="s">
        <v>67</v>
      </c>
      <c r="I1079" s="7" t="s">
        <v>68</v>
      </c>
      <c r="J1079" s="7" t="s">
        <v>70</v>
      </c>
      <c r="K1079" s="7" t="s">
        <v>71</v>
      </c>
      <c r="L1079" s="7" t="s">
        <v>72</v>
      </c>
      <c r="M1079" s="7" t="s">
        <v>73</v>
      </c>
      <c r="N1079" s="7" t="s">
        <v>74</v>
      </c>
      <c r="O1079" s="7" t="s">
        <v>75</v>
      </c>
      <c r="P1079" s="7" t="s">
        <v>105</v>
      </c>
      <c r="Q1079" s="7" t="s">
        <v>106</v>
      </c>
      <c r="S1079" s="7" t="s">
        <v>107</v>
      </c>
      <c r="T1079" s="7" t="s">
        <v>79</v>
      </c>
      <c r="U1079" s="7" t="s">
        <v>80</v>
      </c>
      <c r="V1079" s="7" t="s">
        <v>81</v>
      </c>
      <c r="W1079" s="7" t="s">
        <v>970</v>
      </c>
      <c r="X1079" s="7" t="s">
        <v>353</v>
      </c>
      <c r="Z1079" s="7" t="s">
        <v>123</v>
      </c>
      <c r="AA1079" s="7" t="s">
        <v>124</v>
      </c>
      <c r="AC1079" s="7" t="s">
        <v>125</v>
      </c>
      <c r="AD1079" s="7" t="s">
        <v>111</v>
      </c>
      <c r="AE1079" s="7" t="s">
        <v>2224</v>
      </c>
      <c r="AF1079" s="7" t="s">
        <v>112</v>
      </c>
      <c r="AG1079" s="7" t="s">
        <v>2224</v>
      </c>
      <c r="AH1079" s="7" t="s">
        <v>2224</v>
      </c>
      <c r="AI1079" s="7">
        <v>2008</v>
      </c>
      <c r="AJ1079" s="7">
        <v>2008</v>
      </c>
      <c r="AK1079" s="7" t="s">
        <v>89</v>
      </c>
      <c r="AL1079" s="7">
        <v>1378899</v>
      </c>
      <c r="AO1079" s="7" t="s">
        <v>2588</v>
      </c>
      <c r="AP1079" s="7" t="s">
        <v>1980</v>
      </c>
      <c r="AQ1079" s="7">
        <v>1378899</v>
      </c>
      <c r="AR1079" s="10">
        <v>1676632.541</v>
      </c>
      <c r="AS1079" s="7" t="s">
        <v>1980</v>
      </c>
      <c r="AT1079" s="7" t="s">
        <v>90</v>
      </c>
      <c r="AU1079" s="7">
        <v>2006</v>
      </c>
      <c r="AV1079" s="7" t="s">
        <v>172</v>
      </c>
      <c r="AW1079" s="7" t="s">
        <v>92</v>
      </c>
      <c r="AX1079" s="7" t="s">
        <v>93</v>
      </c>
      <c r="AY1079" s="7" t="s">
        <v>127</v>
      </c>
      <c r="AZ1079" s="7" t="s">
        <v>956</v>
      </c>
      <c r="BA1079" s="7" t="s">
        <v>156</v>
      </c>
      <c r="BB1079" s="7" t="s">
        <v>69</v>
      </c>
      <c r="BC1079" s="7" t="s">
        <v>98</v>
      </c>
      <c r="BH1079" s="7" t="s">
        <v>99</v>
      </c>
      <c r="BI1079" s="7" t="s">
        <v>521</v>
      </c>
      <c r="BJ1079" s="7" t="s">
        <v>135</v>
      </c>
      <c r="BO1079">
        <f t="shared" si="16"/>
        <v>1.676632541</v>
      </c>
      <c r="BP1079" s="7" t="s">
        <v>69</v>
      </c>
      <c r="BQ1079" s="7" t="s">
        <v>127</v>
      </c>
      <c r="BR1079" s="7" t="s">
        <v>1907</v>
      </c>
      <c r="BS1079" s="7" t="s">
        <v>1907</v>
      </c>
    </row>
    <row r="1080" spans="1:71" ht="15.75" customHeight="1">
      <c r="A1080" s="7">
        <v>2008</v>
      </c>
      <c r="B1080" s="7" t="s">
        <v>972</v>
      </c>
      <c r="C1080" s="7" t="s">
        <v>102</v>
      </c>
      <c r="D1080" s="7" t="s">
        <v>1947</v>
      </c>
      <c r="E1080" s="7" t="s">
        <v>1948</v>
      </c>
      <c r="F1080" s="7" t="s">
        <v>164</v>
      </c>
      <c r="G1080" s="7">
        <v>2007</v>
      </c>
      <c r="H1080" s="7" t="s">
        <v>67</v>
      </c>
      <c r="I1080" s="7" t="s">
        <v>68</v>
      </c>
      <c r="J1080" s="7" t="s">
        <v>70</v>
      </c>
      <c r="K1080" s="7" t="s">
        <v>71</v>
      </c>
      <c r="L1080" s="7" t="s">
        <v>72</v>
      </c>
      <c r="M1080" s="7" t="s">
        <v>73</v>
      </c>
      <c r="N1080" s="7" t="s">
        <v>74</v>
      </c>
      <c r="O1080" s="7" t="s">
        <v>75</v>
      </c>
      <c r="P1080" s="7" t="s">
        <v>105</v>
      </c>
      <c r="Q1080" s="7" t="s">
        <v>106</v>
      </c>
      <c r="S1080" s="7" t="s">
        <v>107</v>
      </c>
      <c r="T1080" s="7" t="s">
        <v>79</v>
      </c>
      <c r="U1080" s="7" t="s">
        <v>80</v>
      </c>
      <c r="V1080" s="7" t="s">
        <v>81</v>
      </c>
      <c r="W1080" s="7" t="s">
        <v>973</v>
      </c>
      <c r="X1080" s="7" t="s">
        <v>353</v>
      </c>
      <c r="Z1080" s="7" t="s">
        <v>123</v>
      </c>
      <c r="AA1080" s="7" t="s">
        <v>124</v>
      </c>
      <c r="AC1080" s="7" t="s">
        <v>125</v>
      </c>
      <c r="AD1080" s="7" t="s">
        <v>111</v>
      </c>
      <c r="AE1080" s="7" t="s">
        <v>2224</v>
      </c>
      <c r="AF1080" s="7" t="s">
        <v>112</v>
      </c>
      <c r="AG1080" s="7" t="s">
        <v>2224</v>
      </c>
      <c r="AH1080" s="7" t="s">
        <v>2224</v>
      </c>
      <c r="AI1080" s="7">
        <v>2008</v>
      </c>
      <c r="AJ1080" s="7">
        <v>2008</v>
      </c>
      <c r="AK1080" s="7" t="s">
        <v>89</v>
      </c>
      <c r="AL1080" s="7">
        <v>2594630</v>
      </c>
      <c r="AO1080" s="7" t="s">
        <v>2589</v>
      </c>
      <c r="AP1080" s="7" t="s">
        <v>1980</v>
      </c>
      <c r="AQ1080" s="7">
        <v>2594630</v>
      </c>
      <c r="AR1080" s="10">
        <v>3154865.65</v>
      </c>
      <c r="AS1080" s="7" t="s">
        <v>1980</v>
      </c>
      <c r="AT1080" s="7" t="s">
        <v>90</v>
      </c>
      <c r="AU1080" s="7">
        <v>2006</v>
      </c>
      <c r="AV1080" s="7" t="s">
        <v>172</v>
      </c>
      <c r="AW1080" s="7" t="s">
        <v>92</v>
      </c>
      <c r="AX1080" s="7" t="s">
        <v>93</v>
      </c>
      <c r="AY1080" s="7" t="s">
        <v>127</v>
      </c>
      <c r="AZ1080" s="7" t="s">
        <v>964</v>
      </c>
      <c r="BA1080" s="7" t="s">
        <v>129</v>
      </c>
      <c r="BB1080" s="7" t="s">
        <v>69</v>
      </c>
      <c r="BC1080" s="7" t="s">
        <v>98</v>
      </c>
      <c r="BH1080" s="7" t="s">
        <v>99</v>
      </c>
      <c r="BI1080" s="7" t="s">
        <v>521</v>
      </c>
      <c r="BJ1080" s="7" t="s">
        <v>135</v>
      </c>
      <c r="BO1080">
        <f t="shared" si="16"/>
        <v>3.1548656500000001</v>
      </c>
      <c r="BP1080" s="7" t="s">
        <v>69</v>
      </c>
      <c r="BQ1080" s="7" t="s">
        <v>127</v>
      </c>
      <c r="BR1080" s="7" t="s">
        <v>1907</v>
      </c>
      <c r="BS1080" s="7" t="s">
        <v>1907</v>
      </c>
    </row>
    <row r="1081" spans="1:71" ht="15.75" customHeight="1">
      <c r="A1081" s="7">
        <v>2008</v>
      </c>
      <c r="B1081" s="7" t="s">
        <v>975</v>
      </c>
      <c r="C1081" s="7" t="s">
        <v>102</v>
      </c>
      <c r="D1081" s="7" t="s">
        <v>1947</v>
      </c>
      <c r="E1081" s="7" t="s">
        <v>1948</v>
      </c>
      <c r="F1081" s="7" t="s">
        <v>164</v>
      </c>
      <c r="G1081" s="7">
        <v>2007</v>
      </c>
      <c r="H1081" s="7" t="s">
        <v>67</v>
      </c>
      <c r="I1081" s="7" t="s">
        <v>68</v>
      </c>
      <c r="J1081" s="7" t="s">
        <v>70</v>
      </c>
      <c r="K1081" s="7" t="s">
        <v>71</v>
      </c>
      <c r="L1081" s="7" t="s">
        <v>72</v>
      </c>
      <c r="M1081" s="7" t="s">
        <v>73</v>
      </c>
      <c r="N1081" s="7" t="s">
        <v>74</v>
      </c>
      <c r="O1081" s="7" t="s">
        <v>75</v>
      </c>
      <c r="P1081" s="7" t="s">
        <v>105</v>
      </c>
      <c r="Q1081" s="7" t="s">
        <v>106</v>
      </c>
      <c r="S1081" s="7" t="s">
        <v>107</v>
      </c>
      <c r="T1081" s="7" t="s">
        <v>79</v>
      </c>
      <c r="U1081" s="7" t="s">
        <v>80</v>
      </c>
      <c r="V1081" s="7" t="s">
        <v>81</v>
      </c>
      <c r="W1081" s="7" t="s">
        <v>976</v>
      </c>
      <c r="X1081" s="7" t="s">
        <v>353</v>
      </c>
      <c r="Z1081" s="7" t="s">
        <v>123</v>
      </c>
      <c r="AA1081" s="7" t="s">
        <v>124</v>
      </c>
      <c r="AC1081" s="7" t="s">
        <v>125</v>
      </c>
      <c r="AD1081" s="7" t="s">
        <v>111</v>
      </c>
      <c r="AE1081" s="7" t="s">
        <v>2224</v>
      </c>
      <c r="AF1081" s="7" t="s">
        <v>112</v>
      </c>
      <c r="AG1081" s="7" t="s">
        <v>2224</v>
      </c>
      <c r="AH1081" s="7" t="s">
        <v>2224</v>
      </c>
      <c r="AI1081" s="7">
        <v>2008</v>
      </c>
      <c r="AJ1081" s="7">
        <v>2008</v>
      </c>
      <c r="AK1081" s="7" t="s">
        <v>89</v>
      </c>
      <c r="AL1081" s="7">
        <v>6486805</v>
      </c>
      <c r="AO1081" s="7" t="s">
        <v>2590</v>
      </c>
      <c r="AP1081" s="7" t="s">
        <v>1980</v>
      </c>
      <c r="AQ1081" s="7">
        <v>6486805</v>
      </c>
      <c r="AR1081" s="10">
        <v>7887443.7869999995</v>
      </c>
      <c r="AS1081" s="7" t="s">
        <v>1980</v>
      </c>
      <c r="AT1081" s="7" t="s">
        <v>90</v>
      </c>
      <c r="AU1081" s="7">
        <v>2006</v>
      </c>
      <c r="AV1081" s="7" t="s">
        <v>172</v>
      </c>
      <c r="AW1081" s="7" t="s">
        <v>92</v>
      </c>
      <c r="AX1081" s="7" t="s">
        <v>93</v>
      </c>
      <c r="AY1081" s="7" t="s">
        <v>127</v>
      </c>
      <c r="AZ1081" s="7" t="s">
        <v>977</v>
      </c>
      <c r="BA1081" s="7" t="s">
        <v>129</v>
      </c>
      <c r="BB1081" s="7" t="s">
        <v>69</v>
      </c>
      <c r="BC1081" s="7" t="s">
        <v>98</v>
      </c>
      <c r="BH1081" s="7" t="s">
        <v>99</v>
      </c>
      <c r="BI1081" s="7" t="s">
        <v>521</v>
      </c>
      <c r="BJ1081" s="7" t="s">
        <v>135</v>
      </c>
      <c r="BO1081">
        <f t="shared" si="16"/>
        <v>7.8874437869999996</v>
      </c>
      <c r="BP1081" s="7" t="s">
        <v>69</v>
      </c>
      <c r="BQ1081" s="7" t="s">
        <v>127</v>
      </c>
      <c r="BR1081" s="7" t="s">
        <v>1907</v>
      </c>
      <c r="BS1081" s="7" t="s">
        <v>1907</v>
      </c>
    </row>
    <row r="1082" spans="1:71" ht="15.75" customHeight="1">
      <c r="A1082" s="7">
        <v>2008</v>
      </c>
      <c r="B1082" s="7" t="s">
        <v>979</v>
      </c>
      <c r="C1082" s="7" t="s">
        <v>102</v>
      </c>
      <c r="D1082" s="7" t="s">
        <v>1947</v>
      </c>
      <c r="E1082" s="7" t="s">
        <v>1948</v>
      </c>
      <c r="F1082" s="7" t="s">
        <v>164</v>
      </c>
      <c r="G1082" s="7">
        <v>2007</v>
      </c>
      <c r="H1082" s="7" t="s">
        <v>67</v>
      </c>
      <c r="I1082" s="7" t="s">
        <v>68</v>
      </c>
      <c r="J1082" s="7" t="s">
        <v>70</v>
      </c>
      <c r="K1082" s="7" t="s">
        <v>71</v>
      </c>
      <c r="L1082" s="7" t="s">
        <v>72</v>
      </c>
      <c r="M1082" s="7" t="s">
        <v>73</v>
      </c>
      <c r="N1082" s="7" t="s">
        <v>74</v>
      </c>
      <c r="O1082" s="7" t="s">
        <v>75</v>
      </c>
      <c r="P1082" s="7" t="s">
        <v>105</v>
      </c>
      <c r="Q1082" s="7" t="s">
        <v>106</v>
      </c>
      <c r="S1082" s="7" t="s">
        <v>107</v>
      </c>
      <c r="T1082" s="7" t="s">
        <v>79</v>
      </c>
      <c r="U1082" s="7" t="s">
        <v>80</v>
      </c>
      <c r="V1082" s="7" t="s">
        <v>81</v>
      </c>
      <c r="W1082" s="7" t="s">
        <v>980</v>
      </c>
      <c r="X1082" s="7" t="s">
        <v>353</v>
      </c>
      <c r="Z1082" s="7" t="s">
        <v>123</v>
      </c>
      <c r="AA1082" s="7" t="s">
        <v>124</v>
      </c>
      <c r="AC1082" s="7" t="s">
        <v>125</v>
      </c>
      <c r="AD1082" s="7" t="s">
        <v>111</v>
      </c>
      <c r="AE1082" s="7" t="s">
        <v>2224</v>
      </c>
      <c r="AF1082" s="7" t="s">
        <v>112</v>
      </c>
      <c r="AG1082" s="7" t="s">
        <v>2224</v>
      </c>
      <c r="AH1082" s="7" t="s">
        <v>2224</v>
      </c>
      <c r="AI1082" s="7">
        <v>2008</v>
      </c>
      <c r="AJ1082" s="7">
        <v>2008</v>
      </c>
      <c r="AK1082" s="7" t="s">
        <v>89</v>
      </c>
      <c r="AL1082" s="7">
        <v>158364</v>
      </c>
      <c r="AO1082" s="7" t="s">
        <v>2591</v>
      </c>
      <c r="AP1082" s="7" t="s">
        <v>1980</v>
      </c>
      <c r="AQ1082" s="7">
        <v>158364</v>
      </c>
      <c r="AR1082" s="10">
        <v>192558.14660000001</v>
      </c>
      <c r="AS1082" s="7" t="s">
        <v>1980</v>
      </c>
      <c r="AT1082" s="7" t="s">
        <v>90</v>
      </c>
      <c r="AU1082" s="7">
        <v>2006</v>
      </c>
      <c r="AV1082" s="7" t="s">
        <v>172</v>
      </c>
      <c r="AW1082" s="7" t="s">
        <v>92</v>
      </c>
      <c r="AX1082" s="7" t="s">
        <v>93</v>
      </c>
      <c r="AY1082" s="7" t="s">
        <v>127</v>
      </c>
      <c r="AZ1082" s="7" t="s">
        <v>964</v>
      </c>
      <c r="BA1082" s="7" t="s">
        <v>129</v>
      </c>
      <c r="BB1082" s="7" t="s">
        <v>69</v>
      </c>
      <c r="BC1082" s="7" t="s">
        <v>98</v>
      </c>
      <c r="BH1082" s="7" t="s">
        <v>99</v>
      </c>
      <c r="BI1082" s="7" t="s">
        <v>521</v>
      </c>
      <c r="BJ1082" s="7" t="s">
        <v>135</v>
      </c>
      <c r="BO1082">
        <f t="shared" si="16"/>
        <v>0.19255814660000001</v>
      </c>
      <c r="BP1082" s="7" t="s">
        <v>69</v>
      </c>
      <c r="BQ1082" s="7" t="s">
        <v>127</v>
      </c>
      <c r="BR1082" s="7" t="s">
        <v>1907</v>
      </c>
      <c r="BS1082" s="7" t="s">
        <v>1907</v>
      </c>
    </row>
    <row r="1083" spans="1:71" ht="15.75" customHeight="1">
      <c r="A1083" s="7">
        <v>2008</v>
      </c>
      <c r="B1083" s="7" t="s">
        <v>982</v>
      </c>
      <c r="C1083" s="7" t="s">
        <v>102</v>
      </c>
      <c r="D1083" s="7" t="s">
        <v>1947</v>
      </c>
      <c r="E1083" s="7" t="s">
        <v>1948</v>
      </c>
      <c r="F1083" s="7" t="s">
        <v>164</v>
      </c>
      <c r="G1083" s="7">
        <v>2007</v>
      </c>
      <c r="H1083" s="7" t="s">
        <v>67</v>
      </c>
      <c r="I1083" s="7" t="s">
        <v>68</v>
      </c>
      <c r="J1083" s="7" t="s">
        <v>70</v>
      </c>
      <c r="K1083" s="7" t="s">
        <v>71</v>
      </c>
      <c r="L1083" s="7" t="s">
        <v>72</v>
      </c>
      <c r="M1083" s="7" t="s">
        <v>73</v>
      </c>
      <c r="N1083" s="7" t="s">
        <v>74</v>
      </c>
      <c r="O1083" s="7" t="s">
        <v>75</v>
      </c>
      <c r="P1083" s="7" t="s">
        <v>105</v>
      </c>
      <c r="Q1083" s="7" t="s">
        <v>106</v>
      </c>
      <c r="S1083" s="7" t="s">
        <v>107</v>
      </c>
      <c r="T1083" s="7" t="s">
        <v>79</v>
      </c>
      <c r="U1083" s="7" t="s">
        <v>80</v>
      </c>
      <c r="V1083" s="7" t="s">
        <v>81</v>
      </c>
      <c r="W1083" s="7" t="s">
        <v>983</v>
      </c>
      <c r="X1083" s="7" t="s">
        <v>353</v>
      </c>
      <c r="Z1083" s="7" t="s">
        <v>123</v>
      </c>
      <c r="AA1083" s="7" t="s">
        <v>124</v>
      </c>
      <c r="AC1083" s="7" t="s">
        <v>125</v>
      </c>
      <c r="AD1083" s="7" t="s">
        <v>111</v>
      </c>
      <c r="AE1083" s="7" t="s">
        <v>2224</v>
      </c>
      <c r="AF1083" s="7" t="s">
        <v>112</v>
      </c>
      <c r="AG1083" s="7" t="s">
        <v>2224</v>
      </c>
      <c r="AH1083" s="7" t="s">
        <v>2224</v>
      </c>
      <c r="AI1083" s="7">
        <v>2008</v>
      </c>
      <c r="AJ1083" s="7">
        <v>2008</v>
      </c>
      <c r="AK1083" s="7" t="s">
        <v>89</v>
      </c>
      <c r="AL1083" s="7">
        <v>306301</v>
      </c>
      <c r="AO1083" s="7" t="s">
        <v>2592</v>
      </c>
      <c r="AP1083" s="7" t="s">
        <v>1980</v>
      </c>
      <c r="AQ1083" s="7">
        <v>306301</v>
      </c>
      <c r="AR1083" s="10">
        <v>372437.88270000002</v>
      </c>
      <c r="AS1083" s="7" t="s">
        <v>1980</v>
      </c>
      <c r="AT1083" s="7" t="s">
        <v>90</v>
      </c>
      <c r="AU1083" s="7">
        <v>2006</v>
      </c>
      <c r="AV1083" s="7" t="s">
        <v>172</v>
      </c>
      <c r="AW1083" s="7" t="s">
        <v>92</v>
      </c>
      <c r="AX1083" s="7" t="s">
        <v>93</v>
      </c>
      <c r="AY1083" s="7" t="s">
        <v>127</v>
      </c>
      <c r="AZ1083" s="7" t="s">
        <v>964</v>
      </c>
      <c r="BA1083" s="7" t="s">
        <v>129</v>
      </c>
      <c r="BB1083" s="7" t="s">
        <v>69</v>
      </c>
      <c r="BC1083" s="7" t="s">
        <v>98</v>
      </c>
      <c r="BH1083" s="7" t="s">
        <v>99</v>
      </c>
      <c r="BI1083" s="7" t="s">
        <v>521</v>
      </c>
      <c r="BJ1083" s="7" t="s">
        <v>135</v>
      </c>
      <c r="BO1083">
        <f t="shared" si="16"/>
        <v>0.3724378827</v>
      </c>
      <c r="BP1083" s="7" t="s">
        <v>69</v>
      </c>
      <c r="BQ1083" s="7" t="s">
        <v>127</v>
      </c>
      <c r="BR1083" s="7" t="s">
        <v>1907</v>
      </c>
      <c r="BS1083" s="7" t="s">
        <v>1907</v>
      </c>
    </row>
    <row r="1084" spans="1:71" ht="15.75" customHeight="1">
      <c r="A1084" s="7">
        <v>2008</v>
      </c>
      <c r="B1084" s="7" t="s">
        <v>985</v>
      </c>
      <c r="C1084" s="7" t="s">
        <v>102</v>
      </c>
      <c r="D1084" s="7" t="s">
        <v>1947</v>
      </c>
      <c r="E1084" s="7" t="s">
        <v>1948</v>
      </c>
      <c r="F1084" s="7" t="s">
        <v>164</v>
      </c>
      <c r="G1084" s="7">
        <v>2007</v>
      </c>
      <c r="H1084" s="7" t="s">
        <v>67</v>
      </c>
      <c r="I1084" s="7" t="s">
        <v>68</v>
      </c>
      <c r="J1084" s="7" t="s">
        <v>70</v>
      </c>
      <c r="K1084" s="7" t="s">
        <v>71</v>
      </c>
      <c r="L1084" s="7" t="s">
        <v>72</v>
      </c>
      <c r="M1084" s="7" t="s">
        <v>73</v>
      </c>
      <c r="N1084" s="7" t="s">
        <v>74</v>
      </c>
      <c r="O1084" s="7" t="s">
        <v>75</v>
      </c>
      <c r="P1084" s="7" t="s">
        <v>105</v>
      </c>
      <c r="Q1084" s="7" t="s">
        <v>106</v>
      </c>
      <c r="S1084" s="7" t="s">
        <v>107</v>
      </c>
      <c r="T1084" s="7" t="s">
        <v>79</v>
      </c>
      <c r="U1084" s="7" t="s">
        <v>80</v>
      </c>
      <c r="V1084" s="7" t="s">
        <v>81</v>
      </c>
      <c r="W1084" s="7" t="s">
        <v>986</v>
      </c>
      <c r="X1084" s="7" t="s">
        <v>353</v>
      </c>
      <c r="Z1084" s="7" t="s">
        <v>123</v>
      </c>
      <c r="AA1084" s="7" t="s">
        <v>124</v>
      </c>
      <c r="AC1084" s="7" t="s">
        <v>125</v>
      </c>
      <c r="AD1084" s="7" t="s">
        <v>111</v>
      </c>
      <c r="AE1084" s="7" t="s">
        <v>2224</v>
      </c>
      <c r="AF1084" s="7" t="s">
        <v>112</v>
      </c>
      <c r="AG1084" s="7" t="s">
        <v>2224</v>
      </c>
      <c r="AH1084" s="7" t="s">
        <v>2224</v>
      </c>
      <c r="AI1084" s="7">
        <v>2008</v>
      </c>
      <c r="AJ1084" s="7">
        <v>2008</v>
      </c>
      <c r="AK1084" s="7" t="s">
        <v>89</v>
      </c>
      <c r="AL1084" s="7">
        <v>22329012</v>
      </c>
      <c r="AO1084" s="7" t="s">
        <v>2593</v>
      </c>
      <c r="AP1084" s="7" t="s">
        <v>1980</v>
      </c>
      <c r="AQ1084" s="7">
        <v>22329012</v>
      </c>
      <c r="AR1084" s="10">
        <v>27150319.300000001</v>
      </c>
      <c r="AS1084" s="7" t="s">
        <v>1980</v>
      </c>
      <c r="AT1084" s="7" t="s">
        <v>90</v>
      </c>
      <c r="AU1084" s="7">
        <v>2006</v>
      </c>
      <c r="AV1084" s="7" t="s">
        <v>172</v>
      </c>
      <c r="AW1084" s="7" t="s">
        <v>92</v>
      </c>
      <c r="AX1084" s="7" t="s">
        <v>93</v>
      </c>
      <c r="AY1084" s="7" t="s">
        <v>127</v>
      </c>
      <c r="AZ1084" s="7" t="s">
        <v>155</v>
      </c>
      <c r="BA1084" s="7" t="s">
        <v>156</v>
      </c>
      <c r="BB1084" s="7" t="s">
        <v>69</v>
      </c>
      <c r="BC1084" s="7" t="s">
        <v>98</v>
      </c>
      <c r="BH1084" s="7" t="s">
        <v>99</v>
      </c>
      <c r="BI1084" s="7" t="s">
        <v>521</v>
      </c>
      <c r="BJ1084" s="7" t="s">
        <v>135</v>
      </c>
      <c r="BO1084">
        <f t="shared" si="16"/>
        <v>27.1503193</v>
      </c>
      <c r="BP1084" s="7" t="s">
        <v>69</v>
      </c>
      <c r="BQ1084" s="7" t="s">
        <v>127</v>
      </c>
      <c r="BR1084" s="7" t="s">
        <v>1907</v>
      </c>
      <c r="BS1084" s="7" t="s">
        <v>1907</v>
      </c>
    </row>
    <row r="1085" spans="1:71" ht="15.75" customHeight="1">
      <c r="A1085" s="7">
        <v>2008</v>
      </c>
      <c r="B1085" s="7" t="s">
        <v>988</v>
      </c>
      <c r="C1085" s="7" t="s">
        <v>102</v>
      </c>
      <c r="D1085" s="7" t="s">
        <v>1947</v>
      </c>
      <c r="E1085" s="7" t="s">
        <v>1948</v>
      </c>
      <c r="F1085" s="7" t="s">
        <v>164</v>
      </c>
      <c r="G1085" s="7">
        <v>2007</v>
      </c>
      <c r="H1085" s="7" t="s">
        <v>67</v>
      </c>
      <c r="I1085" s="7" t="s">
        <v>68</v>
      </c>
      <c r="J1085" s="7" t="s">
        <v>70</v>
      </c>
      <c r="K1085" s="7" t="s">
        <v>71</v>
      </c>
      <c r="L1085" s="7" t="s">
        <v>72</v>
      </c>
      <c r="M1085" s="7" t="s">
        <v>73</v>
      </c>
      <c r="N1085" s="7" t="s">
        <v>74</v>
      </c>
      <c r="O1085" s="7" t="s">
        <v>75</v>
      </c>
      <c r="P1085" s="7" t="s">
        <v>105</v>
      </c>
      <c r="Q1085" s="7" t="s">
        <v>106</v>
      </c>
      <c r="S1085" s="7" t="s">
        <v>107</v>
      </c>
      <c r="T1085" s="7" t="s">
        <v>79</v>
      </c>
      <c r="U1085" s="7" t="s">
        <v>80</v>
      </c>
      <c r="V1085" s="7" t="s">
        <v>81</v>
      </c>
      <c r="W1085" s="7" t="s">
        <v>989</v>
      </c>
      <c r="X1085" s="7" t="s">
        <v>353</v>
      </c>
      <c r="Z1085" s="7" t="s">
        <v>123</v>
      </c>
      <c r="AA1085" s="7" t="s">
        <v>124</v>
      </c>
      <c r="AC1085" s="7" t="s">
        <v>125</v>
      </c>
      <c r="AD1085" s="7" t="s">
        <v>111</v>
      </c>
      <c r="AE1085" s="7" t="s">
        <v>2224</v>
      </c>
      <c r="AF1085" s="7" t="s">
        <v>112</v>
      </c>
      <c r="AG1085" s="7" t="s">
        <v>2224</v>
      </c>
      <c r="AH1085" s="7" t="s">
        <v>2224</v>
      </c>
      <c r="AI1085" s="7">
        <v>2008</v>
      </c>
      <c r="AJ1085" s="7">
        <v>2008</v>
      </c>
      <c r="AK1085" s="7" t="s">
        <v>89</v>
      </c>
      <c r="AL1085" s="7">
        <v>112042710</v>
      </c>
      <c r="AO1085" s="7" t="s">
        <v>2594</v>
      </c>
      <c r="AP1085" s="7" t="s">
        <v>1980</v>
      </c>
      <c r="AQ1085" s="7">
        <v>112042710</v>
      </c>
      <c r="AR1085" s="10">
        <v>136235107.59999999</v>
      </c>
      <c r="AS1085" s="7" t="s">
        <v>1980</v>
      </c>
      <c r="AT1085" s="7" t="s">
        <v>90</v>
      </c>
      <c r="AU1085" s="7">
        <v>2006</v>
      </c>
      <c r="AV1085" s="7" t="s">
        <v>172</v>
      </c>
      <c r="AW1085" s="7" t="s">
        <v>92</v>
      </c>
      <c r="AX1085" s="7" t="s">
        <v>93</v>
      </c>
      <c r="AY1085" s="7" t="s">
        <v>127</v>
      </c>
      <c r="AZ1085" s="7" t="s">
        <v>155</v>
      </c>
      <c r="BA1085" s="7" t="s">
        <v>156</v>
      </c>
      <c r="BB1085" s="7" t="s">
        <v>69</v>
      </c>
      <c r="BC1085" s="7" t="s">
        <v>98</v>
      </c>
      <c r="BH1085" s="7" t="s">
        <v>99</v>
      </c>
      <c r="BI1085" s="7" t="s">
        <v>521</v>
      </c>
      <c r="BJ1085" s="7" t="s">
        <v>135</v>
      </c>
      <c r="BO1085">
        <f t="shared" si="16"/>
        <v>136.23510759999999</v>
      </c>
      <c r="BP1085" s="7" t="s">
        <v>69</v>
      </c>
      <c r="BQ1085" s="7" t="s">
        <v>127</v>
      </c>
      <c r="BR1085" s="7" t="s">
        <v>1907</v>
      </c>
      <c r="BS1085" s="7" t="s">
        <v>1907</v>
      </c>
    </row>
    <row r="1086" spans="1:71" ht="15.75" customHeight="1">
      <c r="A1086" s="7">
        <v>2008</v>
      </c>
      <c r="B1086" s="7" t="s">
        <v>991</v>
      </c>
      <c r="C1086" s="7" t="s">
        <v>102</v>
      </c>
      <c r="D1086" s="7" t="s">
        <v>1947</v>
      </c>
      <c r="E1086" s="7" t="s">
        <v>1948</v>
      </c>
      <c r="F1086" s="7" t="s">
        <v>164</v>
      </c>
      <c r="G1086" s="7">
        <v>2007</v>
      </c>
      <c r="H1086" s="7" t="s">
        <v>67</v>
      </c>
      <c r="I1086" s="7" t="s">
        <v>68</v>
      </c>
      <c r="J1086" s="7" t="s">
        <v>70</v>
      </c>
      <c r="K1086" s="7" t="s">
        <v>71</v>
      </c>
      <c r="L1086" s="7" t="s">
        <v>72</v>
      </c>
      <c r="M1086" s="7" t="s">
        <v>73</v>
      </c>
      <c r="N1086" s="7" t="s">
        <v>74</v>
      </c>
      <c r="O1086" s="7" t="s">
        <v>75</v>
      </c>
      <c r="P1086" s="7" t="s">
        <v>105</v>
      </c>
      <c r="Q1086" s="7" t="s">
        <v>106</v>
      </c>
      <c r="S1086" s="7" t="s">
        <v>107</v>
      </c>
      <c r="T1086" s="7" t="s">
        <v>79</v>
      </c>
      <c r="U1086" s="7" t="s">
        <v>80</v>
      </c>
      <c r="V1086" s="7" t="s">
        <v>81</v>
      </c>
      <c r="W1086" s="7" t="s">
        <v>989</v>
      </c>
      <c r="X1086" s="7" t="s">
        <v>353</v>
      </c>
      <c r="Z1086" s="7" t="s">
        <v>123</v>
      </c>
      <c r="AA1086" s="7" t="s">
        <v>124</v>
      </c>
      <c r="AC1086" s="7" t="s">
        <v>125</v>
      </c>
      <c r="AD1086" s="7" t="s">
        <v>111</v>
      </c>
      <c r="AE1086" s="7" t="s">
        <v>2224</v>
      </c>
      <c r="AF1086" s="7" t="s">
        <v>112</v>
      </c>
      <c r="AG1086" s="7" t="s">
        <v>2224</v>
      </c>
      <c r="AH1086" s="7" t="s">
        <v>2224</v>
      </c>
      <c r="AI1086" s="7">
        <v>2008</v>
      </c>
      <c r="AJ1086" s="7">
        <v>2008</v>
      </c>
      <c r="AK1086" s="7" t="s">
        <v>89</v>
      </c>
      <c r="AL1086" s="7">
        <v>77033</v>
      </c>
      <c r="AO1086" s="7" t="s">
        <v>2595</v>
      </c>
      <c r="AP1086" s="7" t="s">
        <v>1980</v>
      </c>
      <c r="AQ1086" s="7">
        <v>77033</v>
      </c>
      <c r="AR1086" s="10">
        <v>93666.058600000004</v>
      </c>
      <c r="AS1086" s="7" t="s">
        <v>1980</v>
      </c>
      <c r="AT1086" s="7" t="s">
        <v>90</v>
      </c>
      <c r="AU1086" s="7">
        <v>2006</v>
      </c>
      <c r="AV1086" s="7" t="s">
        <v>172</v>
      </c>
      <c r="AW1086" s="7" t="s">
        <v>92</v>
      </c>
      <c r="AX1086" s="7" t="s">
        <v>93</v>
      </c>
      <c r="AY1086" s="7" t="s">
        <v>127</v>
      </c>
      <c r="AZ1086" s="7" t="s">
        <v>992</v>
      </c>
      <c r="BA1086" s="7" t="s">
        <v>96</v>
      </c>
      <c r="BB1086" s="7" t="s">
        <v>466</v>
      </c>
      <c r="BC1086" s="7" t="s">
        <v>98</v>
      </c>
      <c r="BH1086" s="7" t="s">
        <v>99</v>
      </c>
      <c r="BI1086" s="7" t="s">
        <v>521</v>
      </c>
      <c r="BJ1086" s="7" t="s">
        <v>135</v>
      </c>
      <c r="BO1086">
        <f t="shared" si="16"/>
        <v>9.3666058600000004E-2</v>
      </c>
      <c r="BP1086" s="7" t="s">
        <v>137</v>
      </c>
      <c r="BQ1086" s="7" t="s">
        <v>127</v>
      </c>
      <c r="BR1086" s="7" t="s">
        <v>1907</v>
      </c>
      <c r="BS1086" s="7" t="s">
        <v>1907</v>
      </c>
    </row>
    <row r="1087" spans="1:71" ht="15.75" customHeight="1">
      <c r="A1087" s="7">
        <v>2002</v>
      </c>
      <c r="B1087" s="7" t="s">
        <v>994</v>
      </c>
      <c r="C1087" s="7" t="s">
        <v>64</v>
      </c>
      <c r="D1087" s="7" t="s">
        <v>995</v>
      </c>
      <c r="E1087" s="7" t="s">
        <v>2596</v>
      </c>
      <c r="F1087" s="7" t="s">
        <v>997</v>
      </c>
      <c r="G1087" s="7">
        <v>2014</v>
      </c>
      <c r="H1087" s="7" t="s">
        <v>335</v>
      </c>
      <c r="I1087" s="7" t="s">
        <v>169</v>
      </c>
      <c r="J1087" s="7" t="s">
        <v>70</v>
      </c>
      <c r="K1087" s="7" t="s">
        <v>71</v>
      </c>
      <c r="L1087" s="7" t="s">
        <v>72</v>
      </c>
      <c r="M1087" s="7" t="s">
        <v>73</v>
      </c>
      <c r="N1087" s="7" t="s">
        <v>74</v>
      </c>
      <c r="O1087" s="7" t="s">
        <v>75</v>
      </c>
      <c r="P1087" s="7" t="s">
        <v>76</v>
      </c>
      <c r="Q1087" s="7" t="s">
        <v>77</v>
      </c>
      <c r="S1087" s="7" t="s">
        <v>78</v>
      </c>
      <c r="T1087" s="7" t="s">
        <v>79</v>
      </c>
      <c r="U1087" s="7" t="s">
        <v>80</v>
      </c>
      <c r="V1087" s="7" t="s">
        <v>81</v>
      </c>
      <c r="Z1087" s="7" t="s">
        <v>123</v>
      </c>
      <c r="AA1087" s="7" t="s">
        <v>338</v>
      </c>
      <c r="AB1087" s="7" t="s">
        <v>339</v>
      </c>
      <c r="AC1087" s="7" t="s">
        <v>339</v>
      </c>
      <c r="AD1087" s="7" t="s">
        <v>111</v>
      </c>
      <c r="AE1087" s="7" t="s">
        <v>999</v>
      </c>
      <c r="AF1087" s="7" t="s">
        <v>88</v>
      </c>
      <c r="AG1087" s="7" t="s">
        <v>2028</v>
      </c>
      <c r="AH1087" s="7" t="s">
        <v>2101</v>
      </c>
      <c r="AI1087" s="7">
        <v>2002</v>
      </c>
      <c r="AJ1087" s="7">
        <v>2013</v>
      </c>
      <c r="AK1087" s="7" t="s">
        <v>89</v>
      </c>
      <c r="AL1087" s="7">
        <v>1230000</v>
      </c>
      <c r="AO1087" s="7" t="s">
        <v>2597</v>
      </c>
      <c r="AP1087" s="7" t="s">
        <v>2598</v>
      </c>
      <c r="AQ1087" s="7">
        <v>102500</v>
      </c>
      <c r="AR1087" s="10">
        <v>1179.9543630000001</v>
      </c>
      <c r="AS1087" s="7" t="s">
        <v>2599</v>
      </c>
      <c r="AT1087" s="7" t="s">
        <v>840</v>
      </c>
      <c r="AU1087" s="7">
        <v>2014</v>
      </c>
      <c r="AV1087" s="7" t="s">
        <v>91</v>
      </c>
      <c r="AW1087" s="7" t="s">
        <v>92</v>
      </c>
      <c r="AX1087" s="7" t="s">
        <v>93</v>
      </c>
      <c r="AY1087" s="7" t="s">
        <v>94</v>
      </c>
      <c r="AZ1087" s="7" t="s">
        <v>341</v>
      </c>
      <c r="BA1087" s="7" t="s">
        <v>96</v>
      </c>
      <c r="BB1087" s="7" t="s">
        <v>519</v>
      </c>
      <c r="BC1087" s="7" t="s">
        <v>98</v>
      </c>
      <c r="BG1087" s="7" t="s">
        <v>1000</v>
      </c>
      <c r="BH1087" s="7" t="s">
        <v>99</v>
      </c>
      <c r="BI1087" s="7" t="s">
        <v>521</v>
      </c>
      <c r="BJ1087" s="7" t="s">
        <v>135</v>
      </c>
      <c r="BK1087" s="7" t="s">
        <v>1553</v>
      </c>
      <c r="BM1087" s="7" t="s">
        <v>1481</v>
      </c>
      <c r="BN1087" s="7" t="s">
        <v>2600</v>
      </c>
      <c r="BO1087">
        <f t="shared" si="16"/>
        <v>1.1799543630000001E-3</v>
      </c>
      <c r="BP1087" s="7" t="s">
        <v>519</v>
      </c>
      <c r="BQ1087" s="7" t="s">
        <v>94</v>
      </c>
      <c r="BR1087" s="7" t="s">
        <v>77</v>
      </c>
      <c r="BS1087" s="7" t="s">
        <v>77</v>
      </c>
    </row>
    <row r="1088" spans="1:71" ht="15.75" customHeight="1">
      <c r="A1088" s="7">
        <v>2003</v>
      </c>
      <c r="B1088" s="7" t="s">
        <v>994</v>
      </c>
      <c r="C1088" s="7" t="s">
        <v>64</v>
      </c>
      <c r="D1088" s="7" t="s">
        <v>995</v>
      </c>
      <c r="E1088" s="7" t="s">
        <v>2596</v>
      </c>
      <c r="F1088" s="7" t="s">
        <v>997</v>
      </c>
      <c r="G1088" s="7">
        <v>2014</v>
      </c>
      <c r="H1088" s="7" t="s">
        <v>335</v>
      </c>
      <c r="I1088" s="7" t="s">
        <v>169</v>
      </c>
      <c r="J1088" s="7" t="s">
        <v>70</v>
      </c>
      <c r="K1088" s="7" t="s">
        <v>71</v>
      </c>
      <c r="L1088" s="7" t="s">
        <v>72</v>
      </c>
      <c r="M1088" s="7" t="s">
        <v>73</v>
      </c>
      <c r="N1088" s="7" t="s">
        <v>74</v>
      </c>
      <c r="O1088" s="7" t="s">
        <v>75</v>
      </c>
      <c r="P1088" s="7" t="s">
        <v>76</v>
      </c>
      <c r="Q1088" s="7" t="s">
        <v>77</v>
      </c>
      <c r="S1088" s="7" t="s">
        <v>78</v>
      </c>
      <c r="T1088" s="7" t="s">
        <v>79</v>
      </c>
      <c r="U1088" s="7" t="s">
        <v>80</v>
      </c>
      <c r="V1088" s="7" t="s">
        <v>81</v>
      </c>
      <c r="Z1088" s="7" t="s">
        <v>123</v>
      </c>
      <c r="AA1088" s="7" t="s">
        <v>338</v>
      </c>
      <c r="AB1088" s="7" t="s">
        <v>339</v>
      </c>
      <c r="AC1088" s="7" t="s">
        <v>339</v>
      </c>
      <c r="AD1088" s="7" t="s">
        <v>111</v>
      </c>
      <c r="AE1088" s="7" t="s">
        <v>999</v>
      </c>
      <c r="AF1088" s="7" t="s">
        <v>88</v>
      </c>
      <c r="AG1088" s="7" t="s">
        <v>2028</v>
      </c>
      <c r="AH1088" s="7" t="s">
        <v>2101</v>
      </c>
      <c r="AI1088" s="7">
        <v>2002</v>
      </c>
      <c r="AJ1088" s="7">
        <v>2013</v>
      </c>
      <c r="AK1088" s="7" t="s">
        <v>89</v>
      </c>
      <c r="AL1088" s="7">
        <v>1230000</v>
      </c>
      <c r="AO1088" s="7" t="s">
        <v>2597</v>
      </c>
      <c r="AP1088" s="7" t="s">
        <v>2598</v>
      </c>
      <c r="AQ1088" s="7">
        <v>102500</v>
      </c>
      <c r="AR1088" s="10">
        <v>1179.9543630000001</v>
      </c>
      <c r="AS1088" s="7" t="s">
        <v>2599</v>
      </c>
      <c r="AT1088" s="7" t="s">
        <v>840</v>
      </c>
      <c r="AU1088" s="7">
        <v>2014</v>
      </c>
      <c r="AV1088" s="7" t="s">
        <v>91</v>
      </c>
      <c r="AW1088" s="7" t="s">
        <v>92</v>
      </c>
      <c r="AX1088" s="7" t="s">
        <v>93</v>
      </c>
      <c r="AY1088" s="7" t="s">
        <v>94</v>
      </c>
      <c r="AZ1088" s="7" t="s">
        <v>341</v>
      </c>
      <c r="BA1088" s="7" t="s">
        <v>96</v>
      </c>
      <c r="BB1088" s="7" t="s">
        <v>519</v>
      </c>
      <c r="BC1088" s="7" t="s">
        <v>98</v>
      </c>
      <c r="BG1088" s="7" t="s">
        <v>1000</v>
      </c>
      <c r="BH1088" s="7" t="s">
        <v>99</v>
      </c>
      <c r="BI1088" s="7" t="s">
        <v>521</v>
      </c>
      <c r="BJ1088" s="7" t="s">
        <v>135</v>
      </c>
      <c r="BK1088" s="7" t="s">
        <v>1553</v>
      </c>
      <c r="BM1088" s="7" t="s">
        <v>1481</v>
      </c>
      <c r="BN1088" s="7" t="s">
        <v>2600</v>
      </c>
      <c r="BO1088">
        <f t="shared" si="16"/>
        <v>1.1799543630000001E-3</v>
      </c>
      <c r="BP1088" s="7" t="s">
        <v>519</v>
      </c>
      <c r="BQ1088" s="7" t="s">
        <v>94</v>
      </c>
      <c r="BR1088" s="7" t="s">
        <v>77</v>
      </c>
      <c r="BS1088" s="7" t="s">
        <v>77</v>
      </c>
    </row>
    <row r="1089" spans="1:71" ht="15.75" customHeight="1">
      <c r="A1089" s="7">
        <v>2004</v>
      </c>
      <c r="B1089" s="7" t="s">
        <v>994</v>
      </c>
      <c r="C1089" s="7" t="s">
        <v>64</v>
      </c>
      <c r="D1089" s="7" t="s">
        <v>995</v>
      </c>
      <c r="E1089" s="7" t="s">
        <v>2596</v>
      </c>
      <c r="F1089" s="7" t="s">
        <v>997</v>
      </c>
      <c r="G1089" s="7">
        <v>2014</v>
      </c>
      <c r="H1089" s="7" t="s">
        <v>335</v>
      </c>
      <c r="I1089" s="7" t="s">
        <v>169</v>
      </c>
      <c r="J1089" s="7" t="s">
        <v>70</v>
      </c>
      <c r="K1089" s="7" t="s">
        <v>71</v>
      </c>
      <c r="L1089" s="7" t="s">
        <v>72</v>
      </c>
      <c r="M1089" s="7" t="s">
        <v>73</v>
      </c>
      <c r="N1089" s="7" t="s">
        <v>74</v>
      </c>
      <c r="O1089" s="7" t="s">
        <v>75</v>
      </c>
      <c r="P1089" s="7" t="s">
        <v>76</v>
      </c>
      <c r="Q1089" s="7" t="s">
        <v>77</v>
      </c>
      <c r="S1089" s="7" t="s">
        <v>78</v>
      </c>
      <c r="T1089" s="7" t="s">
        <v>79</v>
      </c>
      <c r="U1089" s="7" t="s">
        <v>80</v>
      </c>
      <c r="V1089" s="7" t="s">
        <v>81</v>
      </c>
      <c r="Z1089" s="7" t="s">
        <v>123</v>
      </c>
      <c r="AA1089" s="7" t="s">
        <v>338</v>
      </c>
      <c r="AB1089" s="7" t="s">
        <v>339</v>
      </c>
      <c r="AC1089" s="7" t="s">
        <v>339</v>
      </c>
      <c r="AD1089" s="7" t="s">
        <v>111</v>
      </c>
      <c r="AE1089" s="7" t="s">
        <v>999</v>
      </c>
      <c r="AF1089" s="7" t="s">
        <v>88</v>
      </c>
      <c r="AG1089" s="7" t="s">
        <v>2028</v>
      </c>
      <c r="AH1089" s="7" t="s">
        <v>2101</v>
      </c>
      <c r="AI1089" s="7">
        <v>2002</v>
      </c>
      <c r="AJ1089" s="7">
        <v>2013</v>
      </c>
      <c r="AK1089" s="7" t="s">
        <v>89</v>
      </c>
      <c r="AL1089" s="7">
        <v>1230000</v>
      </c>
      <c r="AO1089" s="7" t="s">
        <v>2597</v>
      </c>
      <c r="AP1089" s="7" t="s">
        <v>2598</v>
      </c>
      <c r="AQ1089" s="7">
        <v>102500</v>
      </c>
      <c r="AR1089" s="10">
        <v>1179.9543630000001</v>
      </c>
      <c r="AS1089" s="7" t="s">
        <v>2599</v>
      </c>
      <c r="AT1089" s="7" t="s">
        <v>840</v>
      </c>
      <c r="AU1089" s="7">
        <v>2014</v>
      </c>
      <c r="AV1089" s="7" t="s">
        <v>91</v>
      </c>
      <c r="AW1089" s="7" t="s">
        <v>92</v>
      </c>
      <c r="AX1089" s="7" t="s">
        <v>93</v>
      </c>
      <c r="AY1089" s="7" t="s">
        <v>94</v>
      </c>
      <c r="AZ1089" s="7" t="s">
        <v>341</v>
      </c>
      <c r="BA1089" s="7" t="s">
        <v>96</v>
      </c>
      <c r="BB1089" s="7" t="s">
        <v>519</v>
      </c>
      <c r="BC1089" s="7" t="s">
        <v>98</v>
      </c>
      <c r="BG1089" s="7" t="s">
        <v>1000</v>
      </c>
      <c r="BH1089" s="7" t="s">
        <v>99</v>
      </c>
      <c r="BI1089" s="7" t="s">
        <v>521</v>
      </c>
      <c r="BJ1089" s="7" t="s">
        <v>135</v>
      </c>
      <c r="BK1089" s="7" t="s">
        <v>1553</v>
      </c>
      <c r="BM1089" s="7" t="s">
        <v>1481</v>
      </c>
      <c r="BN1089" s="7" t="s">
        <v>2600</v>
      </c>
      <c r="BO1089">
        <f t="shared" si="16"/>
        <v>1.1799543630000001E-3</v>
      </c>
      <c r="BP1089" s="7" t="s">
        <v>519</v>
      </c>
      <c r="BQ1089" s="7" t="s">
        <v>94</v>
      </c>
      <c r="BR1089" s="7" t="s">
        <v>77</v>
      </c>
      <c r="BS1089" s="7" t="s">
        <v>77</v>
      </c>
    </row>
    <row r="1090" spans="1:71" ht="15.75" customHeight="1">
      <c r="A1090" s="7">
        <v>2005</v>
      </c>
      <c r="B1090" s="7" t="s">
        <v>994</v>
      </c>
      <c r="C1090" s="7" t="s">
        <v>64</v>
      </c>
      <c r="D1090" s="7" t="s">
        <v>995</v>
      </c>
      <c r="E1090" s="7" t="s">
        <v>2596</v>
      </c>
      <c r="F1090" s="7" t="s">
        <v>997</v>
      </c>
      <c r="G1090" s="7">
        <v>2014</v>
      </c>
      <c r="H1090" s="7" t="s">
        <v>335</v>
      </c>
      <c r="I1090" s="7" t="s">
        <v>169</v>
      </c>
      <c r="J1090" s="7" t="s">
        <v>70</v>
      </c>
      <c r="K1090" s="7" t="s">
        <v>71</v>
      </c>
      <c r="L1090" s="7" t="s">
        <v>72</v>
      </c>
      <c r="M1090" s="7" t="s">
        <v>73</v>
      </c>
      <c r="N1090" s="7" t="s">
        <v>74</v>
      </c>
      <c r="O1090" s="7" t="s">
        <v>75</v>
      </c>
      <c r="P1090" s="7" t="s">
        <v>76</v>
      </c>
      <c r="Q1090" s="7" t="s">
        <v>77</v>
      </c>
      <c r="S1090" s="7" t="s">
        <v>78</v>
      </c>
      <c r="T1090" s="7" t="s">
        <v>79</v>
      </c>
      <c r="U1090" s="7" t="s">
        <v>80</v>
      </c>
      <c r="V1090" s="7" t="s">
        <v>81</v>
      </c>
      <c r="Z1090" s="7" t="s">
        <v>123</v>
      </c>
      <c r="AA1090" s="7" t="s">
        <v>338</v>
      </c>
      <c r="AB1090" s="7" t="s">
        <v>339</v>
      </c>
      <c r="AC1090" s="7" t="s">
        <v>339</v>
      </c>
      <c r="AD1090" s="7" t="s">
        <v>111</v>
      </c>
      <c r="AE1090" s="7" t="s">
        <v>999</v>
      </c>
      <c r="AF1090" s="7" t="s">
        <v>88</v>
      </c>
      <c r="AG1090" s="7" t="s">
        <v>2028</v>
      </c>
      <c r="AH1090" s="7" t="s">
        <v>2101</v>
      </c>
      <c r="AI1090" s="7">
        <v>2002</v>
      </c>
      <c r="AJ1090" s="7">
        <v>2013</v>
      </c>
      <c r="AK1090" s="7" t="s">
        <v>89</v>
      </c>
      <c r="AL1090" s="7">
        <v>1230000</v>
      </c>
      <c r="AO1090" s="7" t="s">
        <v>2597</v>
      </c>
      <c r="AP1090" s="7" t="s">
        <v>2598</v>
      </c>
      <c r="AQ1090" s="7">
        <v>102500</v>
      </c>
      <c r="AR1090" s="10">
        <v>1179.9543630000001</v>
      </c>
      <c r="AS1090" s="7" t="s">
        <v>2599</v>
      </c>
      <c r="AT1090" s="7" t="s">
        <v>840</v>
      </c>
      <c r="AU1090" s="7">
        <v>2014</v>
      </c>
      <c r="AV1090" s="7" t="s">
        <v>91</v>
      </c>
      <c r="AW1090" s="7" t="s">
        <v>92</v>
      </c>
      <c r="AX1090" s="7" t="s">
        <v>93</v>
      </c>
      <c r="AY1090" s="7" t="s">
        <v>94</v>
      </c>
      <c r="AZ1090" s="7" t="s">
        <v>341</v>
      </c>
      <c r="BA1090" s="7" t="s">
        <v>96</v>
      </c>
      <c r="BB1090" s="7" t="s">
        <v>519</v>
      </c>
      <c r="BC1090" s="7" t="s">
        <v>98</v>
      </c>
      <c r="BG1090" s="7" t="s">
        <v>1000</v>
      </c>
      <c r="BH1090" s="7" t="s">
        <v>99</v>
      </c>
      <c r="BI1090" s="7" t="s">
        <v>521</v>
      </c>
      <c r="BJ1090" s="7" t="s">
        <v>135</v>
      </c>
      <c r="BK1090" s="7" t="s">
        <v>1553</v>
      </c>
      <c r="BM1090" s="7" t="s">
        <v>1481</v>
      </c>
      <c r="BN1090" s="7" t="s">
        <v>2600</v>
      </c>
      <c r="BO1090">
        <f t="shared" si="16"/>
        <v>1.1799543630000001E-3</v>
      </c>
      <c r="BP1090" s="7" t="s">
        <v>519</v>
      </c>
      <c r="BQ1090" s="7" t="s">
        <v>94</v>
      </c>
      <c r="BR1090" s="7" t="s">
        <v>77</v>
      </c>
      <c r="BS1090" s="7" t="s">
        <v>77</v>
      </c>
    </row>
    <row r="1091" spans="1:71" ht="15.75" customHeight="1">
      <c r="A1091" s="7">
        <v>2006</v>
      </c>
      <c r="B1091" s="7" t="s">
        <v>994</v>
      </c>
      <c r="C1091" s="7" t="s">
        <v>64</v>
      </c>
      <c r="D1091" s="7" t="s">
        <v>995</v>
      </c>
      <c r="E1091" s="7" t="s">
        <v>2596</v>
      </c>
      <c r="F1091" s="7" t="s">
        <v>997</v>
      </c>
      <c r="G1091" s="7">
        <v>2014</v>
      </c>
      <c r="H1091" s="7" t="s">
        <v>335</v>
      </c>
      <c r="I1091" s="7" t="s">
        <v>169</v>
      </c>
      <c r="J1091" s="7" t="s">
        <v>70</v>
      </c>
      <c r="K1091" s="7" t="s">
        <v>71</v>
      </c>
      <c r="L1091" s="7" t="s">
        <v>72</v>
      </c>
      <c r="M1091" s="7" t="s">
        <v>73</v>
      </c>
      <c r="N1091" s="7" t="s">
        <v>74</v>
      </c>
      <c r="O1091" s="7" t="s">
        <v>75</v>
      </c>
      <c r="P1091" s="7" t="s">
        <v>76</v>
      </c>
      <c r="Q1091" s="7" t="s">
        <v>77</v>
      </c>
      <c r="S1091" s="7" t="s">
        <v>78</v>
      </c>
      <c r="T1091" s="7" t="s">
        <v>79</v>
      </c>
      <c r="U1091" s="7" t="s">
        <v>80</v>
      </c>
      <c r="V1091" s="7" t="s">
        <v>81</v>
      </c>
      <c r="Z1091" s="7" t="s">
        <v>123</v>
      </c>
      <c r="AA1091" s="7" t="s">
        <v>338</v>
      </c>
      <c r="AB1091" s="7" t="s">
        <v>339</v>
      </c>
      <c r="AC1091" s="7" t="s">
        <v>339</v>
      </c>
      <c r="AD1091" s="7" t="s">
        <v>111</v>
      </c>
      <c r="AE1091" s="7" t="s">
        <v>999</v>
      </c>
      <c r="AF1091" s="7" t="s">
        <v>88</v>
      </c>
      <c r="AG1091" s="7" t="s">
        <v>2028</v>
      </c>
      <c r="AH1091" s="7" t="s">
        <v>2101</v>
      </c>
      <c r="AI1091" s="7">
        <v>2002</v>
      </c>
      <c r="AJ1091" s="7">
        <v>2013</v>
      </c>
      <c r="AK1091" s="7" t="s">
        <v>89</v>
      </c>
      <c r="AL1091" s="7">
        <v>1230000</v>
      </c>
      <c r="AO1091" s="7" t="s">
        <v>2597</v>
      </c>
      <c r="AP1091" s="7" t="s">
        <v>2598</v>
      </c>
      <c r="AQ1091" s="7">
        <v>102500</v>
      </c>
      <c r="AR1091" s="10">
        <v>1179.9543630000001</v>
      </c>
      <c r="AS1091" s="7" t="s">
        <v>2599</v>
      </c>
      <c r="AT1091" s="7" t="s">
        <v>840</v>
      </c>
      <c r="AU1091" s="7">
        <v>2014</v>
      </c>
      <c r="AV1091" s="7" t="s">
        <v>91</v>
      </c>
      <c r="AW1091" s="7" t="s">
        <v>92</v>
      </c>
      <c r="AX1091" s="7" t="s">
        <v>93</v>
      </c>
      <c r="AY1091" s="7" t="s">
        <v>94</v>
      </c>
      <c r="AZ1091" s="7" t="s">
        <v>341</v>
      </c>
      <c r="BA1091" s="7" t="s">
        <v>96</v>
      </c>
      <c r="BB1091" s="7" t="s">
        <v>519</v>
      </c>
      <c r="BC1091" s="7" t="s">
        <v>98</v>
      </c>
      <c r="BG1091" s="7" t="s">
        <v>1000</v>
      </c>
      <c r="BH1091" s="7" t="s">
        <v>99</v>
      </c>
      <c r="BI1091" s="7" t="s">
        <v>521</v>
      </c>
      <c r="BJ1091" s="7" t="s">
        <v>135</v>
      </c>
      <c r="BK1091" s="7" t="s">
        <v>1553</v>
      </c>
      <c r="BM1091" s="7" t="s">
        <v>1481</v>
      </c>
      <c r="BN1091" s="7" t="s">
        <v>2600</v>
      </c>
      <c r="BO1091">
        <f t="shared" ref="BO1091:BO1154" si="17">AR1091/1000000</f>
        <v>1.1799543630000001E-3</v>
      </c>
      <c r="BP1091" s="7" t="s">
        <v>519</v>
      </c>
      <c r="BQ1091" s="7" t="s">
        <v>94</v>
      </c>
      <c r="BR1091" s="7" t="s">
        <v>77</v>
      </c>
      <c r="BS1091" s="7" t="s">
        <v>77</v>
      </c>
    </row>
    <row r="1092" spans="1:71" ht="15.75" customHeight="1">
      <c r="A1092" s="7">
        <v>2007</v>
      </c>
      <c r="B1092" s="7" t="s">
        <v>994</v>
      </c>
      <c r="C1092" s="7" t="s">
        <v>64</v>
      </c>
      <c r="D1092" s="7" t="s">
        <v>995</v>
      </c>
      <c r="E1092" s="7" t="s">
        <v>2596</v>
      </c>
      <c r="F1092" s="7" t="s">
        <v>997</v>
      </c>
      <c r="G1092" s="7">
        <v>2014</v>
      </c>
      <c r="H1092" s="7" t="s">
        <v>335</v>
      </c>
      <c r="I1092" s="7" t="s">
        <v>169</v>
      </c>
      <c r="J1092" s="7" t="s">
        <v>70</v>
      </c>
      <c r="K1092" s="7" t="s">
        <v>71</v>
      </c>
      <c r="L1092" s="7" t="s">
        <v>72</v>
      </c>
      <c r="M1092" s="7" t="s">
        <v>73</v>
      </c>
      <c r="N1092" s="7" t="s">
        <v>74</v>
      </c>
      <c r="O1092" s="7" t="s">
        <v>75</v>
      </c>
      <c r="P1092" s="7" t="s">
        <v>76</v>
      </c>
      <c r="Q1092" s="7" t="s">
        <v>77</v>
      </c>
      <c r="S1092" s="7" t="s">
        <v>78</v>
      </c>
      <c r="T1092" s="7" t="s">
        <v>79</v>
      </c>
      <c r="U1092" s="7" t="s">
        <v>80</v>
      </c>
      <c r="V1092" s="7" t="s">
        <v>81</v>
      </c>
      <c r="Z1092" s="7" t="s">
        <v>123</v>
      </c>
      <c r="AA1092" s="7" t="s">
        <v>338</v>
      </c>
      <c r="AB1092" s="7" t="s">
        <v>339</v>
      </c>
      <c r="AC1092" s="7" t="s">
        <v>339</v>
      </c>
      <c r="AD1092" s="7" t="s">
        <v>111</v>
      </c>
      <c r="AE1092" s="7" t="s">
        <v>999</v>
      </c>
      <c r="AF1092" s="7" t="s">
        <v>88</v>
      </c>
      <c r="AG1092" s="7" t="s">
        <v>2028</v>
      </c>
      <c r="AH1092" s="7" t="s">
        <v>2101</v>
      </c>
      <c r="AI1092" s="7">
        <v>2002</v>
      </c>
      <c r="AJ1092" s="7">
        <v>2013</v>
      </c>
      <c r="AK1092" s="7" t="s">
        <v>89</v>
      </c>
      <c r="AL1092" s="7">
        <v>1230000</v>
      </c>
      <c r="AO1092" s="7" t="s">
        <v>2597</v>
      </c>
      <c r="AP1092" s="7" t="s">
        <v>2598</v>
      </c>
      <c r="AQ1092" s="7">
        <v>102500</v>
      </c>
      <c r="AR1092" s="10">
        <v>1179.9543630000001</v>
      </c>
      <c r="AS1092" s="7" t="s">
        <v>2599</v>
      </c>
      <c r="AT1092" s="7" t="s">
        <v>840</v>
      </c>
      <c r="AU1092" s="7">
        <v>2014</v>
      </c>
      <c r="AV1092" s="7" t="s">
        <v>91</v>
      </c>
      <c r="AW1092" s="7" t="s">
        <v>92</v>
      </c>
      <c r="AX1092" s="7" t="s">
        <v>93</v>
      </c>
      <c r="AY1092" s="7" t="s">
        <v>94</v>
      </c>
      <c r="AZ1092" s="7" t="s">
        <v>341</v>
      </c>
      <c r="BA1092" s="7" t="s">
        <v>96</v>
      </c>
      <c r="BB1092" s="7" t="s">
        <v>519</v>
      </c>
      <c r="BC1092" s="7" t="s">
        <v>98</v>
      </c>
      <c r="BG1092" s="7" t="s">
        <v>1000</v>
      </c>
      <c r="BH1092" s="7" t="s">
        <v>99</v>
      </c>
      <c r="BI1092" s="7" t="s">
        <v>521</v>
      </c>
      <c r="BJ1092" s="7" t="s">
        <v>135</v>
      </c>
      <c r="BK1092" s="7" t="s">
        <v>1553</v>
      </c>
      <c r="BM1092" s="7" t="s">
        <v>1481</v>
      </c>
      <c r="BN1092" s="7" t="s">
        <v>2600</v>
      </c>
      <c r="BO1092">
        <f t="shared" si="17"/>
        <v>1.1799543630000001E-3</v>
      </c>
      <c r="BP1092" s="7" t="s">
        <v>519</v>
      </c>
      <c r="BQ1092" s="7" t="s">
        <v>94</v>
      </c>
      <c r="BR1092" s="7" t="s">
        <v>77</v>
      </c>
      <c r="BS1092" s="7" t="s">
        <v>77</v>
      </c>
    </row>
    <row r="1093" spans="1:71" ht="15.75" customHeight="1">
      <c r="A1093" s="7">
        <v>2008</v>
      </c>
      <c r="B1093" s="7" t="s">
        <v>994</v>
      </c>
      <c r="C1093" s="7" t="s">
        <v>64</v>
      </c>
      <c r="D1093" s="7" t="s">
        <v>995</v>
      </c>
      <c r="E1093" s="7" t="s">
        <v>2596</v>
      </c>
      <c r="F1093" s="7" t="s">
        <v>997</v>
      </c>
      <c r="G1093" s="7">
        <v>2014</v>
      </c>
      <c r="H1093" s="7" t="s">
        <v>335</v>
      </c>
      <c r="I1093" s="7" t="s">
        <v>169</v>
      </c>
      <c r="J1093" s="7" t="s">
        <v>70</v>
      </c>
      <c r="K1093" s="7" t="s">
        <v>71</v>
      </c>
      <c r="L1093" s="7" t="s">
        <v>72</v>
      </c>
      <c r="M1093" s="7" t="s">
        <v>73</v>
      </c>
      <c r="N1093" s="7" t="s">
        <v>74</v>
      </c>
      <c r="O1093" s="7" t="s">
        <v>75</v>
      </c>
      <c r="P1093" s="7" t="s">
        <v>76</v>
      </c>
      <c r="Q1093" s="7" t="s">
        <v>77</v>
      </c>
      <c r="S1093" s="7" t="s">
        <v>78</v>
      </c>
      <c r="T1093" s="7" t="s">
        <v>79</v>
      </c>
      <c r="U1093" s="7" t="s">
        <v>80</v>
      </c>
      <c r="V1093" s="7" t="s">
        <v>81</v>
      </c>
      <c r="Z1093" s="7" t="s">
        <v>123</v>
      </c>
      <c r="AA1093" s="7" t="s">
        <v>338</v>
      </c>
      <c r="AB1093" s="7" t="s">
        <v>339</v>
      </c>
      <c r="AC1093" s="7" t="s">
        <v>339</v>
      </c>
      <c r="AD1093" s="7" t="s">
        <v>111</v>
      </c>
      <c r="AE1093" s="7" t="s">
        <v>999</v>
      </c>
      <c r="AF1093" s="7" t="s">
        <v>88</v>
      </c>
      <c r="AG1093" s="7" t="s">
        <v>2028</v>
      </c>
      <c r="AH1093" s="7" t="s">
        <v>2101</v>
      </c>
      <c r="AI1093" s="7">
        <v>2002</v>
      </c>
      <c r="AJ1093" s="7">
        <v>2013</v>
      </c>
      <c r="AK1093" s="7" t="s">
        <v>89</v>
      </c>
      <c r="AL1093" s="7">
        <v>1230000</v>
      </c>
      <c r="AO1093" s="7" t="s">
        <v>2597</v>
      </c>
      <c r="AP1093" s="7" t="s">
        <v>2598</v>
      </c>
      <c r="AQ1093" s="7">
        <v>102500</v>
      </c>
      <c r="AR1093" s="10">
        <v>1179.9543630000001</v>
      </c>
      <c r="AS1093" s="7" t="s">
        <v>2599</v>
      </c>
      <c r="AT1093" s="7" t="s">
        <v>840</v>
      </c>
      <c r="AU1093" s="7">
        <v>2014</v>
      </c>
      <c r="AV1093" s="7" t="s">
        <v>91</v>
      </c>
      <c r="AW1093" s="7" t="s">
        <v>92</v>
      </c>
      <c r="AX1093" s="7" t="s">
        <v>93</v>
      </c>
      <c r="AY1093" s="7" t="s">
        <v>94</v>
      </c>
      <c r="AZ1093" s="7" t="s">
        <v>341</v>
      </c>
      <c r="BA1093" s="7" t="s">
        <v>96</v>
      </c>
      <c r="BB1093" s="7" t="s">
        <v>519</v>
      </c>
      <c r="BC1093" s="7" t="s">
        <v>98</v>
      </c>
      <c r="BG1093" s="7" t="s">
        <v>1000</v>
      </c>
      <c r="BH1093" s="7" t="s">
        <v>99</v>
      </c>
      <c r="BI1093" s="7" t="s">
        <v>521</v>
      </c>
      <c r="BJ1093" s="7" t="s">
        <v>135</v>
      </c>
      <c r="BK1093" s="7" t="s">
        <v>1553</v>
      </c>
      <c r="BM1093" s="7" t="s">
        <v>1481</v>
      </c>
      <c r="BN1093" s="7" t="s">
        <v>2600</v>
      </c>
      <c r="BO1093">
        <f t="shared" si="17"/>
        <v>1.1799543630000001E-3</v>
      </c>
      <c r="BP1093" s="7" t="s">
        <v>519</v>
      </c>
      <c r="BQ1093" s="7" t="s">
        <v>94</v>
      </c>
      <c r="BR1093" s="7" t="s">
        <v>77</v>
      </c>
      <c r="BS1093" s="7" t="s">
        <v>77</v>
      </c>
    </row>
    <row r="1094" spans="1:71" ht="15.75" customHeight="1">
      <c r="A1094" s="7">
        <v>2009</v>
      </c>
      <c r="B1094" s="7" t="s">
        <v>994</v>
      </c>
      <c r="C1094" s="7" t="s">
        <v>64</v>
      </c>
      <c r="D1094" s="7" t="s">
        <v>995</v>
      </c>
      <c r="E1094" s="7" t="s">
        <v>2596</v>
      </c>
      <c r="F1094" s="7" t="s">
        <v>997</v>
      </c>
      <c r="G1094" s="7">
        <v>2014</v>
      </c>
      <c r="H1094" s="7" t="s">
        <v>335</v>
      </c>
      <c r="I1094" s="7" t="s">
        <v>169</v>
      </c>
      <c r="J1094" s="7" t="s">
        <v>70</v>
      </c>
      <c r="K1094" s="7" t="s">
        <v>71</v>
      </c>
      <c r="L1094" s="7" t="s">
        <v>72</v>
      </c>
      <c r="M1094" s="7" t="s">
        <v>73</v>
      </c>
      <c r="N1094" s="7" t="s">
        <v>74</v>
      </c>
      <c r="O1094" s="7" t="s">
        <v>75</v>
      </c>
      <c r="P1094" s="7" t="s">
        <v>76</v>
      </c>
      <c r="Q1094" s="7" t="s">
        <v>77</v>
      </c>
      <c r="S1094" s="7" t="s">
        <v>78</v>
      </c>
      <c r="T1094" s="7" t="s">
        <v>79</v>
      </c>
      <c r="U1094" s="7" t="s">
        <v>80</v>
      </c>
      <c r="V1094" s="7" t="s">
        <v>81</v>
      </c>
      <c r="Z1094" s="7" t="s">
        <v>123</v>
      </c>
      <c r="AA1094" s="7" t="s">
        <v>338</v>
      </c>
      <c r="AB1094" s="7" t="s">
        <v>339</v>
      </c>
      <c r="AC1094" s="7" t="s">
        <v>339</v>
      </c>
      <c r="AD1094" s="7" t="s">
        <v>111</v>
      </c>
      <c r="AE1094" s="7" t="s">
        <v>999</v>
      </c>
      <c r="AF1094" s="7" t="s">
        <v>88</v>
      </c>
      <c r="AG1094" s="7" t="s">
        <v>2028</v>
      </c>
      <c r="AH1094" s="7" t="s">
        <v>2101</v>
      </c>
      <c r="AI1094" s="7">
        <v>2002</v>
      </c>
      <c r="AJ1094" s="7">
        <v>2013</v>
      </c>
      <c r="AK1094" s="7" t="s">
        <v>89</v>
      </c>
      <c r="AL1094" s="7">
        <v>1230000</v>
      </c>
      <c r="AO1094" s="7" t="s">
        <v>2597</v>
      </c>
      <c r="AP1094" s="7" t="s">
        <v>2598</v>
      </c>
      <c r="AQ1094" s="7">
        <v>102500</v>
      </c>
      <c r="AR1094" s="10">
        <v>1179.9543630000001</v>
      </c>
      <c r="AS1094" s="7" t="s">
        <v>2599</v>
      </c>
      <c r="AT1094" s="7" t="s">
        <v>840</v>
      </c>
      <c r="AU1094" s="7">
        <v>2014</v>
      </c>
      <c r="AV1094" s="7" t="s">
        <v>91</v>
      </c>
      <c r="AW1094" s="7" t="s">
        <v>92</v>
      </c>
      <c r="AX1094" s="7" t="s">
        <v>93</v>
      </c>
      <c r="AY1094" s="7" t="s">
        <v>94</v>
      </c>
      <c r="AZ1094" s="7" t="s">
        <v>341</v>
      </c>
      <c r="BA1094" s="7" t="s">
        <v>96</v>
      </c>
      <c r="BB1094" s="7" t="s">
        <v>519</v>
      </c>
      <c r="BC1094" s="7" t="s">
        <v>98</v>
      </c>
      <c r="BG1094" s="7" t="s">
        <v>1000</v>
      </c>
      <c r="BH1094" s="7" t="s">
        <v>99</v>
      </c>
      <c r="BI1094" s="7" t="s">
        <v>521</v>
      </c>
      <c r="BJ1094" s="7" t="s">
        <v>135</v>
      </c>
      <c r="BK1094" s="7" t="s">
        <v>1553</v>
      </c>
      <c r="BM1094" s="7" t="s">
        <v>1481</v>
      </c>
      <c r="BN1094" s="7" t="s">
        <v>2600</v>
      </c>
      <c r="BO1094">
        <f t="shared" si="17"/>
        <v>1.1799543630000001E-3</v>
      </c>
      <c r="BP1094" s="7" t="s">
        <v>519</v>
      </c>
      <c r="BQ1094" s="7" t="s">
        <v>94</v>
      </c>
      <c r="BR1094" s="7" t="s">
        <v>77</v>
      </c>
      <c r="BS1094" s="7" t="s">
        <v>77</v>
      </c>
    </row>
    <row r="1095" spans="1:71" ht="15.75" customHeight="1">
      <c r="A1095" s="7">
        <v>2010</v>
      </c>
      <c r="B1095" s="7" t="s">
        <v>994</v>
      </c>
      <c r="C1095" s="7" t="s">
        <v>64</v>
      </c>
      <c r="D1095" s="7" t="s">
        <v>995</v>
      </c>
      <c r="E1095" s="7" t="s">
        <v>2596</v>
      </c>
      <c r="F1095" s="7" t="s">
        <v>997</v>
      </c>
      <c r="G1095" s="7">
        <v>2014</v>
      </c>
      <c r="H1095" s="7" t="s">
        <v>335</v>
      </c>
      <c r="I1095" s="7" t="s">
        <v>169</v>
      </c>
      <c r="J1095" s="7" t="s">
        <v>70</v>
      </c>
      <c r="K1095" s="7" t="s">
        <v>71</v>
      </c>
      <c r="L1095" s="7" t="s">
        <v>72</v>
      </c>
      <c r="M1095" s="7" t="s">
        <v>73</v>
      </c>
      <c r="N1095" s="7" t="s">
        <v>74</v>
      </c>
      <c r="O1095" s="7" t="s">
        <v>75</v>
      </c>
      <c r="P1095" s="7" t="s">
        <v>76</v>
      </c>
      <c r="Q1095" s="7" t="s">
        <v>77</v>
      </c>
      <c r="S1095" s="7" t="s">
        <v>78</v>
      </c>
      <c r="T1095" s="7" t="s">
        <v>79</v>
      </c>
      <c r="U1095" s="7" t="s">
        <v>80</v>
      </c>
      <c r="V1095" s="7" t="s">
        <v>81</v>
      </c>
      <c r="Z1095" s="7" t="s">
        <v>123</v>
      </c>
      <c r="AA1095" s="7" t="s">
        <v>338</v>
      </c>
      <c r="AB1095" s="7" t="s">
        <v>339</v>
      </c>
      <c r="AC1095" s="7" t="s">
        <v>339</v>
      </c>
      <c r="AD1095" s="7" t="s">
        <v>111</v>
      </c>
      <c r="AE1095" s="7" t="s">
        <v>999</v>
      </c>
      <c r="AF1095" s="7" t="s">
        <v>88</v>
      </c>
      <c r="AG1095" s="7" t="s">
        <v>2028</v>
      </c>
      <c r="AH1095" s="7" t="s">
        <v>2101</v>
      </c>
      <c r="AI1095" s="7">
        <v>2002</v>
      </c>
      <c r="AJ1095" s="7">
        <v>2013</v>
      </c>
      <c r="AK1095" s="7" t="s">
        <v>89</v>
      </c>
      <c r="AL1095" s="7">
        <v>1230000</v>
      </c>
      <c r="AO1095" s="7" t="s">
        <v>2597</v>
      </c>
      <c r="AP1095" s="7" t="s">
        <v>2598</v>
      </c>
      <c r="AQ1095" s="7">
        <v>102500</v>
      </c>
      <c r="AR1095" s="10">
        <v>1179.9543630000001</v>
      </c>
      <c r="AS1095" s="7" t="s">
        <v>2599</v>
      </c>
      <c r="AT1095" s="7" t="s">
        <v>840</v>
      </c>
      <c r="AU1095" s="7">
        <v>2014</v>
      </c>
      <c r="AV1095" s="7" t="s">
        <v>91</v>
      </c>
      <c r="AW1095" s="7" t="s">
        <v>92</v>
      </c>
      <c r="AX1095" s="7" t="s">
        <v>93</v>
      </c>
      <c r="AY1095" s="7" t="s">
        <v>94</v>
      </c>
      <c r="AZ1095" s="7" t="s">
        <v>341</v>
      </c>
      <c r="BA1095" s="7" t="s">
        <v>96</v>
      </c>
      <c r="BB1095" s="7" t="s">
        <v>519</v>
      </c>
      <c r="BC1095" s="7" t="s">
        <v>98</v>
      </c>
      <c r="BG1095" s="7" t="s">
        <v>1000</v>
      </c>
      <c r="BH1095" s="7" t="s">
        <v>99</v>
      </c>
      <c r="BI1095" s="7" t="s">
        <v>521</v>
      </c>
      <c r="BJ1095" s="7" t="s">
        <v>135</v>
      </c>
      <c r="BK1095" s="7" t="s">
        <v>1553</v>
      </c>
      <c r="BM1095" s="7" t="s">
        <v>1481</v>
      </c>
      <c r="BN1095" s="7" t="s">
        <v>2600</v>
      </c>
      <c r="BO1095">
        <f t="shared" si="17"/>
        <v>1.1799543630000001E-3</v>
      </c>
      <c r="BP1095" s="7" t="s">
        <v>519</v>
      </c>
      <c r="BQ1095" s="7" t="s">
        <v>94</v>
      </c>
      <c r="BR1095" s="7" t="s">
        <v>77</v>
      </c>
      <c r="BS1095" s="7" t="s">
        <v>77</v>
      </c>
    </row>
    <row r="1096" spans="1:71" ht="15.75" customHeight="1">
      <c r="A1096" s="7">
        <v>2011</v>
      </c>
      <c r="B1096" s="7" t="s">
        <v>994</v>
      </c>
      <c r="C1096" s="7" t="s">
        <v>64</v>
      </c>
      <c r="D1096" s="7" t="s">
        <v>995</v>
      </c>
      <c r="E1096" s="7" t="s">
        <v>2596</v>
      </c>
      <c r="F1096" s="7" t="s">
        <v>997</v>
      </c>
      <c r="G1096" s="7">
        <v>2014</v>
      </c>
      <c r="H1096" s="7" t="s">
        <v>335</v>
      </c>
      <c r="I1096" s="7" t="s">
        <v>169</v>
      </c>
      <c r="J1096" s="7" t="s">
        <v>70</v>
      </c>
      <c r="K1096" s="7" t="s">
        <v>71</v>
      </c>
      <c r="L1096" s="7" t="s">
        <v>72</v>
      </c>
      <c r="M1096" s="7" t="s">
        <v>73</v>
      </c>
      <c r="N1096" s="7" t="s">
        <v>74</v>
      </c>
      <c r="O1096" s="7" t="s">
        <v>75</v>
      </c>
      <c r="P1096" s="7" t="s">
        <v>76</v>
      </c>
      <c r="Q1096" s="7" t="s">
        <v>77</v>
      </c>
      <c r="S1096" s="7" t="s">
        <v>78</v>
      </c>
      <c r="T1096" s="7" t="s">
        <v>79</v>
      </c>
      <c r="U1096" s="7" t="s">
        <v>80</v>
      </c>
      <c r="V1096" s="7" t="s">
        <v>81</v>
      </c>
      <c r="Z1096" s="7" t="s">
        <v>123</v>
      </c>
      <c r="AA1096" s="7" t="s">
        <v>338</v>
      </c>
      <c r="AB1096" s="7" t="s">
        <v>339</v>
      </c>
      <c r="AC1096" s="7" t="s">
        <v>339</v>
      </c>
      <c r="AD1096" s="7" t="s">
        <v>111</v>
      </c>
      <c r="AE1096" s="7" t="s">
        <v>999</v>
      </c>
      <c r="AF1096" s="7" t="s">
        <v>88</v>
      </c>
      <c r="AG1096" s="7" t="s">
        <v>2028</v>
      </c>
      <c r="AH1096" s="7" t="s">
        <v>2101</v>
      </c>
      <c r="AI1096" s="7">
        <v>2002</v>
      </c>
      <c r="AJ1096" s="7">
        <v>2013</v>
      </c>
      <c r="AK1096" s="7" t="s">
        <v>89</v>
      </c>
      <c r="AL1096" s="7">
        <v>1230000</v>
      </c>
      <c r="AO1096" s="7" t="s">
        <v>2597</v>
      </c>
      <c r="AP1096" s="7" t="s">
        <v>2598</v>
      </c>
      <c r="AQ1096" s="7">
        <v>102500</v>
      </c>
      <c r="AR1096" s="10">
        <v>1179.9543630000001</v>
      </c>
      <c r="AS1096" s="7" t="s">
        <v>2599</v>
      </c>
      <c r="AT1096" s="7" t="s">
        <v>840</v>
      </c>
      <c r="AU1096" s="7">
        <v>2014</v>
      </c>
      <c r="AV1096" s="7" t="s">
        <v>91</v>
      </c>
      <c r="AW1096" s="7" t="s">
        <v>92</v>
      </c>
      <c r="AX1096" s="7" t="s">
        <v>93</v>
      </c>
      <c r="AY1096" s="7" t="s">
        <v>94</v>
      </c>
      <c r="AZ1096" s="7" t="s">
        <v>341</v>
      </c>
      <c r="BA1096" s="7" t="s">
        <v>96</v>
      </c>
      <c r="BB1096" s="7" t="s">
        <v>519</v>
      </c>
      <c r="BC1096" s="7" t="s">
        <v>98</v>
      </c>
      <c r="BG1096" s="7" t="s">
        <v>1000</v>
      </c>
      <c r="BH1096" s="7" t="s">
        <v>99</v>
      </c>
      <c r="BI1096" s="7" t="s">
        <v>521</v>
      </c>
      <c r="BJ1096" s="7" t="s">
        <v>135</v>
      </c>
      <c r="BK1096" s="7" t="s">
        <v>1553</v>
      </c>
      <c r="BM1096" s="7" t="s">
        <v>1481</v>
      </c>
      <c r="BN1096" s="7" t="s">
        <v>2600</v>
      </c>
      <c r="BO1096">
        <f t="shared" si="17"/>
        <v>1.1799543630000001E-3</v>
      </c>
      <c r="BP1096" s="7" t="s">
        <v>519</v>
      </c>
      <c r="BQ1096" s="7" t="s">
        <v>94</v>
      </c>
      <c r="BR1096" s="7" t="s">
        <v>77</v>
      </c>
      <c r="BS1096" s="7" t="s">
        <v>77</v>
      </c>
    </row>
    <row r="1097" spans="1:71" ht="15.75" customHeight="1">
      <c r="A1097" s="7">
        <v>2012</v>
      </c>
      <c r="B1097" s="7" t="s">
        <v>994</v>
      </c>
      <c r="C1097" s="7" t="s">
        <v>64</v>
      </c>
      <c r="D1097" s="7" t="s">
        <v>995</v>
      </c>
      <c r="E1097" s="7" t="s">
        <v>2596</v>
      </c>
      <c r="F1097" s="7" t="s">
        <v>997</v>
      </c>
      <c r="G1097" s="7">
        <v>2014</v>
      </c>
      <c r="H1097" s="7" t="s">
        <v>335</v>
      </c>
      <c r="I1097" s="7" t="s">
        <v>169</v>
      </c>
      <c r="J1097" s="7" t="s">
        <v>70</v>
      </c>
      <c r="K1097" s="7" t="s">
        <v>71</v>
      </c>
      <c r="L1097" s="7" t="s">
        <v>72</v>
      </c>
      <c r="M1097" s="7" t="s">
        <v>73</v>
      </c>
      <c r="N1097" s="7" t="s">
        <v>74</v>
      </c>
      <c r="O1097" s="7" t="s">
        <v>75</v>
      </c>
      <c r="P1097" s="7" t="s">
        <v>76</v>
      </c>
      <c r="Q1097" s="7" t="s">
        <v>77</v>
      </c>
      <c r="S1097" s="7" t="s">
        <v>78</v>
      </c>
      <c r="T1097" s="7" t="s">
        <v>79</v>
      </c>
      <c r="U1097" s="7" t="s">
        <v>80</v>
      </c>
      <c r="V1097" s="7" t="s">
        <v>81</v>
      </c>
      <c r="Z1097" s="7" t="s">
        <v>123</v>
      </c>
      <c r="AA1097" s="7" t="s">
        <v>338</v>
      </c>
      <c r="AB1097" s="7" t="s">
        <v>339</v>
      </c>
      <c r="AC1097" s="7" t="s">
        <v>339</v>
      </c>
      <c r="AD1097" s="7" t="s">
        <v>111</v>
      </c>
      <c r="AE1097" s="7" t="s">
        <v>999</v>
      </c>
      <c r="AF1097" s="7" t="s">
        <v>88</v>
      </c>
      <c r="AG1097" s="7" t="s">
        <v>2028</v>
      </c>
      <c r="AH1097" s="7" t="s">
        <v>2101</v>
      </c>
      <c r="AI1097" s="7">
        <v>2002</v>
      </c>
      <c r="AJ1097" s="7">
        <v>2013</v>
      </c>
      <c r="AK1097" s="7" t="s">
        <v>89</v>
      </c>
      <c r="AL1097" s="7">
        <v>1230000</v>
      </c>
      <c r="AO1097" s="7" t="s">
        <v>2597</v>
      </c>
      <c r="AP1097" s="7" t="s">
        <v>2598</v>
      </c>
      <c r="AQ1097" s="7">
        <v>102500</v>
      </c>
      <c r="AR1097" s="10">
        <v>1179.9543630000001</v>
      </c>
      <c r="AS1097" s="7" t="s">
        <v>2599</v>
      </c>
      <c r="AT1097" s="7" t="s">
        <v>840</v>
      </c>
      <c r="AU1097" s="7">
        <v>2014</v>
      </c>
      <c r="AV1097" s="7" t="s">
        <v>91</v>
      </c>
      <c r="AW1097" s="7" t="s">
        <v>92</v>
      </c>
      <c r="AX1097" s="7" t="s">
        <v>93</v>
      </c>
      <c r="AY1097" s="7" t="s">
        <v>94</v>
      </c>
      <c r="AZ1097" s="7" t="s">
        <v>341</v>
      </c>
      <c r="BA1097" s="7" t="s">
        <v>96</v>
      </c>
      <c r="BB1097" s="7" t="s">
        <v>519</v>
      </c>
      <c r="BC1097" s="7" t="s">
        <v>98</v>
      </c>
      <c r="BG1097" s="7" t="s">
        <v>1000</v>
      </c>
      <c r="BH1097" s="7" t="s">
        <v>99</v>
      </c>
      <c r="BI1097" s="7" t="s">
        <v>521</v>
      </c>
      <c r="BJ1097" s="7" t="s">
        <v>135</v>
      </c>
      <c r="BK1097" s="7" t="s">
        <v>1553</v>
      </c>
      <c r="BM1097" s="7" t="s">
        <v>1481</v>
      </c>
      <c r="BN1097" s="7" t="s">
        <v>2600</v>
      </c>
      <c r="BO1097">
        <f t="shared" si="17"/>
        <v>1.1799543630000001E-3</v>
      </c>
      <c r="BP1097" s="7" t="s">
        <v>519</v>
      </c>
      <c r="BQ1097" s="7" t="s">
        <v>94</v>
      </c>
      <c r="BR1097" s="7" t="s">
        <v>77</v>
      </c>
      <c r="BS1097" s="7" t="s">
        <v>77</v>
      </c>
    </row>
    <row r="1098" spans="1:71" ht="15.75" customHeight="1">
      <c r="A1098" s="7">
        <v>2013</v>
      </c>
      <c r="B1098" s="7" t="s">
        <v>994</v>
      </c>
      <c r="C1098" s="7" t="s">
        <v>64</v>
      </c>
      <c r="D1098" s="7" t="s">
        <v>995</v>
      </c>
      <c r="E1098" s="7" t="s">
        <v>2596</v>
      </c>
      <c r="F1098" s="7" t="s">
        <v>997</v>
      </c>
      <c r="G1098" s="7">
        <v>2014</v>
      </c>
      <c r="H1098" s="7" t="s">
        <v>335</v>
      </c>
      <c r="I1098" s="7" t="s">
        <v>169</v>
      </c>
      <c r="J1098" s="7" t="s">
        <v>70</v>
      </c>
      <c r="K1098" s="7" t="s">
        <v>71</v>
      </c>
      <c r="L1098" s="7" t="s">
        <v>72</v>
      </c>
      <c r="M1098" s="7" t="s">
        <v>73</v>
      </c>
      <c r="N1098" s="7" t="s">
        <v>74</v>
      </c>
      <c r="O1098" s="7" t="s">
        <v>75</v>
      </c>
      <c r="P1098" s="7" t="s">
        <v>76</v>
      </c>
      <c r="Q1098" s="7" t="s">
        <v>77</v>
      </c>
      <c r="S1098" s="7" t="s">
        <v>78</v>
      </c>
      <c r="T1098" s="7" t="s">
        <v>79</v>
      </c>
      <c r="U1098" s="7" t="s">
        <v>80</v>
      </c>
      <c r="V1098" s="7" t="s">
        <v>81</v>
      </c>
      <c r="Z1098" s="7" t="s">
        <v>123</v>
      </c>
      <c r="AA1098" s="7" t="s">
        <v>338</v>
      </c>
      <c r="AB1098" s="7" t="s">
        <v>339</v>
      </c>
      <c r="AC1098" s="7" t="s">
        <v>339</v>
      </c>
      <c r="AD1098" s="7" t="s">
        <v>111</v>
      </c>
      <c r="AE1098" s="7" t="s">
        <v>999</v>
      </c>
      <c r="AF1098" s="7" t="s">
        <v>88</v>
      </c>
      <c r="AG1098" s="7" t="s">
        <v>2028</v>
      </c>
      <c r="AH1098" s="7" t="s">
        <v>2101</v>
      </c>
      <c r="AI1098" s="7">
        <v>2002</v>
      </c>
      <c r="AJ1098" s="7">
        <v>2013</v>
      </c>
      <c r="AK1098" s="7" t="s">
        <v>89</v>
      </c>
      <c r="AL1098" s="7">
        <v>1230000</v>
      </c>
      <c r="AO1098" s="7" t="s">
        <v>2597</v>
      </c>
      <c r="AP1098" s="7" t="s">
        <v>2598</v>
      </c>
      <c r="AQ1098" s="7">
        <v>102500</v>
      </c>
      <c r="AR1098" s="10">
        <v>1179.9543630000001</v>
      </c>
      <c r="AS1098" s="7" t="s">
        <v>2599</v>
      </c>
      <c r="AT1098" s="7" t="s">
        <v>840</v>
      </c>
      <c r="AU1098" s="7">
        <v>2014</v>
      </c>
      <c r="AV1098" s="7" t="s">
        <v>91</v>
      </c>
      <c r="AW1098" s="7" t="s">
        <v>92</v>
      </c>
      <c r="AX1098" s="7" t="s">
        <v>93</v>
      </c>
      <c r="AY1098" s="7" t="s">
        <v>94</v>
      </c>
      <c r="AZ1098" s="7" t="s">
        <v>341</v>
      </c>
      <c r="BA1098" s="7" t="s">
        <v>96</v>
      </c>
      <c r="BB1098" s="7" t="s">
        <v>519</v>
      </c>
      <c r="BC1098" s="7" t="s">
        <v>98</v>
      </c>
      <c r="BG1098" s="7" t="s">
        <v>1000</v>
      </c>
      <c r="BH1098" s="7" t="s">
        <v>99</v>
      </c>
      <c r="BI1098" s="7" t="s">
        <v>521</v>
      </c>
      <c r="BJ1098" s="7" t="s">
        <v>135</v>
      </c>
      <c r="BK1098" s="7" t="s">
        <v>1553</v>
      </c>
      <c r="BM1098" s="7" t="s">
        <v>1481</v>
      </c>
      <c r="BN1098" s="7" t="s">
        <v>2600</v>
      </c>
      <c r="BO1098">
        <f t="shared" si="17"/>
        <v>1.1799543630000001E-3</v>
      </c>
      <c r="BP1098" s="7" t="s">
        <v>519</v>
      </c>
      <c r="BQ1098" s="7" t="s">
        <v>94</v>
      </c>
      <c r="BR1098" s="7" t="s">
        <v>77</v>
      </c>
      <c r="BS1098" s="7" t="s">
        <v>77</v>
      </c>
    </row>
    <row r="1099" spans="1:71" ht="15.75" customHeight="1">
      <c r="A1099" s="7">
        <v>2011</v>
      </c>
      <c r="B1099" s="7" t="s">
        <v>1002</v>
      </c>
      <c r="C1099" s="7" t="s">
        <v>64</v>
      </c>
      <c r="D1099" s="7" t="s">
        <v>995</v>
      </c>
      <c r="E1099" s="7" t="s">
        <v>2596</v>
      </c>
      <c r="F1099" s="7" t="s">
        <v>997</v>
      </c>
      <c r="G1099" s="7">
        <v>2014</v>
      </c>
      <c r="H1099" s="7" t="s">
        <v>335</v>
      </c>
      <c r="I1099" s="7" t="s">
        <v>169</v>
      </c>
      <c r="J1099" s="7" t="s">
        <v>70</v>
      </c>
      <c r="K1099" s="7" t="s">
        <v>71</v>
      </c>
      <c r="L1099" s="7" t="s">
        <v>72</v>
      </c>
      <c r="M1099" s="7" t="s">
        <v>73</v>
      </c>
      <c r="N1099" s="7" t="s">
        <v>74</v>
      </c>
      <c r="O1099" s="7" t="s">
        <v>75</v>
      </c>
      <c r="P1099" s="7" t="s">
        <v>76</v>
      </c>
      <c r="Q1099" s="7" t="s">
        <v>77</v>
      </c>
      <c r="S1099" s="7" t="s">
        <v>78</v>
      </c>
      <c r="T1099" s="7" t="s">
        <v>79</v>
      </c>
      <c r="U1099" s="7" t="s">
        <v>80</v>
      </c>
      <c r="V1099" s="7" t="s">
        <v>81</v>
      </c>
      <c r="Z1099" s="7" t="s">
        <v>123</v>
      </c>
      <c r="AA1099" s="7" t="s">
        <v>338</v>
      </c>
      <c r="AB1099" s="7" t="s">
        <v>339</v>
      </c>
      <c r="AC1099" s="7" t="s">
        <v>339</v>
      </c>
      <c r="AD1099" s="7" t="s">
        <v>111</v>
      </c>
      <c r="AE1099" s="7" t="s">
        <v>1003</v>
      </c>
      <c r="AF1099" s="7" t="s">
        <v>88</v>
      </c>
      <c r="AG1099" s="7" t="s">
        <v>2231</v>
      </c>
      <c r="AH1099" s="7" t="s">
        <v>1959</v>
      </c>
      <c r="AI1099" s="7">
        <v>2011</v>
      </c>
      <c r="AJ1099" s="7">
        <v>2014</v>
      </c>
      <c r="AK1099" s="7" t="s">
        <v>89</v>
      </c>
      <c r="AL1099" s="7">
        <v>10000000</v>
      </c>
      <c r="AO1099" s="7" t="s">
        <v>2601</v>
      </c>
      <c r="AP1099" s="7" t="s">
        <v>2602</v>
      </c>
      <c r="AQ1099" s="7">
        <v>2500000</v>
      </c>
      <c r="AR1099" s="10">
        <v>28779.37471</v>
      </c>
      <c r="AS1099" s="7" t="s">
        <v>2603</v>
      </c>
      <c r="AT1099" s="7" t="s">
        <v>840</v>
      </c>
      <c r="AU1099" s="7">
        <v>2014</v>
      </c>
      <c r="AV1099" s="7" t="s">
        <v>91</v>
      </c>
      <c r="AW1099" s="7" t="s">
        <v>92</v>
      </c>
      <c r="AX1099" s="7" t="s">
        <v>93</v>
      </c>
      <c r="AY1099" s="7" t="s">
        <v>94</v>
      </c>
      <c r="AZ1099" s="7" t="s">
        <v>341</v>
      </c>
      <c r="BA1099" s="7" t="s">
        <v>96</v>
      </c>
      <c r="BB1099" s="7" t="s">
        <v>519</v>
      </c>
      <c r="BC1099" s="7" t="s">
        <v>98</v>
      </c>
      <c r="BG1099" s="7" t="s">
        <v>1004</v>
      </c>
      <c r="BH1099" s="7" t="s">
        <v>99</v>
      </c>
      <c r="BI1099" s="7" t="s">
        <v>521</v>
      </c>
      <c r="BJ1099" s="7" t="s">
        <v>135</v>
      </c>
      <c r="BK1099" s="7" t="s">
        <v>1554</v>
      </c>
      <c r="BM1099" s="7" t="s">
        <v>1481</v>
      </c>
      <c r="BN1099" s="7" t="s">
        <v>2604</v>
      </c>
      <c r="BO1099">
        <f t="shared" si="17"/>
        <v>2.877937471E-2</v>
      </c>
      <c r="BP1099" s="7" t="s">
        <v>519</v>
      </c>
      <c r="BQ1099" s="7" t="s">
        <v>94</v>
      </c>
      <c r="BR1099" s="7" t="s">
        <v>77</v>
      </c>
      <c r="BS1099" s="7" t="s">
        <v>77</v>
      </c>
    </row>
    <row r="1100" spans="1:71" ht="15.75" customHeight="1">
      <c r="A1100" s="7">
        <v>2012</v>
      </c>
      <c r="B1100" s="7" t="s">
        <v>1002</v>
      </c>
      <c r="C1100" s="7" t="s">
        <v>64</v>
      </c>
      <c r="D1100" s="7" t="s">
        <v>995</v>
      </c>
      <c r="E1100" s="7" t="s">
        <v>2596</v>
      </c>
      <c r="F1100" s="7" t="s">
        <v>997</v>
      </c>
      <c r="G1100" s="7">
        <v>2014</v>
      </c>
      <c r="H1100" s="7" t="s">
        <v>335</v>
      </c>
      <c r="I1100" s="7" t="s">
        <v>169</v>
      </c>
      <c r="J1100" s="7" t="s">
        <v>70</v>
      </c>
      <c r="K1100" s="7" t="s">
        <v>71</v>
      </c>
      <c r="L1100" s="7" t="s">
        <v>72</v>
      </c>
      <c r="M1100" s="7" t="s">
        <v>73</v>
      </c>
      <c r="N1100" s="7" t="s">
        <v>74</v>
      </c>
      <c r="O1100" s="7" t="s">
        <v>75</v>
      </c>
      <c r="P1100" s="7" t="s">
        <v>76</v>
      </c>
      <c r="Q1100" s="7" t="s">
        <v>77</v>
      </c>
      <c r="S1100" s="7" t="s">
        <v>78</v>
      </c>
      <c r="T1100" s="7" t="s">
        <v>79</v>
      </c>
      <c r="U1100" s="7" t="s">
        <v>80</v>
      </c>
      <c r="V1100" s="7" t="s">
        <v>81</v>
      </c>
      <c r="Z1100" s="7" t="s">
        <v>123</v>
      </c>
      <c r="AA1100" s="7" t="s">
        <v>338</v>
      </c>
      <c r="AB1100" s="7" t="s">
        <v>339</v>
      </c>
      <c r="AC1100" s="7" t="s">
        <v>339</v>
      </c>
      <c r="AD1100" s="7" t="s">
        <v>111</v>
      </c>
      <c r="AE1100" s="7" t="s">
        <v>1003</v>
      </c>
      <c r="AF1100" s="7" t="s">
        <v>88</v>
      </c>
      <c r="AG1100" s="7" t="s">
        <v>2231</v>
      </c>
      <c r="AH1100" s="7" t="s">
        <v>1959</v>
      </c>
      <c r="AI1100" s="7">
        <v>2011</v>
      </c>
      <c r="AJ1100" s="7">
        <v>2014</v>
      </c>
      <c r="AK1100" s="7" t="s">
        <v>89</v>
      </c>
      <c r="AL1100" s="7">
        <v>10000000</v>
      </c>
      <c r="AO1100" s="7" t="s">
        <v>2601</v>
      </c>
      <c r="AP1100" s="7" t="s">
        <v>2602</v>
      </c>
      <c r="AQ1100" s="7">
        <v>2500000</v>
      </c>
      <c r="AR1100" s="10">
        <v>28779.37471</v>
      </c>
      <c r="AS1100" s="7" t="s">
        <v>2603</v>
      </c>
      <c r="AT1100" s="7" t="s">
        <v>840</v>
      </c>
      <c r="AU1100" s="7">
        <v>2014</v>
      </c>
      <c r="AV1100" s="7" t="s">
        <v>91</v>
      </c>
      <c r="AW1100" s="7" t="s">
        <v>92</v>
      </c>
      <c r="AX1100" s="7" t="s">
        <v>93</v>
      </c>
      <c r="AY1100" s="7" t="s">
        <v>94</v>
      </c>
      <c r="AZ1100" s="7" t="s">
        <v>341</v>
      </c>
      <c r="BA1100" s="7" t="s">
        <v>96</v>
      </c>
      <c r="BB1100" s="7" t="s">
        <v>519</v>
      </c>
      <c r="BC1100" s="7" t="s">
        <v>98</v>
      </c>
      <c r="BG1100" s="7" t="s">
        <v>1004</v>
      </c>
      <c r="BH1100" s="7" t="s">
        <v>99</v>
      </c>
      <c r="BI1100" s="7" t="s">
        <v>521</v>
      </c>
      <c r="BJ1100" s="7" t="s">
        <v>135</v>
      </c>
      <c r="BK1100" s="7" t="s">
        <v>1554</v>
      </c>
      <c r="BM1100" s="7" t="s">
        <v>1481</v>
      </c>
      <c r="BN1100" s="7" t="s">
        <v>2604</v>
      </c>
      <c r="BO1100">
        <f t="shared" si="17"/>
        <v>2.877937471E-2</v>
      </c>
      <c r="BP1100" s="7" t="s">
        <v>519</v>
      </c>
      <c r="BQ1100" s="7" t="s">
        <v>94</v>
      </c>
      <c r="BR1100" s="7" t="s">
        <v>77</v>
      </c>
      <c r="BS1100" s="7" t="s">
        <v>77</v>
      </c>
    </row>
    <row r="1101" spans="1:71" ht="15.75" customHeight="1">
      <c r="A1101" s="7">
        <v>2013</v>
      </c>
      <c r="B1101" s="7" t="s">
        <v>1002</v>
      </c>
      <c r="C1101" s="7" t="s">
        <v>64</v>
      </c>
      <c r="D1101" s="7" t="s">
        <v>995</v>
      </c>
      <c r="E1101" s="7" t="s">
        <v>2596</v>
      </c>
      <c r="F1101" s="7" t="s">
        <v>997</v>
      </c>
      <c r="G1101" s="7">
        <v>2014</v>
      </c>
      <c r="H1101" s="7" t="s">
        <v>335</v>
      </c>
      <c r="I1101" s="7" t="s">
        <v>169</v>
      </c>
      <c r="J1101" s="7" t="s">
        <v>70</v>
      </c>
      <c r="K1101" s="7" t="s">
        <v>71</v>
      </c>
      <c r="L1101" s="7" t="s">
        <v>72</v>
      </c>
      <c r="M1101" s="7" t="s">
        <v>73</v>
      </c>
      <c r="N1101" s="7" t="s">
        <v>74</v>
      </c>
      <c r="O1101" s="7" t="s">
        <v>75</v>
      </c>
      <c r="P1101" s="7" t="s">
        <v>76</v>
      </c>
      <c r="Q1101" s="7" t="s">
        <v>77</v>
      </c>
      <c r="S1101" s="7" t="s">
        <v>78</v>
      </c>
      <c r="T1101" s="7" t="s">
        <v>79</v>
      </c>
      <c r="U1101" s="7" t="s">
        <v>80</v>
      </c>
      <c r="V1101" s="7" t="s">
        <v>81</v>
      </c>
      <c r="Z1101" s="7" t="s">
        <v>123</v>
      </c>
      <c r="AA1101" s="7" t="s">
        <v>338</v>
      </c>
      <c r="AB1101" s="7" t="s">
        <v>339</v>
      </c>
      <c r="AC1101" s="7" t="s">
        <v>339</v>
      </c>
      <c r="AD1101" s="7" t="s">
        <v>111</v>
      </c>
      <c r="AE1101" s="7" t="s">
        <v>1003</v>
      </c>
      <c r="AF1101" s="7" t="s">
        <v>88</v>
      </c>
      <c r="AG1101" s="7" t="s">
        <v>2231</v>
      </c>
      <c r="AH1101" s="7" t="s">
        <v>1959</v>
      </c>
      <c r="AI1101" s="7">
        <v>2011</v>
      </c>
      <c r="AJ1101" s="7">
        <v>2014</v>
      </c>
      <c r="AK1101" s="7" t="s">
        <v>89</v>
      </c>
      <c r="AL1101" s="7">
        <v>10000000</v>
      </c>
      <c r="AO1101" s="7" t="s">
        <v>2601</v>
      </c>
      <c r="AP1101" s="7" t="s">
        <v>2602</v>
      </c>
      <c r="AQ1101" s="7">
        <v>2500000</v>
      </c>
      <c r="AR1101" s="10">
        <v>28779.37471</v>
      </c>
      <c r="AS1101" s="7" t="s">
        <v>2603</v>
      </c>
      <c r="AT1101" s="7" t="s">
        <v>840</v>
      </c>
      <c r="AU1101" s="7">
        <v>2014</v>
      </c>
      <c r="AV1101" s="7" t="s">
        <v>91</v>
      </c>
      <c r="AW1101" s="7" t="s">
        <v>92</v>
      </c>
      <c r="AX1101" s="7" t="s">
        <v>93</v>
      </c>
      <c r="AY1101" s="7" t="s">
        <v>94</v>
      </c>
      <c r="AZ1101" s="7" t="s">
        <v>341</v>
      </c>
      <c r="BA1101" s="7" t="s">
        <v>96</v>
      </c>
      <c r="BB1101" s="7" t="s">
        <v>519</v>
      </c>
      <c r="BC1101" s="7" t="s">
        <v>98</v>
      </c>
      <c r="BG1101" s="7" t="s">
        <v>1004</v>
      </c>
      <c r="BH1101" s="7" t="s">
        <v>99</v>
      </c>
      <c r="BI1101" s="7" t="s">
        <v>521</v>
      </c>
      <c r="BJ1101" s="7" t="s">
        <v>135</v>
      </c>
      <c r="BK1101" s="7" t="s">
        <v>1554</v>
      </c>
      <c r="BM1101" s="7" t="s">
        <v>1481</v>
      </c>
      <c r="BN1101" s="7" t="s">
        <v>2604</v>
      </c>
      <c r="BO1101">
        <f t="shared" si="17"/>
        <v>2.877937471E-2</v>
      </c>
      <c r="BP1101" s="7" t="s">
        <v>519</v>
      </c>
      <c r="BQ1101" s="7" t="s">
        <v>94</v>
      </c>
      <c r="BR1101" s="7" t="s">
        <v>77</v>
      </c>
      <c r="BS1101" s="7" t="s">
        <v>77</v>
      </c>
    </row>
    <row r="1102" spans="1:71" ht="15.75" customHeight="1">
      <c r="A1102" s="7">
        <v>2014</v>
      </c>
      <c r="B1102" s="7" t="s">
        <v>1002</v>
      </c>
      <c r="C1102" s="7" t="s">
        <v>64</v>
      </c>
      <c r="D1102" s="7" t="s">
        <v>995</v>
      </c>
      <c r="E1102" s="7" t="s">
        <v>2596</v>
      </c>
      <c r="F1102" s="7" t="s">
        <v>997</v>
      </c>
      <c r="G1102" s="7">
        <v>2014</v>
      </c>
      <c r="H1102" s="7" t="s">
        <v>335</v>
      </c>
      <c r="I1102" s="7" t="s">
        <v>169</v>
      </c>
      <c r="J1102" s="7" t="s">
        <v>70</v>
      </c>
      <c r="K1102" s="7" t="s">
        <v>71</v>
      </c>
      <c r="L1102" s="7" t="s">
        <v>72</v>
      </c>
      <c r="M1102" s="7" t="s">
        <v>73</v>
      </c>
      <c r="N1102" s="7" t="s">
        <v>74</v>
      </c>
      <c r="O1102" s="7" t="s">
        <v>75</v>
      </c>
      <c r="P1102" s="7" t="s">
        <v>76</v>
      </c>
      <c r="Q1102" s="7" t="s">
        <v>77</v>
      </c>
      <c r="S1102" s="7" t="s">
        <v>78</v>
      </c>
      <c r="T1102" s="7" t="s">
        <v>79</v>
      </c>
      <c r="U1102" s="7" t="s">
        <v>80</v>
      </c>
      <c r="V1102" s="7" t="s">
        <v>81</v>
      </c>
      <c r="Z1102" s="7" t="s">
        <v>123</v>
      </c>
      <c r="AA1102" s="7" t="s">
        <v>338</v>
      </c>
      <c r="AB1102" s="7" t="s">
        <v>339</v>
      </c>
      <c r="AC1102" s="7" t="s">
        <v>339</v>
      </c>
      <c r="AD1102" s="7" t="s">
        <v>111</v>
      </c>
      <c r="AE1102" s="7" t="s">
        <v>1003</v>
      </c>
      <c r="AF1102" s="7" t="s">
        <v>88</v>
      </c>
      <c r="AG1102" s="7" t="s">
        <v>2231</v>
      </c>
      <c r="AH1102" s="7" t="s">
        <v>1959</v>
      </c>
      <c r="AI1102" s="7">
        <v>2011</v>
      </c>
      <c r="AJ1102" s="7">
        <v>2014</v>
      </c>
      <c r="AK1102" s="7" t="s">
        <v>89</v>
      </c>
      <c r="AL1102" s="7">
        <v>10000000</v>
      </c>
      <c r="AO1102" s="7" t="s">
        <v>2601</v>
      </c>
      <c r="AP1102" s="7" t="s">
        <v>2602</v>
      </c>
      <c r="AQ1102" s="7">
        <v>2500000</v>
      </c>
      <c r="AR1102" s="10">
        <v>28779.37471</v>
      </c>
      <c r="AS1102" s="7" t="s">
        <v>2603</v>
      </c>
      <c r="AT1102" s="7" t="s">
        <v>840</v>
      </c>
      <c r="AU1102" s="7">
        <v>2014</v>
      </c>
      <c r="AV1102" s="7" t="s">
        <v>91</v>
      </c>
      <c r="AW1102" s="7" t="s">
        <v>92</v>
      </c>
      <c r="AX1102" s="7" t="s">
        <v>93</v>
      </c>
      <c r="AY1102" s="7" t="s">
        <v>94</v>
      </c>
      <c r="AZ1102" s="7" t="s">
        <v>341</v>
      </c>
      <c r="BA1102" s="7" t="s">
        <v>96</v>
      </c>
      <c r="BB1102" s="7" t="s">
        <v>519</v>
      </c>
      <c r="BC1102" s="7" t="s">
        <v>98</v>
      </c>
      <c r="BG1102" s="7" t="s">
        <v>1004</v>
      </c>
      <c r="BH1102" s="7" t="s">
        <v>99</v>
      </c>
      <c r="BI1102" s="7" t="s">
        <v>521</v>
      </c>
      <c r="BJ1102" s="7" t="s">
        <v>135</v>
      </c>
      <c r="BK1102" s="7" t="s">
        <v>1554</v>
      </c>
      <c r="BM1102" s="7" t="s">
        <v>1481</v>
      </c>
      <c r="BN1102" s="7" t="s">
        <v>2604</v>
      </c>
      <c r="BO1102">
        <f t="shared" si="17"/>
        <v>2.877937471E-2</v>
      </c>
      <c r="BP1102" s="7" t="s">
        <v>519</v>
      </c>
      <c r="BQ1102" s="7" t="s">
        <v>94</v>
      </c>
      <c r="BR1102" s="7" t="s">
        <v>77</v>
      </c>
      <c r="BS1102" s="7" t="s">
        <v>77</v>
      </c>
    </row>
    <row r="1103" spans="1:71" ht="15.75" customHeight="1">
      <c r="A1103" s="7">
        <v>2012</v>
      </c>
      <c r="B1103" s="7" t="s">
        <v>1006</v>
      </c>
      <c r="C1103" s="7" t="s">
        <v>64</v>
      </c>
      <c r="D1103" s="7" t="s">
        <v>995</v>
      </c>
      <c r="E1103" s="7" t="s">
        <v>2596</v>
      </c>
      <c r="F1103" s="7" t="s">
        <v>997</v>
      </c>
      <c r="G1103" s="7">
        <v>2014</v>
      </c>
      <c r="H1103" s="7" t="s">
        <v>335</v>
      </c>
      <c r="I1103" s="7" t="s">
        <v>169</v>
      </c>
      <c r="J1103" s="7" t="s">
        <v>70</v>
      </c>
      <c r="K1103" s="7" t="s">
        <v>71</v>
      </c>
      <c r="L1103" s="7" t="s">
        <v>72</v>
      </c>
      <c r="M1103" s="7" t="s">
        <v>73</v>
      </c>
      <c r="N1103" s="7" t="s">
        <v>74</v>
      </c>
      <c r="O1103" s="7" t="s">
        <v>75</v>
      </c>
      <c r="P1103" s="7" t="s">
        <v>76</v>
      </c>
      <c r="Q1103" s="7" t="s">
        <v>77</v>
      </c>
      <c r="S1103" s="7" t="s">
        <v>78</v>
      </c>
      <c r="T1103" s="7" t="s">
        <v>79</v>
      </c>
      <c r="U1103" s="7" t="s">
        <v>80</v>
      </c>
      <c r="V1103" s="7" t="s">
        <v>81</v>
      </c>
      <c r="Z1103" s="7" t="s">
        <v>123</v>
      </c>
      <c r="AA1103" s="7" t="s">
        <v>338</v>
      </c>
      <c r="AB1103" s="7" t="s">
        <v>339</v>
      </c>
      <c r="AC1103" s="7" t="s">
        <v>339</v>
      </c>
      <c r="AD1103" s="7" t="s">
        <v>111</v>
      </c>
      <c r="AE1103" s="7" t="s">
        <v>1007</v>
      </c>
      <c r="AF1103" s="7" t="s">
        <v>88</v>
      </c>
      <c r="AG1103" s="7" t="s">
        <v>1954</v>
      </c>
      <c r="AH1103" s="7" t="s">
        <v>2101</v>
      </c>
      <c r="AI1103" s="7">
        <v>2012</v>
      </c>
      <c r="AJ1103" s="7">
        <v>2013</v>
      </c>
      <c r="AK1103" s="7" t="s">
        <v>89</v>
      </c>
      <c r="AL1103" s="7">
        <v>3310000</v>
      </c>
      <c r="AO1103" s="7" t="s">
        <v>2605</v>
      </c>
      <c r="AP1103" s="7" t="s">
        <v>2606</v>
      </c>
      <c r="AQ1103" s="7">
        <v>1655000</v>
      </c>
      <c r="AR1103" s="10">
        <v>19051.946059999998</v>
      </c>
      <c r="AS1103" s="7" t="s">
        <v>2607</v>
      </c>
      <c r="AT1103" s="7" t="s">
        <v>840</v>
      </c>
      <c r="AU1103" s="7">
        <v>2014</v>
      </c>
      <c r="AV1103" s="7" t="s">
        <v>91</v>
      </c>
      <c r="AW1103" s="7" t="s">
        <v>92</v>
      </c>
      <c r="AX1103" s="7" t="s">
        <v>93</v>
      </c>
      <c r="AY1103" s="7" t="s">
        <v>94</v>
      </c>
      <c r="AZ1103" s="7" t="s">
        <v>341</v>
      </c>
      <c r="BA1103" s="7" t="s">
        <v>96</v>
      </c>
      <c r="BB1103" s="7" t="s">
        <v>519</v>
      </c>
      <c r="BC1103" s="7" t="s">
        <v>98</v>
      </c>
      <c r="BG1103" s="7" t="s">
        <v>1008</v>
      </c>
      <c r="BH1103" s="7" t="s">
        <v>99</v>
      </c>
      <c r="BI1103" s="7" t="s">
        <v>521</v>
      </c>
      <c r="BJ1103" s="7" t="s">
        <v>135</v>
      </c>
      <c r="BK1103" s="7" t="s">
        <v>1555</v>
      </c>
      <c r="BM1103" s="7" t="s">
        <v>1481</v>
      </c>
      <c r="BN1103" s="7" t="s">
        <v>2608</v>
      </c>
      <c r="BO1103">
        <f t="shared" si="17"/>
        <v>1.9051946059999998E-2</v>
      </c>
      <c r="BP1103" s="7" t="s">
        <v>519</v>
      </c>
      <c r="BQ1103" s="7" t="s">
        <v>94</v>
      </c>
      <c r="BR1103" s="7" t="s">
        <v>77</v>
      </c>
      <c r="BS1103" s="7" t="s">
        <v>77</v>
      </c>
    </row>
    <row r="1104" spans="1:71" ht="15.75" customHeight="1">
      <c r="A1104" s="7">
        <v>2013</v>
      </c>
      <c r="B1104" s="7" t="s">
        <v>1006</v>
      </c>
      <c r="C1104" s="7" t="s">
        <v>64</v>
      </c>
      <c r="D1104" s="7" t="s">
        <v>995</v>
      </c>
      <c r="E1104" s="7" t="s">
        <v>2596</v>
      </c>
      <c r="F1104" s="7" t="s">
        <v>997</v>
      </c>
      <c r="G1104" s="7">
        <v>2014</v>
      </c>
      <c r="H1104" s="7" t="s">
        <v>335</v>
      </c>
      <c r="I1104" s="7" t="s">
        <v>169</v>
      </c>
      <c r="J1104" s="7" t="s">
        <v>70</v>
      </c>
      <c r="K1104" s="7" t="s">
        <v>71</v>
      </c>
      <c r="L1104" s="7" t="s">
        <v>72</v>
      </c>
      <c r="M1104" s="7" t="s">
        <v>73</v>
      </c>
      <c r="N1104" s="7" t="s">
        <v>74</v>
      </c>
      <c r="O1104" s="7" t="s">
        <v>75</v>
      </c>
      <c r="P1104" s="7" t="s">
        <v>76</v>
      </c>
      <c r="Q1104" s="7" t="s">
        <v>77</v>
      </c>
      <c r="S1104" s="7" t="s">
        <v>78</v>
      </c>
      <c r="T1104" s="7" t="s">
        <v>79</v>
      </c>
      <c r="U1104" s="7" t="s">
        <v>80</v>
      </c>
      <c r="V1104" s="7" t="s">
        <v>81</v>
      </c>
      <c r="Z1104" s="7" t="s">
        <v>123</v>
      </c>
      <c r="AA1104" s="7" t="s">
        <v>338</v>
      </c>
      <c r="AB1104" s="7" t="s">
        <v>339</v>
      </c>
      <c r="AC1104" s="7" t="s">
        <v>339</v>
      </c>
      <c r="AD1104" s="7" t="s">
        <v>111</v>
      </c>
      <c r="AE1104" s="7" t="s">
        <v>1007</v>
      </c>
      <c r="AF1104" s="7" t="s">
        <v>88</v>
      </c>
      <c r="AG1104" s="7" t="s">
        <v>1954</v>
      </c>
      <c r="AH1104" s="7" t="s">
        <v>2101</v>
      </c>
      <c r="AI1104" s="7">
        <v>2012</v>
      </c>
      <c r="AJ1104" s="7">
        <v>2013</v>
      </c>
      <c r="AK1104" s="7" t="s">
        <v>89</v>
      </c>
      <c r="AL1104" s="7">
        <v>3310000</v>
      </c>
      <c r="AO1104" s="7" t="s">
        <v>2605</v>
      </c>
      <c r="AP1104" s="7" t="s">
        <v>2606</v>
      </c>
      <c r="AQ1104" s="7">
        <v>1655000</v>
      </c>
      <c r="AR1104" s="10">
        <v>19051.946059999998</v>
      </c>
      <c r="AS1104" s="7" t="s">
        <v>2607</v>
      </c>
      <c r="AT1104" s="7" t="s">
        <v>840</v>
      </c>
      <c r="AU1104" s="7">
        <v>2014</v>
      </c>
      <c r="AV1104" s="7" t="s">
        <v>91</v>
      </c>
      <c r="AW1104" s="7" t="s">
        <v>92</v>
      </c>
      <c r="AX1104" s="7" t="s">
        <v>93</v>
      </c>
      <c r="AY1104" s="7" t="s">
        <v>94</v>
      </c>
      <c r="AZ1104" s="7" t="s">
        <v>341</v>
      </c>
      <c r="BA1104" s="7" t="s">
        <v>96</v>
      </c>
      <c r="BB1104" s="7" t="s">
        <v>519</v>
      </c>
      <c r="BC1104" s="7" t="s">
        <v>98</v>
      </c>
      <c r="BG1104" s="7" t="s">
        <v>1008</v>
      </c>
      <c r="BH1104" s="7" t="s">
        <v>99</v>
      </c>
      <c r="BI1104" s="7" t="s">
        <v>521</v>
      </c>
      <c r="BJ1104" s="7" t="s">
        <v>135</v>
      </c>
      <c r="BK1104" s="7" t="s">
        <v>1555</v>
      </c>
      <c r="BM1104" s="7" t="s">
        <v>1481</v>
      </c>
      <c r="BN1104" s="7" t="s">
        <v>2608</v>
      </c>
      <c r="BO1104">
        <f t="shared" si="17"/>
        <v>1.9051946059999998E-2</v>
      </c>
      <c r="BP1104" s="7" t="s">
        <v>519</v>
      </c>
      <c r="BQ1104" s="7" t="s">
        <v>94</v>
      </c>
      <c r="BR1104" s="7" t="s">
        <v>77</v>
      </c>
      <c r="BS1104" s="7" t="s">
        <v>77</v>
      </c>
    </row>
    <row r="1105" spans="1:71" ht="15.75" customHeight="1">
      <c r="A1105" s="7">
        <v>2012</v>
      </c>
      <c r="B1105" s="7" t="s">
        <v>1010</v>
      </c>
      <c r="C1105" s="7" t="s">
        <v>64</v>
      </c>
      <c r="D1105" s="7" t="s">
        <v>995</v>
      </c>
      <c r="E1105" s="7" t="s">
        <v>2596</v>
      </c>
      <c r="F1105" s="7" t="s">
        <v>997</v>
      </c>
      <c r="G1105" s="7">
        <v>2014</v>
      </c>
      <c r="H1105" s="7" t="s">
        <v>335</v>
      </c>
      <c r="I1105" s="7" t="s">
        <v>169</v>
      </c>
      <c r="J1105" s="7" t="s">
        <v>70</v>
      </c>
      <c r="K1105" s="7" t="s">
        <v>71</v>
      </c>
      <c r="L1105" s="7" t="s">
        <v>72</v>
      </c>
      <c r="M1105" s="7" t="s">
        <v>73</v>
      </c>
      <c r="N1105" s="7" t="s">
        <v>74</v>
      </c>
      <c r="O1105" s="7" t="s">
        <v>75</v>
      </c>
      <c r="P1105" s="7" t="s">
        <v>278</v>
      </c>
      <c r="Q1105" s="7" t="s">
        <v>279</v>
      </c>
      <c r="S1105" s="7" t="s">
        <v>798</v>
      </c>
      <c r="T1105" s="7" t="s">
        <v>79</v>
      </c>
      <c r="U1105" s="7" t="s">
        <v>80</v>
      </c>
      <c r="V1105" s="7" t="s">
        <v>81</v>
      </c>
      <c r="Z1105" s="7" t="s">
        <v>123</v>
      </c>
      <c r="AA1105" s="7" t="s">
        <v>338</v>
      </c>
      <c r="AB1105" s="7" t="s">
        <v>339</v>
      </c>
      <c r="AC1105" s="7" t="s">
        <v>339</v>
      </c>
      <c r="AD1105" s="7" t="s">
        <v>111</v>
      </c>
      <c r="AE1105" s="7" t="s">
        <v>1011</v>
      </c>
      <c r="AF1105" s="7" t="s">
        <v>88</v>
      </c>
      <c r="AG1105" s="7" t="s">
        <v>1954</v>
      </c>
      <c r="AH1105" s="7" t="s">
        <v>1959</v>
      </c>
      <c r="AI1105" s="7">
        <v>2012</v>
      </c>
      <c r="AJ1105" s="7">
        <v>2014</v>
      </c>
      <c r="AK1105" s="7" t="s">
        <v>89</v>
      </c>
      <c r="AL1105" s="7">
        <v>3580000</v>
      </c>
      <c r="AO1105" s="7" t="s">
        <v>2609</v>
      </c>
      <c r="AP1105" s="7" t="s">
        <v>2610</v>
      </c>
      <c r="AQ1105" s="7">
        <v>1193333.3330000001</v>
      </c>
      <c r="AR1105" s="10">
        <v>13737.354859999999</v>
      </c>
      <c r="AS1105" s="7" t="s">
        <v>2611</v>
      </c>
      <c r="AT1105" s="7" t="s">
        <v>840</v>
      </c>
      <c r="AU1105" s="7">
        <v>2014</v>
      </c>
      <c r="AV1105" s="7" t="s">
        <v>91</v>
      </c>
      <c r="AW1105" s="7" t="s">
        <v>92</v>
      </c>
      <c r="AX1105" s="7" t="s">
        <v>93</v>
      </c>
      <c r="AY1105" s="7" t="s">
        <v>94</v>
      </c>
      <c r="AZ1105" s="7" t="s">
        <v>551</v>
      </c>
      <c r="BA1105" s="7" t="s">
        <v>96</v>
      </c>
      <c r="BB1105" s="7" t="s">
        <v>113</v>
      </c>
      <c r="BC1105" s="7" t="s">
        <v>98</v>
      </c>
      <c r="BG1105" s="7" t="s">
        <v>1012</v>
      </c>
      <c r="BH1105" s="7" t="s">
        <v>99</v>
      </c>
      <c r="BI1105" s="7" t="s">
        <v>521</v>
      </c>
      <c r="BJ1105" s="7" t="s">
        <v>135</v>
      </c>
      <c r="BK1105" s="7" t="s">
        <v>1012</v>
      </c>
      <c r="BM1105" s="7" t="s">
        <v>1481</v>
      </c>
      <c r="BN1105" s="7" t="s">
        <v>1482</v>
      </c>
      <c r="BO1105">
        <f t="shared" si="17"/>
        <v>1.373735486E-2</v>
      </c>
      <c r="BP1105" s="7" t="s">
        <v>137</v>
      </c>
      <c r="BQ1105" s="7" t="s">
        <v>94</v>
      </c>
      <c r="BR1105" s="7" t="s">
        <v>279</v>
      </c>
      <c r="BS1105" s="7" t="s">
        <v>279</v>
      </c>
    </row>
    <row r="1106" spans="1:71" ht="15.75" customHeight="1">
      <c r="A1106" s="7">
        <v>2013</v>
      </c>
      <c r="B1106" s="7" t="s">
        <v>1010</v>
      </c>
      <c r="C1106" s="7" t="s">
        <v>64</v>
      </c>
      <c r="D1106" s="7" t="s">
        <v>995</v>
      </c>
      <c r="E1106" s="7" t="s">
        <v>2596</v>
      </c>
      <c r="F1106" s="7" t="s">
        <v>997</v>
      </c>
      <c r="G1106" s="7">
        <v>2014</v>
      </c>
      <c r="H1106" s="7" t="s">
        <v>335</v>
      </c>
      <c r="I1106" s="7" t="s">
        <v>169</v>
      </c>
      <c r="J1106" s="7" t="s">
        <v>70</v>
      </c>
      <c r="K1106" s="7" t="s">
        <v>71</v>
      </c>
      <c r="L1106" s="7" t="s">
        <v>72</v>
      </c>
      <c r="M1106" s="7" t="s">
        <v>73</v>
      </c>
      <c r="N1106" s="7" t="s">
        <v>74</v>
      </c>
      <c r="O1106" s="7" t="s">
        <v>75</v>
      </c>
      <c r="P1106" s="7" t="s">
        <v>278</v>
      </c>
      <c r="Q1106" s="7" t="s">
        <v>279</v>
      </c>
      <c r="S1106" s="7" t="s">
        <v>798</v>
      </c>
      <c r="T1106" s="7" t="s">
        <v>79</v>
      </c>
      <c r="U1106" s="7" t="s">
        <v>80</v>
      </c>
      <c r="V1106" s="7" t="s">
        <v>81</v>
      </c>
      <c r="Z1106" s="7" t="s">
        <v>123</v>
      </c>
      <c r="AA1106" s="7" t="s">
        <v>338</v>
      </c>
      <c r="AB1106" s="7" t="s">
        <v>339</v>
      </c>
      <c r="AC1106" s="7" t="s">
        <v>339</v>
      </c>
      <c r="AD1106" s="7" t="s">
        <v>111</v>
      </c>
      <c r="AE1106" s="7" t="s">
        <v>1011</v>
      </c>
      <c r="AF1106" s="7" t="s">
        <v>88</v>
      </c>
      <c r="AG1106" s="7" t="s">
        <v>1954</v>
      </c>
      <c r="AH1106" s="7" t="s">
        <v>1959</v>
      </c>
      <c r="AI1106" s="7">
        <v>2012</v>
      </c>
      <c r="AJ1106" s="7">
        <v>2014</v>
      </c>
      <c r="AK1106" s="7" t="s">
        <v>89</v>
      </c>
      <c r="AL1106" s="7">
        <v>3580000</v>
      </c>
      <c r="AO1106" s="7" t="s">
        <v>2609</v>
      </c>
      <c r="AP1106" s="7" t="s">
        <v>2610</v>
      </c>
      <c r="AQ1106" s="7">
        <v>1193333.3330000001</v>
      </c>
      <c r="AR1106" s="10">
        <v>13737.354859999999</v>
      </c>
      <c r="AS1106" s="7" t="s">
        <v>2611</v>
      </c>
      <c r="AT1106" s="7" t="s">
        <v>840</v>
      </c>
      <c r="AU1106" s="7">
        <v>2014</v>
      </c>
      <c r="AV1106" s="7" t="s">
        <v>91</v>
      </c>
      <c r="AW1106" s="7" t="s">
        <v>92</v>
      </c>
      <c r="AX1106" s="7" t="s">
        <v>93</v>
      </c>
      <c r="AY1106" s="7" t="s">
        <v>94</v>
      </c>
      <c r="AZ1106" s="7" t="s">
        <v>551</v>
      </c>
      <c r="BA1106" s="7" t="s">
        <v>96</v>
      </c>
      <c r="BB1106" s="7" t="s">
        <v>113</v>
      </c>
      <c r="BC1106" s="7" t="s">
        <v>98</v>
      </c>
      <c r="BG1106" s="7" t="s">
        <v>1012</v>
      </c>
      <c r="BH1106" s="7" t="s">
        <v>99</v>
      </c>
      <c r="BI1106" s="7" t="s">
        <v>521</v>
      </c>
      <c r="BJ1106" s="7" t="s">
        <v>135</v>
      </c>
      <c r="BK1106" s="7" t="s">
        <v>1012</v>
      </c>
      <c r="BM1106" s="7" t="s">
        <v>1481</v>
      </c>
      <c r="BN1106" s="7" t="s">
        <v>1482</v>
      </c>
      <c r="BO1106">
        <f t="shared" si="17"/>
        <v>1.373735486E-2</v>
      </c>
      <c r="BP1106" s="7" t="s">
        <v>137</v>
      </c>
      <c r="BQ1106" s="7" t="s">
        <v>94</v>
      </c>
      <c r="BR1106" s="7" t="s">
        <v>279</v>
      </c>
      <c r="BS1106" s="7" t="s">
        <v>279</v>
      </c>
    </row>
    <row r="1107" spans="1:71" ht="15.75" customHeight="1">
      <c r="A1107" s="7">
        <v>2014</v>
      </c>
      <c r="B1107" s="7" t="s">
        <v>1010</v>
      </c>
      <c r="C1107" s="7" t="s">
        <v>64</v>
      </c>
      <c r="D1107" s="7" t="s">
        <v>995</v>
      </c>
      <c r="E1107" s="7" t="s">
        <v>2596</v>
      </c>
      <c r="F1107" s="7" t="s">
        <v>997</v>
      </c>
      <c r="G1107" s="7">
        <v>2014</v>
      </c>
      <c r="H1107" s="7" t="s">
        <v>335</v>
      </c>
      <c r="I1107" s="7" t="s">
        <v>169</v>
      </c>
      <c r="J1107" s="7" t="s">
        <v>70</v>
      </c>
      <c r="K1107" s="7" t="s">
        <v>71</v>
      </c>
      <c r="L1107" s="7" t="s">
        <v>72</v>
      </c>
      <c r="M1107" s="7" t="s">
        <v>73</v>
      </c>
      <c r="N1107" s="7" t="s">
        <v>74</v>
      </c>
      <c r="O1107" s="7" t="s">
        <v>75</v>
      </c>
      <c r="P1107" s="7" t="s">
        <v>278</v>
      </c>
      <c r="Q1107" s="7" t="s">
        <v>279</v>
      </c>
      <c r="S1107" s="7" t="s">
        <v>798</v>
      </c>
      <c r="T1107" s="7" t="s">
        <v>79</v>
      </c>
      <c r="U1107" s="7" t="s">
        <v>80</v>
      </c>
      <c r="V1107" s="7" t="s">
        <v>81</v>
      </c>
      <c r="Z1107" s="7" t="s">
        <v>123</v>
      </c>
      <c r="AA1107" s="7" t="s">
        <v>338</v>
      </c>
      <c r="AB1107" s="7" t="s">
        <v>339</v>
      </c>
      <c r="AC1107" s="7" t="s">
        <v>339</v>
      </c>
      <c r="AD1107" s="7" t="s">
        <v>111</v>
      </c>
      <c r="AE1107" s="7" t="s">
        <v>1011</v>
      </c>
      <c r="AF1107" s="7" t="s">
        <v>88</v>
      </c>
      <c r="AG1107" s="7" t="s">
        <v>1954</v>
      </c>
      <c r="AH1107" s="7" t="s">
        <v>1959</v>
      </c>
      <c r="AI1107" s="7">
        <v>2012</v>
      </c>
      <c r="AJ1107" s="7">
        <v>2014</v>
      </c>
      <c r="AK1107" s="7" t="s">
        <v>89</v>
      </c>
      <c r="AL1107" s="7">
        <v>3580000</v>
      </c>
      <c r="AO1107" s="7" t="s">
        <v>2609</v>
      </c>
      <c r="AP1107" s="7" t="s">
        <v>2610</v>
      </c>
      <c r="AQ1107" s="7">
        <v>1193333.3330000001</v>
      </c>
      <c r="AR1107" s="10">
        <v>13737.354859999999</v>
      </c>
      <c r="AS1107" s="7" t="s">
        <v>2611</v>
      </c>
      <c r="AT1107" s="7" t="s">
        <v>840</v>
      </c>
      <c r="AU1107" s="7">
        <v>2014</v>
      </c>
      <c r="AV1107" s="7" t="s">
        <v>91</v>
      </c>
      <c r="AW1107" s="7" t="s">
        <v>92</v>
      </c>
      <c r="AX1107" s="7" t="s">
        <v>93</v>
      </c>
      <c r="AY1107" s="7" t="s">
        <v>94</v>
      </c>
      <c r="AZ1107" s="7" t="s">
        <v>551</v>
      </c>
      <c r="BA1107" s="7" t="s">
        <v>96</v>
      </c>
      <c r="BB1107" s="7" t="s">
        <v>113</v>
      </c>
      <c r="BC1107" s="7" t="s">
        <v>98</v>
      </c>
      <c r="BG1107" s="7" t="s">
        <v>1012</v>
      </c>
      <c r="BH1107" s="7" t="s">
        <v>99</v>
      </c>
      <c r="BI1107" s="7" t="s">
        <v>521</v>
      </c>
      <c r="BJ1107" s="7" t="s">
        <v>135</v>
      </c>
      <c r="BK1107" s="7" t="s">
        <v>1012</v>
      </c>
      <c r="BM1107" s="7" t="s">
        <v>1481</v>
      </c>
      <c r="BN1107" s="7" t="s">
        <v>1482</v>
      </c>
      <c r="BO1107">
        <f t="shared" si="17"/>
        <v>1.373735486E-2</v>
      </c>
      <c r="BP1107" s="7" t="s">
        <v>137</v>
      </c>
      <c r="BQ1107" s="7" t="s">
        <v>94</v>
      </c>
      <c r="BR1107" s="7" t="s">
        <v>279</v>
      </c>
      <c r="BS1107" s="7" t="s">
        <v>279</v>
      </c>
    </row>
    <row r="1108" spans="1:71" ht="15.75" customHeight="1">
      <c r="A1108" s="7">
        <v>2013</v>
      </c>
      <c r="B1108" s="7" t="s">
        <v>1019</v>
      </c>
      <c r="C1108" s="7" t="s">
        <v>64</v>
      </c>
      <c r="D1108" s="7" t="s">
        <v>1020</v>
      </c>
      <c r="E1108" s="7" t="s">
        <v>1021</v>
      </c>
      <c r="F1108" s="7" t="s">
        <v>2612</v>
      </c>
      <c r="G1108" s="7">
        <v>2016</v>
      </c>
      <c r="H1108" s="7" t="s">
        <v>67</v>
      </c>
      <c r="I1108" s="7" t="s">
        <v>1023</v>
      </c>
      <c r="J1108" s="7" t="s">
        <v>70</v>
      </c>
      <c r="K1108" s="7" t="s">
        <v>71</v>
      </c>
      <c r="L1108" s="7" t="s">
        <v>72</v>
      </c>
      <c r="M1108" s="7" t="s">
        <v>73</v>
      </c>
      <c r="N1108" s="7" t="s">
        <v>74</v>
      </c>
      <c r="O1108" s="7" t="s">
        <v>75</v>
      </c>
      <c r="P1108" s="7" t="s">
        <v>367</v>
      </c>
      <c r="Q1108" s="7" t="s">
        <v>368</v>
      </c>
      <c r="S1108" s="7" t="s">
        <v>369</v>
      </c>
      <c r="T1108" s="7" t="s">
        <v>79</v>
      </c>
      <c r="U1108" s="7" t="s">
        <v>80</v>
      </c>
      <c r="V1108" s="7" t="s">
        <v>81</v>
      </c>
      <c r="W1108" s="7" t="s">
        <v>1024</v>
      </c>
      <c r="X1108" s="7" t="s">
        <v>2526</v>
      </c>
      <c r="Y1108" s="7" t="s">
        <v>81</v>
      </c>
      <c r="Z1108" s="7" t="s">
        <v>136</v>
      </c>
      <c r="AA1108" s="7" t="s">
        <v>124</v>
      </c>
      <c r="AB1108" s="7" t="s">
        <v>1025</v>
      </c>
      <c r="AC1108" s="7" t="s">
        <v>2613</v>
      </c>
      <c r="AD1108" s="7" t="s">
        <v>1027</v>
      </c>
      <c r="AE1108" s="7" t="s">
        <v>1028</v>
      </c>
      <c r="AF1108" s="7" t="s">
        <v>88</v>
      </c>
      <c r="AG1108" s="7" t="s">
        <v>2101</v>
      </c>
      <c r="AH1108" s="7" t="s">
        <v>1904</v>
      </c>
      <c r="AI1108" s="7">
        <v>2013</v>
      </c>
      <c r="AJ1108" s="7">
        <v>2015</v>
      </c>
      <c r="AK1108" s="7" t="s">
        <v>89</v>
      </c>
      <c r="AL1108" s="7">
        <v>22400</v>
      </c>
      <c r="AO1108" s="7" t="s">
        <v>2614</v>
      </c>
      <c r="AP1108" s="7" t="s">
        <v>2614</v>
      </c>
      <c r="AQ1108" s="7">
        <v>7466.6666670000004</v>
      </c>
      <c r="AR1108" s="10">
        <v>7625.7148800000004</v>
      </c>
      <c r="AS1108" s="7" t="s">
        <v>2615</v>
      </c>
      <c r="AT1108" s="7" t="s">
        <v>90</v>
      </c>
      <c r="AU1108" s="7">
        <v>2016</v>
      </c>
      <c r="AV1108" s="7" t="s">
        <v>91</v>
      </c>
      <c r="AW1108" s="7" t="s">
        <v>92</v>
      </c>
      <c r="AX1108" s="7" t="s">
        <v>93</v>
      </c>
      <c r="AY1108" s="7" t="s">
        <v>94</v>
      </c>
      <c r="AZ1108" s="7" t="s">
        <v>261</v>
      </c>
      <c r="BA1108" s="7" t="s">
        <v>96</v>
      </c>
      <c r="BB1108" s="7" t="s">
        <v>97</v>
      </c>
      <c r="BC1108" s="7" t="s">
        <v>98</v>
      </c>
      <c r="BH1108" s="7" t="s">
        <v>99</v>
      </c>
      <c r="BI1108" s="7" t="s">
        <v>521</v>
      </c>
      <c r="BJ1108" s="7" t="s">
        <v>135</v>
      </c>
      <c r="BO1108">
        <f t="shared" si="17"/>
        <v>7.6257148800000004E-3</v>
      </c>
      <c r="BP1108" s="7" t="s">
        <v>97</v>
      </c>
      <c r="BQ1108" s="7" t="s">
        <v>94</v>
      </c>
      <c r="BR1108" s="7" t="s">
        <v>368</v>
      </c>
      <c r="BS1108" s="7" t="s">
        <v>368</v>
      </c>
    </row>
    <row r="1109" spans="1:71" ht="15.75" customHeight="1">
      <c r="A1109" s="7">
        <v>2014</v>
      </c>
      <c r="B1109" s="7" t="s">
        <v>1019</v>
      </c>
      <c r="C1109" s="7" t="s">
        <v>64</v>
      </c>
      <c r="D1109" s="7" t="s">
        <v>1020</v>
      </c>
      <c r="E1109" s="7" t="s">
        <v>1021</v>
      </c>
      <c r="F1109" s="7" t="s">
        <v>2612</v>
      </c>
      <c r="G1109" s="7">
        <v>2016</v>
      </c>
      <c r="H1109" s="7" t="s">
        <v>67</v>
      </c>
      <c r="I1109" s="7" t="s">
        <v>1023</v>
      </c>
      <c r="J1109" s="7" t="s">
        <v>70</v>
      </c>
      <c r="K1109" s="7" t="s">
        <v>71</v>
      </c>
      <c r="L1109" s="7" t="s">
        <v>72</v>
      </c>
      <c r="M1109" s="7" t="s">
        <v>73</v>
      </c>
      <c r="N1109" s="7" t="s">
        <v>74</v>
      </c>
      <c r="O1109" s="7" t="s">
        <v>75</v>
      </c>
      <c r="P1109" s="7" t="s">
        <v>367</v>
      </c>
      <c r="Q1109" s="7" t="s">
        <v>368</v>
      </c>
      <c r="S1109" s="7" t="s">
        <v>369</v>
      </c>
      <c r="T1109" s="7" t="s">
        <v>79</v>
      </c>
      <c r="U1109" s="7" t="s">
        <v>80</v>
      </c>
      <c r="V1109" s="7" t="s">
        <v>81</v>
      </c>
      <c r="W1109" s="7" t="s">
        <v>1024</v>
      </c>
      <c r="X1109" s="7" t="s">
        <v>2526</v>
      </c>
      <c r="Y1109" s="7" t="s">
        <v>81</v>
      </c>
      <c r="Z1109" s="7" t="s">
        <v>136</v>
      </c>
      <c r="AA1109" s="7" t="s">
        <v>124</v>
      </c>
      <c r="AB1109" s="7" t="s">
        <v>1025</v>
      </c>
      <c r="AC1109" s="7" t="s">
        <v>2613</v>
      </c>
      <c r="AD1109" s="7" t="s">
        <v>1027</v>
      </c>
      <c r="AE1109" s="7" t="s">
        <v>1028</v>
      </c>
      <c r="AF1109" s="7" t="s">
        <v>88</v>
      </c>
      <c r="AG1109" s="7" t="s">
        <v>2101</v>
      </c>
      <c r="AH1109" s="7" t="s">
        <v>1904</v>
      </c>
      <c r="AI1109" s="7">
        <v>2013</v>
      </c>
      <c r="AJ1109" s="7">
        <v>2015</v>
      </c>
      <c r="AK1109" s="7" t="s">
        <v>89</v>
      </c>
      <c r="AL1109" s="7">
        <v>22400</v>
      </c>
      <c r="AO1109" s="7" t="s">
        <v>2614</v>
      </c>
      <c r="AP1109" s="7" t="s">
        <v>2614</v>
      </c>
      <c r="AQ1109" s="7">
        <v>7466.6666670000004</v>
      </c>
      <c r="AR1109" s="10">
        <v>7625.7148800000004</v>
      </c>
      <c r="AS1109" s="7" t="s">
        <v>2615</v>
      </c>
      <c r="AT1109" s="7" t="s">
        <v>90</v>
      </c>
      <c r="AU1109" s="7">
        <v>2016</v>
      </c>
      <c r="AV1109" s="7" t="s">
        <v>91</v>
      </c>
      <c r="AW1109" s="7" t="s">
        <v>92</v>
      </c>
      <c r="AX1109" s="7" t="s">
        <v>93</v>
      </c>
      <c r="AY1109" s="7" t="s">
        <v>94</v>
      </c>
      <c r="AZ1109" s="7" t="s">
        <v>261</v>
      </c>
      <c r="BA1109" s="7" t="s">
        <v>96</v>
      </c>
      <c r="BB1109" s="7" t="s">
        <v>97</v>
      </c>
      <c r="BC1109" s="7" t="s">
        <v>98</v>
      </c>
      <c r="BH1109" s="7" t="s">
        <v>99</v>
      </c>
      <c r="BI1109" s="7" t="s">
        <v>521</v>
      </c>
      <c r="BJ1109" s="7" t="s">
        <v>135</v>
      </c>
      <c r="BO1109">
        <f t="shared" si="17"/>
        <v>7.6257148800000004E-3</v>
      </c>
      <c r="BP1109" s="7" t="s">
        <v>97</v>
      </c>
      <c r="BQ1109" s="7" t="s">
        <v>94</v>
      </c>
      <c r="BR1109" s="7" t="s">
        <v>368</v>
      </c>
      <c r="BS1109" s="7" t="s">
        <v>368</v>
      </c>
    </row>
    <row r="1110" spans="1:71" ht="15.75" customHeight="1">
      <c r="A1110" s="7">
        <v>2015</v>
      </c>
      <c r="B1110" s="7" t="s">
        <v>1019</v>
      </c>
      <c r="C1110" s="7" t="s">
        <v>64</v>
      </c>
      <c r="D1110" s="7" t="s">
        <v>1020</v>
      </c>
      <c r="E1110" s="7" t="s">
        <v>1021</v>
      </c>
      <c r="F1110" s="7" t="s">
        <v>2612</v>
      </c>
      <c r="G1110" s="7">
        <v>2016</v>
      </c>
      <c r="H1110" s="7" t="s">
        <v>67</v>
      </c>
      <c r="I1110" s="7" t="s">
        <v>1023</v>
      </c>
      <c r="J1110" s="7" t="s">
        <v>70</v>
      </c>
      <c r="K1110" s="7" t="s">
        <v>71</v>
      </c>
      <c r="L1110" s="7" t="s">
        <v>72</v>
      </c>
      <c r="M1110" s="7" t="s">
        <v>73</v>
      </c>
      <c r="N1110" s="7" t="s">
        <v>74</v>
      </c>
      <c r="O1110" s="7" t="s">
        <v>75</v>
      </c>
      <c r="P1110" s="7" t="s">
        <v>367</v>
      </c>
      <c r="Q1110" s="7" t="s">
        <v>368</v>
      </c>
      <c r="S1110" s="7" t="s">
        <v>369</v>
      </c>
      <c r="T1110" s="7" t="s">
        <v>79</v>
      </c>
      <c r="U1110" s="7" t="s">
        <v>80</v>
      </c>
      <c r="V1110" s="7" t="s">
        <v>81</v>
      </c>
      <c r="W1110" s="7" t="s">
        <v>1024</v>
      </c>
      <c r="X1110" s="7" t="s">
        <v>2526</v>
      </c>
      <c r="Y1110" s="7" t="s">
        <v>81</v>
      </c>
      <c r="Z1110" s="7" t="s">
        <v>136</v>
      </c>
      <c r="AA1110" s="7" t="s">
        <v>124</v>
      </c>
      <c r="AB1110" s="7" t="s">
        <v>1025</v>
      </c>
      <c r="AC1110" s="7" t="s">
        <v>2613</v>
      </c>
      <c r="AD1110" s="7" t="s">
        <v>1027</v>
      </c>
      <c r="AE1110" s="7" t="s">
        <v>1028</v>
      </c>
      <c r="AF1110" s="7" t="s">
        <v>88</v>
      </c>
      <c r="AG1110" s="7" t="s">
        <v>2101</v>
      </c>
      <c r="AH1110" s="7" t="s">
        <v>1904</v>
      </c>
      <c r="AI1110" s="7">
        <v>2013</v>
      </c>
      <c r="AJ1110" s="7">
        <v>2015</v>
      </c>
      <c r="AK1110" s="7" t="s">
        <v>89</v>
      </c>
      <c r="AL1110" s="7">
        <v>22400</v>
      </c>
      <c r="AO1110" s="7" t="s">
        <v>2614</v>
      </c>
      <c r="AP1110" s="7" t="s">
        <v>2614</v>
      </c>
      <c r="AQ1110" s="7">
        <v>7466.6666670000004</v>
      </c>
      <c r="AR1110" s="10">
        <v>7625.7148800000004</v>
      </c>
      <c r="AS1110" s="7" t="s">
        <v>2615</v>
      </c>
      <c r="AT1110" s="7" t="s">
        <v>90</v>
      </c>
      <c r="AU1110" s="7">
        <v>2016</v>
      </c>
      <c r="AV1110" s="7" t="s">
        <v>91</v>
      </c>
      <c r="AW1110" s="7" t="s">
        <v>92</v>
      </c>
      <c r="AX1110" s="7" t="s">
        <v>93</v>
      </c>
      <c r="AY1110" s="7" t="s">
        <v>94</v>
      </c>
      <c r="AZ1110" s="7" t="s">
        <v>261</v>
      </c>
      <c r="BA1110" s="7" t="s">
        <v>96</v>
      </c>
      <c r="BB1110" s="7" t="s">
        <v>97</v>
      </c>
      <c r="BC1110" s="7" t="s">
        <v>98</v>
      </c>
      <c r="BH1110" s="7" t="s">
        <v>99</v>
      </c>
      <c r="BI1110" s="7" t="s">
        <v>521</v>
      </c>
      <c r="BJ1110" s="7" t="s">
        <v>135</v>
      </c>
      <c r="BO1110">
        <f t="shared" si="17"/>
        <v>7.6257148800000004E-3</v>
      </c>
      <c r="BP1110" s="7" t="s">
        <v>97</v>
      </c>
      <c r="BQ1110" s="7" t="s">
        <v>94</v>
      </c>
      <c r="BR1110" s="7" t="s">
        <v>368</v>
      </c>
      <c r="BS1110" s="7" t="s">
        <v>368</v>
      </c>
    </row>
    <row r="1111" spans="1:71" ht="15.75" customHeight="1">
      <c r="A1111" s="7">
        <v>2015</v>
      </c>
      <c r="B1111" s="7" t="s">
        <v>1030</v>
      </c>
      <c r="C1111" s="7" t="s">
        <v>64</v>
      </c>
      <c r="D1111" s="7" t="s">
        <v>1020</v>
      </c>
      <c r="E1111" s="7" t="s">
        <v>1021</v>
      </c>
      <c r="F1111" s="7" t="s">
        <v>2612</v>
      </c>
      <c r="G1111" s="7">
        <v>2016</v>
      </c>
      <c r="H1111" s="7" t="s">
        <v>67</v>
      </c>
      <c r="I1111" s="7" t="s">
        <v>1023</v>
      </c>
      <c r="J1111" s="7" t="s">
        <v>70</v>
      </c>
      <c r="K1111" s="7" t="s">
        <v>71</v>
      </c>
      <c r="L1111" s="7" t="s">
        <v>72</v>
      </c>
      <c r="M1111" s="7" t="s">
        <v>73</v>
      </c>
      <c r="N1111" s="7" t="s">
        <v>74</v>
      </c>
      <c r="O1111" s="7" t="s">
        <v>75</v>
      </c>
      <c r="P1111" s="7" t="s">
        <v>367</v>
      </c>
      <c r="Q1111" s="7" t="s">
        <v>368</v>
      </c>
      <c r="S1111" s="7" t="s">
        <v>369</v>
      </c>
      <c r="T1111" s="7" t="s">
        <v>79</v>
      </c>
      <c r="U1111" s="7" t="s">
        <v>80</v>
      </c>
      <c r="V1111" s="7" t="s">
        <v>81</v>
      </c>
      <c r="W1111" s="7" t="s">
        <v>1031</v>
      </c>
      <c r="X1111" s="7" t="s">
        <v>2278</v>
      </c>
      <c r="Y1111" s="7" t="s">
        <v>81</v>
      </c>
      <c r="Z1111" s="7" t="s">
        <v>136</v>
      </c>
      <c r="AA1111" s="7" t="s">
        <v>124</v>
      </c>
      <c r="AB1111" s="7" t="s">
        <v>1025</v>
      </c>
      <c r="AC1111" s="7" t="s">
        <v>2616</v>
      </c>
      <c r="AD1111" s="7" t="s">
        <v>1033</v>
      </c>
      <c r="AE1111" s="7" t="s">
        <v>789</v>
      </c>
      <c r="AF1111" s="7" t="s">
        <v>88</v>
      </c>
      <c r="AG1111" s="7" t="s">
        <v>1904</v>
      </c>
      <c r="AH1111" s="7" t="s">
        <v>2116</v>
      </c>
      <c r="AI1111" s="7">
        <v>2015</v>
      </c>
      <c r="AJ1111" s="7">
        <v>2016</v>
      </c>
      <c r="AK1111" s="7" t="s">
        <v>89</v>
      </c>
      <c r="AL1111" s="7">
        <v>28000</v>
      </c>
      <c r="AO1111" s="7" t="s">
        <v>2617</v>
      </c>
      <c r="AP1111" s="7" t="s">
        <v>2617</v>
      </c>
      <c r="AQ1111" s="7">
        <v>14000</v>
      </c>
      <c r="AR1111" s="10">
        <v>14298.215399999999</v>
      </c>
      <c r="AS1111" s="7" t="s">
        <v>2618</v>
      </c>
      <c r="AT1111" s="7" t="s">
        <v>90</v>
      </c>
      <c r="AU1111" s="7">
        <v>2016</v>
      </c>
      <c r="AV1111" s="7" t="s">
        <v>91</v>
      </c>
      <c r="AW1111" s="7" t="s">
        <v>92</v>
      </c>
      <c r="AX1111" s="7" t="s">
        <v>93</v>
      </c>
      <c r="AY1111" s="7" t="s">
        <v>94</v>
      </c>
      <c r="AZ1111" s="7" t="s">
        <v>261</v>
      </c>
      <c r="BA1111" s="7" t="s">
        <v>96</v>
      </c>
      <c r="BB1111" s="7" t="s">
        <v>97</v>
      </c>
      <c r="BC1111" s="7" t="s">
        <v>98</v>
      </c>
      <c r="BH1111" s="7" t="s">
        <v>99</v>
      </c>
      <c r="BI1111" s="7" t="s">
        <v>521</v>
      </c>
      <c r="BJ1111" s="7" t="s">
        <v>135</v>
      </c>
      <c r="BO1111">
        <f t="shared" si="17"/>
        <v>1.42982154E-2</v>
      </c>
      <c r="BP1111" s="7" t="s">
        <v>97</v>
      </c>
      <c r="BQ1111" s="7" t="s">
        <v>94</v>
      </c>
      <c r="BR1111" s="7" t="s">
        <v>368</v>
      </c>
      <c r="BS1111" s="7" t="s">
        <v>368</v>
      </c>
    </row>
    <row r="1112" spans="1:71" ht="15.75" customHeight="1">
      <c r="A1112" s="7">
        <v>2016</v>
      </c>
      <c r="B1112" s="7" t="s">
        <v>1030</v>
      </c>
      <c r="C1112" s="7" t="s">
        <v>64</v>
      </c>
      <c r="D1112" s="7" t="s">
        <v>1020</v>
      </c>
      <c r="E1112" s="7" t="s">
        <v>1021</v>
      </c>
      <c r="F1112" s="7" t="s">
        <v>2612</v>
      </c>
      <c r="G1112" s="7">
        <v>2016</v>
      </c>
      <c r="H1112" s="7" t="s">
        <v>67</v>
      </c>
      <c r="I1112" s="7" t="s">
        <v>1023</v>
      </c>
      <c r="J1112" s="7" t="s">
        <v>70</v>
      </c>
      <c r="K1112" s="7" t="s">
        <v>71</v>
      </c>
      <c r="L1112" s="7" t="s">
        <v>72</v>
      </c>
      <c r="M1112" s="7" t="s">
        <v>73</v>
      </c>
      <c r="N1112" s="7" t="s">
        <v>74</v>
      </c>
      <c r="O1112" s="7" t="s">
        <v>75</v>
      </c>
      <c r="P1112" s="7" t="s">
        <v>367</v>
      </c>
      <c r="Q1112" s="7" t="s">
        <v>368</v>
      </c>
      <c r="S1112" s="7" t="s">
        <v>369</v>
      </c>
      <c r="T1112" s="7" t="s">
        <v>79</v>
      </c>
      <c r="U1112" s="7" t="s">
        <v>80</v>
      </c>
      <c r="V1112" s="7" t="s">
        <v>81</v>
      </c>
      <c r="W1112" s="7" t="s">
        <v>1031</v>
      </c>
      <c r="X1112" s="7" t="s">
        <v>2278</v>
      </c>
      <c r="Y1112" s="7" t="s">
        <v>81</v>
      </c>
      <c r="Z1112" s="7" t="s">
        <v>136</v>
      </c>
      <c r="AA1112" s="7" t="s">
        <v>124</v>
      </c>
      <c r="AB1112" s="7" t="s">
        <v>1025</v>
      </c>
      <c r="AC1112" s="7" t="s">
        <v>2616</v>
      </c>
      <c r="AD1112" s="7" t="s">
        <v>1033</v>
      </c>
      <c r="AE1112" s="7" t="s">
        <v>789</v>
      </c>
      <c r="AF1112" s="7" t="s">
        <v>88</v>
      </c>
      <c r="AG1112" s="7" t="s">
        <v>1904</v>
      </c>
      <c r="AH1112" s="7" t="s">
        <v>2116</v>
      </c>
      <c r="AI1112" s="7">
        <v>2015</v>
      </c>
      <c r="AJ1112" s="7">
        <v>2016</v>
      </c>
      <c r="AK1112" s="7" t="s">
        <v>89</v>
      </c>
      <c r="AL1112" s="7">
        <v>28000</v>
      </c>
      <c r="AO1112" s="7" t="s">
        <v>2617</v>
      </c>
      <c r="AP1112" s="7" t="s">
        <v>2617</v>
      </c>
      <c r="AQ1112" s="7">
        <v>14000</v>
      </c>
      <c r="AR1112" s="10">
        <v>14298.215399999999</v>
      </c>
      <c r="AS1112" s="7" t="s">
        <v>2618</v>
      </c>
      <c r="AT1112" s="7" t="s">
        <v>90</v>
      </c>
      <c r="AU1112" s="7">
        <v>2016</v>
      </c>
      <c r="AV1112" s="7" t="s">
        <v>91</v>
      </c>
      <c r="AW1112" s="7" t="s">
        <v>92</v>
      </c>
      <c r="AX1112" s="7" t="s">
        <v>93</v>
      </c>
      <c r="AY1112" s="7" t="s">
        <v>94</v>
      </c>
      <c r="AZ1112" s="7" t="s">
        <v>261</v>
      </c>
      <c r="BA1112" s="7" t="s">
        <v>96</v>
      </c>
      <c r="BB1112" s="7" t="s">
        <v>97</v>
      </c>
      <c r="BC1112" s="7" t="s">
        <v>98</v>
      </c>
      <c r="BH1112" s="7" t="s">
        <v>99</v>
      </c>
      <c r="BI1112" s="7" t="s">
        <v>521</v>
      </c>
      <c r="BJ1112" s="7" t="s">
        <v>135</v>
      </c>
      <c r="BO1112">
        <f t="shared" si="17"/>
        <v>1.42982154E-2</v>
      </c>
      <c r="BP1112" s="7" t="s">
        <v>97</v>
      </c>
      <c r="BQ1112" s="7" t="s">
        <v>94</v>
      </c>
      <c r="BR1112" s="7" t="s">
        <v>368</v>
      </c>
      <c r="BS1112" s="7" t="s">
        <v>368</v>
      </c>
    </row>
    <row r="1113" spans="1:71" ht="15.75" customHeight="1">
      <c r="A1113" s="7">
        <v>2015</v>
      </c>
      <c r="B1113" s="7" t="s">
        <v>1034</v>
      </c>
      <c r="C1113" s="7" t="s">
        <v>64</v>
      </c>
      <c r="D1113" s="7" t="s">
        <v>1020</v>
      </c>
      <c r="E1113" s="7" t="s">
        <v>1021</v>
      </c>
      <c r="F1113" s="7" t="s">
        <v>2612</v>
      </c>
      <c r="G1113" s="7">
        <v>2016</v>
      </c>
      <c r="H1113" s="7" t="s">
        <v>67</v>
      </c>
      <c r="I1113" s="7" t="s">
        <v>1023</v>
      </c>
      <c r="J1113" s="7" t="s">
        <v>70</v>
      </c>
      <c r="K1113" s="7" t="s">
        <v>71</v>
      </c>
      <c r="L1113" s="7" t="s">
        <v>72</v>
      </c>
      <c r="M1113" s="7" t="s">
        <v>73</v>
      </c>
      <c r="N1113" s="7" t="s">
        <v>74</v>
      </c>
      <c r="O1113" s="7" t="s">
        <v>75</v>
      </c>
      <c r="P1113" s="7" t="s">
        <v>367</v>
      </c>
      <c r="Q1113" s="7" t="s">
        <v>368</v>
      </c>
      <c r="S1113" s="7" t="s">
        <v>369</v>
      </c>
      <c r="T1113" s="7" t="s">
        <v>79</v>
      </c>
      <c r="U1113" s="7" t="s">
        <v>80</v>
      </c>
      <c r="V1113" s="7" t="s">
        <v>81</v>
      </c>
      <c r="W1113" s="7" t="s">
        <v>1035</v>
      </c>
      <c r="X1113" s="7" t="s">
        <v>2278</v>
      </c>
      <c r="Y1113" s="7" t="s">
        <v>81</v>
      </c>
      <c r="Z1113" s="7" t="s">
        <v>136</v>
      </c>
      <c r="AA1113" s="7" t="s">
        <v>124</v>
      </c>
      <c r="AB1113" s="7" t="s">
        <v>1025</v>
      </c>
      <c r="AC1113" s="7" t="s">
        <v>2619</v>
      </c>
      <c r="AD1113" s="7" t="s">
        <v>1037</v>
      </c>
      <c r="AE1113" s="7" t="s">
        <v>789</v>
      </c>
      <c r="AF1113" s="7" t="s">
        <v>88</v>
      </c>
      <c r="AG1113" s="7" t="s">
        <v>1904</v>
      </c>
      <c r="AH1113" s="7" t="s">
        <v>2116</v>
      </c>
      <c r="AI1113" s="7">
        <v>2015</v>
      </c>
      <c r="AJ1113" s="7">
        <v>2016</v>
      </c>
      <c r="AK1113" s="7" t="s">
        <v>89</v>
      </c>
      <c r="AL1113" s="7">
        <v>470400</v>
      </c>
      <c r="AO1113" s="7" t="s">
        <v>2620</v>
      </c>
      <c r="AP1113" s="7" t="s">
        <v>2620</v>
      </c>
      <c r="AQ1113" s="7">
        <v>235200</v>
      </c>
      <c r="AR1113" s="10">
        <v>240210.01869999999</v>
      </c>
      <c r="AS1113" s="7" t="s">
        <v>2621</v>
      </c>
      <c r="AT1113" s="7" t="s">
        <v>90</v>
      </c>
      <c r="AU1113" s="7">
        <v>2016</v>
      </c>
      <c r="AV1113" s="7" t="s">
        <v>91</v>
      </c>
      <c r="AW1113" s="7" t="s">
        <v>92</v>
      </c>
      <c r="AX1113" s="7" t="s">
        <v>93</v>
      </c>
      <c r="AY1113" s="7" t="s">
        <v>94</v>
      </c>
      <c r="AZ1113" s="7" t="s">
        <v>261</v>
      </c>
      <c r="BA1113" s="7" t="s">
        <v>96</v>
      </c>
      <c r="BB1113" s="7" t="s">
        <v>97</v>
      </c>
      <c r="BC1113" s="7" t="s">
        <v>98</v>
      </c>
      <c r="BH1113" s="7" t="s">
        <v>99</v>
      </c>
      <c r="BI1113" s="7" t="s">
        <v>521</v>
      </c>
      <c r="BJ1113" s="7" t="s">
        <v>135</v>
      </c>
      <c r="BO1113">
        <f t="shared" si="17"/>
        <v>0.2402100187</v>
      </c>
      <c r="BP1113" s="7" t="s">
        <v>97</v>
      </c>
      <c r="BQ1113" s="7" t="s">
        <v>94</v>
      </c>
      <c r="BR1113" s="7" t="s">
        <v>368</v>
      </c>
      <c r="BS1113" s="7" t="s">
        <v>368</v>
      </c>
    </row>
    <row r="1114" spans="1:71" ht="15.75" customHeight="1">
      <c r="A1114" s="7">
        <v>2016</v>
      </c>
      <c r="B1114" s="7" t="s">
        <v>1034</v>
      </c>
      <c r="C1114" s="7" t="s">
        <v>64</v>
      </c>
      <c r="D1114" s="7" t="s">
        <v>1020</v>
      </c>
      <c r="E1114" s="7" t="s">
        <v>1021</v>
      </c>
      <c r="F1114" s="7" t="s">
        <v>2612</v>
      </c>
      <c r="G1114" s="7">
        <v>2016</v>
      </c>
      <c r="H1114" s="7" t="s">
        <v>67</v>
      </c>
      <c r="I1114" s="7" t="s">
        <v>1023</v>
      </c>
      <c r="J1114" s="7" t="s">
        <v>70</v>
      </c>
      <c r="K1114" s="7" t="s">
        <v>71</v>
      </c>
      <c r="L1114" s="7" t="s">
        <v>72</v>
      </c>
      <c r="M1114" s="7" t="s">
        <v>73</v>
      </c>
      <c r="N1114" s="7" t="s">
        <v>74</v>
      </c>
      <c r="O1114" s="7" t="s">
        <v>75</v>
      </c>
      <c r="P1114" s="7" t="s">
        <v>367</v>
      </c>
      <c r="Q1114" s="7" t="s">
        <v>368</v>
      </c>
      <c r="S1114" s="7" t="s">
        <v>369</v>
      </c>
      <c r="T1114" s="7" t="s">
        <v>79</v>
      </c>
      <c r="U1114" s="7" t="s">
        <v>80</v>
      </c>
      <c r="V1114" s="7" t="s">
        <v>81</v>
      </c>
      <c r="W1114" s="7" t="s">
        <v>1035</v>
      </c>
      <c r="X1114" s="7" t="s">
        <v>2278</v>
      </c>
      <c r="Y1114" s="7" t="s">
        <v>81</v>
      </c>
      <c r="Z1114" s="7" t="s">
        <v>136</v>
      </c>
      <c r="AA1114" s="7" t="s">
        <v>124</v>
      </c>
      <c r="AB1114" s="7" t="s">
        <v>1025</v>
      </c>
      <c r="AC1114" s="7" t="s">
        <v>2619</v>
      </c>
      <c r="AD1114" s="7" t="s">
        <v>1037</v>
      </c>
      <c r="AE1114" s="7" t="s">
        <v>789</v>
      </c>
      <c r="AF1114" s="7" t="s">
        <v>88</v>
      </c>
      <c r="AG1114" s="7" t="s">
        <v>1904</v>
      </c>
      <c r="AH1114" s="7" t="s">
        <v>2116</v>
      </c>
      <c r="AI1114" s="7">
        <v>2015</v>
      </c>
      <c r="AJ1114" s="7">
        <v>2016</v>
      </c>
      <c r="AK1114" s="7" t="s">
        <v>89</v>
      </c>
      <c r="AL1114" s="7">
        <v>470400</v>
      </c>
      <c r="AO1114" s="7" t="s">
        <v>2620</v>
      </c>
      <c r="AP1114" s="7" t="s">
        <v>2620</v>
      </c>
      <c r="AQ1114" s="7">
        <v>235200</v>
      </c>
      <c r="AR1114" s="10">
        <v>240210.01869999999</v>
      </c>
      <c r="AS1114" s="7" t="s">
        <v>2621</v>
      </c>
      <c r="AT1114" s="7" t="s">
        <v>90</v>
      </c>
      <c r="AU1114" s="7">
        <v>2016</v>
      </c>
      <c r="AV1114" s="7" t="s">
        <v>91</v>
      </c>
      <c r="AW1114" s="7" t="s">
        <v>92</v>
      </c>
      <c r="AX1114" s="7" t="s">
        <v>93</v>
      </c>
      <c r="AY1114" s="7" t="s">
        <v>94</v>
      </c>
      <c r="AZ1114" s="7" t="s">
        <v>261</v>
      </c>
      <c r="BA1114" s="7" t="s">
        <v>96</v>
      </c>
      <c r="BB1114" s="7" t="s">
        <v>97</v>
      </c>
      <c r="BC1114" s="7" t="s">
        <v>98</v>
      </c>
      <c r="BH1114" s="7" t="s">
        <v>99</v>
      </c>
      <c r="BI1114" s="7" t="s">
        <v>521</v>
      </c>
      <c r="BJ1114" s="7" t="s">
        <v>135</v>
      </c>
      <c r="BO1114">
        <f t="shared" si="17"/>
        <v>0.2402100187</v>
      </c>
      <c r="BP1114" s="7" t="s">
        <v>97</v>
      </c>
      <c r="BQ1114" s="7" t="s">
        <v>94</v>
      </c>
      <c r="BR1114" s="7" t="s">
        <v>368</v>
      </c>
      <c r="BS1114" s="7" t="s">
        <v>368</v>
      </c>
    </row>
    <row r="1115" spans="1:71" ht="15.75" customHeight="1">
      <c r="A1115" s="7">
        <v>2013</v>
      </c>
      <c r="B1115" s="7" t="s">
        <v>1039</v>
      </c>
      <c r="C1115" s="7" t="s">
        <v>64</v>
      </c>
      <c r="D1115" s="7" t="s">
        <v>1020</v>
      </c>
      <c r="E1115" s="7" t="s">
        <v>1021</v>
      </c>
      <c r="F1115" s="7" t="s">
        <v>2612</v>
      </c>
      <c r="G1115" s="7">
        <v>2016</v>
      </c>
      <c r="H1115" s="7" t="s">
        <v>67</v>
      </c>
      <c r="I1115" s="7" t="s">
        <v>1023</v>
      </c>
      <c r="J1115" s="7" t="s">
        <v>70</v>
      </c>
      <c r="K1115" s="7" t="s">
        <v>71</v>
      </c>
      <c r="L1115" s="7" t="s">
        <v>72</v>
      </c>
      <c r="M1115" s="7" t="s">
        <v>73</v>
      </c>
      <c r="N1115" s="7" t="s">
        <v>74</v>
      </c>
      <c r="O1115" s="7" t="s">
        <v>75</v>
      </c>
      <c r="P1115" s="7" t="s">
        <v>367</v>
      </c>
      <c r="Q1115" s="7" t="s">
        <v>368</v>
      </c>
      <c r="S1115" s="7" t="s">
        <v>369</v>
      </c>
      <c r="T1115" s="7" t="s">
        <v>79</v>
      </c>
      <c r="U1115" s="7" t="s">
        <v>80</v>
      </c>
      <c r="V1115" s="7" t="s">
        <v>81</v>
      </c>
      <c r="W1115" s="7" t="s">
        <v>2622</v>
      </c>
      <c r="X1115" s="7" t="s">
        <v>2278</v>
      </c>
      <c r="Y1115" s="7" t="s">
        <v>81</v>
      </c>
      <c r="Z1115" s="7" t="s">
        <v>136</v>
      </c>
      <c r="AA1115" s="7" t="s">
        <v>124</v>
      </c>
      <c r="AB1115" s="7" t="s">
        <v>1025</v>
      </c>
      <c r="AC1115" s="7" t="s">
        <v>2623</v>
      </c>
      <c r="AD1115" s="7" t="s">
        <v>1042</v>
      </c>
      <c r="AE1115" s="7" t="s">
        <v>1028</v>
      </c>
      <c r="AF1115" s="7" t="s">
        <v>88</v>
      </c>
      <c r="AG1115" s="7" t="s">
        <v>2101</v>
      </c>
      <c r="AH1115" s="7" t="s">
        <v>1904</v>
      </c>
      <c r="AI1115" s="7">
        <v>2013</v>
      </c>
      <c r="AJ1115" s="7">
        <v>2015</v>
      </c>
      <c r="AK1115" s="7" t="s">
        <v>89</v>
      </c>
      <c r="AL1115" s="7">
        <v>53200</v>
      </c>
      <c r="AO1115" s="7" t="s">
        <v>2624</v>
      </c>
      <c r="AP1115" s="7" t="s">
        <v>2624</v>
      </c>
      <c r="AQ1115" s="7">
        <v>17733.333330000001</v>
      </c>
      <c r="AR1115" s="10">
        <v>18111.072840000001</v>
      </c>
      <c r="AS1115" s="7" t="s">
        <v>2625</v>
      </c>
      <c r="AT1115" s="7" t="s">
        <v>90</v>
      </c>
      <c r="AU1115" s="7">
        <v>2016</v>
      </c>
      <c r="AV1115" s="7" t="s">
        <v>91</v>
      </c>
      <c r="AW1115" s="7" t="s">
        <v>92</v>
      </c>
      <c r="AX1115" s="7" t="s">
        <v>93</v>
      </c>
      <c r="AY1115" s="7" t="s">
        <v>94</v>
      </c>
      <c r="AZ1115" s="7" t="s">
        <v>261</v>
      </c>
      <c r="BA1115" s="7" t="s">
        <v>96</v>
      </c>
      <c r="BB1115" s="7" t="s">
        <v>97</v>
      </c>
      <c r="BC1115" s="7" t="s">
        <v>98</v>
      </c>
      <c r="BH1115" s="7" t="s">
        <v>99</v>
      </c>
      <c r="BI1115" s="7" t="s">
        <v>521</v>
      </c>
      <c r="BJ1115" s="7" t="s">
        <v>135</v>
      </c>
      <c r="BO1115">
        <f t="shared" si="17"/>
        <v>1.8111072839999999E-2</v>
      </c>
      <c r="BP1115" s="7" t="s">
        <v>97</v>
      </c>
      <c r="BQ1115" s="7" t="s">
        <v>94</v>
      </c>
      <c r="BR1115" s="7" t="s">
        <v>368</v>
      </c>
      <c r="BS1115" s="7" t="s">
        <v>368</v>
      </c>
    </row>
    <row r="1116" spans="1:71" ht="15.75" customHeight="1">
      <c r="A1116" s="7">
        <v>2014</v>
      </c>
      <c r="B1116" s="7" t="s">
        <v>1039</v>
      </c>
      <c r="C1116" s="7" t="s">
        <v>64</v>
      </c>
      <c r="D1116" s="7" t="s">
        <v>1020</v>
      </c>
      <c r="E1116" s="7" t="s">
        <v>1021</v>
      </c>
      <c r="F1116" s="7" t="s">
        <v>2612</v>
      </c>
      <c r="G1116" s="7">
        <v>2016</v>
      </c>
      <c r="H1116" s="7" t="s">
        <v>67</v>
      </c>
      <c r="I1116" s="7" t="s">
        <v>1023</v>
      </c>
      <c r="J1116" s="7" t="s">
        <v>70</v>
      </c>
      <c r="K1116" s="7" t="s">
        <v>71</v>
      </c>
      <c r="L1116" s="7" t="s">
        <v>72</v>
      </c>
      <c r="M1116" s="7" t="s">
        <v>73</v>
      </c>
      <c r="N1116" s="7" t="s">
        <v>74</v>
      </c>
      <c r="O1116" s="7" t="s">
        <v>75</v>
      </c>
      <c r="P1116" s="7" t="s">
        <v>367</v>
      </c>
      <c r="Q1116" s="7" t="s">
        <v>368</v>
      </c>
      <c r="S1116" s="7" t="s">
        <v>369</v>
      </c>
      <c r="T1116" s="7" t="s">
        <v>79</v>
      </c>
      <c r="U1116" s="7" t="s">
        <v>80</v>
      </c>
      <c r="V1116" s="7" t="s">
        <v>81</v>
      </c>
      <c r="W1116" s="7" t="s">
        <v>2622</v>
      </c>
      <c r="X1116" s="7" t="s">
        <v>2278</v>
      </c>
      <c r="Y1116" s="7" t="s">
        <v>81</v>
      </c>
      <c r="Z1116" s="7" t="s">
        <v>136</v>
      </c>
      <c r="AA1116" s="7" t="s">
        <v>124</v>
      </c>
      <c r="AB1116" s="7" t="s">
        <v>1025</v>
      </c>
      <c r="AC1116" s="7" t="s">
        <v>2623</v>
      </c>
      <c r="AD1116" s="7" t="s">
        <v>1042</v>
      </c>
      <c r="AE1116" s="7" t="s">
        <v>1028</v>
      </c>
      <c r="AF1116" s="7" t="s">
        <v>88</v>
      </c>
      <c r="AG1116" s="7" t="s">
        <v>2101</v>
      </c>
      <c r="AH1116" s="7" t="s">
        <v>1904</v>
      </c>
      <c r="AI1116" s="7">
        <v>2013</v>
      </c>
      <c r="AJ1116" s="7">
        <v>2015</v>
      </c>
      <c r="AK1116" s="7" t="s">
        <v>89</v>
      </c>
      <c r="AL1116" s="7">
        <v>53200</v>
      </c>
      <c r="AO1116" s="7" t="s">
        <v>2624</v>
      </c>
      <c r="AP1116" s="7" t="s">
        <v>2624</v>
      </c>
      <c r="AQ1116" s="7">
        <v>17733.333330000001</v>
      </c>
      <c r="AR1116" s="10">
        <v>18111.072840000001</v>
      </c>
      <c r="AS1116" s="7" t="s">
        <v>2625</v>
      </c>
      <c r="AT1116" s="7" t="s">
        <v>90</v>
      </c>
      <c r="AU1116" s="7">
        <v>2016</v>
      </c>
      <c r="AV1116" s="7" t="s">
        <v>91</v>
      </c>
      <c r="AW1116" s="7" t="s">
        <v>92</v>
      </c>
      <c r="AX1116" s="7" t="s">
        <v>93</v>
      </c>
      <c r="AY1116" s="7" t="s">
        <v>94</v>
      </c>
      <c r="AZ1116" s="7" t="s">
        <v>261</v>
      </c>
      <c r="BA1116" s="7" t="s">
        <v>96</v>
      </c>
      <c r="BB1116" s="7" t="s">
        <v>97</v>
      </c>
      <c r="BC1116" s="7" t="s">
        <v>98</v>
      </c>
      <c r="BH1116" s="7" t="s">
        <v>99</v>
      </c>
      <c r="BI1116" s="7" t="s">
        <v>521</v>
      </c>
      <c r="BJ1116" s="7" t="s">
        <v>135</v>
      </c>
      <c r="BO1116">
        <f t="shared" si="17"/>
        <v>1.8111072839999999E-2</v>
      </c>
      <c r="BP1116" s="7" t="s">
        <v>97</v>
      </c>
      <c r="BQ1116" s="7" t="s">
        <v>94</v>
      </c>
      <c r="BR1116" s="7" t="s">
        <v>368</v>
      </c>
      <c r="BS1116" s="7" t="s">
        <v>368</v>
      </c>
    </row>
    <row r="1117" spans="1:71" ht="15.75" customHeight="1">
      <c r="A1117" s="7">
        <v>2015</v>
      </c>
      <c r="B1117" s="7" t="s">
        <v>1039</v>
      </c>
      <c r="C1117" s="7" t="s">
        <v>64</v>
      </c>
      <c r="D1117" s="7" t="s">
        <v>1020</v>
      </c>
      <c r="E1117" s="7" t="s">
        <v>1021</v>
      </c>
      <c r="F1117" s="7" t="s">
        <v>2612</v>
      </c>
      <c r="G1117" s="7">
        <v>2016</v>
      </c>
      <c r="H1117" s="7" t="s">
        <v>67</v>
      </c>
      <c r="I1117" s="7" t="s">
        <v>1023</v>
      </c>
      <c r="J1117" s="7" t="s">
        <v>70</v>
      </c>
      <c r="K1117" s="7" t="s">
        <v>71</v>
      </c>
      <c r="L1117" s="7" t="s">
        <v>72</v>
      </c>
      <c r="M1117" s="7" t="s">
        <v>73</v>
      </c>
      <c r="N1117" s="7" t="s">
        <v>74</v>
      </c>
      <c r="O1117" s="7" t="s">
        <v>75</v>
      </c>
      <c r="P1117" s="7" t="s">
        <v>367</v>
      </c>
      <c r="Q1117" s="7" t="s">
        <v>368</v>
      </c>
      <c r="S1117" s="7" t="s">
        <v>369</v>
      </c>
      <c r="T1117" s="7" t="s">
        <v>79</v>
      </c>
      <c r="U1117" s="7" t="s">
        <v>80</v>
      </c>
      <c r="V1117" s="7" t="s">
        <v>81</v>
      </c>
      <c r="W1117" s="7" t="s">
        <v>2622</v>
      </c>
      <c r="X1117" s="7" t="s">
        <v>2278</v>
      </c>
      <c r="Y1117" s="7" t="s">
        <v>81</v>
      </c>
      <c r="Z1117" s="7" t="s">
        <v>136</v>
      </c>
      <c r="AA1117" s="7" t="s">
        <v>124</v>
      </c>
      <c r="AB1117" s="7" t="s">
        <v>1025</v>
      </c>
      <c r="AC1117" s="7" t="s">
        <v>2623</v>
      </c>
      <c r="AD1117" s="7" t="s">
        <v>1042</v>
      </c>
      <c r="AE1117" s="7" t="s">
        <v>1028</v>
      </c>
      <c r="AF1117" s="7" t="s">
        <v>88</v>
      </c>
      <c r="AG1117" s="7" t="s">
        <v>2101</v>
      </c>
      <c r="AH1117" s="7" t="s">
        <v>1904</v>
      </c>
      <c r="AI1117" s="7">
        <v>2013</v>
      </c>
      <c r="AJ1117" s="7">
        <v>2015</v>
      </c>
      <c r="AK1117" s="7" t="s">
        <v>89</v>
      </c>
      <c r="AL1117" s="7">
        <v>53200</v>
      </c>
      <c r="AO1117" s="7" t="s">
        <v>2624</v>
      </c>
      <c r="AP1117" s="7" t="s">
        <v>2624</v>
      </c>
      <c r="AQ1117" s="7">
        <v>17733.333330000001</v>
      </c>
      <c r="AR1117" s="10">
        <v>18111.072840000001</v>
      </c>
      <c r="AS1117" s="7" t="s">
        <v>2625</v>
      </c>
      <c r="AT1117" s="7" t="s">
        <v>90</v>
      </c>
      <c r="AU1117" s="7">
        <v>2016</v>
      </c>
      <c r="AV1117" s="7" t="s">
        <v>91</v>
      </c>
      <c r="AW1117" s="7" t="s">
        <v>92</v>
      </c>
      <c r="AX1117" s="7" t="s">
        <v>93</v>
      </c>
      <c r="AY1117" s="7" t="s">
        <v>94</v>
      </c>
      <c r="AZ1117" s="7" t="s">
        <v>261</v>
      </c>
      <c r="BA1117" s="7" t="s">
        <v>96</v>
      </c>
      <c r="BB1117" s="7" t="s">
        <v>97</v>
      </c>
      <c r="BC1117" s="7" t="s">
        <v>98</v>
      </c>
      <c r="BH1117" s="7" t="s">
        <v>99</v>
      </c>
      <c r="BI1117" s="7" t="s">
        <v>521</v>
      </c>
      <c r="BJ1117" s="7" t="s">
        <v>135</v>
      </c>
      <c r="BO1117">
        <f t="shared" si="17"/>
        <v>1.8111072839999999E-2</v>
      </c>
      <c r="BP1117" s="7" t="s">
        <v>97</v>
      </c>
      <c r="BQ1117" s="7" t="s">
        <v>94</v>
      </c>
      <c r="BR1117" s="7" t="s">
        <v>368</v>
      </c>
      <c r="BS1117" s="7" t="s">
        <v>368</v>
      </c>
    </row>
    <row r="1118" spans="1:71" ht="15.75" customHeight="1">
      <c r="A1118" s="7">
        <v>2011</v>
      </c>
      <c r="B1118" s="7" t="s">
        <v>1044</v>
      </c>
      <c r="C1118" s="7" t="s">
        <v>64</v>
      </c>
      <c r="D1118" s="7" t="s">
        <v>1045</v>
      </c>
      <c r="E1118" s="7" t="s">
        <v>1046</v>
      </c>
      <c r="F1118" s="7" t="s">
        <v>1047</v>
      </c>
      <c r="G1118" s="7">
        <v>2017</v>
      </c>
      <c r="H1118" s="7" t="s">
        <v>67</v>
      </c>
      <c r="I1118" s="7" t="s">
        <v>570</v>
      </c>
      <c r="J1118" s="7" t="s">
        <v>70</v>
      </c>
      <c r="K1118" s="7" t="s">
        <v>71</v>
      </c>
      <c r="L1118" s="7" t="s">
        <v>72</v>
      </c>
      <c r="M1118" s="7" t="s">
        <v>73</v>
      </c>
      <c r="N1118" s="7" t="s">
        <v>74</v>
      </c>
      <c r="O1118" s="7" t="s">
        <v>75</v>
      </c>
      <c r="P1118" s="7" t="s">
        <v>367</v>
      </c>
      <c r="Q1118" s="7" t="s">
        <v>368</v>
      </c>
      <c r="S1118" s="7" t="s">
        <v>369</v>
      </c>
      <c r="T1118" s="7" t="s">
        <v>79</v>
      </c>
      <c r="U1118" s="7" t="s">
        <v>80</v>
      </c>
      <c r="V1118" s="7" t="s">
        <v>81</v>
      </c>
      <c r="Z1118" s="7" t="s">
        <v>371</v>
      </c>
      <c r="AA1118" s="7" t="s">
        <v>372</v>
      </c>
      <c r="AC1118" s="7" t="s">
        <v>1049</v>
      </c>
      <c r="AD1118" s="7" t="s">
        <v>111</v>
      </c>
      <c r="AE1118" s="7" t="s">
        <v>1050</v>
      </c>
      <c r="AF1118" s="7" t="s">
        <v>88</v>
      </c>
      <c r="AG1118" s="7" t="s">
        <v>2231</v>
      </c>
      <c r="AH1118" s="7" t="s">
        <v>2101</v>
      </c>
      <c r="AI1118" s="7">
        <v>2011</v>
      </c>
      <c r="AJ1118" s="7">
        <v>2013</v>
      </c>
      <c r="AK1118" s="7" t="s">
        <v>89</v>
      </c>
      <c r="AL1118" s="7">
        <v>534000</v>
      </c>
      <c r="AO1118" s="7" t="s">
        <v>2626</v>
      </c>
      <c r="AP1118" s="7" t="s">
        <v>2627</v>
      </c>
      <c r="AQ1118" s="7">
        <v>178000</v>
      </c>
      <c r="AR1118" s="10">
        <v>1586.931656</v>
      </c>
      <c r="AS1118" s="7" t="s">
        <v>2628</v>
      </c>
      <c r="AT1118" s="7" t="s">
        <v>374</v>
      </c>
      <c r="AU1118" s="7">
        <v>2017</v>
      </c>
      <c r="AV1118" s="7" t="s">
        <v>91</v>
      </c>
      <c r="AW1118" s="7" t="s">
        <v>92</v>
      </c>
      <c r="AX1118" s="7" t="s">
        <v>93</v>
      </c>
      <c r="AY1118" s="7" t="s">
        <v>94</v>
      </c>
      <c r="AZ1118" s="7" t="s">
        <v>1051</v>
      </c>
      <c r="BA1118" s="7" t="s">
        <v>129</v>
      </c>
      <c r="BB1118" s="7" t="s">
        <v>69</v>
      </c>
      <c r="BC1118" s="7" t="s">
        <v>98</v>
      </c>
      <c r="BH1118" s="7" t="s">
        <v>99</v>
      </c>
      <c r="BI1118" s="7" t="s">
        <v>521</v>
      </c>
      <c r="BJ1118" s="7" t="s">
        <v>135</v>
      </c>
      <c r="BK1118" s="7" t="s">
        <v>1562</v>
      </c>
      <c r="BM1118" s="7" t="s">
        <v>1481</v>
      </c>
      <c r="BO1118">
        <f t="shared" si="17"/>
        <v>1.586931656E-3</v>
      </c>
      <c r="BP1118" s="7" t="s">
        <v>69</v>
      </c>
      <c r="BQ1118" s="7" t="s">
        <v>94</v>
      </c>
      <c r="BR1118" s="7" t="s">
        <v>368</v>
      </c>
      <c r="BS1118" s="7" t="s">
        <v>368</v>
      </c>
    </row>
    <row r="1119" spans="1:71" ht="15.75" customHeight="1">
      <c r="A1119" s="7">
        <v>2012</v>
      </c>
      <c r="B1119" s="7" t="s">
        <v>1044</v>
      </c>
      <c r="C1119" s="7" t="s">
        <v>64</v>
      </c>
      <c r="D1119" s="7" t="s">
        <v>1045</v>
      </c>
      <c r="E1119" s="7" t="s">
        <v>1046</v>
      </c>
      <c r="F1119" s="7" t="s">
        <v>1047</v>
      </c>
      <c r="G1119" s="7">
        <v>2017</v>
      </c>
      <c r="H1119" s="7" t="s">
        <v>67</v>
      </c>
      <c r="I1119" s="7" t="s">
        <v>570</v>
      </c>
      <c r="J1119" s="7" t="s">
        <v>70</v>
      </c>
      <c r="K1119" s="7" t="s">
        <v>71</v>
      </c>
      <c r="L1119" s="7" t="s">
        <v>72</v>
      </c>
      <c r="M1119" s="7" t="s">
        <v>73</v>
      </c>
      <c r="N1119" s="7" t="s">
        <v>74</v>
      </c>
      <c r="O1119" s="7" t="s">
        <v>75</v>
      </c>
      <c r="P1119" s="7" t="s">
        <v>367</v>
      </c>
      <c r="Q1119" s="7" t="s">
        <v>368</v>
      </c>
      <c r="S1119" s="7" t="s">
        <v>369</v>
      </c>
      <c r="T1119" s="7" t="s">
        <v>79</v>
      </c>
      <c r="U1119" s="7" t="s">
        <v>80</v>
      </c>
      <c r="V1119" s="7" t="s">
        <v>81</v>
      </c>
      <c r="Z1119" s="7" t="s">
        <v>371</v>
      </c>
      <c r="AA1119" s="7" t="s">
        <v>372</v>
      </c>
      <c r="AC1119" s="7" t="s">
        <v>1049</v>
      </c>
      <c r="AD1119" s="7" t="s">
        <v>111</v>
      </c>
      <c r="AE1119" s="7" t="s">
        <v>1050</v>
      </c>
      <c r="AF1119" s="7" t="s">
        <v>88</v>
      </c>
      <c r="AG1119" s="7" t="s">
        <v>2231</v>
      </c>
      <c r="AH1119" s="7" t="s">
        <v>2101</v>
      </c>
      <c r="AI1119" s="7">
        <v>2011</v>
      </c>
      <c r="AJ1119" s="7">
        <v>2013</v>
      </c>
      <c r="AK1119" s="7" t="s">
        <v>89</v>
      </c>
      <c r="AL1119" s="7">
        <v>534000</v>
      </c>
      <c r="AO1119" s="7" t="s">
        <v>2626</v>
      </c>
      <c r="AP1119" s="7" t="s">
        <v>2627</v>
      </c>
      <c r="AQ1119" s="7">
        <v>178000</v>
      </c>
      <c r="AR1119" s="10">
        <v>1586.931656</v>
      </c>
      <c r="AS1119" s="7" t="s">
        <v>2628</v>
      </c>
      <c r="AT1119" s="7" t="s">
        <v>374</v>
      </c>
      <c r="AU1119" s="7">
        <v>2017</v>
      </c>
      <c r="AV1119" s="7" t="s">
        <v>91</v>
      </c>
      <c r="AW1119" s="7" t="s">
        <v>92</v>
      </c>
      <c r="AX1119" s="7" t="s">
        <v>93</v>
      </c>
      <c r="AY1119" s="7" t="s">
        <v>94</v>
      </c>
      <c r="AZ1119" s="7" t="s">
        <v>1051</v>
      </c>
      <c r="BA1119" s="7" t="s">
        <v>129</v>
      </c>
      <c r="BB1119" s="7" t="s">
        <v>69</v>
      </c>
      <c r="BC1119" s="7" t="s">
        <v>98</v>
      </c>
      <c r="BH1119" s="7" t="s">
        <v>99</v>
      </c>
      <c r="BI1119" s="7" t="s">
        <v>521</v>
      </c>
      <c r="BJ1119" s="7" t="s">
        <v>135</v>
      </c>
      <c r="BK1119" s="7" t="s">
        <v>1562</v>
      </c>
      <c r="BM1119" s="7" t="s">
        <v>1481</v>
      </c>
      <c r="BO1119">
        <f t="shared" si="17"/>
        <v>1.586931656E-3</v>
      </c>
      <c r="BP1119" s="7" t="s">
        <v>69</v>
      </c>
      <c r="BQ1119" s="7" t="s">
        <v>94</v>
      </c>
      <c r="BR1119" s="7" t="s">
        <v>368</v>
      </c>
      <c r="BS1119" s="7" t="s">
        <v>368</v>
      </c>
    </row>
    <row r="1120" spans="1:71" ht="15.75" customHeight="1">
      <c r="A1120" s="7">
        <v>2013</v>
      </c>
      <c r="B1120" s="7" t="s">
        <v>1044</v>
      </c>
      <c r="C1120" s="7" t="s">
        <v>64</v>
      </c>
      <c r="D1120" s="7" t="s">
        <v>1045</v>
      </c>
      <c r="E1120" s="7" t="s">
        <v>1046</v>
      </c>
      <c r="F1120" s="7" t="s">
        <v>1047</v>
      </c>
      <c r="G1120" s="7">
        <v>2017</v>
      </c>
      <c r="H1120" s="7" t="s">
        <v>67</v>
      </c>
      <c r="I1120" s="7" t="s">
        <v>570</v>
      </c>
      <c r="J1120" s="7" t="s">
        <v>70</v>
      </c>
      <c r="K1120" s="7" t="s">
        <v>71</v>
      </c>
      <c r="L1120" s="7" t="s">
        <v>72</v>
      </c>
      <c r="M1120" s="7" t="s">
        <v>73</v>
      </c>
      <c r="N1120" s="7" t="s">
        <v>74</v>
      </c>
      <c r="O1120" s="7" t="s">
        <v>75</v>
      </c>
      <c r="P1120" s="7" t="s">
        <v>367</v>
      </c>
      <c r="Q1120" s="7" t="s">
        <v>368</v>
      </c>
      <c r="S1120" s="7" t="s">
        <v>369</v>
      </c>
      <c r="T1120" s="7" t="s">
        <v>79</v>
      </c>
      <c r="U1120" s="7" t="s">
        <v>80</v>
      </c>
      <c r="V1120" s="7" t="s">
        <v>81</v>
      </c>
      <c r="Z1120" s="7" t="s">
        <v>371</v>
      </c>
      <c r="AA1120" s="7" t="s">
        <v>372</v>
      </c>
      <c r="AC1120" s="7" t="s">
        <v>1049</v>
      </c>
      <c r="AD1120" s="7" t="s">
        <v>111</v>
      </c>
      <c r="AE1120" s="7" t="s">
        <v>1050</v>
      </c>
      <c r="AF1120" s="7" t="s">
        <v>88</v>
      </c>
      <c r="AG1120" s="7" t="s">
        <v>2231</v>
      </c>
      <c r="AH1120" s="7" t="s">
        <v>2101</v>
      </c>
      <c r="AI1120" s="7">
        <v>2011</v>
      </c>
      <c r="AJ1120" s="7">
        <v>2013</v>
      </c>
      <c r="AK1120" s="7" t="s">
        <v>89</v>
      </c>
      <c r="AL1120" s="7">
        <v>534000</v>
      </c>
      <c r="AO1120" s="7" t="s">
        <v>2626</v>
      </c>
      <c r="AP1120" s="7" t="s">
        <v>2627</v>
      </c>
      <c r="AQ1120" s="7">
        <v>178000</v>
      </c>
      <c r="AR1120" s="10">
        <v>1586.931656</v>
      </c>
      <c r="AS1120" s="7" t="s">
        <v>2628</v>
      </c>
      <c r="AT1120" s="7" t="s">
        <v>374</v>
      </c>
      <c r="AU1120" s="7">
        <v>2017</v>
      </c>
      <c r="AV1120" s="7" t="s">
        <v>91</v>
      </c>
      <c r="AW1120" s="7" t="s">
        <v>92</v>
      </c>
      <c r="AX1120" s="7" t="s">
        <v>93</v>
      </c>
      <c r="AY1120" s="7" t="s">
        <v>94</v>
      </c>
      <c r="AZ1120" s="7" t="s">
        <v>1051</v>
      </c>
      <c r="BA1120" s="7" t="s">
        <v>129</v>
      </c>
      <c r="BB1120" s="7" t="s">
        <v>69</v>
      </c>
      <c r="BC1120" s="7" t="s">
        <v>98</v>
      </c>
      <c r="BH1120" s="7" t="s">
        <v>99</v>
      </c>
      <c r="BI1120" s="7" t="s">
        <v>521</v>
      </c>
      <c r="BJ1120" s="7" t="s">
        <v>135</v>
      </c>
      <c r="BK1120" s="7" t="s">
        <v>1562</v>
      </c>
      <c r="BM1120" s="7" t="s">
        <v>1481</v>
      </c>
      <c r="BO1120">
        <f t="shared" si="17"/>
        <v>1.586931656E-3</v>
      </c>
      <c r="BP1120" s="7" t="s">
        <v>69</v>
      </c>
      <c r="BQ1120" s="7" t="s">
        <v>94</v>
      </c>
      <c r="BR1120" s="7" t="s">
        <v>368</v>
      </c>
      <c r="BS1120" s="7" t="s">
        <v>368</v>
      </c>
    </row>
    <row r="1121" spans="1:71" ht="15.75" customHeight="1">
      <c r="A1121" s="7">
        <v>2011</v>
      </c>
      <c r="B1121" s="7" t="s">
        <v>1561</v>
      </c>
      <c r="C1121" s="7" t="s">
        <v>64</v>
      </c>
      <c r="D1121" s="7" t="s">
        <v>1045</v>
      </c>
      <c r="E1121" s="7" t="s">
        <v>1046</v>
      </c>
      <c r="F1121" s="7" t="s">
        <v>1047</v>
      </c>
      <c r="G1121" s="7">
        <v>2017</v>
      </c>
      <c r="H1121" s="7" t="s">
        <v>67</v>
      </c>
      <c r="I1121" s="7" t="s">
        <v>570</v>
      </c>
      <c r="J1121" s="7" t="s">
        <v>70</v>
      </c>
      <c r="K1121" s="7" t="s">
        <v>71</v>
      </c>
      <c r="L1121" s="7" t="s">
        <v>72</v>
      </c>
      <c r="M1121" s="7" t="s">
        <v>73</v>
      </c>
      <c r="N1121" s="7" t="s">
        <v>74</v>
      </c>
      <c r="O1121" s="7" t="s">
        <v>75</v>
      </c>
      <c r="P1121" s="7" t="s">
        <v>367</v>
      </c>
      <c r="Q1121" s="7" t="s">
        <v>368</v>
      </c>
      <c r="S1121" s="7" t="s">
        <v>369</v>
      </c>
      <c r="T1121" s="7" t="s">
        <v>79</v>
      </c>
      <c r="U1121" s="7" t="s">
        <v>80</v>
      </c>
      <c r="V1121" s="7" t="s">
        <v>81</v>
      </c>
      <c r="Z1121" s="7" t="s">
        <v>371</v>
      </c>
      <c r="AA1121" s="7" t="s">
        <v>372</v>
      </c>
      <c r="AC1121" s="7" t="s">
        <v>1053</v>
      </c>
      <c r="AD1121" s="7" t="s">
        <v>111</v>
      </c>
      <c r="AE1121" s="7" t="s">
        <v>1054</v>
      </c>
      <c r="AF1121" s="7" t="s">
        <v>88</v>
      </c>
      <c r="AG1121" s="7" t="s">
        <v>2231</v>
      </c>
      <c r="AH1121" s="7" t="s">
        <v>1904</v>
      </c>
      <c r="AI1121" s="7">
        <v>2011</v>
      </c>
      <c r="AJ1121" s="7">
        <v>2015</v>
      </c>
      <c r="AK1121" s="7" t="s">
        <v>89</v>
      </c>
      <c r="AL1121" s="7">
        <v>512000</v>
      </c>
      <c r="AO1121" s="7" t="s">
        <v>2629</v>
      </c>
      <c r="AP1121" s="7" t="s">
        <v>2630</v>
      </c>
      <c r="AQ1121" s="7">
        <v>102400</v>
      </c>
      <c r="AR1121" s="10">
        <v>912.93146939999997</v>
      </c>
      <c r="AS1121" s="7" t="s">
        <v>2631</v>
      </c>
      <c r="AT1121" s="7" t="s">
        <v>374</v>
      </c>
      <c r="AU1121" s="7">
        <v>2017</v>
      </c>
      <c r="AV1121" s="7" t="s">
        <v>91</v>
      </c>
      <c r="AW1121" s="7" t="s">
        <v>92</v>
      </c>
      <c r="AX1121" s="7" t="s">
        <v>93</v>
      </c>
      <c r="AY1121" s="7" t="s">
        <v>94</v>
      </c>
      <c r="AZ1121" s="7" t="s">
        <v>1051</v>
      </c>
      <c r="BA1121" s="7" t="s">
        <v>129</v>
      </c>
      <c r="BB1121" s="7" t="s">
        <v>69</v>
      </c>
      <c r="BC1121" s="7" t="s">
        <v>98</v>
      </c>
      <c r="BH1121" s="7" t="s">
        <v>99</v>
      </c>
      <c r="BI1121" s="7" t="s">
        <v>521</v>
      </c>
      <c r="BJ1121" s="7" t="s">
        <v>135</v>
      </c>
      <c r="BK1121" s="7" t="s">
        <v>1562</v>
      </c>
      <c r="BM1121" s="7" t="s">
        <v>1481</v>
      </c>
      <c r="BN1121" s="7" t="s">
        <v>1557</v>
      </c>
      <c r="BO1121">
        <f t="shared" si="17"/>
        <v>9.1293146939999995E-4</v>
      </c>
      <c r="BP1121" s="7" t="s">
        <v>69</v>
      </c>
      <c r="BQ1121" s="7" t="s">
        <v>94</v>
      </c>
      <c r="BR1121" s="7" t="s">
        <v>368</v>
      </c>
      <c r="BS1121" s="7" t="s">
        <v>368</v>
      </c>
    </row>
    <row r="1122" spans="1:71" ht="15.75" customHeight="1">
      <c r="A1122" s="7">
        <v>2012</v>
      </c>
      <c r="B1122" s="7" t="s">
        <v>1561</v>
      </c>
      <c r="C1122" s="7" t="s">
        <v>64</v>
      </c>
      <c r="D1122" s="7" t="s">
        <v>1045</v>
      </c>
      <c r="E1122" s="7" t="s">
        <v>1046</v>
      </c>
      <c r="F1122" s="7" t="s">
        <v>1047</v>
      </c>
      <c r="G1122" s="7">
        <v>2017</v>
      </c>
      <c r="H1122" s="7" t="s">
        <v>67</v>
      </c>
      <c r="I1122" s="7" t="s">
        <v>570</v>
      </c>
      <c r="J1122" s="7" t="s">
        <v>70</v>
      </c>
      <c r="K1122" s="7" t="s">
        <v>71</v>
      </c>
      <c r="L1122" s="7" t="s">
        <v>72</v>
      </c>
      <c r="M1122" s="7" t="s">
        <v>73</v>
      </c>
      <c r="N1122" s="7" t="s">
        <v>74</v>
      </c>
      <c r="O1122" s="7" t="s">
        <v>75</v>
      </c>
      <c r="P1122" s="7" t="s">
        <v>367</v>
      </c>
      <c r="Q1122" s="7" t="s">
        <v>368</v>
      </c>
      <c r="S1122" s="7" t="s">
        <v>369</v>
      </c>
      <c r="T1122" s="7" t="s">
        <v>79</v>
      </c>
      <c r="U1122" s="7" t="s">
        <v>80</v>
      </c>
      <c r="V1122" s="7" t="s">
        <v>81</v>
      </c>
      <c r="Z1122" s="7" t="s">
        <v>371</v>
      </c>
      <c r="AA1122" s="7" t="s">
        <v>372</v>
      </c>
      <c r="AC1122" s="7" t="s">
        <v>1053</v>
      </c>
      <c r="AD1122" s="7" t="s">
        <v>111</v>
      </c>
      <c r="AE1122" s="7" t="s">
        <v>1054</v>
      </c>
      <c r="AF1122" s="7" t="s">
        <v>88</v>
      </c>
      <c r="AG1122" s="7" t="s">
        <v>2231</v>
      </c>
      <c r="AH1122" s="7" t="s">
        <v>1904</v>
      </c>
      <c r="AI1122" s="7">
        <v>2011</v>
      </c>
      <c r="AJ1122" s="7">
        <v>2015</v>
      </c>
      <c r="AK1122" s="7" t="s">
        <v>89</v>
      </c>
      <c r="AL1122" s="7">
        <v>512000</v>
      </c>
      <c r="AO1122" s="7" t="s">
        <v>2629</v>
      </c>
      <c r="AP1122" s="7" t="s">
        <v>2630</v>
      </c>
      <c r="AQ1122" s="7">
        <v>102400</v>
      </c>
      <c r="AR1122" s="10">
        <v>912.93146939999997</v>
      </c>
      <c r="AS1122" s="7" t="s">
        <v>2631</v>
      </c>
      <c r="AT1122" s="7" t="s">
        <v>374</v>
      </c>
      <c r="AU1122" s="7">
        <v>2017</v>
      </c>
      <c r="AV1122" s="7" t="s">
        <v>91</v>
      </c>
      <c r="AW1122" s="7" t="s">
        <v>92</v>
      </c>
      <c r="AX1122" s="7" t="s">
        <v>93</v>
      </c>
      <c r="AY1122" s="7" t="s">
        <v>94</v>
      </c>
      <c r="AZ1122" s="7" t="s">
        <v>1051</v>
      </c>
      <c r="BA1122" s="7" t="s">
        <v>129</v>
      </c>
      <c r="BB1122" s="7" t="s">
        <v>69</v>
      </c>
      <c r="BC1122" s="7" t="s">
        <v>98</v>
      </c>
      <c r="BH1122" s="7" t="s">
        <v>99</v>
      </c>
      <c r="BI1122" s="7" t="s">
        <v>521</v>
      </c>
      <c r="BJ1122" s="7" t="s">
        <v>135</v>
      </c>
      <c r="BK1122" s="7" t="s">
        <v>1562</v>
      </c>
      <c r="BM1122" s="7" t="s">
        <v>1481</v>
      </c>
      <c r="BN1122" s="7" t="s">
        <v>1557</v>
      </c>
      <c r="BO1122">
        <f t="shared" si="17"/>
        <v>9.1293146939999995E-4</v>
      </c>
      <c r="BP1122" s="7" t="s">
        <v>69</v>
      </c>
      <c r="BQ1122" s="7" t="s">
        <v>94</v>
      </c>
      <c r="BR1122" s="7" t="s">
        <v>368</v>
      </c>
      <c r="BS1122" s="7" t="s">
        <v>368</v>
      </c>
    </row>
    <row r="1123" spans="1:71" ht="15.75" customHeight="1">
      <c r="A1123" s="7">
        <v>2013</v>
      </c>
      <c r="B1123" s="7" t="s">
        <v>1561</v>
      </c>
      <c r="C1123" s="7" t="s">
        <v>64</v>
      </c>
      <c r="D1123" s="7" t="s">
        <v>1045</v>
      </c>
      <c r="E1123" s="7" t="s">
        <v>1046</v>
      </c>
      <c r="F1123" s="7" t="s">
        <v>1047</v>
      </c>
      <c r="G1123" s="7">
        <v>2017</v>
      </c>
      <c r="H1123" s="7" t="s">
        <v>67</v>
      </c>
      <c r="I1123" s="7" t="s">
        <v>570</v>
      </c>
      <c r="J1123" s="7" t="s">
        <v>70</v>
      </c>
      <c r="K1123" s="7" t="s">
        <v>71</v>
      </c>
      <c r="L1123" s="7" t="s">
        <v>72</v>
      </c>
      <c r="M1123" s="7" t="s">
        <v>73</v>
      </c>
      <c r="N1123" s="7" t="s">
        <v>74</v>
      </c>
      <c r="O1123" s="7" t="s">
        <v>75</v>
      </c>
      <c r="P1123" s="7" t="s">
        <v>367</v>
      </c>
      <c r="Q1123" s="7" t="s">
        <v>368</v>
      </c>
      <c r="S1123" s="7" t="s">
        <v>369</v>
      </c>
      <c r="T1123" s="7" t="s">
        <v>79</v>
      </c>
      <c r="U1123" s="7" t="s">
        <v>80</v>
      </c>
      <c r="V1123" s="7" t="s">
        <v>81</v>
      </c>
      <c r="Z1123" s="7" t="s">
        <v>371</v>
      </c>
      <c r="AA1123" s="7" t="s">
        <v>372</v>
      </c>
      <c r="AC1123" s="7" t="s">
        <v>1053</v>
      </c>
      <c r="AD1123" s="7" t="s">
        <v>111</v>
      </c>
      <c r="AE1123" s="7" t="s">
        <v>1054</v>
      </c>
      <c r="AF1123" s="7" t="s">
        <v>88</v>
      </c>
      <c r="AG1123" s="7" t="s">
        <v>2231</v>
      </c>
      <c r="AH1123" s="7" t="s">
        <v>1904</v>
      </c>
      <c r="AI1123" s="7">
        <v>2011</v>
      </c>
      <c r="AJ1123" s="7">
        <v>2015</v>
      </c>
      <c r="AK1123" s="7" t="s">
        <v>89</v>
      </c>
      <c r="AL1123" s="7">
        <v>512000</v>
      </c>
      <c r="AO1123" s="7" t="s">
        <v>2629</v>
      </c>
      <c r="AP1123" s="7" t="s">
        <v>2630</v>
      </c>
      <c r="AQ1123" s="7">
        <v>102400</v>
      </c>
      <c r="AR1123" s="10">
        <v>912.93146939999997</v>
      </c>
      <c r="AS1123" s="7" t="s">
        <v>2631</v>
      </c>
      <c r="AT1123" s="7" t="s">
        <v>374</v>
      </c>
      <c r="AU1123" s="7">
        <v>2017</v>
      </c>
      <c r="AV1123" s="7" t="s">
        <v>91</v>
      </c>
      <c r="AW1123" s="7" t="s">
        <v>92</v>
      </c>
      <c r="AX1123" s="7" t="s">
        <v>93</v>
      </c>
      <c r="AY1123" s="7" t="s">
        <v>94</v>
      </c>
      <c r="AZ1123" s="7" t="s">
        <v>1051</v>
      </c>
      <c r="BA1123" s="7" t="s">
        <v>129</v>
      </c>
      <c r="BB1123" s="7" t="s">
        <v>69</v>
      </c>
      <c r="BC1123" s="7" t="s">
        <v>98</v>
      </c>
      <c r="BH1123" s="7" t="s">
        <v>99</v>
      </c>
      <c r="BI1123" s="7" t="s">
        <v>521</v>
      </c>
      <c r="BJ1123" s="7" t="s">
        <v>135</v>
      </c>
      <c r="BK1123" s="7" t="s">
        <v>1562</v>
      </c>
      <c r="BM1123" s="7" t="s">
        <v>1481</v>
      </c>
      <c r="BN1123" s="7" t="s">
        <v>1557</v>
      </c>
      <c r="BO1123">
        <f t="shared" si="17"/>
        <v>9.1293146939999995E-4</v>
      </c>
      <c r="BP1123" s="7" t="s">
        <v>69</v>
      </c>
      <c r="BQ1123" s="7" t="s">
        <v>94</v>
      </c>
      <c r="BR1123" s="7" t="s">
        <v>368</v>
      </c>
      <c r="BS1123" s="7" t="s">
        <v>368</v>
      </c>
    </row>
    <row r="1124" spans="1:71" ht="15.75" customHeight="1">
      <c r="A1124" s="7">
        <v>2014</v>
      </c>
      <c r="B1124" s="7" t="s">
        <v>1561</v>
      </c>
      <c r="C1124" s="7" t="s">
        <v>64</v>
      </c>
      <c r="D1124" s="7" t="s">
        <v>1045</v>
      </c>
      <c r="E1124" s="7" t="s">
        <v>1046</v>
      </c>
      <c r="F1124" s="7" t="s">
        <v>1047</v>
      </c>
      <c r="G1124" s="7">
        <v>2017</v>
      </c>
      <c r="H1124" s="7" t="s">
        <v>67</v>
      </c>
      <c r="I1124" s="7" t="s">
        <v>570</v>
      </c>
      <c r="J1124" s="7" t="s">
        <v>70</v>
      </c>
      <c r="K1124" s="7" t="s">
        <v>71</v>
      </c>
      <c r="L1124" s="7" t="s">
        <v>72</v>
      </c>
      <c r="M1124" s="7" t="s">
        <v>73</v>
      </c>
      <c r="N1124" s="7" t="s">
        <v>74</v>
      </c>
      <c r="O1124" s="7" t="s">
        <v>75</v>
      </c>
      <c r="P1124" s="7" t="s">
        <v>367</v>
      </c>
      <c r="Q1124" s="7" t="s">
        <v>368</v>
      </c>
      <c r="S1124" s="7" t="s">
        <v>369</v>
      </c>
      <c r="T1124" s="7" t="s">
        <v>79</v>
      </c>
      <c r="U1124" s="7" t="s">
        <v>80</v>
      </c>
      <c r="V1124" s="7" t="s">
        <v>81</v>
      </c>
      <c r="Z1124" s="7" t="s">
        <v>371</v>
      </c>
      <c r="AA1124" s="7" t="s">
        <v>372</v>
      </c>
      <c r="AC1124" s="7" t="s">
        <v>1053</v>
      </c>
      <c r="AD1124" s="7" t="s">
        <v>111</v>
      </c>
      <c r="AE1124" s="7" t="s">
        <v>1054</v>
      </c>
      <c r="AF1124" s="7" t="s">
        <v>88</v>
      </c>
      <c r="AG1124" s="7" t="s">
        <v>2231</v>
      </c>
      <c r="AH1124" s="7" t="s">
        <v>1904</v>
      </c>
      <c r="AI1124" s="7">
        <v>2011</v>
      </c>
      <c r="AJ1124" s="7">
        <v>2015</v>
      </c>
      <c r="AK1124" s="7" t="s">
        <v>89</v>
      </c>
      <c r="AL1124" s="7">
        <v>512000</v>
      </c>
      <c r="AO1124" s="7" t="s">
        <v>2629</v>
      </c>
      <c r="AP1124" s="7" t="s">
        <v>2630</v>
      </c>
      <c r="AQ1124" s="7">
        <v>102400</v>
      </c>
      <c r="AR1124" s="10">
        <v>912.93146939999997</v>
      </c>
      <c r="AS1124" s="7" t="s">
        <v>2631</v>
      </c>
      <c r="AT1124" s="7" t="s">
        <v>374</v>
      </c>
      <c r="AU1124" s="7">
        <v>2017</v>
      </c>
      <c r="AV1124" s="7" t="s">
        <v>91</v>
      </c>
      <c r="AW1124" s="7" t="s">
        <v>92</v>
      </c>
      <c r="AX1124" s="7" t="s">
        <v>93</v>
      </c>
      <c r="AY1124" s="7" t="s">
        <v>94</v>
      </c>
      <c r="AZ1124" s="7" t="s">
        <v>1051</v>
      </c>
      <c r="BA1124" s="7" t="s">
        <v>129</v>
      </c>
      <c r="BB1124" s="7" t="s">
        <v>69</v>
      </c>
      <c r="BC1124" s="7" t="s">
        <v>98</v>
      </c>
      <c r="BH1124" s="7" t="s">
        <v>99</v>
      </c>
      <c r="BI1124" s="7" t="s">
        <v>521</v>
      </c>
      <c r="BJ1124" s="7" t="s">
        <v>135</v>
      </c>
      <c r="BK1124" s="7" t="s">
        <v>1562</v>
      </c>
      <c r="BM1124" s="7" t="s">
        <v>1481</v>
      </c>
      <c r="BN1124" s="7" t="s">
        <v>1557</v>
      </c>
      <c r="BO1124">
        <f t="shared" si="17"/>
        <v>9.1293146939999995E-4</v>
      </c>
      <c r="BP1124" s="7" t="s">
        <v>69</v>
      </c>
      <c r="BQ1124" s="7" t="s">
        <v>94</v>
      </c>
      <c r="BR1124" s="7" t="s">
        <v>368</v>
      </c>
      <c r="BS1124" s="7" t="s">
        <v>368</v>
      </c>
    </row>
    <row r="1125" spans="1:71" ht="15.75" customHeight="1">
      <c r="A1125" s="7">
        <v>2015</v>
      </c>
      <c r="B1125" s="7" t="s">
        <v>1561</v>
      </c>
      <c r="C1125" s="7" t="s">
        <v>64</v>
      </c>
      <c r="D1125" s="7" t="s">
        <v>1045</v>
      </c>
      <c r="E1125" s="7" t="s">
        <v>1046</v>
      </c>
      <c r="F1125" s="7" t="s">
        <v>1047</v>
      </c>
      <c r="G1125" s="7">
        <v>2017</v>
      </c>
      <c r="H1125" s="7" t="s">
        <v>67</v>
      </c>
      <c r="I1125" s="7" t="s">
        <v>570</v>
      </c>
      <c r="J1125" s="7" t="s">
        <v>70</v>
      </c>
      <c r="K1125" s="7" t="s">
        <v>71</v>
      </c>
      <c r="L1125" s="7" t="s">
        <v>72</v>
      </c>
      <c r="M1125" s="7" t="s">
        <v>73</v>
      </c>
      <c r="N1125" s="7" t="s">
        <v>74</v>
      </c>
      <c r="O1125" s="7" t="s">
        <v>75</v>
      </c>
      <c r="P1125" s="7" t="s">
        <v>367</v>
      </c>
      <c r="Q1125" s="7" t="s">
        <v>368</v>
      </c>
      <c r="S1125" s="7" t="s">
        <v>369</v>
      </c>
      <c r="T1125" s="7" t="s">
        <v>79</v>
      </c>
      <c r="U1125" s="7" t="s">
        <v>80</v>
      </c>
      <c r="V1125" s="7" t="s">
        <v>81</v>
      </c>
      <c r="Z1125" s="7" t="s">
        <v>371</v>
      </c>
      <c r="AA1125" s="7" t="s">
        <v>372</v>
      </c>
      <c r="AC1125" s="7" t="s">
        <v>1053</v>
      </c>
      <c r="AD1125" s="7" t="s">
        <v>111</v>
      </c>
      <c r="AE1125" s="7" t="s">
        <v>1054</v>
      </c>
      <c r="AF1125" s="7" t="s">
        <v>88</v>
      </c>
      <c r="AG1125" s="7" t="s">
        <v>2231</v>
      </c>
      <c r="AH1125" s="7" t="s">
        <v>1904</v>
      </c>
      <c r="AI1125" s="7">
        <v>2011</v>
      </c>
      <c r="AJ1125" s="7">
        <v>2015</v>
      </c>
      <c r="AK1125" s="7" t="s">
        <v>89</v>
      </c>
      <c r="AL1125" s="7">
        <v>512000</v>
      </c>
      <c r="AO1125" s="7" t="s">
        <v>2629</v>
      </c>
      <c r="AP1125" s="7" t="s">
        <v>2630</v>
      </c>
      <c r="AQ1125" s="7">
        <v>102400</v>
      </c>
      <c r="AR1125" s="10">
        <v>912.93146939999997</v>
      </c>
      <c r="AS1125" s="7" t="s">
        <v>2631</v>
      </c>
      <c r="AT1125" s="7" t="s">
        <v>374</v>
      </c>
      <c r="AU1125" s="7">
        <v>2017</v>
      </c>
      <c r="AV1125" s="7" t="s">
        <v>91</v>
      </c>
      <c r="AW1125" s="7" t="s">
        <v>92</v>
      </c>
      <c r="AX1125" s="7" t="s">
        <v>93</v>
      </c>
      <c r="AY1125" s="7" t="s">
        <v>94</v>
      </c>
      <c r="AZ1125" s="7" t="s">
        <v>1051</v>
      </c>
      <c r="BA1125" s="7" t="s">
        <v>129</v>
      </c>
      <c r="BB1125" s="7" t="s">
        <v>69</v>
      </c>
      <c r="BC1125" s="7" t="s">
        <v>98</v>
      </c>
      <c r="BH1125" s="7" t="s">
        <v>99</v>
      </c>
      <c r="BI1125" s="7" t="s">
        <v>521</v>
      </c>
      <c r="BJ1125" s="7" t="s">
        <v>135</v>
      </c>
      <c r="BK1125" s="7" t="s">
        <v>1562</v>
      </c>
      <c r="BM1125" s="7" t="s">
        <v>1481</v>
      </c>
      <c r="BN1125" s="7" t="s">
        <v>1557</v>
      </c>
      <c r="BO1125">
        <f t="shared" si="17"/>
        <v>9.1293146939999995E-4</v>
      </c>
      <c r="BP1125" s="7" t="s">
        <v>69</v>
      </c>
      <c r="BQ1125" s="7" t="s">
        <v>94</v>
      </c>
      <c r="BR1125" s="7" t="s">
        <v>368</v>
      </c>
      <c r="BS1125" s="7" t="s">
        <v>368</v>
      </c>
    </row>
    <row r="1126" spans="1:71" ht="15.75" customHeight="1">
      <c r="A1126" s="7">
        <v>1999</v>
      </c>
      <c r="B1126" s="7" t="s">
        <v>1055</v>
      </c>
      <c r="D1126" s="7" t="s">
        <v>1056</v>
      </c>
      <c r="E1126" s="7" t="s">
        <v>1057</v>
      </c>
      <c r="F1126" s="7" t="s">
        <v>2632</v>
      </c>
      <c r="G1126" s="7">
        <v>2016</v>
      </c>
      <c r="H1126" s="7" t="s">
        <v>67</v>
      </c>
      <c r="I1126" s="7" t="s">
        <v>169</v>
      </c>
      <c r="J1126" s="7" t="s">
        <v>135</v>
      </c>
      <c r="K1126" s="7" t="s">
        <v>71</v>
      </c>
      <c r="L1126" s="7" t="s">
        <v>72</v>
      </c>
      <c r="M1126" s="7" t="s">
        <v>73</v>
      </c>
      <c r="N1126" s="7" t="s">
        <v>74</v>
      </c>
      <c r="O1126" s="7" t="s">
        <v>75</v>
      </c>
      <c r="P1126" s="7" t="s">
        <v>278</v>
      </c>
      <c r="Q1126" s="7" t="s">
        <v>279</v>
      </c>
      <c r="S1126" s="7" t="s">
        <v>798</v>
      </c>
      <c r="T1126" s="7" t="s">
        <v>79</v>
      </c>
      <c r="U1126" s="7" t="s">
        <v>80</v>
      </c>
      <c r="V1126" s="7" t="s">
        <v>81</v>
      </c>
      <c r="W1126" s="7" t="s">
        <v>1061</v>
      </c>
      <c r="X1126" s="7" t="s">
        <v>2633</v>
      </c>
      <c r="Y1126" s="7" t="s">
        <v>81</v>
      </c>
      <c r="Z1126" s="7" t="s">
        <v>108</v>
      </c>
      <c r="AA1126" s="7" t="s">
        <v>109</v>
      </c>
      <c r="AC1126" s="7" t="s">
        <v>311</v>
      </c>
      <c r="AD1126" s="7" t="s">
        <v>1062</v>
      </c>
      <c r="AE1126" s="7" t="s">
        <v>1063</v>
      </c>
      <c r="AF1126" s="7" t="s">
        <v>88</v>
      </c>
      <c r="AG1126" s="7" t="s">
        <v>2007</v>
      </c>
      <c r="AH1126" s="7" t="s">
        <v>2169</v>
      </c>
      <c r="AI1126" s="7">
        <v>1999</v>
      </c>
      <c r="AJ1126" s="7">
        <v>2004</v>
      </c>
      <c r="AK1126" s="7" t="s">
        <v>89</v>
      </c>
      <c r="AL1126" s="7">
        <v>3400000</v>
      </c>
      <c r="AO1126" s="7" t="s">
        <v>2634</v>
      </c>
      <c r="AP1126" s="7" t="s">
        <v>2635</v>
      </c>
      <c r="AQ1126" s="7">
        <v>566666.66669999994</v>
      </c>
      <c r="AR1126" s="10">
        <v>540819.2879</v>
      </c>
      <c r="AS1126" s="7" t="s">
        <v>2636</v>
      </c>
      <c r="AT1126" s="7" t="s">
        <v>146</v>
      </c>
      <c r="AU1126" s="7">
        <v>2004</v>
      </c>
      <c r="AV1126" s="7" t="s">
        <v>172</v>
      </c>
      <c r="AW1126" s="7" t="s">
        <v>92</v>
      </c>
      <c r="AX1126" s="7" t="s">
        <v>93</v>
      </c>
      <c r="AY1126" s="7" t="s">
        <v>94</v>
      </c>
      <c r="AZ1126" s="7" t="s">
        <v>119</v>
      </c>
      <c r="BA1126" s="7" t="s">
        <v>96</v>
      </c>
      <c r="BB1126" s="7" t="s">
        <v>97</v>
      </c>
      <c r="BC1126" s="7" t="s">
        <v>98</v>
      </c>
      <c r="BG1126" s="7" t="s">
        <v>539</v>
      </c>
      <c r="BH1126" s="7" t="s">
        <v>99</v>
      </c>
      <c r="BI1126" s="7" t="s">
        <v>521</v>
      </c>
      <c r="BJ1126" s="7" t="s">
        <v>135</v>
      </c>
      <c r="BK1126" s="7" t="s">
        <v>1483</v>
      </c>
      <c r="BM1126" s="7" t="s">
        <v>1481</v>
      </c>
      <c r="BO1126">
        <f t="shared" si="17"/>
        <v>0.5408192879</v>
      </c>
      <c r="BP1126" s="7" t="s">
        <v>97</v>
      </c>
      <c r="BQ1126" s="7" t="s">
        <v>94</v>
      </c>
      <c r="BR1126" s="7" t="s">
        <v>279</v>
      </c>
      <c r="BS1126" s="7" t="s">
        <v>279</v>
      </c>
    </row>
    <row r="1127" spans="1:71" ht="15.75" customHeight="1">
      <c r="A1127" s="7">
        <v>2000</v>
      </c>
      <c r="B1127" s="7" t="s">
        <v>1055</v>
      </c>
      <c r="D1127" s="7" t="s">
        <v>1056</v>
      </c>
      <c r="E1127" s="7" t="s">
        <v>1057</v>
      </c>
      <c r="F1127" s="7" t="s">
        <v>2632</v>
      </c>
      <c r="G1127" s="7">
        <v>2016</v>
      </c>
      <c r="H1127" s="7" t="s">
        <v>67</v>
      </c>
      <c r="I1127" s="7" t="s">
        <v>169</v>
      </c>
      <c r="J1127" s="7" t="s">
        <v>135</v>
      </c>
      <c r="K1127" s="7" t="s">
        <v>71</v>
      </c>
      <c r="L1127" s="7" t="s">
        <v>72</v>
      </c>
      <c r="M1127" s="7" t="s">
        <v>73</v>
      </c>
      <c r="N1127" s="7" t="s">
        <v>74</v>
      </c>
      <c r="O1127" s="7" t="s">
        <v>75</v>
      </c>
      <c r="P1127" s="7" t="s">
        <v>278</v>
      </c>
      <c r="Q1127" s="7" t="s">
        <v>279</v>
      </c>
      <c r="S1127" s="7" t="s">
        <v>798</v>
      </c>
      <c r="T1127" s="7" t="s">
        <v>79</v>
      </c>
      <c r="U1127" s="7" t="s">
        <v>80</v>
      </c>
      <c r="V1127" s="7" t="s">
        <v>81</v>
      </c>
      <c r="W1127" s="7" t="s">
        <v>1061</v>
      </c>
      <c r="X1127" s="7" t="s">
        <v>2633</v>
      </c>
      <c r="Y1127" s="7" t="s">
        <v>81</v>
      </c>
      <c r="Z1127" s="7" t="s">
        <v>108</v>
      </c>
      <c r="AA1127" s="7" t="s">
        <v>109</v>
      </c>
      <c r="AC1127" s="7" t="s">
        <v>311</v>
      </c>
      <c r="AD1127" s="7" t="s">
        <v>1062</v>
      </c>
      <c r="AE1127" s="7" t="s">
        <v>1063</v>
      </c>
      <c r="AF1127" s="7" t="s">
        <v>88</v>
      </c>
      <c r="AG1127" s="7" t="s">
        <v>2007</v>
      </c>
      <c r="AH1127" s="7" t="s">
        <v>2169</v>
      </c>
      <c r="AI1127" s="7">
        <v>1999</v>
      </c>
      <c r="AJ1127" s="7">
        <v>2004</v>
      </c>
      <c r="AK1127" s="7" t="s">
        <v>89</v>
      </c>
      <c r="AL1127" s="7">
        <v>3400000</v>
      </c>
      <c r="AO1127" s="7" t="s">
        <v>2634</v>
      </c>
      <c r="AP1127" s="7" t="s">
        <v>2635</v>
      </c>
      <c r="AQ1127" s="7">
        <v>566666.66669999994</v>
      </c>
      <c r="AR1127" s="10">
        <v>540819.2879</v>
      </c>
      <c r="AS1127" s="7" t="s">
        <v>2636</v>
      </c>
      <c r="AT1127" s="7" t="s">
        <v>146</v>
      </c>
      <c r="AU1127" s="7">
        <v>2004</v>
      </c>
      <c r="AV1127" s="7" t="s">
        <v>172</v>
      </c>
      <c r="AW1127" s="7" t="s">
        <v>92</v>
      </c>
      <c r="AX1127" s="7" t="s">
        <v>93</v>
      </c>
      <c r="AY1127" s="7" t="s">
        <v>94</v>
      </c>
      <c r="AZ1127" s="7" t="s">
        <v>119</v>
      </c>
      <c r="BA1127" s="7" t="s">
        <v>96</v>
      </c>
      <c r="BB1127" s="7" t="s">
        <v>97</v>
      </c>
      <c r="BC1127" s="7" t="s">
        <v>98</v>
      </c>
      <c r="BG1127" s="7" t="s">
        <v>539</v>
      </c>
      <c r="BH1127" s="7" t="s">
        <v>99</v>
      </c>
      <c r="BI1127" s="7" t="s">
        <v>521</v>
      </c>
      <c r="BJ1127" s="7" t="s">
        <v>135</v>
      </c>
      <c r="BK1127" s="7" t="s">
        <v>1483</v>
      </c>
      <c r="BM1127" s="7" t="s">
        <v>1481</v>
      </c>
      <c r="BO1127">
        <f t="shared" si="17"/>
        <v>0.5408192879</v>
      </c>
      <c r="BP1127" s="7" t="s">
        <v>97</v>
      </c>
      <c r="BQ1127" s="7" t="s">
        <v>94</v>
      </c>
      <c r="BR1127" s="7" t="s">
        <v>279</v>
      </c>
      <c r="BS1127" s="7" t="s">
        <v>279</v>
      </c>
    </row>
    <row r="1128" spans="1:71" ht="15.75" customHeight="1">
      <c r="A1128" s="7">
        <v>2001</v>
      </c>
      <c r="B1128" s="7" t="s">
        <v>1055</v>
      </c>
      <c r="D1128" s="7" t="s">
        <v>1056</v>
      </c>
      <c r="E1128" s="7" t="s">
        <v>1057</v>
      </c>
      <c r="F1128" s="7" t="s">
        <v>2632</v>
      </c>
      <c r="G1128" s="7">
        <v>2016</v>
      </c>
      <c r="H1128" s="7" t="s">
        <v>67</v>
      </c>
      <c r="I1128" s="7" t="s">
        <v>169</v>
      </c>
      <c r="J1128" s="7" t="s">
        <v>135</v>
      </c>
      <c r="K1128" s="7" t="s">
        <v>71</v>
      </c>
      <c r="L1128" s="7" t="s">
        <v>72</v>
      </c>
      <c r="M1128" s="7" t="s">
        <v>73</v>
      </c>
      <c r="N1128" s="7" t="s">
        <v>74</v>
      </c>
      <c r="O1128" s="7" t="s">
        <v>75</v>
      </c>
      <c r="P1128" s="7" t="s">
        <v>278</v>
      </c>
      <c r="Q1128" s="7" t="s">
        <v>279</v>
      </c>
      <c r="S1128" s="7" t="s">
        <v>798</v>
      </c>
      <c r="T1128" s="7" t="s">
        <v>79</v>
      </c>
      <c r="U1128" s="7" t="s">
        <v>80</v>
      </c>
      <c r="V1128" s="7" t="s">
        <v>81</v>
      </c>
      <c r="W1128" s="7" t="s">
        <v>1061</v>
      </c>
      <c r="X1128" s="7" t="s">
        <v>2633</v>
      </c>
      <c r="Y1128" s="7" t="s">
        <v>81</v>
      </c>
      <c r="Z1128" s="7" t="s">
        <v>108</v>
      </c>
      <c r="AA1128" s="7" t="s">
        <v>109</v>
      </c>
      <c r="AC1128" s="7" t="s">
        <v>311</v>
      </c>
      <c r="AD1128" s="7" t="s">
        <v>1062</v>
      </c>
      <c r="AE1128" s="7" t="s">
        <v>1063</v>
      </c>
      <c r="AF1128" s="7" t="s">
        <v>88</v>
      </c>
      <c r="AG1128" s="7" t="s">
        <v>2007</v>
      </c>
      <c r="AH1128" s="7" t="s">
        <v>2169</v>
      </c>
      <c r="AI1128" s="7">
        <v>1999</v>
      </c>
      <c r="AJ1128" s="7">
        <v>2004</v>
      </c>
      <c r="AK1128" s="7" t="s">
        <v>89</v>
      </c>
      <c r="AL1128" s="7">
        <v>3400000</v>
      </c>
      <c r="AO1128" s="7" t="s">
        <v>2634</v>
      </c>
      <c r="AP1128" s="7" t="s">
        <v>2635</v>
      </c>
      <c r="AQ1128" s="7">
        <v>566666.66669999994</v>
      </c>
      <c r="AR1128" s="10">
        <v>540819.2879</v>
      </c>
      <c r="AS1128" s="7" t="s">
        <v>2636</v>
      </c>
      <c r="AT1128" s="7" t="s">
        <v>146</v>
      </c>
      <c r="AU1128" s="7">
        <v>2004</v>
      </c>
      <c r="AV1128" s="7" t="s">
        <v>172</v>
      </c>
      <c r="AW1128" s="7" t="s">
        <v>92</v>
      </c>
      <c r="AX1128" s="7" t="s">
        <v>93</v>
      </c>
      <c r="AY1128" s="7" t="s">
        <v>94</v>
      </c>
      <c r="AZ1128" s="7" t="s">
        <v>119</v>
      </c>
      <c r="BA1128" s="7" t="s">
        <v>96</v>
      </c>
      <c r="BB1128" s="7" t="s">
        <v>97</v>
      </c>
      <c r="BC1128" s="7" t="s">
        <v>98</v>
      </c>
      <c r="BG1128" s="7" t="s">
        <v>539</v>
      </c>
      <c r="BH1128" s="7" t="s">
        <v>99</v>
      </c>
      <c r="BI1128" s="7" t="s">
        <v>521</v>
      </c>
      <c r="BJ1128" s="7" t="s">
        <v>135</v>
      </c>
      <c r="BK1128" s="7" t="s">
        <v>1483</v>
      </c>
      <c r="BM1128" s="7" t="s">
        <v>1481</v>
      </c>
      <c r="BO1128">
        <f t="shared" si="17"/>
        <v>0.5408192879</v>
      </c>
      <c r="BP1128" s="7" t="s">
        <v>97</v>
      </c>
      <c r="BQ1128" s="7" t="s">
        <v>94</v>
      </c>
      <c r="BR1128" s="7" t="s">
        <v>279</v>
      </c>
      <c r="BS1128" s="7" t="s">
        <v>279</v>
      </c>
    </row>
    <row r="1129" spans="1:71" ht="15.75" customHeight="1">
      <c r="A1129" s="7">
        <v>2002</v>
      </c>
      <c r="B1129" s="7" t="s">
        <v>1055</v>
      </c>
      <c r="D1129" s="7" t="s">
        <v>1056</v>
      </c>
      <c r="E1129" s="7" t="s">
        <v>1057</v>
      </c>
      <c r="F1129" s="7" t="s">
        <v>2632</v>
      </c>
      <c r="G1129" s="7">
        <v>2016</v>
      </c>
      <c r="H1129" s="7" t="s">
        <v>67</v>
      </c>
      <c r="I1129" s="7" t="s">
        <v>169</v>
      </c>
      <c r="J1129" s="7" t="s">
        <v>135</v>
      </c>
      <c r="K1129" s="7" t="s">
        <v>71</v>
      </c>
      <c r="L1129" s="7" t="s">
        <v>72</v>
      </c>
      <c r="M1129" s="7" t="s">
        <v>73</v>
      </c>
      <c r="N1129" s="7" t="s">
        <v>74</v>
      </c>
      <c r="O1129" s="7" t="s">
        <v>75</v>
      </c>
      <c r="P1129" s="7" t="s">
        <v>278</v>
      </c>
      <c r="Q1129" s="7" t="s">
        <v>279</v>
      </c>
      <c r="S1129" s="7" t="s">
        <v>798</v>
      </c>
      <c r="T1129" s="7" t="s">
        <v>79</v>
      </c>
      <c r="U1129" s="7" t="s">
        <v>80</v>
      </c>
      <c r="V1129" s="7" t="s">
        <v>81</v>
      </c>
      <c r="W1129" s="7" t="s">
        <v>1061</v>
      </c>
      <c r="X1129" s="7" t="s">
        <v>2633</v>
      </c>
      <c r="Y1129" s="7" t="s">
        <v>81</v>
      </c>
      <c r="Z1129" s="7" t="s">
        <v>108</v>
      </c>
      <c r="AA1129" s="7" t="s">
        <v>109</v>
      </c>
      <c r="AC1129" s="7" t="s">
        <v>311</v>
      </c>
      <c r="AD1129" s="7" t="s">
        <v>1062</v>
      </c>
      <c r="AE1129" s="7" t="s">
        <v>1063</v>
      </c>
      <c r="AF1129" s="7" t="s">
        <v>88</v>
      </c>
      <c r="AG1129" s="7" t="s">
        <v>2007</v>
      </c>
      <c r="AH1129" s="7" t="s">
        <v>2169</v>
      </c>
      <c r="AI1129" s="7">
        <v>1999</v>
      </c>
      <c r="AJ1129" s="7">
        <v>2004</v>
      </c>
      <c r="AK1129" s="7" t="s">
        <v>89</v>
      </c>
      <c r="AL1129" s="7">
        <v>3400000</v>
      </c>
      <c r="AO1129" s="7" t="s">
        <v>2634</v>
      </c>
      <c r="AP1129" s="7" t="s">
        <v>2635</v>
      </c>
      <c r="AQ1129" s="7">
        <v>566666.66669999994</v>
      </c>
      <c r="AR1129" s="10">
        <v>540819.2879</v>
      </c>
      <c r="AS1129" s="7" t="s">
        <v>2636</v>
      </c>
      <c r="AT1129" s="7" t="s">
        <v>146</v>
      </c>
      <c r="AU1129" s="7">
        <v>2004</v>
      </c>
      <c r="AV1129" s="7" t="s">
        <v>172</v>
      </c>
      <c r="AW1129" s="7" t="s">
        <v>92</v>
      </c>
      <c r="AX1129" s="7" t="s">
        <v>93</v>
      </c>
      <c r="AY1129" s="7" t="s">
        <v>94</v>
      </c>
      <c r="AZ1129" s="7" t="s">
        <v>119</v>
      </c>
      <c r="BA1129" s="7" t="s">
        <v>96</v>
      </c>
      <c r="BB1129" s="7" t="s">
        <v>97</v>
      </c>
      <c r="BC1129" s="7" t="s">
        <v>98</v>
      </c>
      <c r="BG1129" s="7" t="s">
        <v>539</v>
      </c>
      <c r="BH1129" s="7" t="s">
        <v>99</v>
      </c>
      <c r="BI1129" s="7" t="s">
        <v>521</v>
      </c>
      <c r="BJ1129" s="7" t="s">
        <v>135</v>
      </c>
      <c r="BK1129" s="7" t="s">
        <v>1483</v>
      </c>
      <c r="BM1129" s="7" t="s">
        <v>1481</v>
      </c>
      <c r="BO1129">
        <f t="shared" si="17"/>
        <v>0.5408192879</v>
      </c>
      <c r="BP1129" s="7" t="s">
        <v>97</v>
      </c>
      <c r="BQ1129" s="7" t="s">
        <v>94</v>
      </c>
      <c r="BR1129" s="7" t="s">
        <v>279</v>
      </c>
      <c r="BS1129" s="7" t="s">
        <v>279</v>
      </c>
    </row>
    <row r="1130" spans="1:71" ht="15.75" customHeight="1">
      <c r="A1130" s="7">
        <v>2003</v>
      </c>
      <c r="B1130" s="7" t="s">
        <v>1055</v>
      </c>
      <c r="D1130" s="7" t="s">
        <v>1056</v>
      </c>
      <c r="E1130" s="7" t="s">
        <v>1057</v>
      </c>
      <c r="F1130" s="7" t="s">
        <v>2632</v>
      </c>
      <c r="G1130" s="7">
        <v>2016</v>
      </c>
      <c r="H1130" s="7" t="s">
        <v>67</v>
      </c>
      <c r="I1130" s="7" t="s">
        <v>169</v>
      </c>
      <c r="J1130" s="7" t="s">
        <v>135</v>
      </c>
      <c r="K1130" s="7" t="s">
        <v>71</v>
      </c>
      <c r="L1130" s="7" t="s">
        <v>72</v>
      </c>
      <c r="M1130" s="7" t="s">
        <v>73</v>
      </c>
      <c r="N1130" s="7" t="s">
        <v>74</v>
      </c>
      <c r="O1130" s="7" t="s">
        <v>75</v>
      </c>
      <c r="P1130" s="7" t="s">
        <v>278</v>
      </c>
      <c r="Q1130" s="7" t="s">
        <v>279</v>
      </c>
      <c r="S1130" s="7" t="s">
        <v>798</v>
      </c>
      <c r="T1130" s="7" t="s">
        <v>79</v>
      </c>
      <c r="U1130" s="7" t="s">
        <v>80</v>
      </c>
      <c r="V1130" s="7" t="s">
        <v>81</v>
      </c>
      <c r="W1130" s="7" t="s">
        <v>1061</v>
      </c>
      <c r="X1130" s="7" t="s">
        <v>2633</v>
      </c>
      <c r="Y1130" s="7" t="s">
        <v>81</v>
      </c>
      <c r="Z1130" s="7" t="s">
        <v>108</v>
      </c>
      <c r="AA1130" s="7" t="s">
        <v>109</v>
      </c>
      <c r="AC1130" s="7" t="s">
        <v>311</v>
      </c>
      <c r="AD1130" s="7" t="s">
        <v>1062</v>
      </c>
      <c r="AE1130" s="7" t="s">
        <v>1063</v>
      </c>
      <c r="AF1130" s="7" t="s">
        <v>88</v>
      </c>
      <c r="AG1130" s="7" t="s">
        <v>2007</v>
      </c>
      <c r="AH1130" s="7" t="s">
        <v>2169</v>
      </c>
      <c r="AI1130" s="7">
        <v>1999</v>
      </c>
      <c r="AJ1130" s="7">
        <v>2004</v>
      </c>
      <c r="AK1130" s="7" t="s">
        <v>89</v>
      </c>
      <c r="AL1130" s="7">
        <v>3400000</v>
      </c>
      <c r="AO1130" s="7" t="s">
        <v>2634</v>
      </c>
      <c r="AP1130" s="7" t="s">
        <v>2635</v>
      </c>
      <c r="AQ1130" s="7">
        <v>566666.66669999994</v>
      </c>
      <c r="AR1130" s="10">
        <v>540819.2879</v>
      </c>
      <c r="AS1130" s="7" t="s">
        <v>2636</v>
      </c>
      <c r="AT1130" s="7" t="s">
        <v>146</v>
      </c>
      <c r="AU1130" s="7">
        <v>2004</v>
      </c>
      <c r="AV1130" s="7" t="s">
        <v>172</v>
      </c>
      <c r="AW1130" s="7" t="s">
        <v>92</v>
      </c>
      <c r="AX1130" s="7" t="s">
        <v>93</v>
      </c>
      <c r="AY1130" s="7" t="s">
        <v>94</v>
      </c>
      <c r="AZ1130" s="7" t="s">
        <v>119</v>
      </c>
      <c r="BA1130" s="7" t="s">
        <v>96</v>
      </c>
      <c r="BB1130" s="7" t="s">
        <v>97</v>
      </c>
      <c r="BC1130" s="7" t="s">
        <v>98</v>
      </c>
      <c r="BG1130" s="7" t="s">
        <v>539</v>
      </c>
      <c r="BH1130" s="7" t="s">
        <v>99</v>
      </c>
      <c r="BI1130" s="7" t="s">
        <v>521</v>
      </c>
      <c r="BJ1130" s="7" t="s">
        <v>135</v>
      </c>
      <c r="BK1130" s="7" t="s">
        <v>1483</v>
      </c>
      <c r="BM1130" s="7" t="s">
        <v>1481</v>
      </c>
      <c r="BO1130">
        <f t="shared" si="17"/>
        <v>0.5408192879</v>
      </c>
      <c r="BP1130" s="7" t="s">
        <v>97</v>
      </c>
      <c r="BQ1130" s="7" t="s">
        <v>94</v>
      </c>
      <c r="BR1130" s="7" t="s">
        <v>279</v>
      </c>
      <c r="BS1130" s="7" t="s">
        <v>279</v>
      </c>
    </row>
    <row r="1131" spans="1:71" ht="15.75" customHeight="1">
      <c r="A1131" s="7">
        <v>2004</v>
      </c>
      <c r="B1131" s="7" t="s">
        <v>1055</v>
      </c>
      <c r="D1131" s="7" t="s">
        <v>1056</v>
      </c>
      <c r="E1131" s="7" t="s">
        <v>1057</v>
      </c>
      <c r="F1131" s="7" t="s">
        <v>2632</v>
      </c>
      <c r="G1131" s="7">
        <v>2016</v>
      </c>
      <c r="H1131" s="7" t="s">
        <v>67</v>
      </c>
      <c r="I1131" s="7" t="s">
        <v>169</v>
      </c>
      <c r="J1131" s="7" t="s">
        <v>135</v>
      </c>
      <c r="K1131" s="7" t="s">
        <v>71</v>
      </c>
      <c r="L1131" s="7" t="s">
        <v>72</v>
      </c>
      <c r="M1131" s="7" t="s">
        <v>73</v>
      </c>
      <c r="N1131" s="7" t="s">
        <v>74</v>
      </c>
      <c r="O1131" s="7" t="s">
        <v>75</v>
      </c>
      <c r="P1131" s="7" t="s">
        <v>278</v>
      </c>
      <c r="Q1131" s="7" t="s">
        <v>279</v>
      </c>
      <c r="S1131" s="7" t="s">
        <v>798</v>
      </c>
      <c r="T1131" s="7" t="s">
        <v>79</v>
      </c>
      <c r="U1131" s="7" t="s">
        <v>80</v>
      </c>
      <c r="V1131" s="7" t="s">
        <v>81</v>
      </c>
      <c r="W1131" s="7" t="s">
        <v>1061</v>
      </c>
      <c r="X1131" s="7" t="s">
        <v>2633</v>
      </c>
      <c r="Y1131" s="7" t="s">
        <v>81</v>
      </c>
      <c r="Z1131" s="7" t="s">
        <v>108</v>
      </c>
      <c r="AA1131" s="7" t="s">
        <v>109</v>
      </c>
      <c r="AC1131" s="7" t="s">
        <v>311</v>
      </c>
      <c r="AD1131" s="7" t="s">
        <v>1062</v>
      </c>
      <c r="AE1131" s="7" t="s">
        <v>1063</v>
      </c>
      <c r="AF1131" s="7" t="s">
        <v>88</v>
      </c>
      <c r="AG1131" s="7" t="s">
        <v>2007</v>
      </c>
      <c r="AH1131" s="7" t="s">
        <v>2169</v>
      </c>
      <c r="AI1131" s="7">
        <v>1999</v>
      </c>
      <c r="AJ1131" s="7">
        <v>2004</v>
      </c>
      <c r="AK1131" s="7" t="s">
        <v>89</v>
      </c>
      <c r="AL1131" s="7">
        <v>3400000</v>
      </c>
      <c r="AO1131" s="7" t="s">
        <v>2634</v>
      </c>
      <c r="AP1131" s="7" t="s">
        <v>2635</v>
      </c>
      <c r="AQ1131" s="7">
        <v>566666.66669999994</v>
      </c>
      <c r="AR1131" s="10">
        <v>540819.2879</v>
      </c>
      <c r="AS1131" s="7" t="s">
        <v>2636</v>
      </c>
      <c r="AT1131" s="7" t="s">
        <v>146</v>
      </c>
      <c r="AU1131" s="7">
        <v>2004</v>
      </c>
      <c r="AV1131" s="7" t="s">
        <v>172</v>
      </c>
      <c r="AW1131" s="7" t="s">
        <v>92</v>
      </c>
      <c r="AX1131" s="7" t="s">
        <v>93</v>
      </c>
      <c r="AY1131" s="7" t="s">
        <v>94</v>
      </c>
      <c r="AZ1131" s="7" t="s">
        <v>119</v>
      </c>
      <c r="BA1131" s="7" t="s">
        <v>96</v>
      </c>
      <c r="BB1131" s="7" t="s">
        <v>97</v>
      </c>
      <c r="BC1131" s="7" t="s">
        <v>98</v>
      </c>
      <c r="BG1131" s="7" t="s">
        <v>539</v>
      </c>
      <c r="BH1131" s="7" t="s">
        <v>99</v>
      </c>
      <c r="BI1131" s="7" t="s">
        <v>521</v>
      </c>
      <c r="BJ1131" s="7" t="s">
        <v>135</v>
      </c>
      <c r="BK1131" s="7" t="s">
        <v>1483</v>
      </c>
      <c r="BM1131" s="7" t="s">
        <v>1481</v>
      </c>
      <c r="BO1131">
        <f t="shared" si="17"/>
        <v>0.5408192879</v>
      </c>
      <c r="BP1131" s="7" t="s">
        <v>97</v>
      </c>
      <c r="BQ1131" s="7" t="s">
        <v>94</v>
      </c>
      <c r="BR1131" s="7" t="s">
        <v>279</v>
      </c>
      <c r="BS1131" s="7" t="s">
        <v>279</v>
      </c>
    </row>
    <row r="1132" spans="1:71" ht="15.75" customHeight="1">
      <c r="A1132" s="7">
        <v>2000</v>
      </c>
      <c r="B1132" s="7" t="s">
        <v>1065</v>
      </c>
      <c r="C1132" s="7" t="s">
        <v>64</v>
      </c>
      <c r="D1132" s="7" t="s">
        <v>1066</v>
      </c>
      <c r="E1132" s="7" t="s">
        <v>1067</v>
      </c>
      <c r="F1132" s="7" t="s">
        <v>1068</v>
      </c>
      <c r="G1132" s="7">
        <v>2006</v>
      </c>
      <c r="H1132" s="7" t="s">
        <v>67</v>
      </c>
      <c r="I1132" s="7" t="s">
        <v>325</v>
      </c>
      <c r="J1132" s="7" t="s">
        <v>70</v>
      </c>
      <c r="K1132" s="7" t="s">
        <v>71</v>
      </c>
      <c r="L1132" s="7" t="s">
        <v>72</v>
      </c>
      <c r="M1132" s="7" t="s">
        <v>73</v>
      </c>
      <c r="N1132" s="7" t="s">
        <v>74</v>
      </c>
      <c r="O1132" s="7" t="s">
        <v>75</v>
      </c>
      <c r="P1132" s="7" t="s">
        <v>105</v>
      </c>
      <c r="Q1132" s="7" t="s">
        <v>486</v>
      </c>
      <c r="S1132" s="7" t="s">
        <v>314</v>
      </c>
      <c r="T1132" s="7" t="s">
        <v>79</v>
      </c>
      <c r="U1132" s="7" t="s">
        <v>80</v>
      </c>
      <c r="V1132" s="7" t="s">
        <v>337</v>
      </c>
      <c r="Z1132" s="7" t="s">
        <v>136</v>
      </c>
      <c r="AA1132" s="7" t="s">
        <v>124</v>
      </c>
      <c r="AB1132" s="7" t="s">
        <v>1070</v>
      </c>
      <c r="AC1132" s="7" t="s">
        <v>1070</v>
      </c>
      <c r="AD1132" s="7" t="s">
        <v>111</v>
      </c>
      <c r="AE1132" s="7" t="s">
        <v>1924</v>
      </c>
      <c r="AF1132" s="7" t="s">
        <v>112</v>
      </c>
      <c r="AG1132" s="7" t="s">
        <v>1924</v>
      </c>
      <c r="AH1132" s="7" t="s">
        <v>1924</v>
      </c>
      <c r="AI1132" s="7">
        <v>2000</v>
      </c>
      <c r="AJ1132" s="7">
        <v>2000</v>
      </c>
      <c r="AK1132" s="7" t="s">
        <v>114</v>
      </c>
      <c r="AL1132" s="7">
        <v>42464043</v>
      </c>
      <c r="AO1132" s="7" t="s">
        <v>2637</v>
      </c>
      <c r="AP1132" s="7" t="s">
        <v>2637</v>
      </c>
      <c r="AQ1132" s="7">
        <v>42464043</v>
      </c>
      <c r="AR1132" s="10">
        <v>60445810.259999998</v>
      </c>
      <c r="AS1132" s="7" t="s">
        <v>2637</v>
      </c>
      <c r="AT1132" s="7" t="s">
        <v>90</v>
      </c>
      <c r="AU1132" s="7">
        <v>2000</v>
      </c>
      <c r="AV1132" s="7" t="s">
        <v>172</v>
      </c>
      <c r="AW1132" s="7" t="s">
        <v>115</v>
      </c>
      <c r="AX1132" s="7" t="s">
        <v>116</v>
      </c>
      <c r="AY1132" s="7" t="s">
        <v>189</v>
      </c>
      <c r="AZ1132" s="7" t="s">
        <v>921</v>
      </c>
      <c r="BA1132" s="7" t="s">
        <v>156</v>
      </c>
      <c r="BB1132" s="7" t="s">
        <v>69</v>
      </c>
      <c r="BC1132" s="7" t="s">
        <v>98</v>
      </c>
      <c r="BH1132" s="7" t="s">
        <v>99</v>
      </c>
      <c r="BI1132" s="7" t="s">
        <v>521</v>
      </c>
      <c r="BJ1132" s="7" t="s">
        <v>135</v>
      </c>
      <c r="BO1132">
        <f t="shared" si="17"/>
        <v>60.445810259999995</v>
      </c>
      <c r="BP1132" s="7" t="s">
        <v>69</v>
      </c>
      <c r="BQ1132" s="7" t="s">
        <v>189</v>
      </c>
      <c r="BR1132" s="7" t="s">
        <v>1907</v>
      </c>
      <c r="BS1132" s="7" t="s">
        <v>1907</v>
      </c>
    </row>
    <row r="1133" spans="1:71" ht="15.75" customHeight="1">
      <c r="A1133" s="7">
        <v>2000</v>
      </c>
      <c r="B1133" s="7" t="s">
        <v>1072</v>
      </c>
      <c r="C1133" s="7" t="s">
        <v>64</v>
      </c>
      <c r="D1133" s="7" t="s">
        <v>1066</v>
      </c>
      <c r="E1133" s="7" t="s">
        <v>1067</v>
      </c>
      <c r="F1133" s="7" t="s">
        <v>1068</v>
      </c>
      <c r="G1133" s="7">
        <v>2006</v>
      </c>
      <c r="H1133" s="7" t="s">
        <v>67</v>
      </c>
      <c r="I1133" s="7" t="s">
        <v>325</v>
      </c>
      <c r="J1133" s="7" t="s">
        <v>70</v>
      </c>
      <c r="K1133" s="7" t="s">
        <v>71</v>
      </c>
      <c r="L1133" s="7" t="s">
        <v>72</v>
      </c>
      <c r="M1133" s="7" t="s">
        <v>73</v>
      </c>
      <c r="N1133" s="7" t="s">
        <v>74</v>
      </c>
      <c r="O1133" s="7" t="s">
        <v>75</v>
      </c>
      <c r="P1133" s="7" t="s">
        <v>105</v>
      </c>
      <c r="Q1133" s="7" t="s">
        <v>486</v>
      </c>
      <c r="S1133" s="7" t="s">
        <v>314</v>
      </c>
      <c r="T1133" s="7" t="s">
        <v>79</v>
      </c>
      <c r="U1133" s="7" t="s">
        <v>80</v>
      </c>
      <c r="V1133" s="7" t="s">
        <v>337</v>
      </c>
      <c r="Z1133" s="7" t="s">
        <v>136</v>
      </c>
      <c r="AA1133" s="7" t="s">
        <v>124</v>
      </c>
      <c r="AB1133" s="7" t="s">
        <v>1070</v>
      </c>
      <c r="AC1133" s="7" t="s">
        <v>1070</v>
      </c>
      <c r="AD1133" s="7" t="s">
        <v>111</v>
      </c>
      <c r="AE1133" s="7" t="s">
        <v>1924</v>
      </c>
      <c r="AF1133" s="7" t="s">
        <v>112</v>
      </c>
      <c r="AG1133" s="7" t="s">
        <v>1924</v>
      </c>
      <c r="AH1133" s="7" t="s">
        <v>1924</v>
      </c>
      <c r="AI1133" s="7">
        <v>2000</v>
      </c>
      <c r="AJ1133" s="7">
        <v>2000</v>
      </c>
      <c r="AK1133" s="7" t="s">
        <v>114</v>
      </c>
      <c r="AL1133" s="7">
        <v>215306847</v>
      </c>
      <c r="AO1133" s="7" t="s">
        <v>2638</v>
      </c>
      <c r="AP1133" s="7" t="s">
        <v>2638</v>
      </c>
      <c r="AQ1133" s="7">
        <v>215306847</v>
      </c>
      <c r="AR1133" s="10">
        <v>306480398.5</v>
      </c>
      <c r="AS1133" s="7" t="s">
        <v>2638</v>
      </c>
      <c r="AT1133" s="7" t="s">
        <v>90</v>
      </c>
      <c r="AU1133" s="7">
        <v>2000</v>
      </c>
      <c r="AV1133" s="7" t="s">
        <v>172</v>
      </c>
      <c r="AW1133" s="7" t="s">
        <v>115</v>
      </c>
      <c r="AX1133" s="7" t="s">
        <v>116</v>
      </c>
      <c r="AY1133" s="7" t="s">
        <v>127</v>
      </c>
      <c r="AZ1133" s="7" t="s">
        <v>921</v>
      </c>
      <c r="BA1133" s="7" t="s">
        <v>156</v>
      </c>
      <c r="BB1133" s="7" t="s">
        <v>69</v>
      </c>
      <c r="BC1133" s="7" t="s">
        <v>98</v>
      </c>
      <c r="BH1133" s="7" t="s">
        <v>99</v>
      </c>
      <c r="BI1133" s="7" t="s">
        <v>521</v>
      </c>
      <c r="BJ1133" s="7" t="s">
        <v>135</v>
      </c>
      <c r="BO1133">
        <f t="shared" si="17"/>
        <v>306.48039849999998</v>
      </c>
      <c r="BP1133" s="7" t="s">
        <v>69</v>
      </c>
      <c r="BQ1133" s="7" t="s">
        <v>127</v>
      </c>
      <c r="BR1133" s="7" t="s">
        <v>1907</v>
      </c>
      <c r="BS1133" s="7" t="s">
        <v>1907</v>
      </c>
    </row>
    <row r="1134" spans="1:71" ht="15.75" customHeight="1">
      <c r="A1134" s="7">
        <v>2000</v>
      </c>
      <c r="B1134" s="7" t="s">
        <v>1074</v>
      </c>
      <c r="C1134" s="7" t="s">
        <v>64</v>
      </c>
      <c r="D1134" s="7" t="s">
        <v>1066</v>
      </c>
      <c r="E1134" s="7" t="s">
        <v>1067</v>
      </c>
      <c r="F1134" s="7" t="s">
        <v>1068</v>
      </c>
      <c r="G1134" s="7">
        <v>2006</v>
      </c>
      <c r="H1134" s="7" t="s">
        <v>67</v>
      </c>
      <c r="I1134" s="7" t="s">
        <v>325</v>
      </c>
      <c r="J1134" s="7" t="s">
        <v>70</v>
      </c>
      <c r="K1134" s="7" t="s">
        <v>71</v>
      </c>
      <c r="L1134" s="7" t="s">
        <v>72</v>
      </c>
      <c r="M1134" s="7" t="s">
        <v>73</v>
      </c>
      <c r="N1134" s="7" t="s">
        <v>74</v>
      </c>
      <c r="O1134" s="7" t="s">
        <v>75</v>
      </c>
      <c r="P1134" s="7" t="s">
        <v>105</v>
      </c>
      <c r="Q1134" s="7" t="s">
        <v>486</v>
      </c>
      <c r="S1134" s="7" t="s">
        <v>314</v>
      </c>
      <c r="T1134" s="7" t="s">
        <v>79</v>
      </c>
      <c r="U1134" s="7" t="s">
        <v>80</v>
      </c>
      <c r="V1134" s="7" t="s">
        <v>337</v>
      </c>
      <c r="Z1134" s="7" t="s">
        <v>136</v>
      </c>
      <c r="AA1134" s="7" t="s">
        <v>124</v>
      </c>
      <c r="AB1134" s="7" t="s">
        <v>1075</v>
      </c>
      <c r="AC1134" s="7" t="s">
        <v>1075</v>
      </c>
      <c r="AD1134" s="7" t="s">
        <v>111</v>
      </c>
      <c r="AE1134" s="7" t="s">
        <v>1924</v>
      </c>
      <c r="AF1134" s="7" t="s">
        <v>112</v>
      </c>
      <c r="AG1134" s="7" t="s">
        <v>1924</v>
      </c>
      <c r="AH1134" s="7" t="s">
        <v>1924</v>
      </c>
      <c r="AI1134" s="7">
        <v>2000</v>
      </c>
      <c r="AJ1134" s="7">
        <v>2000</v>
      </c>
      <c r="AK1134" s="7" t="s">
        <v>114</v>
      </c>
      <c r="AL1134" s="7">
        <v>10328665</v>
      </c>
      <c r="AO1134" s="7" t="s">
        <v>2639</v>
      </c>
      <c r="AP1134" s="7" t="s">
        <v>2639</v>
      </c>
      <c r="AQ1134" s="7">
        <v>10328665</v>
      </c>
      <c r="AR1134" s="10">
        <v>14702427.77</v>
      </c>
      <c r="AS1134" s="7" t="s">
        <v>2639</v>
      </c>
      <c r="AT1134" s="7" t="s">
        <v>90</v>
      </c>
      <c r="AU1134" s="7">
        <v>2000</v>
      </c>
      <c r="AV1134" s="7" t="s">
        <v>172</v>
      </c>
      <c r="AW1134" s="7" t="s">
        <v>115</v>
      </c>
      <c r="AX1134" s="7" t="s">
        <v>116</v>
      </c>
      <c r="AY1134" s="7" t="s">
        <v>189</v>
      </c>
      <c r="AZ1134" s="7" t="s">
        <v>921</v>
      </c>
      <c r="BA1134" s="7" t="s">
        <v>156</v>
      </c>
      <c r="BB1134" s="7" t="s">
        <v>69</v>
      </c>
      <c r="BC1134" s="7" t="s">
        <v>98</v>
      </c>
      <c r="BH1134" s="7" t="s">
        <v>99</v>
      </c>
      <c r="BI1134" s="7" t="s">
        <v>521</v>
      </c>
      <c r="BJ1134" s="7" t="s">
        <v>135</v>
      </c>
      <c r="BO1134">
        <f t="shared" si="17"/>
        <v>14.70242777</v>
      </c>
      <c r="BP1134" s="7" t="s">
        <v>69</v>
      </c>
      <c r="BQ1134" s="7" t="s">
        <v>189</v>
      </c>
      <c r="BR1134" s="7" t="s">
        <v>1907</v>
      </c>
      <c r="BS1134" s="7" t="s">
        <v>1907</v>
      </c>
    </row>
    <row r="1135" spans="1:71" ht="15.75" customHeight="1">
      <c r="A1135" s="7">
        <v>2000</v>
      </c>
      <c r="B1135" s="7" t="s">
        <v>1077</v>
      </c>
      <c r="C1135" s="7" t="s">
        <v>64</v>
      </c>
      <c r="D1135" s="7" t="s">
        <v>1066</v>
      </c>
      <c r="E1135" s="7" t="s">
        <v>1067</v>
      </c>
      <c r="F1135" s="7" t="s">
        <v>1068</v>
      </c>
      <c r="G1135" s="7">
        <v>2006</v>
      </c>
      <c r="H1135" s="7" t="s">
        <v>67</v>
      </c>
      <c r="I1135" s="7" t="s">
        <v>325</v>
      </c>
      <c r="J1135" s="7" t="s">
        <v>70</v>
      </c>
      <c r="K1135" s="7" t="s">
        <v>71</v>
      </c>
      <c r="L1135" s="7" t="s">
        <v>72</v>
      </c>
      <c r="M1135" s="7" t="s">
        <v>73</v>
      </c>
      <c r="N1135" s="7" t="s">
        <v>74</v>
      </c>
      <c r="O1135" s="7" t="s">
        <v>75</v>
      </c>
      <c r="P1135" s="7" t="s">
        <v>105</v>
      </c>
      <c r="Q1135" s="7" t="s">
        <v>486</v>
      </c>
      <c r="S1135" s="7" t="s">
        <v>314</v>
      </c>
      <c r="T1135" s="7" t="s">
        <v>79</v>
      </c>
      <c r="U1135" s="7" t="s">
        <v>80</v>
      </c>
      <c r="V1135" s="7" t="s">
        <v>337</v>
      </c>
      <c r="Z1135" s="7" t="s">
        <v>136</v>
      </c>
      <c r="AA1135" s="7" t="s">
        <v>124</v>
      </c>
      <c r="AB1135" s="7" t="s">
        <v>1075</v>
      </c>
      <c r="AC1135" s="7" t="s">
        <v>1075</v>
      </c>
      <c r="AD1135" s="7" t="s">
        <v>111</v>
      </c>
      <c r="AE1135" s="7" t="s">
        <v>1924</v>
      </c>
      <c r="AF1135" s="7" t="s">
        <v>112</v>
      </c>
      <c r="AG1135" s="7" t="s">
        <v>1924</v>
      </c>
      <c r="AH1135" s="7" t="s">
        <v>1924</v>
      </c>
      <c r="AI1135" s="7">
        <v>2000</v>
      </c>
      <c r="AJ1135" s="7">
        <v>2000</v>
      </c>
      <c r="AK1135" s="7" t="s">
        <v>114</v>
      </c>
      <c r="AL1135" s="7">
        <v>247442225</v>
      </c>
      <c r="AO1135" s="7" t="s">
        <v>2640</v>
      </c>
      <c r="AP1135" s="7" t="s">
        <v>2640</v>
      </c>
      <c r="AQ1135" s="7">
        <v>247442225</v>
      </c>
      <c r="AR1135" s="7">
        <v>352223781</v>
      </c>
      <c r="AS1135" s="7" t="s">
        <v>2640</v>
      </c>
      <c r="AT1135" s="7" t="s">
        <v>90</v>
      </c>
      <c r="AU1135" s="7">
        <v>2000</v>
      </c>
      <c r="AV1135" s="7" t="s">
        <v>172</v>
      </c>
      <c r="AW1135" s="7" t="s">
        <v>115</v>
      </c>
      <c r="AX1135" s="7" t="s">
        <v>116</v>
      </c>
      <c r="AY1135" s="7" t="s">
        <v>127</v>
      </c>
      <c r="AZ1135" s="7" t="s">
        <v>921</v>
      </c>
      <c r="BA1135" s="7" t="s">
        <v>156</v>
      </c>
      <c r="BB1135" s="7" t="s">
        <v>69</v>
      </c>
      <c r="BC1135" s="7" t="s">
        <v>98</v>
      </c>
      <c r="BH1135" s="7" t="s">
        <v>99</v>
      </c>
      <c r="BI1135" s="7" t="s">
        <v>521</v>
      </c>
      <c r="BJ1135" s="7" t="s">
        <v>135</v>
      </c>
      <c r="BO1135">
        <f t="shared" si="17"/>
        <v>352.22378099999997</v>
      </c>
      <c r="BP1135" s="7" t="s">
        <v>69</v>
      </c>
      <c r="BQ1135" s="7" t="s">
        <v>127</v>
      </c>
      <c r="BR1135" s="7" t="s">
        <v>1907</v>
      </c>
      <c r="BS1135" s="7" t="s">
        <v>1907</v>
      </c>
    </row>
    <row r="1136" spans="1:71" ht="15.75" customHeight="1">
      <c r="A1136" s="7">
        <v>2000</v>
      </c>
      <c r="B1136" s="7" t="s">
        <v>1079</v>
      </c>
      <c r="C1136" s="7" t="s">
        <v>64</v>
      </c>
      <c r="D1136" s="7" t="s">
        <v>1066</v>
      </c>
      <c r="E1136" s="7" t="s">
        <v>1067</v>
      </c>
      <c r="F1136" s="7" t="s">
        <v>1068</v>
      </c>
      <c r="G1136" s="7">
        <v>2006</v>
      </c>
      <c r="H1136" s="7" t="s">
        <v>67</v>
      </c>
      <c r="I1136" s="7" t="s">
        <v>325</v>
      </c>
      <c r="J1136" s="7" t="s">
        <v>70</v>
      </c>
      <c r="K1136" s="7" t="s">
        <v>71</v>
      </c>
      <c r="L1136" s="7" t="s">
        <v>72</v>
      </c>
      <c r="M1136" s="7" t="s">
        <v>73</v>
      </c>
      <c r="N1136" s="7" t="s">
        <v>74</v>
      </c>
      <c r="O1136" s="7" t="s">
        <v>75</v>
      </c>
      <c r="P1136" s="7" t="s">
        <v>105</v>
      </c>
      <c r="Q1136" s="7" t="s">
        <v>486</v>
      </c>
      <c r="S1136" s="7" t="s">
        <v>314</v>
      </c>
      <c r="T1136" s="7" t="s">
        <v>79</v>
      </c>
      <c r="U1136" s="7" t="s">
        <v>80</v>
      </c>
      <c r="V1136" s="7" t="s">
        <v>337</v>
      </c>
      <c r="Z1136" s="7" t="s">
        <v>136</v>
      </c>
      <c r="AA1136" s="7" t="s">
        <v>124</v>
      </c>
      <c r="AB1136" s="7" t="s">
        <v>1025</v>
      </c>
      <c r="AC1136" s="7" t="s">
        <v>1025</v>
      </c>
      <c r="AD1136" s="7" t="s">
        <v>111</v>
      </c>
      <c r="AE1136" s="7" t="s">
        <v>1924</v>
      </c>
      <c r="AF1136" s="7" t="s">
        <v>112</v>
      </c>
      <c r="AG1136" s="7" t="s">
        <v>1924</v>
      </c>
      <c r="AH1136" s="7" t="s">
        <v>1924</v>
      </c>
      <c r="AI1136" s="7">
        <v>2000</v>
      </c>
      <c r="AJ1136" s="7">
        <v>2000</v>
      </c>
      <c r="AK1136" s="7" t="s">
        <v>114</v>
      </c>
      <c r="AL1136" s="7">
        <v>81575732</v>
      </c>
      <c r="AO1136" s="7" t="s">
        <v>2641</v>
      </c>
      <c r="AP1136" s="7" t="s">
        <v>2641</v>
      </c>
      <c r="AQ1136" s="7">
        <v>81575732</v>
      </c>
      <c r="AR1136" s="10">
        <v>116119683.09999999</v>
      </c>
      <c r="AS1136" s="7" t="s">
        <v>2641</v>
      </c>
      <c r="AT1136" s="7" t="s">
        <v>90</v>
      </c>
      <c r="AU1136" s="7">
        <v>2000</v>
      </c>
      <c r="AV1136" s="7" t="s">
        <v>172</v>
      </c>
      <c r="AW1136" s="7" t="s">
        <v>115</v>
      </c>
      <c r="AX1136" s="7" t="s">
        <v>116</v>
      </c>
      <c r="AY1136" s="7" t="s">
        <v>189</v>
      </c>
      <c r="AZ1136" s="7" t="s">
        <v>921</v>
      </c>
      <c r="BA1136" s="7" t="s">
        <v>156</v>
      </c>
      <c r="BB1136" s="7" t="s">
        <v>69</v>
      </c>
      <c r="BC1136" s="7" t="s">
        <v>98</v>
      </c>
      <c r="BH1136" s="7" t="s">
        <v>99</v>
      </c>
      <c r="BI1136" s="7" t="s">
        <v>521</v>
      </c>
      <c r="BJ1136" s="7" t="s">
        <v>135</v>
      </c>
      <c r="BO1136">
        <f t="shared" si="17"/>
        <v>116.11968309999999</v>
      </c>
      <c r="BP1136" s="7" t="s">
        <v>69</v>
      </c>
      <c r="BQ1136" s="7" t="s">
        <v>189</v>
      </c>
      <c r="BR1136" s="7" t="s">
        <v>1907</v>
      </c>
      <c r="BS1136" s="7" t="s">
        <v>1907</v>
      </c>
    </row>
    <row r="1137" spans="1:71" ht="15.75" customHeight="1">
      <c r="A1137" s="7">
        <v>2000</v>
      </c>
      <c r="B1137" s="7" t="s">
        <v>1081</v>
      </c>
      <c r="C1137" s="7" t="s">
        <v>64</v>
      </c>
      <c r="D1137" s="7" t="s">
        <v>1066</v>
      </c>
      <c r="E1137" s="7" t="s">
        <v>1067</v>
      </c>
      <c r="F1137" s="7" t="s">
        <v>1068</v>
      </c>
      <c r="G1137" s="7">
        <v>2006</v>
      </c>
      <c r="H1137" s="7" t="s">
        <v>67</v>
      </c>
      <c r="I1137" s="7" t="s">
        <v>325</v>
      </c>
      <c r="J1137" s="7" t="s">
        <v>70</v>
      </c>
      <c r="K1137" s="7" t="s">
        <v>71</v>
      </c>
      <c r="L1137" s="7" t="s">
        <v>72</v>
      </c>
      <c r="M1137" s="7" t="s">
        <v>73</v>
      </c>
      <c r="N1137" s="7" t="s">
        <v>74</v>
      </c>
      <c r="O1137" s="7" t="s">
        <v>75</v>
      </c>
      <c r="P1137" s="7" t="s">
        <v>105</v>
      </c>
      <c r="Q1137" s="7" t="s">
        <v>486</v>
      </c>
      <c r="S1137" s="7" t="s">
        <v>314</v>
      </c>
      <c r="T1137" s="7" t="s">
        <v>79</v>
      </c>
      <c r="U1137" s="7" t="s">
        <v>80</v>
      </c>
      <c r="V1137" s="7" t="s">
        <v>337</v>
      </c>
      <c r="Z1137" s="7" t="s">
        <v>136</v>
      </c>
      <c r="AA1137" s="7" t="s">
        <v>124</v>
      </c>
      <c r="AB1137" s="7" t="s">
        <v>1025</v>
      </c>
      <c r="AC1137" s="7" t="s">
        <v>1025</v>
      </c>
      <c r="AD1137" s="7" t="s">
        <v>111</v>
      </c>
      <c r="AE1137" s="7" t="s">
        <v>1924</v>
      </c>
      <c r="AF1137" s="7" t="s">
        <v>112</v>
      </c>
      <c r="AG1137" s="7" t="s">
        <v>1924</v>
      </c>
      <c r="AH1137" s="7" t="s">
        <v>1924</v>
      </c>
      <c r="AI1137" s="7">
        <v>2000</v>
      </c>
      <c r="AJ1137" s="7">
        <v>2000</v>
      </c>
      <c r="AK1137" s="7" t="s">
        <v>114</v>
      </c>
      <c r="AL1137" s="7">
        <v>176195158</v>
      </c>
      <c r="AO1137" s="7" t="s">
        <v>2642</v>
      </c>
      <c r="AP1137" s="7" t="s">
        <v>2642</v>
      </c>
      <c r="AQ1137" s="7">
        <v>176195158</v>
      </c>
      <c r="AR1137" s="10">
        <v>250806525.59999999</v>
      </c>
      <c r="AS1137" s="7" t="s">
        <v>2642</v>
      </c>
      <c r="AT1137" s="7" t="s">
        <v>90</v>
      </c>
      <c r="AU1137" s="7">
        <v>2000</v>
      </c>
      <c r="AV1137" s="7" t="s">
        <v>172</v>
      </c>
      <c r="AW1137" s="7" t="s">
        <v>115</v>
      </c>
      <c r="AX1137" s="7" t="s">
        <v>116</v>
      </c>
      <c r="AY1137" s="7" t="s">
        <v>127</v>
      </c>
      <c r="AZ1137" s="7" t="s">
        <v>921</v>
      </c>
      <c r="BA1137" s="7" t="s">
        <v>156</v>
      </c>
      <c r="BB1137" s="7" t="s">
        <v>69</v>
      </c>
      <c r="BC1137" s="7" t="s">
        <v>98</v>
      </c>
      <c r="BH1137" s="7" t="s">
        <v>99</v>
      </c>
      <c r="BI1137" s="7" t="s">
        <v>521</v>
      </c>
      <c r="BJ1137" s="7" t="s">
        <v>135</v>
      </c>
      <c r="BO1137">
        <f t="shared" si="17"/>
        <v>250.80652559999999</v>
      </c>
      <c r="BP1137" s="7" t="s">
        <v>69</v>
      </c>
      <c r="BQ1137" s="7" t="s">
        <v>127</v>
      </c>
      <c r="BR1137" s="7" t="s">
        <v>1907</v>
      </c>
      <c r="BS1137" s="7" t="s">
        <v>1907</v>
      </c>
    </row>
    <row r="1138" spans="1:71" ht="15.75" customHeight="1">
      <c r="A1138" s="7">
        <v>2000</v>
      </c>
      <c r="B1138" s="7" t="s">
        <v>1083</v>
      </c>
      <c r="C1138" s="7" t="s">
        <v>64</v>
      </c>
      <c r="D1138" s="7" t="s">
        <v>1066</v>
      </c>
      <c r="E1138" s="7" t="s">
        <v>1067</v>
      </c>
      <c r="F1138" s="7" t="s">
        <v>1068</v>
      </c>
      <c r="G1138" s="7">
        <v>2006</v>
      </c>
      <c r="H1138" s="7" t="s">
        <v>67</v>
      </c>
      <c r="I1138" s="7" t="s">
        <v>325</v>
      </c>
      <c r="J1138" s="7" t="s">
        <v>70</v>
      </c>
      <c r="K1138" s="7" t="s">
        <v>71</v>
      </c>
      <c r="L1138" s="7" t="s">
        <v>72</v>
      </c>
      <c r="M1138" s="7" t="s">
        <v>73</v>
      </c>
      <c r="N1138" s="7" t="s">
        <v>74</v>
      </c>
      <c r="O1138" s="7" t="s">
        <v>75</v>
      </c>
      <c r="P1138" s="7" t="s">
        <v>105</v>
      </c>
      <c r="Q1138" s="7" t="s">
        <v>486</v>
      </c>
      <c r="S1138" s="7" t="s">
        <v>314</v>
      </c>
      <c r="T1138" s="7" t="s">
        <v>79</v>
      </c>
      <c r="U1138" s="7" t="s">
        <v>80</v>
      </c>
      <c r="V1138" s="7" t="s">
        <v>337</v>
      </c>
      <c r="Z1138" s="7" t="s">
        <v>136</v>
      </c>
      <c r="AA1138" s="7" t="s">
        <v>124</v>
      </c>
      <c r="AB1138" s="7" t="s">
        <v>315</v>
      </c>
      <c r="AC1138" s="7" t="s">
        <v>315</v>
      </c>
      <c r="AD1138" s="7" t="s">
        <v>111</v>
      </c>
      <c r="AE1138" s="7" t="s">
        <v>1924</v>
      </c>
      <c r="AF1138" s="7" t="s">
        <v>112</v>
      </c>
      <c r="AG1138" s="7" t="s">
        <v>1924</v>
      </c>
      <c r="AH1138" s="7" t="s">
        <v>1924</v>
      </c>
      <c r="AI1138" s="7">
        <v>2000</v>
      </c>
      <c r="AJ1138" s="7">
        <v>2000</v>
      </c>
      <c r="AK1138" s="7" t="s">
        <v>114</v>
      </c>
      <c r="AL1138" s="7">
        <v>24739378</v>
      </c>
      <c r="AO1138" s="7" t="s">
        <v>2643</v>
      </c>
      <c r="AP1138" s="7" t="s">
        <v>2643</v>
      </c>
      <c r="AQ1138" s="7">
        <v>24739378</v>
      </c>
      <c r="AR1138" s="10">
        <v>35215482.159999996</v>
      </c>
      <c r="AS1138" s="7" t="s">
        <v>2643</v>
      </c>
      <c r="AT1138" s="7" t="s">
        <v>90</v>
      </c>
      <c r="AU1138" s="7">
        <v>2000</v>
      </c>
      <c r="AV1138" s="7" t="s">
        <v>172</v>
      </c>
      <c r="AW1138" s="7" t="s">
        <v>115</v>
      </c>
      <c r="AX1138" s="7" t="s">
        <v>116</v>
      </c>
      <c r="AY1138" s="7" t="s">
        <v>189</v>
      </c>
      <c r="AZ1138" s="7" t="s">
        <v>921</v>
      </c>
      <c r="BA1138" s="7" t="s">
        <v>156</v>
      </c>
      <c r="BB1138" s="7" t="s">
        <v>69</v>
      </c>
      <c r="BC1138" s="7" t="s">
        <v>98</v>
      </c>
      <c r="BH1138" s="7" t="s">
        <v>99</v>
      </c>
      <c r="BI1138" s="7" t="s">
        <v>521</v>
      </c>
      <c r="BJ1138" s="7" t="s">
        <v>135</v>
      </c>
      <c r="BO1138">
        <f t="shared" si="17"/>
        <v>35.215482159999993</v>
      </c>
      <c r="BP1138" s="7" t="s">
        <v>69</v>
      </c>
      <c r="BQ1138" s="7" t="s">
        <v>189</v>
      </c>
      <c r="BR1138" s="7" t="s">
        <v>1907</v>
      </c>
      <c r="BS1138" s="7" t="s">
        <v>1907</v>
      </c>
    </row>
    <row r="1139" spans="1:71" ht="15.75" customHeight="1">
      <c r="A1139" s="7">
        <v>2000</v>
      </c>
      <c r="B1139" s="7" t="s">
        <v>1085</v>
      </c>
      <c r="C1139" s="7" t="s">
        <v>64</v>
      </c>
      <c r="D1139" s="7" t="s">
        <v>1066</v>
      </c>
      <c r="E1139" s="7" t="s">
        <v>1067</v>
      </c>
      <c r="F1139" s="7" t="s">
        <v>1068</v>
      </c>
      <c r="G1139" s="7">
        <v>2006</v>
      </c>
      <c r="H1139" s="7" t="s">
        <v>67</v>
      </c>
      <c r="I1139" s="7" t="s">
        <v>325</v>
      </c>
      <c r="J1139" s="7" t="s">
        <v>70</v>
      </c>
      <c r="K1139" s="7" t="s">
        <v>71</v>
      </c>
      <c r="L1139" s="7" t="s">
        <v>72</v>
      </c>
      <c r="M1139" s="7" t="s">
        <v>73</v>
      </c>
      <c r="N1139" s="7" t="s">
        <v>74</v>
      </c>
      <c r="O1139" s="7" t="s">
        <v>75</v>
      </c>
      <c r="P1139" s="7" t="s">
        <v>105</v>
      </c>
      <c r="Q1139" s="7" t="s">
        <v>486</v>
      </c>
      <c r="S1139" s="7" t="s">
        <v>314</v>
      </c>
      <c r="T1139" s="7" t="s">
        <v>79</v>
      </c>
      <c r="U1139" s="7" t="s">
        <v>80</v>
      </c>
      <c r="V1139" s="7" t="s">
        <v>337</v>
      </c>
      <c r="Z1139" s="7" t="s">
        <v>136</v>
      </c>
      <c r="AA1139" s="7" t="s">
        <v>124</v>
      </c>
      <c r="AB1139" s="7" t="s">
        <v>315</v>
      </c>
      <c r="AC1139" s="7" t="s">
        <v>315</v>
      </c>
      <c r="AD1139" s="7" t="s">
        <v>111</v>
      </c>
      <c r="AE1139" s="7" t="s">
        <v>1924</v>
      </c>
      <c r="AF1139" s="7" t="s">
        <v>112</v>
      </c>
      <c r="AG1139" s="7" t="s">
        <v>1924</v>
      </c>
      <c r="AH1139" s="7" t="s">
        <v>1924</v>
      </c>
      <c r="AI1139" s="7">
        <v>2000</v>
      </c>
      <c r="AJ1139" s="7">
        <v>2000</v>
      </c>
      <c r="AK1139" s="7" t="s">
        <v>114</v>
      </c>
      <c r="AL1139" s="7">
        <v>233031512</v>
      </c>
      <c r="AO1139" s="7" t="s">
        <v>2644</v>
      </c>
      <c r="AP1139" s="7" t="s">
        <v>2644</v>
      </c>
      <c r="AQ1139" s="7">
        <v>233031512</v>
      </c>
      <c r="AR1139" s="10">
        <v>331710726.60000002</v>
      </c>
      <c r="AS1139" s="7" t="s">
        <v>2644</v>
      </c>
      <c r="AT1139" s="7" t="s">
        <v>90</v>
      </c>
      <c r="AU1139" s="7">
        <v>2000</v>
      </c>
      <c r="AV1139" s="7" t="s">
        <v>172</v>
      </c>
      <c r="AW1139" s="7" t="s">
        <v>115</v>
      </c>
      <c r="AX1139" s="7" t="s">
        <v>116</v>
      </c>
      <c r="AY1139" s="7" t="s">
        <v>127</v>
      </c>
      <c r="AZ1139" s="7" t="s">
        <v>921</v>
      </c>
      <c r="BA1139" s="7" t="s">
        <v>156</v>
      </c>
      <c r="BB1139" s="7" t="s">
        <v>69</v>
      </c>
      <c r="BC1139" s="7" t="s">
        <v>98</v>
      </c>
      <c r="BH1139" s="7" t="s">
        <v>99</v>
      </c>
      <c r="BI1139" s="7" t="s">
        <v>521</v>
      </c>
      <c r="BJ1139" s="7" t="s">
        <v>135</v>
      </c>
      <c r="BO1139">
        <f t="shared" si="17"/>
        <v>331.71072660000004</v>
      </c>
      <c r="BP1139" s="7" t="s">
        <v>69</v>
      </c>
      <c r="BQ1139" s="7" t="s">
        <v>127</v>
      </c>
      <c r="BR1139" s="7" t="s">
        <v>1907</v>
      </c>
      <c r="BS1139" s="7" t="s">
        <v>1907</v>
      </c>
    </row>
    <row r="1140" spans="1:71" ht="15.75" customHeight="1">
      <c r="A1140" s="7">
        <v>2000</v>
      </c>
      <c r="B1140" s="7" t="s">
        <v>1087</v>
      </c>
      <c r="C1140" s="7" t="s">
        <v>64</v>
      </c>
      <c r="D1140" s="7" t="s">
        <v>1066</v>
      </c>
      <c r="E1140" s="7" t="s">
        <v>1067</v>
      </c>
      <c r="F1140" s="7" t="s">
        <v>1068</v>
      </c>
      <c r="G1140" s="7">
        <v>2006</v>
      </c>
      <c r="H1140" s="7" t="s">
        <v>67</v>
      </c>
      <c r="I1140" s="7" t="s">
        <v>325</v>
      </c>
      <c r="J1140" s="7" t="s">
        <v>70</v>
      </c>
      <c r="K1140" s="7" t="s">
        <v>71</v>
      </c>
      <c r="L1140" s="7" t="s">
        <v>72</v>
      </c>
      <c r="M1140" s="7" t="s">
        <v>73</v>
      </c>
      <c r="N1140" s="7" t="s">
        <v>74</v>
      </c>
      <c r="O1140" s="7" t="s">
        <v>75</v>
      </c>
      <c r="P1140" s="7" t="s">
        <v>105</v>
      </c>
      <c r="Q1140" s="7" t="s">
        <v>486</v>
      </c>
      <c r="S1140" s="7" t="s">
        <v>314</v>
      </c>
      <c r="T1140" s="7" t="s">
        <v>79</v>
      </c>
      <c r="U1140" s="7" t="s">
        <v>80</v>
      </c>
      <c r="V1140" s="7" t="s">
        <v>337</v>
      </c>
      <c r="Z1140" s="7" t="s">
        <v>136</v>
      </c>
      <c r="AA1140" s="7" t="s">
        <v>124</v>
      </c>
      <c r="AB1140" s="7" t="s">
        <v>1088</v>
      </c>
      <c r="AC1140" s="7" t="s">
        <v>1088</v>
      </c>
      <c r="AD1140" s="7" t="s">
        <v>111</v>
      </c>
      <c r="AE1140" s="7" t="s">
        <v>1924</v>
      </c>
      <c r="AF1140" s="7" t="s">
        <v>112</v>
      </c>
      <c r="AG1140" s="7" t="s">
        <v>1924</v>
      </c>
      <c r="AH1140" s="7" t="s">
        <v>1924</v>
      </c>
      <c r="AI1140" s="7">
        <v>2000</v>
      </c>
      <c r="AJ1140" s="7">
        <v>2000</v>
      </c>
      <c r="AK1140" s="7" t="s">
        <v>114</v>
      </c>
      <c r="AL1140" s="7">
        <v>49081081</v>
      </c>
      <c r="AO1140" s="7" t="s">
        <v>2645</v>
      </c>
      <c r="AP1140" s="7" t="s">
        <v>2645</v>
      </c>
      <c r="AQ1140" s="7">
        <v>49081081</v>
      </c>
      <c r="AR1140" s="10">
        <v>69864890.379999995</v>
      </c>
      <c r="AS1140" s="7" t="s">
        <v>2645</v>
      </c>
      <c r="AT1140" s="7" t="s">
        <v>90</v>
      </c>
      <c r="AU1140" s="7">
        <v>2000</v>
      </c>
      <c r="AV1140" s="7" t="s">
        <v>172</v>
      </c>
      <c r="AW1140" s="7" t="s">
        <v>115</v>
      </c>
      <c r="AX1140" s="7" t="s">
        <v>116</v>
      </c>
      <c r="AY1140" s="7" t="s">
        <v>189</v>
      </c>
      <c r="AZ1140" s="7" t="s">
        <v>921</v>
      </c>
      <c r="BA1140" s="7" t="s">
        <v>156</v>
      </c>
      <c r="BB1140" s="7" t="s">
        <v>69</v>
      </c>
      <c r="BC1140" s="7" t="s">
        <v>98</v>
      </c>
      <c r="BH1140" s="7" t="s">
        <v>99</v>
      </c>
      <c r="BI1140" s="7" t="s">
        <v>521</v>
      </c>
      <c r="BJ1140" s="7" t="s">
        <v>135</v>
      </c>
      <c r="BO1140">
        <f t="shared" si="17"/>
        <v>69.864890379999991</v>
      </c>
      <c r="BP1140" s="7" t="s">
        <v>69</v>
      </c>
      <c r="BQ1140" s="7" t="s">
        <v>189</v>
      </c>
      <c r="BR1140" s="7" t="s">
        <v>1907</v>
      </c>
      <c r="BS1140" s="7" t="s">
        <v>1907</v>
      </c>
    </row>
    <row r="1141" spans="1:71" ht="15.75" customHeight="1">
      <c r="A1141" s="7">
        <v>2000</v>
      </c>
      <c r="B1141" s="7" t="s">
        <v>1090</v>
      </c>
      <c r="C1141" s="7" t="s">
        <v>64</v>
      </c>
      <c r="D1141" s="7" t="s">
        <v>1066</v>
      </c>
      <c r="E1141" s="7" t="s">
        <v>1067</v>
      </c>
      <c r="F1141" s="7" t="s">
        <v>1068</v>
      </c>
      <c r="G1141" s="7">
        <v>2006</v>
      </c>
      <c r="H1141" s="7" t="s">
        <v>67</v>
      </c>
      <c r="I1141" s="7" t="s">
        <v>325</v>
      </c>
      <c r="J1141" s="7" t="s">
        <v>70</v>
      </c>
      <c r="K1141" s="7" t="s">
        <v>71</v>
      </c>
      <c r="L1141" s="7" t="s">
        <v>72</v>
      </c>
      <c r="M1141" s="7" t="s">
        <v>73</v>
      </c>
      <c r="N1141" s="7" t="s">
        <v>74</v>
      </c>
      <c r="O1141" s="7" t="s">
        <v>75</v>
      </c>
      <c r="P1141" s="7" t="s">
        <v>105</v>
      </c>
      <c r="Q1141" s="7" t="s">
        <v>486</v>
      </c>
      <c r="S1141" s="7" t="s">
        <v>314</v>
      </c>
      <c r="T1141" s="7" t="s">
        <v>79</v>
      </c>
      <c r="U1141" s="7" t="s">
        <v>80</v>
      </c>
      <c r="V1141" s="7" t="s">
        <v>337</v>
      </c>
      <c r="Z1141" s="7" t="s">
        <v>136</v>
      </c>
      <c r="AA1141" s="7" t="s">
        <v>124</v>
      </c>
      <c r="AB1141" s="7" t="s">
        <v>1088</v>
      </c>
      <c r="AC1141" s="7" t="s">
        <v>1088</v>
      </c>
      <c r="AD1141" s="7" t="s">
        <v>111</v>
      </c>
      <c r="AE1141" s="7" t="s">
        <v>1924</v>
      </c>
      <c r="AF1141" s="7" t="s">
        <v>112</v>
      </c>
      <c r="AG1141" s="7" t="s">
        <v>1924</v>
      </c>
      <c r="AH1141" s="7" t="s">
        <v>1924</v>
      </c>
      <c r="AI1141" s="7">
        <v>2000</v>
      </c>
      <c r="AJ1141" s="7">
        <v>2000</v>
      </c>
      <c r="AK1141" s="7" t="s">
        <v>114</v>
      </c>
      <c r="AL1141" s="7">
        <v>208689809</v>
      </c>
      <c r="AO1141" s="7" t="s">
        <v>2646</v>
      </c>
      <c r="AP1141" s="7" t="s">
        <v>2646</v>
      </c>
      <c r="AQ1141" s="7">
        <v>208689809</v>
      </c>
      <c r="AR1141" s="10">
        <v>297061318.39999998</v>
      </c>
      <c r="AS1141" s="7" t="s">
        <v>2646</v>
      </c>
      <c r="AT1141" s="7" t="s">
        <v>90</v>
      </c>
      <c r="AU1141" s="7">
        <v>2000</v>
      </c>
      <c r="AV1141" s="7" t="s">
        <v>172</v>
      </c>
      <c r="AW1141" s="7" t="s">
        <v>115</v>
      </c>
      <c r="AX1141" s="7" t="s">
        <v>116</v>
      </c>
      <c r="AY1141" s="7" t="s">
        <v>127</v>
      </c>
      <c r="AZ1141" s="7" t="s">
        <v>921</v>
      </c>
      <c r="BA1141" s="7" t="s">
        <v>156</v>
      </c>
      <c r="BB1141" s="7" t="s">
        <v>69</v>
      </c>
      <c r="BC1141" s="7" t="s">
        <v>98</v>
      </c>
      <c r="BH1141" s="7" t="s">
        <v>99</v>
      </c>
      <c r="BI1141" s="7" t="s">
        <v>521</v>
      </c>
      <c r="BJ1141" s="7" t="s">
        <v>135</v>
      </c>
      <c r="BO1141">
        <f t="shared" si="17"/>
        <v>297.06131839999995</v>
      </c>
      <c r="BP1141" s="7" t="s">
        <v>69</v>
      </c>
      <c r="BQ1141" s="7" t="s">
        <v>127</v>
      </c>
      <c r="BR1141" s="7" t="s">
        <v>1907</v>
      </c>
      <c r="BS1141" s="7" t="s">
        <v>1907</v>
      </c>
    </row>
    <row r="1142" spans="1:71" ht="15.75" customHeight="1">
      <c r="A1142" s="7">
        <v>2000</v>
      </c>
      <c r="B1142" s="7" t="s">
        <v>1092</v>
      </c>
      <c r="C1142" s="7" t="s">
        <v>64</v>
      </c>
      <c r="D1142" s="7" t="s">
        <v>1066</v>
      </c>
      <c r="E1142" s="7" t="s">
        <v>1067</v>
      </c>
      <c r="F1142" s="7" t="s">
        <v>1068</v>
      </c>
      <c r="G1142" s="7">
        <v>2006</v>
      </c>
      <c r="H1142" s="7" t="s">
        <v>67</v>
      </c>
      <c r="I1142" s="7" t="s">
        <v>325</v>
      </c>
      <c r="J1142" s="7" t="s">
        <v>70</v>
      </c>
      <c r="K1142" s="7" t="s">
        <v>71</v>
      </c>
      <c r="L1142" s="7" t="s">
        <v>72</v>
      </c>
      <c r="M1142" s="7" t="s">
        <v>73</v>
      </c>
      <c r="N1142" s="7" t="s">
        <v>74</v>
      </c>
      <c r="O1142" s="7" t="s">
        <v>75</v>
      </c>
      <c r="P1142" s="7" t="s">
        <v>105</v>
      </c>
      <c r="Q1142" s="7" t="s">
        <v>486</v>
      </c>
      <c r="S1142" s="7" t="s">
        <v>314</v>
      </c>
      <c r="T1142" s="7" t="s">
        <v>79</v>
      </c>
      <c r="U1142" s="7" t="s">
        <v>80</v>
      </c>
      <c r="V1142" s="7" t="s">
        <v>337</v>
      </c>
      <c r="Z1142" s="7" t="s">
        <v>136</v>
      </c>
      <c r="AA1142" s="7" t="s">
        <v>124</v>
      </c>
      <c r="AB1142" s="7" t="s">
        <v>1093</v>
      </c>
      <c r="AC1142" s="7" t="s">
        <v>1093</v>
      </c>
      <c r="AD1142" s="7" t="s">
        <v>111</v>
      </c>
      <c r="AE1142" s="7" t="s">
        <v>1924</v>
      </c>
      <c r="AF1142" s="7" t="s">
        <v>112</v>
      </c>
      <c r="AG1142" s="7" t="s">
        <v>1924</v>
      </c>
      <c r="AH1142" s="7" t="s">
        <v>1924</v>
      </c>
      <c r="AI1142" s="7">
        <v>2000</v>
      </c>
      <c r="AJ1142" s="7">
        <v>2000</v>
      </c>
      <c r="AK1142" s="7" t="s">
        <v>114</v>
      </c>
      <c r="AL1142" s="7">
        <v>31295444</v>
      </c>
      <c r="AO1142" s="7" t="s">
        <v>2647</v>
      </c>
      <c r="AP1142" s="7" t="s">
        <v>2647</v>
      </c>
      <c r="AQ1142" s="7">
        <v>31295444</v>
      </c>
      <c r="AR1142" s="10">
        <v>44547771.159999996</v>
      </c>
      <c r="AS1142" s="7" t="s">
        <v>2647</v>
      </c>
      <c r="AT1142" s="7" t="s">
        <v>90</v>
      </c>
      <c r="AU1142" s="7">
        <v>2000</v>
      </c>
      <c r="AV1142" s="7" t="s">
        <v>172</v>
      </c>
      <c r="AW1142" s="7" t="s">
        <v>115</v>
      </c>
      <c r="AX1142" s="7" t="s">
        <v>116</v>
      </c>
      <c r="AY1142" s="7" t="s">
        <v>189</v>
      </c>
      <c r="AZ1142" s="7" t="s">
        <v>921</v>
      </c>
      <c r="BA1142" s="7" t="s">
        <v>156</v>
      </c>
      <c r="BB1142" s="7" t="s">
        <v>69</v>
      </c>
      <c r="BC1142" s="7" t="s">
        <v>98</v>
      </c>
      <c r="BH1142" s="7" t="s">
        <v>99</v>
      </c>
      <c r="BI1142" s="7" t="s">
        <v>521</v>
      </c>
      <c r="BJ1142" s="7" t="s">
        <v>135</v>
      </c>
      <c r="BO1142">
        <f t="shared" si="17"/>
        <v>44.547771159999996</v>
      </c>
      <c r="BP1142" s="7" t="s">
        <v>69</v>
      </c>
      <c r="BQ1142" s="7" t="s">
        <v>189</v>
      </c>
      <c r="BR1142" s="7" t="s">
        <v>1907</v>
      </c>
      <c r="BS1142" s="7" t="s">
        <v>1907</v>
      </c>
    </row>
    <row r="1143" spans="1:71" ht="15.75" customHeight="1">
      <c r="A1143" s="7">
        <v>2000</v>
      </c>
      <c r="B1143" s="7" t="s">
        <v>1095</v>
      </c>
      <c r="C1143" s="7" t="s">
        <v>64</v>
      </c>
      <c r="D1143" s="7" t="s">
        <v>1066</v>
      </c>
      <c r="E1143" s="7" t="s">
        <v>1067</v>
      </c>
      <c r="F1143" s="7" t="s">
        <v>1068</v>
      </c>
      <c r="G1143" s="7">
        <v>2006</v>
      </c>
      <c r="H1143" s="7" t="s">
        <v>67</v>
      </c>
      <c r="I1143" s="7" t="s">
        <v>325</v>
      </c>
      <c r="J1143" s="7" t="s">
        <v>70</v>
      </c>
      <c r="K1143" s="7" t="s">
        <v>71</v>
      </c>
      <c r="L1143" s="7" t="s">
        <v>72</v>
      </c>
      <c r="M1143" s="7" t="s">
        <v>73</v>
      </c>
      <c r="N1143" s="7" t="s">
        <v>74</v>
      </c>
      <c r="O1143" s="7" t="s">
        <v>75</v>
      </c>
      <c r="P1143" s="7" t="s">
        <v>105</v>
      </c>
      <c r="Q1143" s="7" t="s">
        <v>486</v>
      </c>
      <c r="S1143" s="7" t="s">
        <v>314</v>
      </c>
      <c r="T1143" s="7" t="s">
        <v>79</v>
      </c>
      <c r="U1143" s="7" t="s">
        <v>80</v>
      </c>
      <c r="V1143" s="7" t="s">
        <v>337</v>
      </c>
      <c r="Z1143" s="7" t="s">
        <v>136</v>
      </c>
      <c r="AA1143" s="7" t="s">
        <v>124</v>
      </c>
      <c r="AB1143" s="7" t="s">
        <v>1093</v>
      </c>
      <c r="AC1143" s="7" t="s">
        <v>1093</v>
      </c>
      <c r="AD1143" s="7" t="s">
        <v>111</v>
      </c>
      <c r="AE1143" s="7" t="s">
        <v>1924</v>
      </c>
      <c r="AF1143" s="7" t="s">
        <v>112</v>
      </c>
      <c r="AG1143" s="7" t="s">
        <v>1924</v>
      </c>
      <c r="AH1143" s="7" t="s">
        <v>1924</v>
      </c>
      <c r="AI1143" s="7">
        <v>2000</v>
      </c>
      <c r="AJ1143" s="7">
        <v>2000</v>
      </c>
      <c r="AK1143" s="7" t="s">
        <v>114</v>
      </c>
      <c r="AL1143" s="7">
        <v>226475446</v>
      </c>
      <c r="AO1143" s="7" t="s">
        <v>2648</v>
      </c>
      <c r="AP1143" s="7" t="s">
        <v>2648</v>
      </c>
      <c r="AQ1143" s="7">
        <v>226475446</v>
      </c>
      <c r="AR1143" s="10">
        <v>322378437.60000002</v>
      </c>
      <c r="AS1143" s="7" t="s">
        <v>2648</v>
      </c>
      <c r="AT1143" s="7" t="s">
        <v>90</v>
      </c>
      <c r="AU1143" s="7">
        <v>2000</v>
      </c>
      <c r="AV1143" s="7" t="s">
        <v>172</v>
      </c>
      <c r="AW1143" s="7" t="s">
        <v>115</v>
      </c>
      <c r="AX1143" s="7" t="s">
        <v>116</v>
      </c>
      <c r="AY1143" s="7" t="s">
        <v>127</v>
      </c>
      <c r="AZ1143" s="7" t="s">
        <v>921</v>
      </c>
      <c r="BA1143" s="7" t="s">
        <v>156</v>
      </c>
      <c r="BB1143" s="7" t="s">
        <v>69</v>
      </c>
      <c r="BC1143" s="7" t="s">
        <v>98</v>
      </c>
      <c r="BH1143" s="7" t="s">
        <v>99</v>
      </c>
      <c r="BI1143" s="7" t="s">
        <v>521</v>
      </c>
      <c r="BJ1143" s="7" t="s">
        <v>135</v>
      </c>
      <c r="BO1143">
        <f t="shared" si="17"/>
        <v>322.37843760000004</v>
      </c>
      <c r="BP1143" s="7" t="s">
        <v>69</v>
      </c>
      <c r="BQ1143" s="7" t="s">
        <v>127</v>
      </c>
      <c r="BR1143" s="7" t="s">
        <v>1907</v>
      </c>
      <c r="BS1143" s="7" t="s">
        <v>1907</v>
      </c>
    </row>
    <row r="1144" spans="1:71" ht="15.75" customHeight="1">
      <c r="A1144" s="7">
        <v>2000</v>
      </c>
      <c r="B1144" s="7" t="s">
        <v>1097</v>
      </c>
      <c r="C1144" s="7" t="s">
        <v>64</v>
      </c>
      <c r="D1144" s="7" t="s">
        <v>1066</v>
      </c>
      <c r="E1144" s="7" t="s">
        <v>1067</v>
      </c>
      <c r="F1144" s="7" t="s">
        <v>1068</v>
      </c>
      <c r="G1144" s="7">
        <v>2006</v>
      </c>
      <c r="H1144" s="7" t="s">
        <v>67</v>
      </c>
      <c r="I1144" s="7" t="s">
        <v>325</v>
      </c>
      <c r="J1144" s="7" t="s">
        <v>70</v>
      </c>
      <c r="K1144" s="7" t="s">
        <v>71</v>
      </c>
      <c r="L1144" s="7" t="s">
        <v>72</v>
      </c>
      <c r="M1144" s="7" t="s">
        <v>73</v>
      </c>
      <c r="N1144" s="7" t="s">
        <v>74</v>
      </c>
      <c r="O1144" s="7" t="s">
        <v>75</v>
      </c>
      <c r="P1144" s="7" t="s">
        <v>105</v>
      </c>
      <c r="Q1144" s="7" t="s">
        <v>486</v>
      </c>
      <c r="S1144" s="7" t="s">
        <v>314</v>
      </c>
      <c r="T1144" s="7" t="s">
        <v>79</v>
      </c>
      <c r="U1144" s="7" t="s">
        <v>80</v>
      </c>
      <c r="V1144" s="7" t="s">
        <v>337</v>
      </c>
      <c r="Z1144" s="7" t="s">
        <v>136</v>
      </c>
      <c r="AA1144" s="7" t="s">
        <v>124</v>
      </c>
      <c r="AB1144" s="7" t="s">
        <v>1098</v>
      </c>
      <c r="AC1144" s="7" t="s">
        <v>1098</v>
      </c>
      <c r="AD1144" s="7" t="s">
        <v>111</v>
      </c>
      <c r="AE1144" s="7" t="s">
        <v>1924</v>
      </c>
      <c r="AF1144" s="7" t="s">
        <v>112</v>
      </c>
      <c r="AG1144" s="7" t="s">
        <v>1924</v>
      </c>
      <c r="AH1144" s="7" t="s">
        <v>1924</v>
      </c>
      <c r="AI1144" s="7">
        <v>2000</v>
      </c>
      <c r="AJ1144" s="7">
        <v>2000</v>
      </c>
      <c r="AK1144" s="7" t="s">
        <v>114</v>
      </c>
      <c r="AL1144" s="7">
        <v>38593209</v>
      </c>
      <c r="AO1144" s="7" t="s">
        <v>2649</v>
      </c>
      <c r="AP1144" s="7" t="s">
        <v>2649</v>
      </c>
      <c r="AQ1144" s="7">
        <v>38593209</v>
      </c>
      <c r="AR1144" s="10">
        <v>54935838.030000001</v>
      </c>
      <c r="AS1144" s="7" t="s">
        <v>2649</v>
      </c>
      <c r="AT1144" s="7" t="s">
        <v>90</v>
      </c>
      <c r="AU1144" s="7">
        <v>2000</v>
      </c>
      <c r="AV1144" s="7" t="s">
        <v>172</v>
      </c>
      <c r="AW1144" s="7" t="s">
        <v>115</v>
      </c>
      <c r="AX1144" s="7" t="s">
        <v>116</v>
      </c>
      <c r="AY1144" s="7" t="s">
        <v>189</v>
      </c>
      <c r="AZ1144" s="7" t="s">
        <v>921</v>
      </c>
      <c r="BA1144" s="7" t="s">
        <v>156</v>
      </c>
      <c r="BB1144" s="7" t="s">
        <v>69</v>
      </c>
      <c r="BC1144" s="7" t="s">
        <v>98</v>
      </c>
      <c r="BH1144" s="7" t="s">
        <v>99</v>
      </c>
      <c r="BI1144" s="7" t="s">
        <v>521</v>
      </c>
      <c r="BJ1144" s="7" t="s">
        <v>135</v>
      </c>
      <c r="BO1144">
        <f t="shared" si="17"/>
        <v>54.935838029999999</v>
      </c>
      <c r="BP1144" s="7" t="s">
        <v>69</v>
      </c>
      <c r="BQ1144" s="7" t="s">
        <v>189</v>
      </c>
      <c r="BR1144" s="7" t="s">
        <v>1907</v>
      </c>
      <c r="BS1144" s="7" t="s">
        <v>1907</v>
      </c>
    </row>
    <row r="1145" spans="1:71" ht="15.75" customHeight="1">
      <c r="A1145" s="7">
        <v>2000</v>
      </c>
      <c r="B1145" s="7" t="s">
        <v>1100</v>
      </c>
      <c r="C1145" s="7" t="s">
        <v>64</v>
      </c>
      <c r="D1145" s="7" t="s">
        <v>1066</v>
      </c>
      <c r="E1145" s="7" t="s">
        <v>1067</v>
      </c>
      <c r="F1145" s="7" t="s">
        <v>1068</v>
      </c>
      <c r="G1145" s="7">
        <v>2006</v>
      </c>
      <c r="H1145" s="7" t="s">
        <v>67</v>
      </c>
      <c r="I1145" s="7" t="s">
        <v>325</v>
      </c>
      <c r="J1145" s="7" t="s">
        <v>70</v>
      </c>
      <c r="K1145" s="7" t="s">
        <v>71</v>
      </c>
      <c r="L1145" s="7" t="s">
        <v>72</v>
      </c>
      <c r="M1145" s="7" t="s">
        <v>73</v>
      </c>
      <c r="N1145" s="7" t="s">
        <v>74</v>
      </c>
      <c r="O1145" s="7" t="s">
        <v>75</v>
      </c>
      <c r="P1145" s="7" t="s">
        <v>105</v>
      </c>
      <c r="Q1145" s="7" t="s">
        <v>486</v>
      </c>
      <c r="S1145" s="7" t="s">
        <v>314</v>
      </c>
      <c r="T1145" s="7" t="s">
        <v>79</v>
      </c>
      <c r="U1145" s="7" t="s">
        <v>80</v>
      </c>
      <c r="V1145" s="7" t="s">
        <v>337</v>
      </c>
      <c r="Z1145" s="7" t="s">
        <v>136</v>
      </c>
      <c r="AA1145" s="7" t="s">
        <v>124</v>
      </c>
      <c r="AB1145" s="7" t="s">
        <v>1098</v>
      </c>
      <c r="AC1145" s="7" t="s">
        <v>1098</v>
      </c>
      <c r="AD1145" s="7" t="s">
        <v>111</v>
      </c>
      <c r="AE1145" s="7" t="s">
        <v>1924</v>
      </c>
      <c r="AF1145" s="7" t="s">
        <v>112</v>
      </c>
      <c r="AG1145" s="7" t="s">
        <v>1924</v>
      </c>
      <c r="AH1145" s="7" t="s">
        <v>1924</v>
      </c>
      <c r="AI1145" s="7">
        <v>2000</v>
      </c>
      <c r="AJ1145" s="7">
        <v>2000</v>
      </c>
      <c r="AK1145" s="7" t="s">
        <v>114</v>
      </c>
      <c r="AL1145" s="7">
        <v>219177681</v>
      </c>
      <c r="AO1145" s="7" t="s">
        <v>2650</v>
      </c>
      <c r="AP1145" s="7" t="s">
        <v>2650</v>
      </c>
      <c r="AQ1145" s="7">
        <v>219177681</v>
      </c>
      <c r="AR1145" s="10">
        <v>311990370.69999999</v>
      </c>
      <c r="AS1145" s="7" t="s">
        <v>2650</v>
      </c>
      <c r="AT1145" s="7" t="s">
        <v>90</v>
      </c>
      <c r="AU1145" s="7">
        <v>2000</v>
      </c>
      <c r="AV1145" s="7" t="s">
        <v>172</v>
      </c>
      <c r="AW1145" s="7" t="s">
        <v>115</v>
      </c>
      <c r="AX1145" s="7" t="s">
        <v>116</v>
      </c>
      <c r="AY1145" s="7" t="s">
        <v>127</v>
      </c>
      <c r="AZ1145" s="7" t="s">
        <v>921</v>
      </c>
      <c r="BA1145" s="7" t="s">
        <v>156</v>
      </c>
      <c r="BB1145" s="7" t="s">
        <v>69</v>
      </c>
      <c r="BC1145" s="7" t="s">
        <v>98</v>
      </c>
      <c r="BH1145" s="7" t="s">
        <v>99</v>
      </c>
      <c r="BI1145" s="7" t="s">
        <v>521</v>
      </c>
      <c r="BJ1145" s="7" t="s">
        <v>135</v>
      </c>
      <c r="BO1145">
        <f t="shared" si="17"/>
        <v>311.99037069999997</v>
      </c>
      <c r="BP1145" s="7" t="s">
        <v>69</v>
      </c>
      <c r="BQ1145" s="7" t="s">
        <v>127</v>
      </c>
      <c r="BR1145" s="7" t="s">
        <v>1907</v>
      </c>
      <c r="BS1145" s="7" t="s">
        <v>1907</v>
      </c>
    </row>
    <row r="1146" spans="1:71" ht="15.75" customHeight="1">
      <c r="A1146" s="7">
        <v>2000</v>
      </c>
      <c r="B1146" s="7" t="s">
        <v>1102</v>
      </c>
      <c r="C1146" s="7" t="s">
        <v>64</v>
      </c>
      <c r="D1146" s="7" t="s">
        <v>1066</v>
      </c>
      <c r="E1146" s="7" t="s">
        <v>1067</v>
      </c>
      <c r="F1146" s="7" t="s">
        <v>1068</v>
      </c>
      <c r="G1146" s="7">
        <v>2006</v>
      </c>
      <c r="H1146" s="7" t="s">
        <v>67</v>
      </c>
      <c r="I1146" s="7" t="s">
        <v>325</v>
      </c>
      <c r="J1146" s="7" t="s">
        <v>70</v>
      </c>
      <c r="K1146" s="7" t="s">
        <v>71</v>
      </c>
      <c r="L1146" s="7" t="s">
        <v>72</v>
      </c>
      <c r="M1146" s="7" t="s">
        <v>73</v>
      </c>
      <c r="N1146" s="7" t="s">
        <v>74</v>
      </c>
      <c r="O1146" s="7" t="s">
        <v>75</v>
      </c>
      <c r="P1146" s="7" t="s">
        <v>105</v>
      </c>
      <c r="Q1146" s="7" t="s">
        <v>486</v>
      </c>
      <c r="S1146" s="7" t="s">
        <v>314</v>
      </c>
      <c r="T1146" s="7" t="s">
        <v>79</v>
      </c>
      <c r="U1146" s="7" t="s">
        <v>80</v>
      </c>
      <c r="V1146" s="7" t="s">
        <v>337</v>
      </c>
      <c r="Z1146" s="7" t="s">
        <v>136</v>
      </c>
      <c r="AA1146" s="7" t="s">
        <v>124</v>
      </c>
      <c r="AB1146" s="7" t="s">
        <v>1103</v>
      </c>
      <c r="AC1146" s="7" t="s">
        <v>1103</v>
      </c>
      <c r="AD1146" s="7" t="s">
        <v>111</v>
      </c>
      <c r="AE1146" s="7" t="s">
        <v>1924</v>
      </c>
      <c r="AF1146" s="7" t="s">
        <v>112</v>
      </c>
      <c r="AG1146" s="7" t="s">
        <v>1924</v>
      </c>
      <c r="AH1146" s="7" t="s">
        <v>1924</v>
      </c>
      <c r="AI1146" s="7">
        <v>2000</v>
      </c>
      <c r="AJ1146" s="7">
        <v>2000</v>
      </c>
      <c r="AK1146" s="7" t="s">
        <v>114</v>
      </c>
      <c r="AL1146" s="7">
        <v>35768</v>
      </c>
      <c r="AO1146" s="7" t="s">
        <v>2651</v>
      </c>
      <c r="AP1146" s="7" t="s">
        <v>2651</v>
      </c>
      <c r="AQ1146" s="7">
        <v>35768</v>
      </c>
      <c r="AR1146" s="10">
        <v>50914.269780000002</v>
      </c>
      <c r="AS1146" s="7" t="s">
        <v>2651</v>
      </c>
      <c r="AT1146" s="7" t="s">
        <v>90</v>
      </c>
      <c r="AU1146" s="7">
        <v>2000</v>
      </c>
      <c r="AV1146" s="7" t="s">
        <v>172</v>
      </c>
      <c r="AW1146" s="7" t="s">
        <v>115</v>
      </c>
      <c r="AX1146" s="7" t="s">
        <v>116</v>
      </c>
      <c r="AY1146" s="7" t="s">
        <v>189</v>
      </c>
      <c r="AZ1146" s="7" t="s">
        <v>921</v>
      </c>
      <c r="BA1146" s="7" t="s">
        <v>156</v>
      </c>
      <c r="BB1146" s="7" t="s">
        <v>69</v>
      </c>
      <c r="BC1146" s="7" t="s">
        <v>98</v>
      </c>
      <c r="BH1146" s="7" t="s">
        <v>99</v>
      </c>
      <c r="BI1146" s="7" t="s">
        <v>521</v>
      </c>
      <c r="BJ1146" s="7" t="s">
        <v>135</v>
      </c>
      <c r="BO1146">
        <f t="shared" si="17"/>
        <v>5.091426978E-2</v>
      </c>
      <c r="BP1146" s="7" t="s">
        <v>69</v>
      </c>
      <c r="BQ1146" s="7" t="s">
        <v>189</v>
      </c>
      <c r="BR1146" s="7" t="s">
        <v>1907</v>
      </c>
      <c r="BS1146" s="7" t="s">
        <v>1907</v>
      </c>
    </row>
    <row r="1147" spans="1:71" ht="15.75" customHeight="1">
      <c r="A1147" s="7">
        <v>2000</v>
      </c>
      <c r="B1147" s="7" t="s">
        <v>1105</v>
      </c>
      <c r="C1147" s="7" t="s">
        <v>64</v>
      </c>
      <c r="D1147" s="7" t="s">
        <v>1066</v>
      </c>
      <c r="E1147" s="7" t="s">
        <v>1067</v>
      </c>
      <c r="F1147" s="7" t="s">
        <v>1068</v>
      </c>
      <c r="G1147" s="7">
        <v>2006</v>
      </c>
      <c r="H1147" s="7" t="s">
        <v>67</v>
      </c>
      <c r="I1147" s="7" t="s">
        <v>325</v>
      </c>
      <c r="J1147" s="7" t="s">
        <v>70</v>
      </c>
      <c r="K1147" s="7" t="s">
        <v>71</v>
      </c>
      <c r="L1147" s="7" t="s">
        <v>72</v>
      </c>
      <c r="M1147" s="7" t="s">
        <v>73</v>
      </c>
      <c r="N1147" s="7" t="s">
        <v>74</v>
      </c>
      <c r="O1147" s="7" t="s">
        <v>75</v>
      </c>
      <c r="P1147" s="7" t="s">
        <v>105</v>
      </c>
      <c r="Q1147" s="7" t="s">
        <v>486</v>
      </c>
      <c r="S1147" s="7" t="s">
        <v>314</v>
      </c>
      <c r="T1147" s="7" t="s">
        <v>79</v>
      </c>
      <c r="U1147" s="7" t="s">
        <v>80</v>
      </c>
      <c r="V1147" s="7" t="s">
        <v>337</v>
      </c>
      <c r="Z1147" s="7" t="s">
        <v>136</v>
      </c>
      <c r="AA1147" s="7" t="s">
        <v>124</v>
      </c>
      <c r="AB1147" s="7" t="s">
        <v>1103</v>
      </c>
      <c r="AC1147" s="7" t="s">
        <v>1103</v>
      </c>
      <c r="AD1147" s="7" t="s">
        <v>111</v>
      </c>
      <c r="AE1147" s="7" t="s">
        <v>1924</v>
      </c>
      <c r="AF1147" s="7" t="s">
        <v>112</v>
      </c>
      <c r="AG1147" s="7" t="s">
        <v>1924</v>
      </c>
      <c r="AH1147" s="7" t="s">
        <v>1924</v>
      </c>
      <c r="AI1147" s="7">
        <v>2000</v>
      </c>
      <c r="AJ1147" s="7">
        <v>2000</v>
      </c>
      <c r="AK1147" s="7" t="s">
        <v>114</v>
      </c>
      <c r="AL1147" s="7">
        <v>257735122</v>
      </c>
      <c r="AO1147" s="7" t="s">
        <v>2652</v>
      </c>
      <c r="AP1147" s="7" t="s">
        <v>2652</v>
      </c>
      <c r="AQ1147" s="7">
        <v>257735122</v>
      </c>
      <c r="AR1147" s="10">
        <v>366875294.5</v>
      </c>
      <c r="AS1147" s="7" t="s">
        <v>2652</v>
      </c>
      <c r="AT1147" s="7" t="s">
        <v>90</v>
      </c>
      <c r="AU1147" s="7">
        <v>2000</v>
      </c>
      <c r="AV1147" s="7" t="s">
        <v>172</v>
      </c>
      <c r="AW1147" s="7" t="s">
        <v>115</v>
      </c>
      <c r="AX1147" s="7" t="s">
        <v>116</v>
      </c>
      <c r="AY1147" s="7" t="s">
        <v>127</v>
      </c>
      <c r="AZ1147" s="7" t="s">
        <v>921</v>
      </c>
      <c r="BA1147" s="7" t="s">
        <v>156</v>
      </c>
      <c r="BB1147" s="7" t="s">
        <v>69</v>
      </c>
      <c r="BC1147" s="7" t="s">
        <v>98</v>
      </c>
      <c r="BH1147" s="7" t="s">
        <v>99</v>
      </c>
      <c r="BI1147" s="7" t="s">
        <v>521</v>
      </c>
      <c r="BJ1147" s="7" t="s">
        <v>135</v>
      </c>
      <c r="BO1147">
        <f t="shared" si="17"/>
        <v>366.8752945</v>
      </c>
      <c r="BP1147" s="7" t="s">
        <v>69</v>
      </c>
      <c r="BQ1147" s="7" t="s">
        <v>127</v>
      </c>
      <c r="BR1147" s="7" t="s">
        <v>1907</v>
      </c>
      <c r="BS1147" s="7" t="s">
        <v>1907</v>
      </c>
    </row>
    <row r="1148" spans="1:71" ht="15.75" customHeight="1">
      <c r="A1148" s="7">
        <v>2000</v>
      </c>
      <c r="B1148" s="7" t="s">
        <v>1107</v>
      </c>
      <c r="C1148" s="7" t="s">
        <v>64</v>
      </c>
      <c r="D1148" s="7" t="s">
        <v>1066</v>
      </c>
      <c r="E1148" s="7" t="s">
        <v>1067</v>
      </c>
      <c r="F1148" s="7" t="s">
        <v>1068</v>
      </c>
      <c r="G1148" s="7">
        <v>2006</v>
      </c>
      <c r="H1148" s="7" t="s">
        <v>67</v>
      </c>
      <c r="I1148" s="7" t="s">
        <v>325</v>
      </c>
      <c r="J1148" s="7" t="s">
        <v>70</v>
      </c>
      <c r="K1148" s="7" t="s">
        <v>71</v>
      </c>
      <c r="L1148" s="7" t="s">
        <v>72</v>
      </c>
      <c r="M1148" s="7" t="s">
        <v>73</v>
      </c>
      <c r="N1148" s="7" t="s">
        <v>74</v>
      </c>
      <c r="O1148" s="7" t="s">
        <v>75</v>
      </c>
      <c r="P1148" s="7" t="s">
        <v>105</v>
      </c>
      <c r="Q1148" s="7" t="s">
        <v>486</v>
      </c>
      <c r="S1148" s="7" t="s">
        <v>314</v>
      </c>
      <c r="T1148" s="7" t="s">
        <v>79</v>
      </c>
      <c r="U1148" s="7" t="s">
        <v>80</v>
      </c>
      <c r="V1148" s="7" t="s">
        <v>337</v>
      </c>
      <c r="Z1148" s="7" t="s">
        <v>136</v>
      </c>
      <c r="AA1148" s="7" t="s">
        <v>124</v>
      </c>
      <c r="AB1148" s="7" t="s">
        <v>1108</v>
      </c>
      <c r="AC1148" s="7" t="s">
        <v>1108</v>
      </c>
      <c r="AD1148" s="7" t="s">
        <v>111</v>
      </c>
      <c r="AE1148" s="7" t="s">
        <v>1924</v>
      </c>
      <c r="AF1148" s="7" t="s">
        <v>112</v>
      </c>
      <c r="AG1148" s="7" t="s">
        <v>1924</v>
      </c>
      <c r="AH1148" s="7" t="s">
        <v>1924</v>
      </c>
      <c r="AI1148" s="7">
        <v>2000</v>
      </c>
      <c r="AJ1148" s="7">
        <v>2000</v>
      </c>
      <c r="AK1148" s="7" t="s">
        <v>114</v>
      </c>
      <c r="AL1148" s="7">
        <v>1622069</v>
      </c>
      <c r="AO1148" s="7" t="s">
        <v>2653</v>
      </c>
      <c r="AP1148" s="7" t="s">
        <v>2653</v>
      </c>
      <c r="AQ1148" s="7">
        <v>1622069</v>
      </c>
      <c r="AR1148" s="10">
        <v>2308948.1850000001</v>
      </c>
      <c r="AS1148" s="7" t="s">
        <v>2653</v>
      </c>
      <c r="AT1148" s="7" t="s">
        <v>90</v>
      </c>
      <c r="AU1148" s="7">
        <v>2000</v>
      </c>
      <c r="AV1148" s="7" t="s">
        <v>172</v>
      </c>
      <c r="AW1148" s="7" t="s">
        <v>115</v>
      </c>
      <c r="AX1148" s="7" t="s">
        <v>116</v>
      </c>
      <c r="AY1148" s="7" t="s">
        <v>189</v>
      </c>
      <c r="AZ1148" s="7" t="s">
        <v>921</v>
      </c>
      <c r="BA1148" s="7" t="s">
        <v>156</v>
      </c>
      <c r="BB1148" s="7" t="s">
        <v>69</v>
      </c>
      <c r="BC1148" s="7" t="s">
        <v>98</v>
      </c>
      <c r="BH1148" s="7" t="s">
        <v>99</v>
      </c>
      <c r="BI1148" s="7" t="s">
        <v>521</v>
      </c>
      <c r="BJ1148" s="7" t="s">
        <v>135</v>
      </c>
      <c r="BO1148">
        <f t="shared" si="17"/>
        <v>2.3089481850000002</v>
      </c>
      <c r="BP1148" s="7" t="s">
        <v>69</v>
      </c>
      <c r="BQ1148" s="7" t="s">
        <v>189</v>
      </c>
      <c r="BR1148" s="7" t="s">
        <v>1907</v>
      </c>
      <c r="BS1148" s="7" t="s">
        <v>1907</v>
      </c>
    </row>
    <row r="1149" spans="1:71" ht="15.75" customHeight="1">
      <c r="A1149" s="7">
        <v>2000</v>
      </c>
      <c r="B1149" s="7" t="s">
        <v>1110</v>
      </c>
      <c r="C1149" s="7" t="s">
        <v>64</v>
      </c>
      <c r="D1149" s="7" t="s">
        <v>1066</v>
      </c>
      <c r="E1149" s="7" t="s">
        <v>1067</v>
      </c>
      <c r="F1149" s="7" t="s">
        <v>1068</v>
      </c>
      <c r="G1149" s="7">
        <v>2006</v>
      </c>
      <c r="H1149" s="7" t="s">
        <v>67</v>
      </c>
      <c r="I1149" s="7" t="s">
        <v>325</v>
      </c>
      <c r="J1149" s="7" t="s">
        <v>70</v>
      </c>
      <c r="K1149" s="7" t="s">
        <v>71</v>
      </c>
      <c r="L1149" s="7" t="s">
        <v>72</v>
      </c>
      <c r="M1149" s="7" t="s">
        <v>73</v>
      </c>
      <c r="N1149" s="7" t="s">
        <v>74</v>
      </c>
      <c r="O1149" s="7" t="s">
        <v>75</v>
      </c>
      <c r="P1149" s="7" t="s">
        <v>105</v>
      </c>
      <c r="Q1149" s="7" t="s">
        <v>486</v>
      </c>
      <c r="S1149" s="7" t="s">
        <v>314</v>
      </c>
      <c r="T1149" s="7" t="s">
        <v>79</v>
      </c>
      <c r="U1149" s="7" t="s">
        <v>80</v>
      </c>
      <c r="V1149" s="7" t="s">
        <v>337</v>
      </c>
      <c r="Z1149" s="7" t="s">
        <v>136</v>
      </c>
      <c r="AA1149" s="7" t="s">
        <v>124</v>
      </c>
      <c r="AB1149" s="7" t="s">
        <v>1108</v>
      </c>
      <c r="AC1149" s="7" t="s">
        <v>1108</v>
      </c>
      <c r="AD1149" s="7" t="s">
        <v>111</v>
      </c>
      <c r="AE1149" s="7" t="s">
        <v>1924</v>
      </c>
      <c r="AF1149" s="7" t="s">
        <v>112</v>
      </c>
      <c r="AG1149" s="7" t="s">
        <v>1924</v>
      </c>
      <c r="AH1149" s="7" t="s">
        <v>1924</v>
      </c>
      <c r="AI1149" s="7">
        <v>2000</v>
      </c>
      <c r="AJ1149" s="7">
        <v>2000</v>
      </c>
      <c r="AK1149" s="7" t="s">
        <v>114</v>
      </c>
      <c r="AL1149" s="7">
        <v>256148821</v>
      </c>
      <c r="AO1149" s="7" t="s">
        <v>2654</v>
      </c>
      <c r="AP1149" s="7" t="s">
        <v>2654</v>
      </c>
      <c r="AQ1149" s="7">
        <v>256148821</v>
      </c>
      <c r="AR1149" s="10">
        <v>364617260.60000002</v>
      </c>
      <c r="AS1149" s="7" t="s">
        <v>2654</v>
      </c>
      <c r="AT1149" s="7" t="s">
        <v>90</v>
      </c>
      <c r="AU1149" s="7">
        <v>2000</v>
      </c>
      <c r="AV1149" s="7" t="s">
        <v>172</v>
      </c>
      <c r="AW1149" s="7" t="s">
        <v>115</v>
      </c>
      <c r="AX1149" s="7" t="s">
        <v>116</v>
      </c>
      <c r="AY1149" s="7" t="s">
        <v>127</v>
      </c>
      <c r="AZ1149" s="7" t="s">
        <v>921</v>
      </c>
      <c r="BA1149" s="7" t="s">
        <v>156</v>
      </c>
      <c r="BB1149" s="7" t="s">
        <v>69</v>
      </c>
      <c r="BC1149" s="7" t="s">
        <v>98</v>
      </c>
      <c r="BH1149" s="7" t="s">
        <v>99</v>
      </c>
      <c r="BI1149" s="7" t="s">
        <v>521</v>
      </c>
      <c r="BJ1149" s="7" t="s">
        <v>135</v>
      </c>
      <c r="BO1149">
        <f t="shared" si="17"/>
        <v>364.61726060000001</v>
      </c>
      <c r="BP1149" s="7" t="s">
        <v>69</v>
      </c>
      <c r="BQ1149" s="7" t="s">
        <v>127</v>
      </c>
      <c r="BR1149" s="7" t="s">
        <v>1907</v>
      </c>
      <c r="BS1149" s="7" t="s">
        <v>1907</v>
      </c>
    </row>
    <row r="1150" spans="1:71" ht="15.75" customHeight="1">
      <c r="A1150" s="7">
        <v>2000</v>
      </c>
      <c r="B1150" s="7" t="s">
        <v>1112</v>
      </c>
      <c r="C1150" s="7" t="s">
        <v>64</v>
      </c>
      <c r="D1150" s="7" t="s">
        <v>1066</v>
      </c>
      <c r="E1150" s="7" t="s">
        <v>1067</v>
      </c>
      <c r="F1150" s="7" t="s">
        <v>1068</v>
      </c>
      <c r="G1150" s="7">
        <v>2006</v>
      </c>
      <c r="H1150" s="7" t="s">
        <v>67</v>
      </c>
      <c r="I1150" s="7" t="s">
        <v>325</v>
      </c>
      <c r="J1150" s="7" t="s">
        <v>70</v>
      </c>
      <c r="K1150" s="7" t="s">
        <v>71</v>
      </c>
      <c r="L1150" s="7" t="s">
        <v>72</v>
      </c>
      <c r="M1150" s="7" t="s">
        <v>73</v>
      </c>
      <c r="N1150" s="7" t="s">
        <v>74</v>
      </c>
      <c r="O1150" s="7" t="s">
        <v>75</v>
      </c>
      <c r="P1150" s="7" t="s">
        <v>105</v>
      </c>
      <c r="Q1150" s="7" t="s">
        <v>486</v>
      </c>
      <c r="S1150" s="7" t="s">
        <v>314</v>
      </c>
      <c r="T1150" s="7" t="s">
        <v>79</v>
      </c>
      <c r="U1150" s="7" t="s">
        <v>80</v>
      </c>
      <c r="V1150" s="7" t="s">
        <v>337</v>
      </c>
      <c r="Z1150" s="7" t="s">
        <v>136</v>
      </c>
      <c r="AA1150" s="7" t="s">
        <v>124</v>
      </c>
      <c r="AB1150" s="7" t="s">
        <v>1113</v>
      </c>
      <c r="AC1150" s="7" t="s">
        <v>1113</v>
      </c>
      <c r="AD1150" s="7" t="s">
        <v>111</v>
      </c>
      <c r="AE1150" s="7" t="s">
        <v>1924</v>
      </c>
      <c r="AF1150" s="7" t="s">
        <v>112</v>
      </c>
      <c r="AG1150" s="7" t="s">
        <v>1924</v>
      </c>
      <c r="AH1150" s="7" t="s">
        <v>1924</v>
      </c>
      <c r="AI1150" s="7">
        <v>2000</v>
      </c>
      <c r="AJ1150" s="7">
        <v>2000</v>
      </c>
      <c r="AK1150" s="7" t="s">
        <v>114</v>
      </c>
      <c r="AL1150" s="7">
        <v>5263309</v>
      </c>
      <c r="AO1150" s="7" t="s">
        <v>2655</v>
      </c>
      <c r="AP1150" s="7" t="s">
        <v>2655</v>
      </c>
      <c r="AQ1150" s="7">
        <v>5263309</v>
      </c>
      <c r="AR1150" s="10">
        <v>7492102.8399999999</v>
      </c>
      <c r="AS1150" s="7" t="s">
        <v>2655</v>
      </c>
      <c r="AT1150" s="7" t="s">
        <v>90</v>
      </c>
      <c r="AU1150" s="7">
        <v>2000</v>
      </c>
      <c r="AV1150" s="7" t="s">
        <v>172</v>
      </c>
      <c r="AW1150" s="7" t="s">
        <v>115</v>
      </c>
      <c r="AX1150" s="7" t="s">
        <v>116</v>
      </c>
      <c r="AY1150" s="7" t="s">
        <v>189</v>
      </c>
      <c r="AZ1150" s="7" t="s">
        <v>921</v>
      </c>
      <c r="BA1150" s="7" t="s">
        <v>156</v>
      </c>
      <c r="BB1150" s="7" t="s">
        <v>69</v>
      </c>
      <c r="BC1150" s="7" t="s">
        <v>98</v>
      </c>
      <c r="BH1150" s="7" t="s">
        <v>99</v>
      </c>
      <c r="BI1150" s="7" t="s">
        <v>521</v>
      </c>
      <c r="BJ1150" s="7" t="s">
        <v>135</v>
      </c>
      <c r="BO1150">
        <f t="shared" si="17"/>
        <v>7.4921028400000003</v>
      </c>
      <c r="BP1150" s="7" t="s">
        <v>69</v>
      </c>
      <c r="BQ1150" s="7" t="s">
        <v>189</v>
      </c>
      <c r="BR1150" s="7" t="s">
        <v>1907</v>
      </c>
      <c r="BS1150" s="7" t="s">
        <v>1907</v>
      </c>
    </row>
    <row r="1151" spans="1:71" ht="15.75" customHeight="1">
      <c r="A1151" s="7">
        <v>2000</v>
      </c>
      <c r="B1151" s="7" t="s">
        <v>1115</v>
      </c>
      <c r="C1151" s="7" t="s">
        <v>64</v>
      </c>
      <c r="D1151" s="7" t="s">
        <v>1066</v>
      </c>
      <c r="E1151" s="7" t="s">
        <v>1067</v>
      </c>
      <c r="F1151" s="7" t="s">
        <v>1068</v>
      </c>
      <c r="G1151" s="7">
        <v>2006</v>
      </c>
      <c r="H1151" s="7" t="s">
        <v>67</v>
      </c>
      <c r="I1151" s="7" t="s">
        <v>325</v>
      </c>
      <c r="J1151" s="7" t="s">
        <v>70</v>
      </c>
      <c r="K1151" s="7" t="s">
        <v>71</v>
      </c>
      <c r="L1151" s="7" t="s">
        <v>72</v>
      </c>
      <c r="M1151" s="7" t="s">
        <v>73</v>
      </c>
      <c r="N1151" s="7" t="s">
        <v>74</v>
      </c>
      <c r="O1151" s="7" t="s">
        <v>75</v>
      </c>
      <c r="P1151" s="7" t="s">
        <v>105</v>
      </c>
      <c r="Q1151" s="7" t="s">
        <v>486</v>
      </c>
      <c r="S1151" s="7" t="s">
        <v>314</v>
      </c>
      <c r="T1151" s="7" t="s">
        <v>79</v>
      </c>
      <c r="U1151" s="7" t="s">
        <v>80</v>
      </c>
      <c r="V1151" s="7" t="s">
        <v>337</v>
      </c>
      <c r="Z1151" s="7" t="s">
        <v>136</v>
      </c>
      <c r="AA1151" s="7" t="s">
        <v>124</v>
      </c>
      <c r="AB1151" s="7" t="s">
        <v>1113</v>
      </c>
      <c r="AC1151" s="7" t="s">
        <v>1113</v>
      </c>
      <c r="AD1151" s="7" t="s">
        <v>111</v>
      </c>
      <c r="AE1151" s="7" t="s">
        <v>1924</v>
      </c>
      <c r="AF1151" s="7" t="s">
        <v>112</v>
      </c>
      <c r="AG1151" s="7" t="s">
        <v>1924</v>
      </c>
      <c r="AH1151" s="7" t="s">
        <v>1924</v>
      </c>
      <c r="AI1151" s="7">
        <v>2000</v>
      </c>
      <c r="AJ1151" s="7">
        <v>2000</v>
      </c>
      <c r="AK1151" s="7" t="s">
        <v>114</v>
      </c>
      <c r="AL1151" s="7">
        <v>252507581</v>
      </c>
      <c r="AO1151" s="7" t="s">
        <v>2656</v>
      </c>
      <c r="AP1151" s="7" t="s">
        <v>2656</v>
      </c>
      <c r="AQ1151" s="7">
        <v>252507581</v>
      </c>
      <c r="AR1151" s="10">
        <v>359434105.89999998</v>
      </c>
      <c r="AS1151" s="7" t="s">
        <v>2656</v>
      </c>
      <c r="AT1151" s="7" t="s">
        <v>90</v>
      </c>
      <c r="AU1151" s="7">
        <v>2000</v>
      </c>
      <c r="AV1151" s="7" t="s">
        <v>172</v>
      </c>
      <c r="AW1151" s="7" t="s">
        <v>115</v>
      </c>
      <c r="AX1151" s="7" t="s">
        <v>116</v>
      </c>
      <c r="AY1151" s="7" t="s">
        <v>127</v>
      </c>
      <c r="AZ1151" s="7" t="s">
        <v>921</v>
      </c>
      <c r="BA1151" s="7" t="s">
        <v>156</v>
      </c>
      <c r="BB1151" s="7" t="s">
        <v>69</v>
      </c>
      <c r="BC1151" s="7" t="s">
        <v>98</v>
      </c>
      <c r="BH1151" s="7" t="s">
        <v>99</v>
      </c>
      <c r="BI1151" s="7" t="s">
        <v>521</v>
      </c>
      <c r="BJ1151" s="7" t="s">
        <v>135</v>
      </c>
      <c r="BO1151">
        <f t="shared" si="17"/>
        <v>359.43410589999996</v>
      </c>
      <c r="BP1151" s="7" t="s">
        <v>69</v>
      </c>
      <c r="BQ1151" s="7" t="s">
        <v>127</v>
      </c>
      <c r="BR1151" s="7" t="s">
        <v>1907</v>
      </c>
      <c r="BS1151" s="7" t="s">
        <v>1907</v>
      </c>
    </row>
    <row r="1152" spans="1:71" ht="15.75" customHeight="1">
      <c r="A1152" s="7">
        <v>2000</v>
      </c>
      <c r="B1152" s="7" t="s">
        <v>1117</v>
      </c>
      <c r="C1152" s="7" t="s">
        <v>64</v>
      </c>
      <c r="D1152" s="7" t="s">
        <v>1066</v>
      </c>
      <c r="E1152" s="7" t="s">
        <v>1067</v>
      </c>
      <c r="F1152" s="7" t="s">
        <v>1068</v>
      </c>
      <c r="G1152" s="7">
        <v>2006</v>
      </c>
      <c r="H1152" s="7" t="s">
        <v>67</v>
      </c>
      <c r="I1152" s="7" t="s">
        <v>325</v>
      </c>
      <c r="J1152" s="7" t="s">
        <v>70</v>
      </c>
      <c r="K1152" s="7" t="s">
        <v>71</v>
      </c>
      <c r="L1152" s="7" t="s">
        <v>72</v>
      </c>
      <c r="M1152" s="7" t="s">
        <v>73</v>
      </c>
      <c r="N1152" s="7" t="s">
        <v>74</v>
      </c>
      <c r="O1152" s="7" t="s">
        <v>75</v>
      </c>
      <c r="P1152" s="7" t="s">
        <v>105</v>
      </c>
      <c r="Q1152" s="7" t="s">
        <v>486</v>
      </c>
      <c r="S1152" s="7" t="s">
        <v>314</v>
      </c>
      <c r="T1152" s="7" t="s">
        <v>79</v>
      </c>
      <c r="U1152" s="7" t="s">
        <v>80</v>
      </c>
      <c r="V1152" s="7" t="s">
        <v>81</v>
      </c>
      <c r="Z1152" s="7" t="s">
        <v>136</v>
      </c>
      <c r="AA1152" s="7" t="s">
        <v>124</v>
      </c>
      <c r="AB1152" s="7" t="s">
        <v>1118</v>
      </c>
      <c r="AC1152" s="7" t="s">
        <v>1118</v>
      </c>
      <c r="AD1152" s="7" t="s">
        <v>111</v>
      </c>
      <c r="AE1152" s="7" t="s">
        <v>1924</v>
      </c>
      <c r="AF1152" s="7" t="s">
        <v>112</v>
      </c>
      <c r="AG1152" s="7" t="s">
        <v>1924</v>
      </c>
      <c r="AH1152" s="7" t="s">
        <v>1924</v>
      </c>
      <c r="AI1152" s="7">
        <v>2000</v>
      </c>
      <c r="AJ1152" s="7">
        <v>2000</v>
      </c>
      <c r="AK1152" s="7" t="s">
        <v>114</v>
      </c>
      <c r="AL1152" s="7">
        <v>24702703</v>
      </c>
      <c r="AO1152" s="7" t="s">
        <v>2657</v>
      </c>
      <c r="AP1152" s="7" t="s">
        <v>2657</v>
      </c>
      <c r="AQ1152" s="7">
        <v>24702703</v>
      </c>
      <c r="AR1152" s="10">
        <v>35163276.810000002</v>
      </c>
      <c r="AS1152" s="7" t="s">
        <v>2657</v>
      </c>
      <c r="AT1152" s="7" t="s">
        <v>90</v>
      </c>
      <c r="AU1152" s="7">
        <v>2000</v>
      </c>
      <c r="AV1152" s="7" t="s">
        <v>172</v>
      </c>
      <c r="AW1152" s="7" t="s">
        <v>115</v>
      </c>
      <c r="AX1152" s="7" t="s">
        <v>116</v>
      </c>
      <c r="AY1152" s="7" t="s">
        <v>189</v>
      </c>
      <c r="AZ1152" s="7" t="s">
        <v>921</v>
      </c>
      <c r="BA1152" s="7" t="s">
        <v>156</v>
      </c>
      <c r="BB1152" s="7" t="s">
        <v>69</v>
      </c>
      <c r="BC1152" s="7" t="s">
        <v>98</v>
      </c>
      <c r="BH1152" s="7" t="s">
        <v>99</v>
      </c>
      <c r="BI1152" s="7" t="s">
        <v>521</v>
      </c>
      <c r="BJ1152" s="7" t="s">
        <v>135</v>
      </c>
      <c r="BO1152">
        <f t="shared" si="17"/>
        <v>35.163276809999999</v>
      </c>
      <c r="BP1152" s="7" t="s">
        <v>69</v>
      </c>
      <c r="BQ1152" s="7" t="s">
        <v>189</v>
      </c>
      <c r="BR1152" s="7" t="s">
        <v>1907</v>
      </c>
      <c r="BS1152" s="7" t="s">
        <v>1907</v>
      </c>
    </row>
    <row r="1153" spans="1:71" ht="15.75" customHeight="1">
      <c r="A1153" s="7">
        <v>2000</v>
      </c>
      <c r="B1153" s="7" t="s">
        <v>1120</v>
      </c>
      <c r="C1153" s="7" t="s">
        <v>64</v>
      </c>
      <c r="D1153" s="7" t="s">
        <v>1066</v>
      </c>
      <c r="E1153" s="7" t="s">
        <v>1067</v>
      </c>
      <c r="F1153" s="7" t="s">
        <v>1068</v>
      </c>
      <c r="G1153" s="7">
        <v>2006</v>
      </c>
      <c r="H1153" s="7" t="s">
        <v>67</v>
      </c>
      <c r="I1153" s="7" t="s">
        <v>325</v>
      </c>
      <c r="J1153" s="7" t="s">
        <v>70</v>
      </c>
      <c r="K1153" s="7" t="s">
        <v>71</v>
      </c>
      <c r="L1153" s="7" t="s">
        <v>72</v>
      </c>
      <c r="M1153" s="7" t="s">
        <v>73</v>
      </c>
      <c r="N1153" s="7" t="s">
        <v>74</v>
      </c>
      <c r="O1153" s="7" t="s">
        <v>75</v>
      </c>
      <c r="P1153" s="7" t="s">
        <v>105</v>
      </c>
      <c r="Q1153" s="7" t="s">
        <v>486</v>
      </c>
      <c r="S1153" s="7" t="s">
        <v>314</v>
      </c>
      <c r="T1153" s="7" t="s">
        <v>79</v>
      </c>
      <c r="U1153" s="7" t="s">
        <v>80</v>
      </c>
      <c r="V1153" s="7" t="s">
        <v>81</v>
      </c>
      <c r="Z1153" s="7" t="s">
        <v>136</v>
      </c>
      <c r="AA1153" s="7" t="s">
        <v>124</v>
      </c>
      <c r="AB1153" s="7" t="s">
        <v>1118</v>
      </c>
      <c r="AC1153" s="7" t="s">
        <v>1118</v>
      </c>
      <c r="AD1153" s="7" t="s">
        <v>111</v>
      </c>
      <c r="AE1153" s="7" t="s">
        <v>1924</v>
      </c>
      <c r="AF1153" s="7" t="s">
        <v>112</v>
      </c>
      <c r="AG1153" s="7" t="s">
        <v>1924</v>
      </c>
      <c r="AH1153" s="7" t="s">
        <v>1924</v>
      </c>
      <c r="AI1153" s="7">
        <v>2000</v>
      </c>
      <c r="AJ1153" s="7">
        <v>2000</v>
      </c>
      <c r="AK1153" s="7" t="s">
        <v>114</v>
      </c>
      <c r="AL1153" s="7">
        <v>233068187</v>
      </c>
      <c r="AO1153" s="7" t="s">
        <v>2658</v>
      </c>
      <c r="AP1153" s="7" t="s">
        <v>2658</v>
      </c>
      <c r="AQ1153" s="7">
        <v>233068187</v>
      </c>
      <c r="AR1153" s="7">
        <v>331762932</v>
      </c>
      <c r="AS1153" s="7" t="s">
        <v>2658</v>
      </c>
      <c r="AT1153" s="7" t="s">
        <v>90</v>
      </c>
      <c r="AU1153" s="7">
        <v>2000</v>
      </c>
      <c r="AV1153" s="7" t="s">
        <v>172</v>
      </c>
      <c r="AW1153" s="7" t="s">
        <v>115</v>
      </c>
      <c r="AX1153" s="7" t="s">
        <v>116</v>
      </c>
      <c r="AY1153" s="7" t="s">
        <v>127</v>
      </c>
      <c r="AZ1153" s="7" t="s">
        <v>921</v>
      </c>
      <c r="BA1153" s="7" t="s">
        <v>156</v>
      </c>
      <c r="BB1153" s="7" t="s">
        <v>69</v>
      </c>
      <c r="BC1153" s="7" t="s">
        <v>98</v>
      </c>
      <c r="BH1153" s="7" t="s">
        <v>99</v>
      </c>
      <c r="BI1153" s="7" t="s">
        <v>521</v>
      </c>
      <c r="BJ1153" s="7" t="s">
        <v>135</v>
      </c>
      <c r="BO1153">
        <f t="shared" si="17"/>
        <v>331.76293199999998</v>
      </c>
      <c r="BP1153" s="7" t="s">
        <v>69</v>
      </c>
      <c r="BQ1153" s="7" t="s">
        <v>127</v>
      </c>
      <c r="BR1153" s="7" t="s">
        <v>1907</v>
      </c>
      <c r="BS1153" s="7" t="s">
        <v>1907</v>
      </c>
    </row>
    <row r="1154" spans="1:71" ht="15.75" customHeight="1">
      <c r="A1154" s="7">
        <v>2000</v>
      </c>
      <c r="B1154" s="7" t="s">
        <v>1122</v>
      </c>
      <c r="C1154" s="7" t="s">
        <v>64</v>
      </c>
      <c r="D1154" s="7" t="s">
        <v>1066</v>
      </c>
      <c r="E1154" s="7" t="s">
        <v>1067</v>
      </c>
      <c r="F1154" s="7" t="s">
        <v>1068</v>
      </c>
      <c r="G1154" s="7">
        <v>2006</v>
      </c>
      <c r="H1154" s="7" t="s">
        <v>67</v>
      </c>
      <c r="I1154" s="7" t="s">
        <v>325</v>
      </c>
      <c r="J1154" s="7" t="s">
        <v>70</v>
      </c>
      <c r="K1154" s="7" t="s">
        <v>71</v>
      </c>
      <c r="L1154" s="7" t="s">
        <v>72</v>
      </c>
      <c r="M1154" s="7" t="s">
        <v>73</v>
      </c>
      <c r="N1154" s="7" t="s">
        <v>74</v>
      </c>
      <c r="O1154" s="7" t="s">
        <v>75</v>
      </c>
      <c r="P1154" s="7" t="s">
        <v>105</v>
      </c>
      <c r="Q1154" s="7" t="s">
        <v>486</v>
      </c>
      <c r="S1154" s="7" t="s">
        <v>314</v>
      </c>
      <c r="T1154" s="7" t="s">
        <v>79</v>
      </c>
      <c r="U1154" s="7" t="s">
        <v>80</v>
      </c>
      <c r="V1154" s="7" t="s">
        <v>337</v>
      </c>
      <c r="Z1154" s="7" t="s">
        <v>136</v>
      </c>
      <c r="AA1154" s="7" t="s">
        <v>124</v>
      </c>
      <c r="AB1154" s="7" t="s">
        <v>1123</v>
      </c>
      <c r="AC1154" s="7" t="s">
        <v>1123</v>
      </c>
      <c r="AD1154" s="7" t="s">
        <v>111</v>
      </c>
      <c r="AE1154" s="7" t="s">
        <v>1924</v>
      </c>
      <c r="AF1154" s="7" t="s">
        <v>112</v>
      </c>
      <c r="AG1154" s="7" t="s">
        <v>1924</v>
      </c>
      <c r="AH1154" s="7" t="s">
        <v>1924</v>
      </c>
      <c r="AI1154" s="7">
        <v>2000</v>
      </c>
      <c r="AJ1154" s="7">
        <v>2000</v>
      </c>
      <c r="AK1154" s="7" t="s">
        <v>114</v>
      </c>
      <c r="AL1154" s="7">
        <v>25513542</v>
      </c>
      <c r="AO1154" s="7" t="s">
        <v>2659</v>
      </c>
      <c r="AP1154" s="7" t="s">
        <v>2659</v>
      </c>
      <c r="AQ1154" s="7">
        <v>25513542</v>
      </c>
      <c r="AR1154" s="10">
        <v>36317472.619999997</v>
      </c>
      <c r="AS1154" s="7" t="s">
        <v>2659</v>
      </c>
      <c r="AT1154" s="7" t="s">
        <v>90</v>
      </c>
      <c r="AU1154" s="7">
        <v>2000</v>
      </c>
      <c r="AV1154" s="7" t="s">
        <v>172</v>
      </c>
      <c r="AW1154" s="7" t="s">
        <v>115</v>
      </c>
      <c r="AX1154" s="7" t="s">
        <v>116</v>
      </c>
      <c r="AY1154" s="7" t="s">
        <v>189</v>
      </c>
      <c r="AZ1154" s="7" t="s">
        <v>921</v>
      </c>
      <c r="BA1154" s="7" t="s">
        <v>156</v>
      </c>
      <c r="BB1154" s="7" t="s">
        <v>69</v>
      </c>
      <c r="BC1154" s="7" t="s">
        <v>98</v>
      </c>
      <c r="BH1154" s="7" t="s">
        <v>99</v>
      </c>
      <c r="BI1154" s="7" t="s">
        <v>521</v>
      </c>
      <c r="BJ1154" s="7" t="s">
        <v>135</v>
      </c>
      <c r="BO1154">
        <f t="shared" si="17"/>
        <v>36.317472619999997</v>
      </c>
      <c r="BP1154" s="7" t="s">
        <v>69</v>
      </c>
      <c r="BQ1154" s="7" t="s">
        <v>189</v>
      </c>
      <c r="BR1154" s="7" t="s">
        <v>1907</v>
      </c>
      <c r="BS1154" s="7" t="s">
        <v>1907</v>
      </c>
    </row>
    <row r="1155" spans="1:71" ht="15.75" customHeight="1">
      <c r="A1155" s="7">
        <v>2000</v>
      </c>
      <c r="B1155" s="7" t="s">
        <v>1125</v>
      </c>
      <c r="C1155" s="7" t="s">
        <v>64</v>
      </c>
      <c r="D1155" s="7" t="s">
        <v>1066</v>
      </c>
      <c r="E1155" s="7" t="s">
        <v>1067</v>
      </c>
      <c r="F1155" s="7" t="s">
        <v>1068</v>
      </c>
      <c r="G1155" s="7">
        <v>2006</v>
      </c>
      <c r="H1155" s="7" t="s">
        <v>67</v>
      </c>
      <c r="I1155" s="7" t="s">
        <v>325</v>
      </c>
      <c r="J1155" s="7" t="s">
        <v>70</v>
      </c>
      <c r="K1155" s="7" t="s">
        <v>71</v>
      </c>
      <c r="L1155" s="7" t="s">
        <v>72</v>
      </c>
      <c r="M1155" s="7" t="s">
        <v>73</v>
      </c>
      <c r="N1155" s="7" t="s">
        <v>74</v>
      </c>
      <c r="O1155" s="7" t="s">
        <v>75</v>
      </c>
      <c r="P1155" s="7" t="s">
        <v>105</v>
      </c>
      <c r="Q1155" s="7" t="s">
        <v>486</v>
      </c>
      <c r="S1155" s="7" t="s">
        <v>314</v>
      </c>
      <c r="T1155" s="7" t="s">
        <v>79</v>
      </c>
      <c r="U1155" s="7" t="s">
        <v>80</v>
      </c>
      <c r="V1155" s="7" t="s">
        <v>337</v>
      </c>
      <c r="Z1155" s="7" t="s">
        <v>136</v>
      </c>
      <c r="AA1155" s="7" t="s">
        <v>124</v>
      </c>
      <c r="AB1155" s="7" t="s">
        <v>1123</v>
      </c>
      <c r="AC1155" s="7" t="s">
        <v>1123</v>
      </c>
      <c r="AD1155" s="7" t="s">
        <v>111</v>
      </c>
      <c r="AE1155" s="7" t="s">
        <v>1924</v>
      </c>
      <c r="AF1155" s="7" t="s">
        <v>112</v>
      </c>
      <c r="AG1155" s="7" t="s">
        <v>1924</v>
      </c>
      <c r="AH1155" s="7" t="s">
        <v>1924</v>
      </c>
      <c r="AI1155" s="7">
        <v>2000</v>
      </c>
      <c r="AJ1155" s="7">
        <v>2000</v>
      </c>
      <c r="AK1155" s="7" t="s">
        <v>114</v>
      </c>
      <c r="AL1155" s="7">
        <v>232257348</v>
      </c>
      <c r="AO1155" s="7" t="s">
        <v>2660</v>
      </c>
      <c r="AP1155" s="7" t="s">
        <v>2660</v>
      </c>
      <c r="AQ1155" s="7">
        <v>232257348</v>
      </c>
      <c r="AR1155" s="10">
        <v>330608736.19999999</v>
      </c>
      <c r="AS1155" s="7" t="s">
        <v>2660</v>
      </c>
      <c r="AT1155" s="7" t="s">
        <v>90</v>
      </c>
      <c r="AU1155" s="7">
        <v>2000</v>
      </c>
      <c r="AV1155" s="7" t="s">
        <v>172</v>
      </c>
      <c r="AW1155" s="7" t="s">
        <v>115</v>
      </c>
      <c r="AX1155" s="7" t="s">
        <v>116</v>
      </c>
      <c r="AY1155" s="7" t="s">
        <v>127</v>
      </c>
      <c r="AZ1155" s="7" t="s">
        <v>921</v>
      </c>
      <c r="BA1155" s="7" t="s">
        <v>156</v>
      </c>
      <c r="BB1155" s="7" t="s">
        <v>69</v>
      </c>
      <c r="BC1155" s="7" t="s">
        <v>98</v>
      </c>
      <c r="BH1155" s="7" t="s">
        <v>99</v>
      </c>
      <c r="BI1155" s="7" t="s">
        <v>521</v>
      </c>
      <c r="BJ1155" s="7" t="s">
        <v>135</v>
      </c>
      <c r="BO1155">
        <f t="shared" ref="BO1155:BO1218" si="18">AR1155/1000000</f>
        <v>330.60873620000001</v>
      </c>
      <c r="BP1155" s="7" t="s">
        <v>69</v>
      </c>
      <c r="BQ1155" s="7" t="s">
        <v>127</v>
      </c>
      <c r="BR1155" s="7" t="s">
        <v>1907</v>
      </c>
      <c r="BS1155" s="7" t="s">
        <v>1907</v>
      </c>
    </row>
    <row r="1156" spans="1:71" ht="15.75" customHeight="1">
      <c r="A1156" s="7">
        <v>2000</v>
      </c>
      <c r="B1156" s="7" t="s">
        <v>1127</v>
      </c>
      <c r="C1156" s="7" t="s">
        <v>64</v>
      </c>
      <c r="D1156" s="7" t="s">
        <v>1066</v>
      </c>
      <c r="E1156" s="7" t="s">
        <v>1067</v>
      </c>
      <c r="F1156" s="7" t="s">
        <v>1068</v>
      </c>
      <c r="G1156" s="7">
        <v>2006</v>
      </c>
      <c r="H1156" s="7" t="s">
        <v>67</v>
      </c>
      <c r="I1156" s="7" t="s">
        <v>325</v>
      </c>
      <c r="J1156" s="7" t="s">
        <v>70</v>
      </c>
      <c r="K1156" s="7" t="s">
        <v>71</v>
      </c>
      <c r="L1156" s="7" t="s">
        <v>72</v>
      </c>
      <c r="M1156" s="7" t="s">
        <v>73</v>
      </c>
      <c r="N1156" s="7" t="s">
        <v>74</v>
      </c>
      <c r="O1156" s="7" t="s">
        <v>75</v>
      </c>
      <c r="P1156" s="7" t="s">
        <v>105</v>
      </c>
      <c r="Q1156" s="7" t="s">
        <v>486</v>
      </c>
      <c r="S1156" s="7" t="s">
        <v>314</v>
      </c>
      <c r="T1156" s="7" t="s">
        <v>79</v>
      </c>
      <c r="U1156" s="7" t="s">
        <v>80</v>
      </c>
      <c r="V1156" s="7" t="s">
        <v>337</v>
      </c>
      <c r="Z1156" s="7" t="s">
        <v>136</v>
      </c>
      <c r="AA1156" s="7" t="s">
        <v>124</v>
      </c>
      <c r="AB1156" s="7" t="s">
        <v>1128</v>
      </c>
      <c r="AC1156" s="7" t="s">
        <v>1128</v>
      </c>
      <c r="AD1156" s="7" t="s">
        <v>111</v>
      </c>
      <c r="AE1156" s="7" t="s">
        <v>1924</v>
      </c>
      <c r="AF1156" s="7" t="s">
        <v>112</v>
      </c>
      <c r="AG1156" s="7" t="s">
        <v>1924</v>
      </c>
      <c r="AH1156" s="7" t="s">
        <v>1924</v>
      </c>
      <c r="AI1156" s="7">
        <v>2000</v>
      </c>
      <c r="AJ1156" s="7">
        <v>2000</v>
      </c>
      <c r="AK1156" s="7" t="s">
        <v>114</v>
      </c>
      <c r="AL1156" s="7">
        <v>2500000</v>
      </c>
      <c r="AO1156" s="7" t="s">
        <v>2661</v>
      </c>
      <c r="AP1156" s="7" t="s">
        <v>2661</v>
      </c>
      <c r="AQ1156" s="7">
        <v>2500000</v>
      </c>
      <c r="AR1156" s="10">
        <v>3558646.68</v>
      </c>
      <c r="AS1156" s="7" t="s">
        <v>2661</v>
      </c>
      <c r="AT1156" s="7" t="s">
        <v>90</v>
      </c>
      <c r="AU1156" s="7">
        <v>2000</v>
      </c>
      <c r="AV1156" s="7" t="s">
        <v>172</v>
      </c>
      <c r="AW1156" s="7" t="s">
        <v>115</v>
      </c>
      <c r="AX1156" s="7" t="s">
        <v>116</v>
      </c>
      <c r="AY1156" s="7" t="s">
        <v>189</v>
      </c>
      <c r="AZ1156" s="7" t="s">
        <v>921</v>
      </c>
      <c r="BA1156" s="7" t="s">
        <v>156</v>
      </c>
      <c r="BB1156" s="7" t="s">
        <v>69</v>
      </c>
      <c r="BC1156" s="7" t="s">
        <v>98</v>
      </c>
      <c r="BH1156" s="7" t="s">
        <v>99</v>
      </c>
      <c r="BI1156" s="7" t="s">
        <v>521</v>
      </c>
      <c r="BJ1156" s="7" t="s">
        <v>135</v>
      </c>
      <c r="BO1156">
        <f t="shared" si="18"/>
        <v>3.5586466800000003</v>
      </c>
      <c r="BP1156" s="7" t="s">
        <v>69</v>
      </c>
      <c r="BQ1156" s="7" t="s">
        <v>189</v>
      </c>
      <c r="BR1156" s="7" t="s">
        <v>1907</v>
      </c>
      <c r="BS1156" s="7" t="s">
        <v>1907</v>
      </c>
    </row>
    <row r="1157" spans="1:71" ht="15.75" customHeight="1">
      <c r="A1157" s="7">
        <v>2000</v>
      </c>
      <c r="B1157" s="7" t="s">
        <v>1130</v>
      </c>
      <c r="C1157" s="7" t="s">
        <v>64</v>
      </c>
      <c r="D1157" s="7" t="s">
        <v>1066</v>
      </c>
      <c r="E1157" s="7" t="s">
        <v>1067</v>
      </c>
      <c r="F1157" s="7" t="s">
        <v>1068</v>
      </c>
      <c r="G1157" s="7">
        <v>2006</v>
      </c>
      <c r="H1157" s="7" t="s">
        <v>67</v>
      </c>
      <c r="I1157" s="7" t="s">
        <v>325</v>
      </c>
      <c r="J1157" s="7" t="s">
        <v>70</v>
      </c>
      <c r="K1157" s="7" t="s">
        <v>71</v>
      </c>
      <c r="L1157" s="7" t="s">
        <v>72</v>
      </c>
      <c r="M1157" s="7" t="s">
        <v>73</v>
      </c>
      <c r="N1157" s="7" t="s">
        <v>74</v>
      </c>
      <c r="O1157" s="7" t="s">
        <v>75</v>
      </c>
      <c r="P1157" s="7" t="s">
        <v>105</v>
      </c>
      <c r="Q1157" s="7" t="s">
        <v>486</v>
      </c>
      <c r="S1157" s="7" t="s">
        <v>314</v>
      </c>
      <c r="T1157" s="7" t="s">
        <v>79</v>
      </c>
      <c r="U1157" s="7" t="s">
        <v>80</v>
      </c>
      <c r="V1157" s="7" t="s">
        <v>337</v>
      </c>
      <c r="Z1157" s="7" t="s">
        <v>136</v>
      </c>
      <c r="AA1157" s="7" t="s">
        <v>124</v>
      </c>
      <c r="AB1157" s="7" t="s">
        <v>1128</v>
      </c>
      <c r="AC1157" s="7" t="s">
        <v>1128</v>
      </c>
      <c r="AD1157" s="7" t="s">
        <v>111</v>
      </c>
      <c r="AE1157" s="7" t="s">
        <v>1924</v>
      </c>
      <c r="AF1157" s="7" t="s">
        <v>112</v>
      </c>
      <c r="AG1157" s="7" t="s">
        <v>1924</v>
      </c>
      <c r="AH1157" s="7" t="s">
        <v>1924</v>
      </c>
      <c r="AI1157" s="7">
        <v>2000</v>
      </c>
      <c r="AJ1157" s="7">
        <v>2000</v>
      </c>
      <c r="AK1157" s="7" t="s">
        <v>114</v>
      </c>
      <c r="AL1157" s="7">
        <v>255270890</v>
      </c>
      <c r="AO1157" s="7" t="s">
        <v>2662</v>
      </c>
      <c r="AP1157" s="7" t="s">
        <v>2662</v>
      </c>
      <c r="AQ1157" s="7">
        <v>255270890</v>
      </c>
      <c r="AR1157" s="10">
        <v>363367562.10000002</v>
      </c>
      <c r="AS1157" s="7" t="s">
        <v>2662</v>
      </c>
      <c r="AT1157" s="7" t="s">
        <v>90</v>
      </c>
      <c r="AU1157" s="7">
        <v>2000</v>
      </c>
      <c r="AV1157" s="7" t="s">
        <v>172</v>
      </c>
      <c r="AW1157" s="7" t="s">
        <v>115</v>
      </c>
      <c r="AX1157" s="7" t="s">
        <v>116</v>
      </c>
      <c r="AY1157" s="7" t="s">
        <v>127</v>
      </c>
      <c r="AZ1157" s="7" t="s">
        <v>921</v>
      </c>
      <c r="BA1157" s="7" t="s">
        <v>156</v>
      </c>
      <c r="BB1157" s="7" t="s">
        <v>69</v>
      </c>
      <c r="BC1157" s="7" t="s">
        <v>98</v>
      </c>
      <c r="BH1157" s="7" t="s">
        <v>99</v>
      </c>
      <c r="BI1157" s="7" t="s">
        <v>521</v>
      </c>
      <c r="BJ1157" s="7" t="s">
        <v>135</v>
      </c>
      <c r="BO1157">
        <f t="shared" si="18"/>
        <v>363.36756210000004</v>
      </c>
      <c r="BP1157" s="7" t="s">
        <v>69</v>
      </c>
      <c r="BQ1157" s="7" t="s">
        <v>127</v>
      </c>
      <c r="BR1157" s="7" t="s">
        <v>1907</v>
      </c>
      <c r="BS1157" s="7" t="s">
        <v>1907</v>
      </c>
    </row>
    <row r="1158" spans="1:71" ht="15.75" customHeight="1">
      <c r="A1158" s="7">
        <v>2000</v>
      </c>
      <c r="B1158" s="7" t="s">
        <v>1132</v>
      </c>
      <c r="C1158" s="7" t="s">
        <v>64</v>
      </c>
      <c r="D1158" s="7" t="s">
        <v>1066</v>
      </c>
      <c r="E1158" s="7" t="s">
        <v>1067</v>
      </c>
      <c r="F1158" s="7" t="s">
        <v>1068</v>
      </c>
      <c r="G1158" s="7">
        <v>2006</v>
      </c>
      <c r="H1158" s="7" t="s">
        <v>67</v>
      </c>
      <c r="I1158" s="7" t="s">
        <v>325</v>
      </c>
      <c r="J1158" s="7" t="s">
        <v>70</v>
      </c>
      <c r="K1158" s="7" t="s">
        <v>71</v>
      </c>
      <c r="L1158" s="7" t="s">
        <v>72</v>
      </c>
      <c r="M1158" s="7" t="s">
        <v>73</v>
      </c>
      <c r="N1158" s="7" t="s">
        <v>74</v>
      </c>
      <c r="O1158" s="7" t="s">
        <v>75</v>
      </c>
      <c r="P1158" s="7" t="s">
        <v>105</v>
      </c>
      <c r="Q1158" s="7" t="s">
        <v>486</v>
      </c>
      <c r="S1158" s="7" t="s">
        <v>314</v>
      </c>
      <c r="T1158" s="7" t="s">
        <v>79</v>
      </c>
      <c r="U1158" s="7" t="s">
        <v>80</v>
      </c>
      <c r="V1158" s="7" t="s">
        <v>337</v>
      </c>
      <c r="Z1158" s="7" t="s">
        <v>136</v>
      </c>
      <c r="AA1158" s="7" t="s">
        <v>124</v>
      </c>
      <c r="AB1158" s="7" t="s">
        <v>212</v>
      </c>
      <c r="AC1158" s="7" t="s">
        <v>212</v>
      </c>
      <c r="AD1158" s="7" t="s">
        <v>111</v>
      </c>
      <c r="AE1158" s="7" t="s">
        <v>1924</v>
      </c>
      <c r="AF1158" s="7" t="s">
        <v>112</v>
      </c>
      <c r="AG1158" s="7" t="s">
        <v>1924</v>
      </c>
      <c r="AH1158" s="7" t="s">
        <v>1924</v>
      </c>
      <c r="AI1158" s="7">
        <v>2000</v>
      </c>
      <c r="AJ1158" s="7">
        <v>2000</v>
      </c>
      <c r="AK1158" s="7" t="s">
        <v>114</v>
      </c>
      <c r="AL1158" s="7">
        <v>90572032</v>
      </c>
      <c r="AO1158" s="7" t="s">
        <v>2663</v>
      </c>
      <c r="AP1158" s="7" t="s">
        <v>2663</v>
      </c>
      <c r="AQ1158" s="7">
        <v>90572032</v>
      </c>
      <c r="AR1158" s="10">
        <v>128925544.40000001</v>
      </c>
      <c r="AS1158" s="7" t="s">
        <v>2663</v>
      </c>
      <c r="AT1158" s="7" t="s">
        <v>90</v>
      </c>
      <c r="AU1158" s="7">
        <v>2000</v>
      </c>
      <c r="AV1158" s="7" t="s">
        <v>172</v>
      </c>
      <c r="AW1158" s="7" t="s">
        <v>115</v>
      </c>
      <c r="AX1158" s="7" t="s">
        <v>116</v>
      </c>
      <c r="AY1158" s="7" t="s">
        <v>189</v>
      </c>
      <c r="AZ1158" s="7" t="s">
        <v>921</v>
      </c>
      <c r="BA1158" s="7" t="s">
        <v>156</v>
      </c>
      <c r="BB1158" s="7" t="s">
        <v>69</v>
      </c>
      <c r="BC1158" s="7" t="s">
        <v>98</v>
      </c>
      <c r="BH1158" s="7" t="s">
        <v>99</v>
      </c>
      <c r="BI1158" s="7" t="s">
        <v>521</v>
      </c>
      <c r="BJ1158" s="7" t="s">
        <v>135</v>
      </c>
      <c r="BO1158">
        <f t="shared" si="18"/>
        <v>128.92554440000001</v>
      </c>
      <c r="BP1158" s="7" t="s">
        <v>69</v>
      </c>
      <c r="BQ1158" s="7" t="s">
        <v>189</v>
      </c>
      <c r="BR1158" s="7" t="s">
        <v>1907</v>
      </c>
      <c r="BS1158" s="7" t="s">
        <v>1907</v>
      </c>
    </row>
    <row r="1159" spans="1:71" ht="15.75" customHeight="1">
      <c r="A1159" s="7">
        <v>2000</v>
      </c>
      <c r="B1159" s="7" t="s">
        <v>1134</v>
      </c>
      <c r="C1159" s="7" t="s">
        <v>64</v>
      </c>
      <c r="D1159" s="7" t="s">
        <v>1066</v>
      </c>
      <c r="E1159" s="7" t="s">
        <v>1067</v>
      </c>
      <c r="F1159" s="7" t="s">
        <v>1068</v>
      </c>
      <c r="G1159" s="7">
        <v>2006</v>
      </c>
      <c r="H1159" s="7" t="s">
        <v>67</v>
      </c>
      <c r="I1159" s="7" t="s">
        <v>325</v>
      </c>
      <c r="J1159" s="7" t="s">
        <v>70</v>
      </c>
      <c r="K1159" s="7" t="s">
        <v>71</v>
      </c>
      <c r="L1159" s="7" t="s">
        <v>72</v>
      </c>
      <c r="M1159" s="7" t="s">
        <v>73</v>
      </c>
      <c r="N1159" s="7" t="s">
        <v>74</v>
      </c>
      <c r="O1159" s="7" t="s">
        <v>75</v>
      </c>
      <c r="P1159" s="7" t="s">
        <v>105</v>
      </c>
      <c r="Q1159" s="7" t="s">
        <v>486</v>
      </c>
      <c r="S1159" s="7" t="s">
        <v>314</v>
      </c>
      <c r="T1159" s="7" t="s">
        <v>79</v>
      </c>
      <c r="U1159" s="7" t="s">
        <v>80</v>
      </c>
      <c r="V1159" s="7" t="s">
        <v>337</v>
      </c>
      <c r="Z1159" s="7" t="s">
        <v>136</v>
      </c>
      <c r="AA1159" s="7" t="s">
        <v>124</v>
      </c>
      <c r="AB1159" s="7" t="s">
        <v>212</v>
      </c>
      <c r="AC1159" s="7" t="s">
        <v>212</v>
      </c>
      <c r="AD1159" s="7" t="s">
        <v>111</v>
      </c>
      <c r="AE1159" s="7" t="s">
        <v>1924</v>
      </c>
      <c r="AF1159" s="7" t="s">
        <v>112</v>
      </c>
      <c r="AG1159" s="7" t="s">
        <v>1924</v>
      </c>
      <c r="AH1159" s="7" t="s">
        <v>1924</v>
      </c>
      <c r="AI1159" s="7">
        <v>2000</v>
      </c>
      <c r="AJ1159" s="7">
        <v>2000</v>
      </c>
      <c r="AK1159" s="7" t="s">
        <v>114</v>
      </c>
      <c r="AL1159" s="7">
        <v>167198858</v>
      </c>
      <c r="AO1159" s="7" t="s">
        <v>2664</v>
      </c>
      <c r="AP1159" s="7" t="s">
        <v>2664</v>
      </c>
      <c r="AQ1159" s="7">
        <v>167198858</v>
      </c>
      <c r="AR1159" s="10">
        <v>238000664.40000001</v>
      </c>
      <c r="AS1159" s="7" t="s">
        <v>2664</v>
      </c>
      <c r="AT1159" s="7" t="s">
        <v>90</v>
      </c>
      <c r="AU1159" s="7">
        <v>2000</v>
      </c>
      <c r="AV1159" s="7" t="s">
        <v>172</v>
      </c>
      <c r="AW1159" s="7" t="s">
        <v>115</v>
      </c>
      <c r="AX1159" s="7" t="s">
        <v>116</v>
      </c>
      <c r="AY1159" s="7" t="s">
        <v>127</v>
      </c>
      <c r="AZ1159" s="7" t="s">
        <v>921</v>
      </c>
      <c r="BA1159" s="7" t="s">
        <v>156</v>
      </c>
      <c r="BB1159" s="7" t="s">
        <v>69</v>
      </c>
      <c r="BC1159" s="7" t="s">
        <v>98</v>
      </c>
      <c r="BH1159" s="7" t="s">
        <v>99</v>
      </c>
      <c r="BI1159" s="7" t="s">
        <v>521</v>
      </c>
      <c r="BJ1159" s="7" t="s">
        <v>135</v>
      </c>
      <c r="BO1159">
        <f t="shared" si="18"/>
        <v>238.00066440000001</v>
      </c>
      <c r="BP1159" s="7" t="s">
        <v>69</v>
      </c>
      <c r="BQ1159" s="7" t="s">
        <v>127</v>
      </c>
      <c r="BR1159" s="7" t="s">
        <v>1907</v>
      </c>
      <c r="BS1159" s="7" t="s">
        <v>1907</v>
      </c>
    </row>
    <row r="1160" spans="1:71" ht="15.75" customHeight="1">
      <c r="A1160" s="7">
        <v>2000</v>
      </c>
      <c r="B1160" s="7" t="s">
        <v>1136</v>
      </c>
      <c r="C1160" s="7" t="s">
        <v>64</v>
      </c>
      <c r="D1160" s="7" t="s">
        <v>1066</v>
      </c>
      <c r="E1160" s="7" t="s">
        <v>1067</v>
      </c>
      <c r="F1160" s="7" t="s">
        <v>1068</v>
      </c>
      <c r="G1160" s="7">
        <v>2006</v>
      </c>
      <c r="H1160" s="7" t="s">
        <v>67</v>
      </c>
      <c r="I1160" s="7" t="s">
        <v>325</v>
      </c>
      <c r="J1160" s="7" t="s">
        <v>70</v>
      </c>
      <c r="K1160" s="7" t="s">
        <v>71</v>
      </c>
      <c r="L1160" s="7" t="s">
        <v>72</v>
      </c>
      <c r="M1160" s="7" t="s">
        <v>73</v>
      </c>
      <c r="N1160" s="7" t="s">
        <v>74</v>
      </c>
      <c r="O1160" s="7" t="s">
        <v>75</v>
      </c>
      <c r="P1160" s="7" t="s">
        <v>105</v>
      </c>
      <c r="Q1160" s="7" t="s">
        <v>486</v>
      </c>
      <c r="S1160" s="7" t="s">
        <v>314</v>
      </c>
      <c r="T1160" s="7" t="s">
        <v>79</v>
      </c>
      <c r="U1160" s="7" t="s">
        <v>80</v>
      </c>
      <c r="V1160" s="7" t="s">
        <v>81</v>
      </c>
      <c r="Z1160" s="7" t="s">
        <v>136</v>
      </c>
      <c r="AA1160" s="7" t="s">
        <v>124</v>
      </c>
      <c r="AB1160" s="7" t="s">
        <v>125</v>
      </c>
      <c r="AC1160" s="7" t="s">
        <v>125</v>
      </c>
      <c r="AD1160" s="7" t="s">
        <v>111</v>
      </c>
      <c r="AE1160" s="7" t="s">
        <v>1924</v>
      </c>
      <c r="AF1160" s="7" t="s">
        <v>112</v>
      </c>
      <c r="AG1160" s="7" t="s">
        <v>1924</v>
      </c>
      <c r="AH1160" s="7" t="s">
        <v>1924</v>
      </c>
      <c r="AI1160" s="7">
        <v>2000</v>
      </c>
      <c r="AJ1160" s="7">
        <v>2000</v>
      </c>
      <c r="AK1160" s="7" t="s">
        <v>114</v>
      </c>
      <c r="AL1160" s="7">
        <v>1693148</v>
      </c>
      <c r="AO1160" s="7" t="s">
        <v>2665</v>
      </c>
      <c r="AP1160" s="7" t="s">
        <v>2665</v>
      </c>
      <c r="AQ1160" s="7">
        <v>1693148</v>
      </c>
      <c r="AR1160" s="10">
        <v>2410126.2039999999</v>
      </c>
      <c r="AS1160" s="7" t="s">
        <v>2665</v>
      </c>
      <c r="AT1160" s="7" t="s">
        <v>90</v>
      </c>
      <c r="AU1160" s="7">
        <v>2000</v>
      </c>
      <c r="AV1160" s="7" t="s">
        <v>172</v>
      </c>
      <c r="AW1160" s="7" t="s">
        <v>115</v>
      </c>
      <c r="AX1160" s="7" t="s">
        <v>116</v>
      </c>
      <c r="AY1160" s="7" t="s">
        <v>189</v>
      </c>
      <c r="AZ1160" s="7" t="s">
        <v>921</v>
      </c>
      <c r="BA1160" s="7" t="s">
        <v>156</v>
      </c>
      <c r="BB1160" s="7" t="s">
        <v>69</v>
      </c>
      <c r="BC1160" s="7" t="s">
        <v>98</v>
      </c>
      <c r="BH1160" s="7" t="s">
        <v>99</v>
      </c>
      <c r="BI1160" s="7" t="s">
        <v>521</v>
      </c>
      <c r="BJ1160" s="7" t="s">
        <v>135</v>
      </c>
      <c r="BO1160">
        <f t="shared" si="18"/>
        <v>2.410126204</v>
      </c>
      <c r="BP1160" s="7" t="s">
        <v>69</v>
      </c>
      <c r="BQ1160" s="7" t="s">
        <v>189</v>
      </c>
      <c r="BR1160" s="7" t="s">
        <v>1907</v>
      </c>
      <c r="BS1160" s="7" t="s">
        <v>1907</v>
      </c>
    </row>
    <row r="1161" spans="1:71" ht="15.75" customHeight="1">
      <c r="A1161" s="7">
        <v>2000</v>
      </c>
      <c r="B1161" s="7" t="s">
        <v>1138</v>
      </c>
      <c r="C1161" s="7" t="s">
        <v>64</v>
      </c>
      <c r="D1161" s="7" t="s">
        <v>1066</v>
      </c>
      <c r="E1161" s="7" t="s">
        <v>1067</v>
      </c>
      <c r="F1161" s="7" t="s">
        <v>1068</v>
      </c>
      <c r="G1161" s="7">
        <v>2006</v>
      </c>
      <c r="H1161" s="7" t="s">
        <v>67</v>
      </c>
      <c r="I1161" s="7" t="s">
        <v>325</v>
      </c>
      <c r="J1161" s="7" t="s">
        <v>70</v>
      </c>
      <c r="K1161" s="7" t="s">
        <v>71</v>
      </c>
      <c r="L1161" s="7" t="s">
        <v>72</v>
      </c>
      <c r="M1161" s="7" t="s">
        <v>73</v>
      </c>
      <c r="N1161" s="7" t="s">
        <v>74</v>
      </c>
      <c r="O1161" s="7" t="s">
        <v>75</v>
      </c>
      <c r="P1161" s="7" t="s">
        <v>105</v>
      </c>
      <c r="Q1161" s="7" t="s">
        <v>486</v>
      </c>
      <c r="S1161" s="7" t="s">
        <v>314</v>
      </c>
      <c r="T1161" s="7" t="s">
        <v>79</v>
      </c>
      <c r="U1161" s="7" t="s">
        <v>80</v>
      </c>
      <c r="V1161" s="7" t="s">
        <v>81</v>
      </c>
      <c r="Z1161" s="7" t="s">
        <v>136</v>
      </c>
      <c r="AA1161" s="7" t="s">
        <v>124</v>
      </c>
      <c r="AB1161" s="7" t="s">
        <v>125</v>
      </c>
      <c r="AC1161" s="7" t="s">
        <v>125</v>
      </c>
      <c r="AD1161" s="7" t="s">
        <v>111</v>
      </c>
      <c r="AE1161" s="7" t="s">
        <v>1924</v>
      </c>
      <c r="AF1161" s="7" t="s">
        <v>112</v>
      </c>
      <c r="AG1161" s="7" t="s">
        <v>1924</v>
      </c>
      <c r="AH1161" s="7" t="s">
        <v>1924</v>
      </c>
      <c r="AI1161" s="7">
        <v>2000</v>
      </c>
      <c r="AJ1161" s="7">
        <v>2000</v>
      </c>
      <c r="AK1161" s="7" t="s">
        <v>114</v>
      </c>
      <c r="AL1161" s="7">
        <v>256077742</v>
      </c>
      <c r="AO1161" s="7" t="s">
        <v>2666</v>
      </c>
      <c r="AP1161" s="7" t="s">
        <v>2666</v>
      </c>
      <c r="AQ1161" s="7">
        <v>256077742</v>
      </c>
      <c r="AR1161" s="10">
        <v>364516082.60000002</v>
      </c>
      <c r="AS1161" s="7" t="s">
        <v>2666</v>
      </c>
      <c r="AT1161" s="7" t="s">
        <v>90</v>
      </c>
      <c r="AU1161" s="7">
        <v>2000</v>
      </c>
      <c r="AV1161" s="7" t="s">
        <v>172</v>
      </c>
      <c r="AW1161" s="7" t="s">
        <v>115</v>
      </c>
      <c r="AX1161" s="7" t="s">
        <v>116</v>
      </c>
      <c r="AY1161" s="7" t="s">
        <v>127</v>
      </c>
      <c r="AZ1161" s="7" t="s">
        <v>921</v>
      </c>
      <c r="BA1161" s="7" t="s">
        <v>156</v>
      </c>
      <c r="BB1161" s="7" t="s">
        <v>69</v>
      </c>
      <c r="BC1161" s="7" t="s">
        <v>98</v>
      </c>
      <c r="BH1161" s="7" t="s">
        <v>99</v>
      </c>
      <c r="BI1161" s="7" t="s">
        <v>521</v>
      </c>
      <c r="BJ1161" s="7" t="s">
        <v>135</v>
      </c>
      <c r="BO1161">
        <f t="shared" si="18"/>
        <v>364.5160826</v>
      </c>
      <c r="BP1161" s="7" t="s">
        <v>69</v>
      </c>
      <c r="BQ1161" s="7" t="s">
        <v>127</v>
      </c>
      <c r="BR1161" s="7" t="s">
        <v>1907</v>
      </c>
      <c r="BS1161" s="7" t="s">
        <v>1907</v>
      </c>
    </row>
    <row r="1162" spans="1:71" ht="15.75" customHeight="1">
      <c r="A1162" s="7">
        <v>2001</v>
      </c>
      <c r="B1162" s="7" t="s">
        <v>1158</v>
      </c>
      <c r="C1162" s="7" t="s">
        <v>320</v>
      </c>
      <c r="D1162" s="7" t="s">
        <v>346</v>
      </c>
      <c r="E1162" s="7" t="s">
        <v>347</v>
      </c>
      <c r="F1162" s="7" t="s">
        <v>348</v>
      </c>
      <c r="G1162" s="7">
        <v>2009</v>
      </c>
      <c r="H1162" s="7" t="s">
        <v>349</v>
      </c>
      <c r="I1162" s="7" t="s">
        <v>169</v>
      </c>
      <c r="J1162" s="7" t="s">
        <v>70</v>
      </c>
      <c r="K1162" s="7" t="s">
        <v>71</v>
      </c>
      <c r="L1162" s="7" t="s">
        <v>72</v>
      </c>
      <c r="M1162" s="7" t="s">
        <v>73</v>
      </c>
      <c r="N1162" s="7" t="s">
        <v>74</v>
      </c>
      <c r="O1162" s="7" t="s">
        <v>75</v>
      </c>
      <c r="P1162" s="7" t="s">
        <v>350</v>
      </c>
      <c r="Q1162" s="7" t="s">
        <v>351</v>
      </c>
      <c r="T1162" s="7" t="s">
        <v>79</v>
      </c>
      <c r="U1162" s="7" t="s">
        <v>80</v>
      </c>
      <c r="V1162" s="7" t="s">
        <v>337</v>
      </c>
      <c r="W1162" s="7" t="s">
        <v>686</v>
      </c>
      <c r="X1162" s="7" t="s">
        <v>353</v>
      </c>
      <c r="Y1162" s="7" t="s">
        <v>337</v>
      </c>
      <c r="Z1162" s="7" t="s">
        <v>354</v>
      </c>
      <c r="AA1162" s="7" t="s">
        <v>450</v>
      </c>
      <c r="AB1162" s="7" t="s">
        <v>1160</v>
      </c>
      <c r="AC1162" s="7" t="s">
        <v>1161</v>
      </c>
      <c r="AD1162" s="7" t="s">
        <v>111</v>
      </c>
      <c r="AE1162" s="7" t="s">
        <v>2667</v>
      </c>
      <c r="AF1162" s="7" t="s">
        <v>88</v>
      </c>
      <c r="AG1162" s="7" t="s">
        <v>1897</v>
      </c>
      <c r="AH1162" s="7" t="s">
        <v>2028</v>
      </c>
      <c r="AI1162" s="7">
        <v>2001</v>
      </c>
      <c r="AJ1162" s="7">
        <v>2002</v>
      </c>
      <c r="AK1162" s="7" t="s">
        <v>89</v>
      </c>
      <c r="AL1162" s="7">
        <v>17500</v>
      </c>
      <c r="AO1162" s="7" t="s">
        <v>2668</v>
      </c>
      <c r="AP1162" s="7" t="s">
        <v>2669</v>
      </c>
      <c r="AQ1162" s="7">
        <v>8750</v>
      </c>
      <c r="AR1162" s="10">
        <v>11274.84686</v>
      </c>
      <c r="AS1162" s="7" t="s">
        <v>2670</v>
      </c>
      <c r="AT1162" s="7" t="s">
        <v>340</v>
      </c>
      <c r="AU1162" s="7">
        <v>2002</v>
      </c>
      <c r="AV1162" s="7" t="s">
        <v>172</v>
      </c>
      <c r="AW1162" s="7" t="s">
        <v>92</v>
      </c>
      <c r="AX1162" s="7" t="s">
        <v>93</v>
      </c>
      <c r="AY1162" s="7" t="s">
        <v>94</v>
      </c>
      <c r="AZ1162" s="7" t="s">
        <v>119</v>
      </c>
      <c r="BA1162" s="7" t="s">
        <v>96</v>
      </c>
      <c r="BB1162" s="7" t="s">
        <v>97</v>
      </c>
      <c r="BC1162" s="7" t="s">
        <v>98</v>
      </c>
      <c r="BH1162" s="7" t="s">
        <v>99</v>
      </c>
      <c r="BI1162" s="7" t="s">
        <v>521</v>
      </c>
      <c r="BJ1162" s="7" t="s">
        <v>135</v>
      </c>
      <c r="BO1162">
        <f t="shared" si="18"/>
        <v>1.127484686E-2</v>
      </c>
      <c r="BP1162" s="7" t="s">
        <v>97</v>
      </c>
      <c r="BQ1162" s="7" t="s">
        <v>94</v>
      </c>
      <c r="BR1162" s="7" t="s">
        <v>351</v>
      </c>
      <c r="BS1162" s="7" t="s">
        <v>351</v>
      </c>
    </row>
    <row r="1163" spans="1:71" ht="15.75" customHeight="1">
      <c r="A1163" s="7">
        <v>2002</v>
      </c>
      <c r="B1163" s="7" t="s">
        <v>1158</v>
      </c>
      <c r="C1163" s="7" t="s">
        <v>320</v>
      </c>
      <c r="D1163" s="7" t="s">
        <v>346</v>
      </c>
      <c r="E1163" s="7" t="s">
        <v>347</v>
      </c>
      <c r="F1163" s="7" t="s">
        <v>348</v>
      </c>
      <c r="G1163" s="7">
        <v>2009</v>
      </c>
      <c r="H1163" s="7" t="s">
        <v>349</v>
      </c>
      <c r="I1163" s="7" t="s">
        <v>169</v>
      </c>
      <c r="J1163" s="7" t="s">
        <v>70</v>
      </c>
      <c r="K1163" s="7" t="s">
        <v>71</v>
      </c>
      <c r="L1163" s="7" t="s">
        <v>72</v>
      </c>
      <c r="M1163" s="7" t="s">
        <v>73</v>
      </c>
      <c r="N1163" s="7" t="s">
        <v>74</v>
      </c>
      <c r="O1163" s="7" t="s">
        <v>75</v>
      </c>
      <c r="P1163" s="7" t="s">
        <v>350</v>
      </c>
      <c r="Q1163" s="7" t="s">
        <v>351</v>
      </c>
      <c r="T1163" s="7" t="s">
        <v>79</v>
      </c>
      <c r="U1163" s="7" t="s">
        <v>80</v>
      </c>
      <c r="V1163" s="7" t="s">
        <v>337</v>
      </c>
      <c r="W1163" s="7" t="s">
        <v>686</v>
      </c>
      <c r="X1163" s="7" t="s">
        <v>353</v>
      </c>
      <c r="Y1163" s="7" t="s">
        <v>337</v>
      </c>
      <c r="Z1163" s="7" t="s">
        <v>354</v>
      </c>
      <c r="AA1163" s="7" t="s">
        <v>450</v>
      </c>
      <c r="AB1163" s="7" t="s">
        <v>1160</v>
      </c>
      <c r="AC1163" s="7" t="s">
        <v>1161</v>
      </c>
      <c r="AD1163" s="7" t="s">
        <v>111</v>
      </c>
      <c r="AE1163" s="7" t="s">
        <v>2667</v>
      </c>
      <c r="AF1163" s="7" t="s">
        <v>88</v>
      </c>
      <c r="AG1163" s="7" t="s">
        <v>1897</v>
      </c>
      <c r="AH1163" s="7" t="s">
        <v>2028</v>
      </c>
      <c r="AI1163" s="7">
        <v>2001</v>
      </c>
      <c r="AJ1163" s="7">
        <v>2002</v>
      </c>
      <c r="AK1163" s="7" t="s">
        <v>89</v>
      </c>
      <c r="AL1163" s="7">
        <v>17500</v>
      </c>
      <c r="AO1163" s="7" t="s">
        <v>2668</v>
      </c>
      <c r="AP1163" s="7" t="s">
        <v>2669</v>
      </c>
      <c r="AQ1163" s="7">
        <v>8750</v>
      </c>
      <c r="AR1163" s="10">
        <v>11274.84686</v>
      </c>
      <c r="AS1163" s="7" t="s">
        <v>2670</v>
      </c>
      <c r="AT1163" s="7" t="s">
        <v>340</v>
      </c>
      <c r="AU1163" s="7">
        <v>2002</v>
      </c>
      <c r="AV1163" s="7" t="s">
        <v>172</v>
      </c>
      <c r="AW1163" s="7" t="s">
        <v>92</v>
      </c>
      <c r="AX1163" s="7" t="s">
        <v>93</v>
      </c>
      <c r="AY1163" s="7" t="s">
        <v>94</v>
      </c>
      <c r="AZ1163" s="7" t="s">
        <v>119</v>
      </c>
      <c r="BA1163" s="7" t="s">
        <v>96</v>
      </c>
      <c r="BB1163" s="7" t="s">
        <v>97</v>
      </c>
      <c r="BC1163" s="7" t="s">
        <v>98</v>
      </c>
      <c r="BH1163" s="7" t="s">
        <v>99</v>
      </c>
      <c r="BI1163" s="7" t="s">
        <v>521</v>
      </c>
      <c r="BJ1163" s="7" t="s">
        <v>135</v>
      </c>
      <c r="BO1163">
        <f t="shared" si="18"/>
        <v>1.127484686E-2</v>
      </c>
      <c r="BP1163" s="7" t="s">
        <v>97</v>
      </c>
      <c r="BQ1163" s="7" t="s">
        <v>94</v>
      </c>
      <c r="BR1163" s="7" t="s">
        <v>351</v>
      </c>
      <c r="BS1163" s="7" t="s">
        <v>351</v>
      </c>
    </row>
    <row r="1164" spans="1:71" ht="15.75" customHeight="1">
      <c r="A1164" s="7">
        <v>2009</v>
      </c>
      <c r="B1164" s="7" t="s">
        <v>1164</v>
      </c>
      <c r="C1164" s="7" t="s">
        <v>320</v>
      </c>
      <c r="D1164" s="7" t="s">
        <v>346</v>
      </c>
      <c r="E1164" s="7" t="s">
        <v>347</v>
      </c>
      <c r="F1164" s="7" t="s">
        <v>348</v>
      </c>
      <c r="G1164" s="7">
        <v>2009</v>
      </c>
      <c r="H1164" s="7" t="s">
        <v>349</v>
      </c>
      <c r="I1164" s="7" t="s">
        <v>169</v>
      </c>
      <c r="J1164" s="7" t="s">
        <v>70</v>
      </c>
      <c r="K1164" s="7" t="s">
        <v>71</v>
      </c>
      <c r="L1164" s="7" t="s">
        <v>72</v>
      </c>
      <c r="M1164" s="7" t="s">
        <v>73</v>
      </c>
      <c r="N1164" s="7" t="s">
        <v>74</v>
      </c>
      <c r="O1164" s="7" t="s">
        <v>75</v>
      </c>
      <c r="P1164" s="7" t="s">
        <v>350</v>
      </c>
      <c r="Q1164" s="7" t="s">
        <v>351</v>
      </c>
      <c r="T1164" s="7" t="s">
        <v>79</v>
      </c>
      <c r="U1164" s="7" t="s">
        <v>80</v>
      </c>
      <c r="V1164" s="7" t="s">
        <v>337</v>
      </c>
      <c r="W1164" s="7" t="s">
        <v>1165</v>
      </c>
      <c r="X1164" s="7" t="s">
        <v>353</v>
      </c>
      <c r="Y1164" s="7" t="s">
        <v>337</v>
      </c>
      <c r="Z1164" s="7" t="s">
        <v>354</v>
      </c>
      <c r="AA1164" s="7" t="s">
        <v>355</v>
      </c>
      <c r="AB1164" s="7" t="s">
        <v>588</v>
      </c>
      <c r="AC1164" s="7" t="s">
        <v>2671</v>
      </c>
      <c r="AD1164" s="7" t="s">
        <v>111</v>
      </c>
      <c r="AE1164" s="7" t="s">
        <v>2110</v>
      </c>
      <c r="AF1164" s="7" t="s">
        <v>112</v>
      </c>
      <c r="AG1164" s="7" t="s">
        <v>2110</v>
      </c>
      <c r="AH1164" s="7" t="s">
        <v>2110</v>
      </c>
      <c r="AI1164" s="7">
        <v>2009</v>
      </c>
      <c r="AJ1164" s="7">
        <v>2009</v>
      </c>
      <c r="AK1164" s="7" t="s">
        <v>89</v>
      </c>
      <c r="AL1164" s="7">
        <v>1000</v>
      </c>
      <c r="AO1164" s="7" t="s">
        <v>2672</v>
      </c>
      <c r="AP1164" s="7" t="s">
        <v>2673</v>
      </c>
      <c r="AQ1164" s="7">
        <v>1000</v>
      </c>
      <c r="AR1164" s="10">
        <v>1593.610827</v>
      </c>
      <c r="AS1164" s="7" t="s">
        <v>2673</v>
      </c>
      <c r="AT1164" s="7" t="s">
        <v>340</v>
      </c>
      <c r="AU1164" s="7">
        <v>2009</v>
      </c>
      <c r="AV1164" s="7" t="s">
        <v>172</v>
      </c>
      <c r="AW1164" s="7" t="s">
        <v>92</v>
      </c>
      <c r="AX1164" s="7" t="s">
        <v>93</v>
      </c>
      <c r="AY1164" s="7" t="s">
        <v>127</v>
      </c>
      <c r="AZ1164" s="7" t="s">
        <v>119</v>
      </c>
      <c r="BA1164" s="7" t="s">
        <v>96</v>
      </c>
      <c r="BB1164" s="7" t="s">
        <v>97</v>
      </c>
      <c r="BC1164" s="7" t="s">
        <v>98</v>
      </c>
      <c r="BH1164" s="7" t="s">
        <v>99</v>
      </c>
      <c r="BI1164" s="7" t="s">
        <v>521</v>
      </c>
      <c r="BJ1164" s="7" t="s">
        <v>135</v>
      </c>
      <c r="BO1164">
        <f t="shared" si="18"/>
        <v>1.593610827E-3</v>
      </c>
      <c r="BP1164" s="7" t="s">
        <v>97</v>
      </c>
      <c r="BQ1164" s="7" t="s">
        <v>127</v>
      </c>
      <c r="BR1164" s="7" t="s">
        <v>351</v>
      </c>
      <c r="BS1164" s="7" t="s">
        <v>351</v>
      </c>
    </row>
    <row r="1165" spans="1:71" ht="15.75" customHeight="1">
      <c r="A1165" s="7">
        <v>2010</v>
      </c>
      <c r="B1165" s="7" t="s">
        <v>1168</v>
      </c>
      <c r="C1165" s="7" t="s">
        <v>64</v>
      </c>
      <c r="D1165" s="7" t="s">
        <v>1169</v>
      </c>
      <c r="E1165" s="7" t="s">
        <v>1170</v>
      </c>
      <c r="F1165" s="7" t="s">
        <v>2674</v>
      </c>
      <c r="G1165" s="7">
        <v>2012</v>
      </c>
      <c r="H1165" s="7" t="s">
        <v>67</v>
      </c>
      <c r="I1165" s="7" t="s">
        <v>570</v>
      </c>
      <c r="J1165" s="7" t="s">
        <v>70</v>
      </c>
      <c r="K1165" s="7" t="s">
        <v>71</v>
      </c>
      <c r="L1165" s="7" t="s">
        <v>72</v>
      </c>
      <c r="M1165" s="7" t="s">
        <v>73</v>
      </c>
      <c r="N1165" s="7" t="s">
        <v>74</v>
      </c>
      <c r="O1165" s="7" t="s">
        <v>75</v>
      </c>
      <c r="P1165" s="7" t="s">
        <v>251</v>
      </c>
      <c r="Q1165" s="7" t="s">
        <v>252</v>
      </c>
      <c r="S1165" s="7" t="s">
        <v>553</v>
      </c>
      <c r="T1165" s="7" t="s">
        <v>79</v>
      </c>
      <c r="U1165" s="7" t="s">
        <v>80</v>
      </c>
      <c r="V1165" s="7" t="s">
        <v>81</v>
      </c>
      <c r="Y1165" s="7" t="s">
        <v>81</v>
      </c>
      <c r="Z1165" s="7" t="s">
        <v>571</v>
      </c>
      <c r="AA1165" s="7" t="s">
        <v>1173</v>
      </c>
      <c r="AB1165" s="7" t="s">
        <v>588</v>
      </c>
      <c r="AC1165" s="7" t="s">
        <v>1174</v>
      </c>
      <c r="AD1165" s="7" t="s">
        <v>1175</v>
      </c>
      <c r="AE1165" s="7" t="s">
        <v>1176</v>
      </c>
      <c r="AF1165" s="7" t="s">
        <v>112</v>
      </c>
      <c r="AG1165" s="7" t="s">
        <v>2163</v>
      </c>
      <c r="AH1165" s="7" t="s">
        <v>2163</v>
      </c>
      <c r="AI1165" s="7">
        <v>2010</v>
      </c>
      <c r="AJ1165" s="7">
        <v>2010</v>
      </c>
      <c r="AK1165" s="7" t="s">
        <v>89</v>
      </c>
      <c r="AL1165" s="7">
        <v>2616.4</v>
      </c>
      <c r="AO1165" s="7" t="s">
        <v>2675</v>
      </c>
      <c r="AP1165" s="7" t="s">
        <v>1980</v>
      </c>
      <c r="AQ1165" s="7">
        <v>2616.4</v>
      </c>
      <c r="AR1165" s="10">
        <v>2941.1359849999999</v>
      </c>
      <c r="AS1165" s="7" t="s">
        <v>1980</v>
      </c>
      <c r="AT1165" s="7" t="s">
        <v>90</v>
      </c>
      <c r="AU1165" s="7">
        <v>2010</v>
      </c>
      <c r="AV1165" s="7" t="s">
        <v>172</v>
      </c>
      <c r="AW1165" s="7" t="s">
        <v>92</v>
      </c>
      <c r="AX1165" s="7" t="s">
        <v>93</v>
      </c>
      <c r="AY1165" s="7" t="s">
        <v>94</v>
      </c>
      <c r="AZ1165" s="7" t="s">
        <v>119</v>
      </c>
      <c r="BA1165" s="7" t="s">
        <v>96</v>
      </c>
      <c r="BB1165" s="7" t="s">
        <v>97</v>
      </c>
      <c r="BC1165" s="7" t="s">
        <v>98</v>
      </c>
      <c r="BH1165" s="7" t="s">
        <v>99</v>
      </c>
      <c r="BI1165" s="7" t="s">
        <v>521</v>
      </c>
      <c r="BJ1165" s="7" t="s">
        <v>135</v>
      </c>
      <c r="BO1165">
        <f t="shared" si="18"/>
        <v>2.9411359850000001E-3</v>
      </c>
      <c r="BP1165" s="7" t="s">
        <v>97</v>
      </c>
      <c r="BQ1165" s="7" t="s">
        <v>94</v>
      </c>
      <c r="BR1165" s="7" t="s">
        <v>252</v>
      </c>
      <c r="BS1165" s="7" t="s">
        <v>252</v>
      </c>
    </row>
    <row r="1166" spans="1:71" ht="15.75" customHeight="1">
      <c r="A1166" s="7">
        <v>2021</v>
      </c>
      <c r="B1166" s="7" t="s">
        <v>1193</v>
      </c>
      <c r="C1166" s="7" t="s">
        <v>64</v>
      </c>
      <c r="D1166" s="7" t="s">
        <v>1194</v>
      </c>
      <c r="E1166" s="7" t="s">
        <v>2676</v>
      </c>
      <c r="F1166" s="7" t="s">
        <v>1196</v>
      </c>
      <c r="G1166" s="7">
        <v>2020</v>
      </c>
      <c r="H1166" s="7" t="s">
        <v>335</v>
      </c>
      <c r="I1166" s="7" t="s">
        <v>1198</v>
      </c>
      <c r="J1166" s="7" t="s">
        <v>70</v>
      </c>
      <c r="K1166" s="7" t="s">
        <v>71</v>
      </c>
      <c r="L1166" s="7" t="s">
        <v>72</v>
      </c>
      <c r="M1166" s="7" t="s">
        <v>73</v>
      </c>
      <c r="N1166" s="7" t="s">
        <v>74</v>
      </c>
      <c r="O1166" s="7" t="s">
        <v>75</v>
      </c>
      <c r="P1166" s="7" t="s">
        <v>1199</v>
      </c>
      <c r="Q1166" s="7" t="s">
        <v>1200</v>
      </c>
      <c r="T1166" s="7" t="s">
        <v>79</v>
      </c>
      <c r="U1166" s="7" t="s">
        <v>80</v>
      </c>
      <c r="V1166" s="7" t="s">
        <v>81</v>
      </c>
      <c r="Z1166" s="7" t="s">
        <v>1201</v>
      </c>
      <c r="AA1166" s="7" t="s">
        <v>338</v>
      </c>
      <c r="AB1166" s="7" t="s">
        <v>588</v>
      </c>
      <c r="AC1166" s="7" t="s">
        <v>1202</v>
      </c>
      <c r="AD1166" s="7" t="s">
        <v>111</v>
      </c>
      <c r="AE1166" s="7" t="s">
        <v>1203</v>
      </c>
      <c r="AF1166" s="7" t="s">
        <v>88</v>
      </c>
      <c r="AG1166" s="7" t="s">
        <v>2203</v>
      </c>
      <c r="AH1166" s="7" t="s">
        <v>2677</v>
      </c>
      <c r="AI1166" s="7">
        <v>2021</v>
      </c>
      <c r="AJ1166" s="7">
        <v>2024</v>
      </c>
      <c r="AK1166" s="7" t="s">
        <v>89</v>
      </c>
      <c r="AL1166" s="7">
        <v>3000000</v>
      </c>
      <c r="AO1166" s="7" t="s">
        <v>2678</v>
      </c>
      <c r="AP1166" s="7" t="s">
        <v>2486</v>
      </c>
      <c r="AQ1166" s="7">
        <v>750000</v>
      </c>
      <c r="AR1166" s="10">
        <v>849207.93949999998</v>
      </c>
      <c r="AS1166" s="7" t="s">
        <v>2679</v>
      </c>
      <c r="AT1166" s="7" t="s">
        <v>340</v>
      </c>
      <c r="AU1166" s="7">
        <v>2020</v>
      </c>
      <c r="AV1166" s="7" t="s">
        <v>91</v>
      </c>
      <c r="AW1166" s="7" t="s">
        <v>115</v>
      </c>
      <c r="AX1166" s="7" t="s">
        <v>93</v>
      </c>
      <c r="AY1166" s="7" t="s">
        <v>189</v>
      </c>
      <c r="AZ1166" s="7" t="s">
        <v>119</v>
      </c>
      <c r="BA1166" s="7" t="s">
        <v>96</v>
      </c>
      <c r="BB1166" s="7" t="s">
        <v>97</v>
      </c>
      <c r="BC1166" s="7" t="s">
        <v>140</v>
      </c>
      <c r="BH1166" s="7" t="s">
        <v>99</v>
      </c>
      <c r="BI1166" s="7" t="s">
        <v>521</v>
      </c>
      <c r="BJ1166" s="7" t="s">
        <v>135</v>
      </c>
      <c r="BO1166">
        <f t="shared" si="18"/>
        <v>0.84920793949999995</v>
      </c>
      <c r="BP1166" s="7" t="s">
        <v>97</v>
      </c>
      <c r="BQ1166" s="7" t="s">
        <v>189</v>
      </c>
      <c r="BR1166" s="7" t="s">
        <v>1200</v>
      </c>
      <c r="BS1166" s="7" t="s">
        <v>1200</v>
      </c>
    </row>
    <row r="1167" spans="1:71" ht="15.75" customHeight="1">
      <c r="A1167" s="7">
        <v>2022</v>
      </c>
      <c r="B1167" s="7" t="s">
        <v>1193</v>
      </c>
      <c r="C1167" s="7" t="s">
        <v>64</v>
      </c>
      <c r="D1167" s="7" t="s">
        <v>1194</v>
      </c>
      <c r="E1167" s="7" t="s">
        <v>2676</v>
      </c>
      <c r="F1167" s="7" t="s">
        <v>1196</v>
      </c>
      <c r="G1167" s="7">
        <v>2020</v>
      </c>
      <c r="H1167" s="7" t="s">
        <v>335</v>
      </c>
      <c r="I1167" s="7" t="s">
        <v>1198</v>
      </c>
      <c r="J1167" s="7" t="s">
        <v>70</v>
      </c>
      <c r="K1167" s="7" t="s">
        <v>71</v>
      </c>
      <c r="L1167" s="7" t="s">
        <v>72</v>
      </c>
      <c r="M1167" s="7" t="s">
        <v>73</v>
      </c>
      <c r="N1167" s="7" t="s">
        <v>74</v>
      </c>
      <c r="O1167" s="7" t="s">
        <v>75</v>
      </c>
      <c r="P1167" s="7" t="s">
        <v>1199</v>
      </c>
      <c r="Q1167" s="7" t="s">
        <v>1200</v>
      </c>
      <c r="T1167" s="7" t="s">
        <v>79</v>
      </c>
      <c r="U1167" s="7" t="s">
        <v>80</v>
      </c>
      <c r="V1167" s="7" t="s">
        <v>81</v>
      </c>
      <c r="Z1167" s="7" t="s">
        <v>1201</v>
      </c>
      <c r="AA1167" s="7" t="s">
        <v>338</v>
      </c>
      <c r="AB1167" s="7" t="s">
        <v>588</v>
      </c>
      <c r="AC1167" s="7" t="s">
        <v>1202</v>
      </c>
      <c r="AD1167" s="7" t="s">
        <v>111</v>
      </c>
      <c r="AE1167" s="7" t="s">
        <v>1203</v>
      </c>
      <c r="AF1167" s="7" t="s">
        <v>88</v>
      </c>
      <c r="AG1167" s="7" t="s">
        <v>2203</v>
      </c>
      <c r="AH1167" s="7" t="s">
        <v>2677</v>
      </c>
      <c r="AI1167" s="7">
        <v>2021</v>
      </c>
      <c r="AJ1167" s="7">
        <v>2024</v>
      </c>
      <c r="AK1167" s="7" t="s">
        <v>89</v>
      </c>
      <c r="AL1167" s="7">
        <v>3000000</v>
      </c>
      <c r="AO1167" s="7" t="s">
        <v>2678</v>
      </c>
      <c r="AP1167" s="7" t="s">
        <v>2486</v>
      </c>
      <c r="AQ1167" s="7">
        <v>750000</v>
      </c>
      <c r="AR1167" s="10">
        <v>849207.93949999998</v>
      </c>
      <c r="AS1167" s="7" t="s">
        <v>2679</v>
      </c>
      <c r="AT1167" s="7" t="s">
        <v>340</v>
      </c>
      <c r="AU1167" s="7">
        <v>2020</v>
      </c>
      <c r="AV1167" s="7" t="s">
        <v>91</v>
      </c>
      <c r="AW1167" s="7" t="s">
        <v>115</v>
      </c>
      <c r="AX1167" s="7" t="s">
        <v>93</v>
      </c>
      <c r="AY1167" s="7" t="s">
        <v>189</v>
      </c>
      <c r="AZ1167" s="7" t="s">
        <v>119</v>
      </c>
      <c r="BA1167" s="7" t="s">
        <v>96</v>
      </c>
      <c r="BB1167" s="7" t="s">
        <v>97</v>
      </c>
      <c r="BC1167" s="7" t="s">
        <v>140</v>
      </c>
      <c r="BH1167" s="7" t="s">
        <v>99</v>
      </c>
      <c r="BI1167" s="7" t="s">
        <v>521</v>
      </c>
      <c r="BJ1167" s="7" t="s">
        <v>135</v>
      </c>
      <c r="BO1167">
        <f t="shared" si="18"/>
        <v>0.84920793949999995</v>
      </c>
      <c r="BP1167" s="7" t="s">
        <v>97</v>
      </c>
      <c r="BQ1167" s="7" t="s">
        <v>189</v>
      </c>
      <c r="BR1167" s="7" t="s">
        <v>1200</v>
      </c>
      <c r="BS1167" s="7" t="s">
        <v>1200</v>
      </c>
    </row>
    <row r="1168" spans="1:71" ht="15.75" customHeight="1">
      <c r="A1168" s="7">
        <v>2023</v>
      </c>
      <c r="B1168" s="7" t="s">
        <v>1193</v>
      </c>
      <c r="C1168" s="7" t="s">
        <v>64</v>
      </c>
      <c r="D1168" s="7" t="s">
        <v>1194</v>
      </c>
      <c r="E1168" s="7" t="s">
        <v>2676</v>
      </c>
      <c r="F1168" s="7" t="s">
        <v>1196</v>
      </c>
      <c r="G1168" s="7">
        <v>2020</v>
      </c>
      <c r="H1168" s="7" t="s">
        <v>335</v>
      </c>
      <c r="I1168" s="7" t="s">
        <v>1198</v>
      </c>
      <c r="J1168" s="7" t="s">
        <v>70</v>
      </c>
      <c r="K1168" s="7" t="s">
        <v>71</v>
      </c>
      <c r="L1168" s="7" t="s">
        <v>72</v>
      </c>
      <c r="M1168" s="7" t="s">
        <v>73</v>
      </c>
      <c r="N1168" s="7" t="s">
        <v>74</v>
      </c>
      <c r="O1168" s="7" t="s">
        <v>75</v>
      </c>
      <c r="P1168" s="7" t="s">
        <v>1199</v>
      </c>
      <c r="Q1168" s="7" t="s">
        <v>1200</v>
      </c>
      <c r="T1168" s="7" t="s">
        <v>79</v>
      </c>
      <c r="U1168" s="7" t="s">
        <v>80</v>
      </c>
      <c r="V1168" s="7" t="s">
        <v>81</v>
      </c>
      <c r="Z1168" s="7" t="s">
        <v>1201</v>
      </c>
      <c r="AA1168" s="7" t="s">
        <v>338</v>
      </c>
      <c r="AB1168" s="7" t="s">
        <v>588</v>
      </c>
      <c r="AC1168" s="7" t="s">
        <v>1202</v>
      </c>
      <c r="AD1168" s="7" t="s">
        <v>111</v>
      </c>
      <c r="AE1168" s="7" t="s">
        <v>1203</v>
      </c>
      <c r="AF1168" s="7" t="s">
        <v>88</v>
      </c>
      <c r="AG1168" s="7" t="s">
        <v>2203</v>
      </c>
      <c r="AH1168" s="7" t="s">
        <v>2677</v>
      </c>
      <c r="AI1168" s="7">
        <v>2021</v>
      </c>
      <c r="AJ1168" s="7">
        <v>2024</v>
      </c>
      <c r="AK1168" s="7" t="s">
        <v>89</v>
      </c>
      <c r="AL1168" s="7">
        <v>3000000</v>
      </c>
      <c r="AO1168" s="7" t="s">
        <v>2678</v>
      </c>
      <c r="AP1168" s="7" t="s">
        <v>2486</v>
      </c>
      <c r="AQ1168" s="7">
        <v>750000</v>
      </c>
      <c r="AR1168" s="10">
        <v>849207.93949999998</v>
      </c>
      <c r="AS1168" s="7" t="s">
        <v>2679</v>
      </c>
      <c r="AT1168" s="7" t="s">
        <v>340</v>
      </c>
      <c r="AU1168" s="7">
        <v>2020</v>
      </c>
      <c r="AV1168" s="7" t="s">
        <v>91</v>
      </c>
      <c r="AW1168" s="7" t="s">
        <v>115</v>
      </c>
      <c r="AX1168" s="7" t="s">
        <v>93</v>
      </c>
      <c r="AY1168" s="7" t="s">
        <v>189</v>
      </c>
      <c r="AZ1168" s="7" t="s">
        <v>119</v>
      </c>
      <c r="BA1168" s="7" t="s">
        <v>96</v>
      </c>
      <c r="BB1168" s="7" t="s">
        <v>97</v>
      </c>
      <c r="BC1168" s="7" t="s">
        <v>140</v>
      </c>
      <c r="BH1168" s="7" t="s">
        <v>99</v>
      </c>
      <c r="BI1168" s="7" t="s">
        <v>521</v>
      </c>
      <c r="BJ1168" s="7" t="s">
        <v>135</v>
      </c>
      <c r="BO1168">
        <f t="shared" si="18"/>
        <v>0.84920793949999995</v>
      </c>
      <c r="BP1168" s="7" t="s">
        <v>97</v>
      </c>
      <c r="BQ1168" s="7" t="s">
        <v>189</v>
      </c>
      <c r="BR1168" s="7" t="s">
        <v>1200</v>
      </c>
      <c r="BS1168" s="7" t="s">
        <v>1200</v>
      </c>
    </row>
    <row r="1169" spans="1:71" ht="15.75" customHeight="1">
      <c r="A1169" s="7">
        <v>2024</v>
      </c>
      <c r="B1169" s="7" t="s">
        <v>1193</v>
      </c>
      <c r="C1169" s="7" t="s">
        <v>64</v>
      </c>
      <c r="D1169" s="7" t="s">
        <v>1194</v>
      </c>
      <c r="E1169" s="7" t="s">
        <v>2676</v>
      </c>
      <c r="F1169" s="7" t="s">
        <v>1196</v>
      </c>
      <c r="G1169" s="7">
        <v>2020</v>
      </c>
      <c r="H1169" s="7" t="s">
        <v>335</v>
      </c>
      <c r="I1169" s="7" t="s">
        <v>1198</v>
      </c>
      <c r="J1169" s="7" t="s">
        <v>70</v>
      </c>
      <c r="K1169" s="7" t="s">
        <v>71</v>
      </c>
      <c r="L1169" s="7" t="s">
        <v>72</v>
      </c>
      <c r="M1169" s="7" t="s">
        <v>73</v>
      </c>
      <c r="N1169" s="7" t="s">
        <v>74</v>
      </c>
      <c r="O1169" s="7" t="s">
        <v>75</v>
      </c>
      <c r="P1169" s="7" t="s">
        <v>1199</v>
      </c>
      <c r="Q1169" s="7" t="s">
        <v>1200</v>
      </c>
      <c r="T1169" s="7" t="s">
        <v>79</v>
      </c>
      <c r="U1169" s="7" t="s">
        <v>80</v>
      </c>
      <c r="V1169" s="7" t="s">
        <v>81</v>
      </c>
      <c r="Z1169" s="7" t="s">
        <v>1201</v>
      </c>
      <c r="AA1169" s="7" t="s">
        <v>338</v>
      </c>
      <c r="AB1169" s="7" t="s">
        <v>588</v>
      </c>
      <c r="AC1169" s="7" t="s">
        <v>1202</v>
      </c>
      <c r="AD1169" s="7" t="s">
        <v>111</v>
      </c>
      <c r="AE1169" s="7" t="s">
        <v>1203</v>
      </c>
      <c r="AF1169" s="7" t="s">
        <v>88</v>
      </c>
      <c r="AG1169" s="7" t="s">
        <v>2203</v>
      </c>
      <c r="AH1169" s="7" t="s">
        <v>2677</v>
      </c>
      <c r="AI1169" s="7">
        <v>2021</v>
      </c>
      <c r="AJ1169" s="7">
        <v>2024</v>
      </c>
      <c r="AK1169" s="7" t="s">
        <v>89</v>
      </c>
      <c r="AL1169" s="7">
        <v>3000000</v>
      </c>
      <c r="AO1169" s="7" t="s">
        <v>2678</v>
      </c>
      <c r="AP1169" s="7" t="s">
        <v>2486</v>
      </c>
      <c r="AQ1169" s="7">
        <v>750000</v>
      </c>
      <c r="AR1169" s="10">
        <v>849207.93949999998</v>
      </c>
      <c r="AS1169" s="7" t="s">
        <v>2679</v>
      </c>
      <c r="AT1169" s="7" t="s">
        <v>340</v>
      </c>
      <c r="AU1169" s="7">
        <v>2020</v>
      </c>
      <c r="AV1169" s="7" t="s">
        <v>91</v>
      </c>
      <c r="AW1169" s="7" t="s">
        <v>115</v>
      </c>
      <c r="AX1169" s="7" t="s">
        <v>93</v>
      </c>
      <c r="AY1169" s="7" t="s">
        <v>189</v>
      </c>
      <c r="AZ1169" s="7" t="s">
        <v>119</v>
      </c>
      <c r="BA1169" s="7" t="s">
        <v>96</v>
      </c>
      <c r="BB1169" s="7" t="s">
        <v>97</v>
      </c>
      <c r="BC1169" s="7" t="s">
        <v>140</v>
      </c>
      <c r="BH1169" s="7" t="s">
        <v>99</v>
      </c>
      <c r="BI1169" s="7" t="s">
        <v>521</v>
      </c>
      <c r="BJ1169" s="7" t="s">
        <v>135</v>
      </c>
      <c r="BO1169">
        <f t="shared" si="18"/>
        <v>0.84920793949999995</v>
      </c>
      <c r="BP1169" s="7" t="s">
        <v>97</v>
      </c>
      <c r="BQ1169" s="7" t="s">
        <v>189</v>
      </c>
      <c r="BR1169" s="7" t="s">
        <v>1200</v>
      </c>
      <c r="BS1169" s="7" t="s">
        <v>1200</v>
      </c>
    </row>
    <row r="1170" spans="1:71" ht="15.75" customHeight="1">
      <c r="A1170" s="7">
        <v>2009</v>
      </c>
      <c r="B1170" s="7" t="s">
        <v>1205</v>
      </c>
      <c r="C1170" s="7" t="s">
        <v>64</v>
      </c>
      <c r="D1170" s="7" t="s">
        <v>1206</v>
      </c>
      <c r="E1170" s="7" t="s">
        <v>1207</v>
      </c>
      <c r="F1170" s="7" t="s">
        <v>1208</v>
      </c>
      <c r="G1170" s="7">
        <v>2016</v>
      </c>
      <c r="H1170" s="7" t="s">
        <v>335</v>
      </c>
      <c r="I1170" s="7" t="s">
        <v>325</v>
      </c>
      <c r="J1170" s="7" t="s">
        <v>70</v>
      </c>
      <c r="K1170" s="7" t="s">
        <v>71</v>
      </c>
      <c r="L1170" s="7" t="s">
        <v>72</v>
      </c>
      <c r="M1170" s="7" t="s">
        <v>73</v>
      </c>
      <c r="N1170" s="7" t="s">
        <v>74</v>
      </c>
      <c r="O1170" s="7" t="s">
        <v>75</v>
      </c>
      <c r="P1170" s="7" t="s">
        <v>1199</v>
      </c>
      <c r="Q1170" s="7" t="s">
        <v>1200</v>
      </c>
      <c r="T1170" s="7" t="s">
        <v>79</v>
      </c>
      <c r="U1170" s="7" t="s">
        <v>80</v>
      </c>
      <c r="V1170" s="7" t="s">
        <v>81</v>
      </c>
      <c r="Z1170" s="7" t="s">
        <v>1201</v>
      </c>
      <c r="AA1170" s="7" t="s">
        <v>338</v>
      </c>
      <c r="AB1170" s="7" t="s">
        <v>588</v>
      </c>
      <c r="AC1170" s="7" t="s">
        <v>1202</v>
      </c>
      <c r="AD1170" s="7" t="s">
        <v>111</v>
      </c>
      <c r="AE1170" s="7" t="s">
        <v>1211</v>
      </c>
      <c r="AF1170" s="7" t="s">
        <v>88</v>
      </c>
      <c r="AG1170" s="7" t="s">
        <v>2110</v>
      </c>
      <c r="AH1170" s="7" t="s">
        <v>1959</v>
      </c>
      <c r="AI1170" s="7">
        <v>2009</v>
      </c>
      <c r="AJ1170" s="7">
        <v>2014</v>
      </c>
      <c r="AK1170" s="7" t="s">
        <v>89</v>
      </c>
      <c r="AL1170" s="7">
        <v>190000</v>
      </c>
      <c r="AO1170" s="7" t="s">
        <v>2680</v>
      </c>
      <c r="AP1170" s="7" t="s">
        <v>2681</v>
      </c>
      <c r="AQ1170" s="7">
        <v>31666.666669999999</v>
      </c>
      <c r="AR1170" s="10">
        <v>35798.576609999996</v>
      </c>
      <c r="AS1170" s="7" t="s">
        <v>2682</v>
      </c>
      <c r="AT1170" s="7" t="s">
        <v>340</v>
      </c>
      <c r="AU1170" s="7">
        <v>2016</v>
      </c>
      <c r="AV1170" s="7" t="s">
        <v>91</v>
      </c>
      <c r="AW1170" s="7" t="s">
        <v>92</v>
      </c>
      <c r="AX1170" s="7" t="s">
        <v>93</v>
      </c>
      <c r="AY1170" s="7" t="s">
        <v>189</v>
      </c>
      <c r="AZ1170" s="7" t="s">
        <v>119</v>
      </c>
      <c r="BA1170" s="7" t="s">
        <v>96</v>
      </c>
      <c r="BB1170" s="7" t="s">
        <v>97</v>
      </c>
      <c r="BC1170" s="7" t="s">
        <v>140</v>
      </c>
      <c r="BH1170" s="7" t="s">
        <v>99</v>
      </c>
      <c r="BI1170" s="7" t="s">
        <v>521</v>
      </c>
      <c r="BJ1170" s="7" t="s">
        <v>135</v>
      </c>
      <c r="BO1170">
        <f t="shared" si="18"/>
        <v>3.5798576609999994E-2</v>
      </c>
      <c r="BP1170" s="7" t="s">
        <v>97</v>
      </c>
      <c r="BQ1170" s="7" t="s">
        <v>189</v>
      </c>
      <c r="BR1170" s="7" t="s">
        <v>1200</v>
      </c>
      <c r="BS1170" s="7" t="s">
        <v>1200</v>
      </c>
    </row>
    <row r="1171" spans="1:71" ht="15.75" customHeight="1">
      <c r="A1171" s="7">
        <v>2010</v>
      </c>
      <c r="B1171" s="7" t="s">
        <v>1205</v>
      </c>
      <c r="C1171" s="7" t="s">
        <v>64</v>
      </c>
      <c r="D1171" s="7" t="s">
        <v>1206</v>
      </c>
      <c r="E1171" s="7" t="s">
        <v>1207</v>
      </c>
      <c r="F1171" s="7" t="s">
        <v>1208</v>
      </c>
      <c r="G1171" s="7">
        <v>2016</v>
      </c>
      <c r="H1171" s="7" t="s">
        <v>335</v>
      </c>
      <c r="I1171" s="7" t="s">
        <v>325</v>
      </c>
      <c r="J1171" s="7" t="s">
        <v>70</v>
      </c>
      <c r="K1171" s="7" t="s">
        <v>71</v>
      </c>
      <c r="L1171" s="7" t="s">
        <v>72</v>
      </c>
      <c r="M1171" s="7" t="s">
        <v>73</v>
      </c>
      <c r="N1171" s="7" t="s">
        <v>74</v>
      </c>
      <c r="O1171" s="7" t="s">
        <v>75</v>
      </c>
      <c r="P1171" s="7" t="s">
        <v>1199</v>
      </c>
      <c r="Q1171" s="7" t="s">
        <v>1200</v>
      </c>
      <c r="T1171" s="7" t="s">
        <v>79</v>
      </c>
      <c r="U1171" s="7" t="s">
        <v>80</v>
      </c>
      <c r="V1171" s="7" t="s">
        <v>81</v>
      </c>
      <c r="Z1171" s="7" t="s">
        <v>1201</v>
      </c>
      <c r="AA1171" s="7" t="s">
        <v>338</v>
      </c>
      <c r="AB1171" s="7" t="s">
        <v>588</v>
      </c>
      <c r="AC1171" s="7" t="s">
        <v>1202</v>
      </c>
      <c r="AD1171" s="7" t="s">
        <v>111</v>
      </c>
      <c r="AE1171" s="7" t="s">
        <v>1211</v>
      </c>
      <c r="AF1171" s="7" t="s">
        <v>88</v>
      </c>
      <c r="AG1171" s="7" t="s">
        <v>2110</v>
      </c>
      <c r="AH1171" s="7" t="s">
        <v>1959</v>
      </c>
      <c r="AI1171" s="7">
        <v>2009</v>
      </c>
      <c r="AJ1171" s="7">
        <v>2014</v>
      </c>
      <c r="AK1171" s="7" t="s">
        <v>89</v>
      </c>
      <c r="AL1171" s="7">
        <v>190000</v>
      </c>
      <c r="AO1171" s="7" t="s">
        <v>2680</v>
      </c>
      <c r="AP1171" s="7" t="s">
        <v>2681</v>
      </c>
      <c r="AQ1171" s="7">
        <v>31666.666669999999</v>
      </c>
      <c r="AR1171" s="10">
        <v>35798.576609999996</v>
      </c>
      <c r="AS1171" s="7" t="s">
        <v>2682</v>
      </c>
      <c r="AT1171" s="7" t="s">
        <v>340</v>
      </c>
      <c r="AU1171" s="7">
        <v>2016</v>
      </c>
      <c r="AV1171" s="7" t="s">
        <v>91</v>
      </c>
      <c r="AW1171" s="7" t="s">
        <v>92</v>
      </c>
      <c r="AX1171" s="7" t="s">
        <v>93</v>
      </c>
      <c r="AY1171" s="7" t="s">
        <v>189</v>
      </c>
      <c r="AZ1171" s="7" t="s">
        <v>119</v>
      </c>
      <c r="BA1171" s="7" t="s">
        <v>96</v>
      </c>
      <c r="BB1171" s="7" t="s">
        <v>97</v>
      </c>
      <c r="BC1171" s="7" t="s">
        <v>140</v>
      </c>
      <c r="BH1171" s="7" t="s">
        <v>99</v>
      </c>
      <c r="BI1171" s="7" t="s">
        <v>521</v>
      </c>
      <c r="BJ1171" s="7" t="s">
        <v>135</v>
      </c>
      <c r="BO1171">
        <f t="shared" si="18"/>
        <v>3.5798576609999994E-2</v>
      </c>
      <c r="BP1171" s="7" t="s">
        <v>97</v>
      </c>
      <c r="BQ1171" s="7" t="s">
        <v>189</v>
      </c>
      <c r="BR1171" s="7" t="s">
        <v>1200</v>
      </c>
      <c r="BS1171" s="7" t="s">
        <v>1200</v>
      </c>
    </row>
    <row r="1172" spans="1:71" ht="15.75" customHeight="1">
      <c r="A1172" s="7">
        <v>2011</v>
      </c>
      <c r="B1172" s="7" t="s">
        <v>1205</v>
      </c>
      <c r="C1172" s="7" t="s">
        <v>64</v>
      </c>
      <c r="D1172" s="7" t="s">
        <v>1206</v>
      </c>
      <c r="E1172" s="7" t="s">
        <v>1207</v>
      </c>
      <c r="F1172" s="7" t="s">
        <v>1208</v>
      </c>
      <c r="G1172" s="7">
        <v>2016</v>
      </c>
      <c r="H1172" s="7" t="s">
        <v>335</v>
      </c>
      <c r="I1172" s="7" t="s">
        <v>325</v>
      </c>
      <c r="J1172" s="7" t="s">
        <v>70</v>
      </c>
      <c r="K1172" s="7" t="s">
        <v>71</v>
      </c>
      <c r="L1172" s="7" t="s">
        <v>72</v>
      </c>
      <c r="M1172" s="7" t="s">
        <v>73</v>
      </c>
      <c r="N1172" s="7" t="s">
        <v>74</v>
      </c>
      <c r="O1172" s="7" t="s">
        <v>75</v>
      </c>
      <c r="P1172" s="7" t="s">
        <v>1199</v>
      </c>
      <c r="Q1172" s="7" t="s">
        <v>1200</v>
      </c>
      <c r="T1172" s="7" t="s">
        <v>79</v>
      </c>
      <c r="U1172" s="7" t="s">
        <v>80</v>
      </c>
      <c r="V1172" s="7" t="s">
        <v>81</v>
      </c>
      <c r="Z1172" s="7" t="s">
        <v>1201</v>
      </c>
      <c r="AA1172" s="7" t="s">
        <v>338</v>
      </c>
      <c r="AB1172" s="7" t="s">
        <v>588</v>
      </c>
      <c r="AC1172" s="7" t="s">
        <v>1202</v>
      </c>
      <c r="AD1172" s="7" t="s">
        <v>111</v>
      </c>
      <c r="AE1172" s="7" t="s">
        <v>1211</v>
      </c>
      <c r="AF1172" s="7" t="s">
        <v>88</v>
      </c>
      <c r="AG1172" s="7" t="s">
        <v>2110</v>
      </c>
      <c r="AH1172" s="7" t="s">
        <v>1959</v>
      </c>
      <c r="AI1172" s="7">
        <v>2009</v>
      </c>
      <c r="AJ1172" s="7">
        <v>2014</v>
      </c>
      <c r="AK1172" s="7" t="s">
        <v>89</v>
      </c>
      <c r="AL1172" s="7">
        <v>190000</v>
      </c>
      <c r="AO1172" s="7" t="s">
        <v>2680</v>
      </c>
      <c r="AP1172" s="7" t="s">
        <v>2681</v>
      </c>
      <c r="AQ1172" s="7">
        <v>31666.666669999999</v>
      </c>
      <c r="AR1172" s="10">
        <v>35798.576609999996</v>
      </c>
      <c r="AS1172" s="7" t="s">
        <v>2682</v>
      </c>
      <c r="AT1172" s="7" t="s">
        <v>340</v>
      </c>
      <c r="AU1172" s="7">
        <v>2016</v>
      </c>
      <c r="AV1172" s="7" t="s">
        <v>91</v>
      </c>
      <c r="AW1172" s="7" t="s">
        <v>92</v>
      </c>
      <c r="AX1172" s="7" t="s">
        <v>93</v>
      </c>
      <c r="AY1172" s="7" t="s">
        <v>189</v>
      </c>
      <c r="AZ1172" s="7" t="s">
        <v>119</v>
      </c>
      <c r="BA1172" s="7" t="s">
        <v>96</v>
      </c>
      <c r="BB1172" s="7" t="s">
        <v>97</v>
      </c>
      <c r="BC1172" s="7" t="s">
        <v>140</v>
      </c>
      <c r="BH1172" s="7" t="s">
        <v>99</v>
      </c>
      <c r="BI1172" s="7" t="s">
        <v>521</v>
      </c>
      <c r="BJ1172" s="7" t="s">
        <v>135</v>
      </c>
      <c r="BO1172">
        <f t="shared" si="18"/>
        <v>3.5798576609999994E-2</v>
      </c>
      <c r="BP1172" s="7" t="s">
        <v>97</v>
      </c>
      <c r="BQ1172" s="7" t="s">
        <v>189</v>
      </c>
      <c r="BR1172" s="7" t="s">
        <v>1200</v>
      </c>
      <c r="BS1172" s="7" t="s">
        <v>1200</v>
      </c>
    </row>
    <row r="1173" spans="1:71" ht="15.75" customHeight="1">
      <c r="A1173" s="7">
        <v>2012</v>
      </c>
      <c r="B1173" s="7" t="s">
        <v>1205</v>
      </c>
      <c r="C1173" s="7" t="s">
        <v>64</v>
      </c>
      <c r="D1173" s="7" t="s">
        <v>1206</v>
      </c>
      <c r="E1173" s="7" t="s">
        <v>1207</v>
      </c>
      <c r="F1173" s="7" t="s">
        <v>1208</v>
      </c>
      <c r="G1173" s="7">
        <v>2016</v>
      </c>
      <c r="H1173" s="7" t="s">
        <v>335</v>
      </c>
      <c r="I1173" s="7" t="s">
        <v>325</v>
      </c>
      <c r="J1173" s="7" t="s">
        <v>70</v>
      </c>
      <c r="K1173" s="7" t="s">
        <v>71</v>
      </c>
      <c r="L1173" s="7" t="s">
        <v>72</v>
      </c>
      <c r="M1173" s="7" t="s">
        <v>73</v>
      </c>
      <c r="N1173" s="7" t="s">
        <v>74</v>
      </c>
      <c r="O1173" s="7" t="s">
        <v>75</v>
      </c>
      <c r="P1173" s="7" t="s">
        <v>1199</v>
      </c>
      <c r="Q1173" s="7" t="s">
        <v>1200</v>
      </c>
      <c r="T1173" s="7" t="s">
        <v>79</v>
      </c>
      <c r="U1173" s="7" t="s">
        <v>80</v>
      </c>
      <c r="V1173" s="7" t="s">
        <v>81</v>
      </c>
      <c r="Z1173" s="7" t="s">
        <v>1201</v>
      </c>
      <c r="AA1173" s="7" t="s">
        <v>338</v>
      </c>
      <c r="AB1173" s="7" t="s">
        <v>588</v>
      </c>
      <c r="AC1173" s="7" t="s">
        <v>1202</v>
      </c>
      <c r="AD1173" s="7" t="s">
        <v>111</v>
      </c>
      <c r="AE1173" s="7" t="s">
        <v>1211</v>
      </c>
      <c r="AF1173" s="7" t="s">
        <v>88</v>
      </c>
      <c r="AG1173" s="7" t="s">
        <v>2110</v>
      </c>
      <c r="AH1173" s="7" t="s">
        <v>1959</v>
      </c>
      <c r="AI1173" s="7">
        <v>2009</v>
      </c>
      <c r="AJ1173" s="7">
        <v>2014</v>
      </c>
      <c r="AK1173" s="7" t="s">
        <v>89</v>
      </c>
      <c r="AL1173" s="7">
        <v>190000</v>
      </c>
      <c r="AO1173" s="7" t="s">
        <v>2680</v>
      </c>
      <c r="AP1173" s="7" t="s">
        <v>2681</v>
      </c>
      <c r="AQ1173" s="7">
        <v>31666.666669999999</v>
      </c>
      <c r="AR1173" s="10">
        <v>35798.576609999996</v>
      </c>
      <c r="AS1173" s="7" t="s">
        <v>2682</v>
      </c>
      <c r="AT1173" s="7" t="s">
        <v>340</v>
      </c>
      <c r="AU1173" s="7">
        <v>2016</v>
      </c>
      <c r="AV1173" s="7" t="s">
        <v>91</v>
      </c>
      <c r="AW1173" s="7" t="s">
        <v>92</v>
      </c>
      <c r="AX1173" s="7" t="s">
        <v>93</v>
      </c>
      <c r="AY1173" s="7" t="s">
        <v>189</v>
      </c>
      <c r="AZ1173" s="7" t="s">
        <v>119</v>
      </c>
      <c r="BA1173" s="7" t="s">
        <v>96</v>
      </c>
      <c r="BB1173" s="7" t="s">
        <v>97</v>
      </c>
      <c r="BC1173" s="7" t="s">
        <v>140</v>
      </c>
      <c r="BH1173" s="7" t="s">
        <v>99</v>
      </c>
      <c r="BI1173" s="7" t="s">
        <v>521</v>
      </c>
      <c r="BJ1173" s="7" t="s">
        <v>135</v>
      </c>
      <c r="BO1173">
        <f t="shared" si="18"/>
        <v>3.5798576609999994E-2</v>
      </c>
      <c r="BP1173" s="7" t="s">
        <v>97</v>
      </c>
      <c r="BQ1173" s="7" t="s">
        <v>189</v>
      </c>
      <c r="BR1173" s="7" t="s">
        <v>1200</v>
      </c>
      <c r="BS1173" s="7" t="s">
        <v>1200</v>
      </c>
    </row>
    <row r="1174" spans="1:71" ht="15.75" customHeight="1">
      <c r="A1174" s="7">
        <v>2013</v>
      </c>
      <c r="B1174" s="7" t="s">
        <v>1205</v>
      </c>
      <c r="C1174" s="7" t="s">
        <v>64</v>
      </c>
      <c r="D1174" s="7" t="s">
        <v>1206</v>
      </c>
      <c r="E1174" s="7" t="s">
        <v>1207</v>
      </c>
      <c r="F1174" s="7" t="s">
        <v>1208</v>
      </c>
      <c r="G1174" s="7">
        <v>2016</v>
      </c>
      <c r="H1174" s="7" t="s">
        <v>335</v>
      </c>
      <c r="I1174" s="7" t="s">
        <v>325</v>
      </c>
      <c r="J1174" s="7" t="s">
        <v>70</v>
      </c>
      <c r="K1174" s="7" t="s">
        <v>71</v>
      </c>
      <c r="L1174" s="7" t="s">
        <v>72</v>
      </c>
      <c r="M1174" s="7" t="s">
        <v>73</v>
      </c>
      <c r="N1174" s="7" t="s">
        <v>74</v>
      </c>
      <c r="O1174" s="7" t="s">
        <v>75</v>
      </c>
      <c r="P1174" s="7" t="s">
        <v>1199</v>
      </c>
      <c r="Q1174" s="7" t="s">
        <v>1200</v>
      </c>
      <c r="T1174" s="7" t="s">
        <v>79</v>
      </c>
      <c r="U1174" s="7" t="s">
        <v>80</v>
      </c>
      <c r="V1174" s="7" t="s">
        <v>81</v>
      </c>
      <c r="Z1174" s="7" t="s">
        <v>1201</v>
      </c>
      <c r="AA1174" s="7" t="s">
        <v>338</v>
      </c>
      <c r="AB1174" s="7" t="s">
        <v>588</v>
      </c>
      <c r="AC1174" s="7" t="s">
        <v>1202</v>
      </c>
      <c r="AD1174" s="7" t="s">
        <v>111</v>
      </c>
      <c r="AE1174" s="7" t="s">
        <v>1211</v>
      </c>
      <c r="AF1174" s="7" t="s">
        <v>88</v>
      </c>
      <c r="AG1174" s="7" t="s">
        <v>2110</v>
      </c>
      <c r="AH1174" s="7" t="s">
        <v>1959</v>
      </c>
      <c r="AI1174" s="7">
        <v>2009</v>
      </c>
      <c r="AJ1174" s="7">
        <v>2014</v>
      </c>
      <c r="AK1174" s="7" t="s">
        <v>89</v>
      </c>
      <c r="AL1174" s="7">
        <v>190000</v>
      </c>
      <c r="AO1174" s="7" t="s">
        <v>2680</v>
      </c>
      <c r="AP1174" s="7" t="s">
        <v>2681</v>
      </c>
      <c r="AQ1174" s="7">
        <v>31666.666669999999</v>
      </c>
      <c r="AR1174" s="10">
        <v>35798.576609999996</v>
      </c>
      <c r="AS1174" s="7" t="s">
        <v>2682</v>
      </c>
      <c r="AT1174" s="7" t="s">
        <v>340</v>
      </c>
      <c r="AU1174" s="7">
        <v>2016</v>
      </c>
      <c r="AV1174" s="7" t="s">
        <v>91</v>
      </c>
      <c r="AW1174" s="7" t="s">
        <v>92</v>
      </c>
      <c r="AX1174" s="7" t="s">
        <v>93</v>
      </c>
      <c r="AY1174" s="7" t="s">
        <v>189</v>
      </c>
      <c r="AZ1174" s="7" t="s">
        <v>119</v>
      </c>
      <c r="BA1174" s="7" t="s">
        <v>96</v>
      </c>
      <c r="BB1174" s="7" t="s">
        <v>97</v>
      </c>
      <c r="BC1174" s="7" t="s">
        <v>140</v>
      </c>
      <c r="BH1174" s="7" t="s">
        <v>99</v>
      </c>
      <c r="BI1174" s="7" t="s">
        <v>521</v>
      </c>
      <c r="BJ1174" s="7" t="s">
        <v>135</v>
      </c>
      <c r="BO1174">
        <f t="shared" si="18"/>
        <v>3.5798576609999994E-2</v>
      </c>
      <c r="BP1174" s="7" t="s">
        <v>97</v>
      </c>
      <c r="BQ1174" s="7" t="s">
        <v>189</v>
      </c>
      <c r="BR1174" s="7" t="s">
        <v>1200</v>
      </c>
      <c r="BS1174" s="7" t="s">
        <v>1200</v>
      </c>
    </row>
    <row r="1175" spans="1:71" ht="15.75" customHeight="1">
      <c r="A1175" s="7">
        <v>2014</v>
      </c>
      <c r="B1175" s="7" t="s">
        <v>1205</v>
      </c>
      <c r="C1175" s="7" t="s">
        <v>64</v>
      </c>
      <c r="D1175" s="7" t="s">
        <v>1206</v>
      </c>
      <c r="E1175" s="7" t="s">
        <v>1207</v>
      </c>
      <c r="F1175" s="7" t="s">
        <v>1208</v>
      </c>
      <c r="G1175" s="7">
        <v>2016</v>
      </c>
      <c r="H1175" s="7" t="s">
        <v>335</v>
      </c>
      <c r="I1175" s="7" t="s">
        <v>325</v>
      </c>
      <c r="J1175" s="7" t="s">
        <v>70</v>
      </c>
      <c r="K1175" s="7" t="s">
        <v>71</v>
      </c>
      <c r="L1175" s="7" t="s">
        <v>72</v>
      </c>
      <c r="M1175" s="7" t="s">
        <v>73</v>
      </c>
      <c r="N1175" s="7" t="s">
        <v>74</v>
      </c>
      <c r="O1175" s="7" t="s">
        <v>75</v>
      </c>
      <c r="P1175" s="7" t="s">
        <v>1199</v>
      </c>
      <c r="Q1175" s="7" t="s">
        <v>1200</v>
      </c>
      <c r="T1175" s="7" t="s">
        <v>79</v>
      </c>
      <c r="U1175" s="7" t="s">
        <v>80</v>
      </c>
      <c r="V1175" s="7" t="s">
        <v>81</v>
      </c>
      <c r="Z1175" s="7" t="s">
        <v>1201</v>
      </c>
      <c r="AA1175" s="7" t="s">
        <v>338</v>
      </c>
      <c r="AB1175" s="7" t="s">
        <v>588</v>
      </c>
      <c r="AC1175" s="7" t="s">
        <v>1202</v>
      </c>
      <c r="AD1175" s="7" t="s">
        <v>111</v>
      </c>
      <c r="AE1175" s="7" t="s">
        <v>1211</v>
      </c>
      <c r="AF1175" s="7" t="s">
        <v>88</v>
      </c>
      <c r="AG1175" s="7" t="s">
        <v>2110</v>
      </c>
      <c r="AH1175" s="7" t="s">
        <v>1959</v>
      </c>
      <c r="AI1175" s="7">
        <v>2009</v>
      </c>
      <c r="AJ1175" s="7">
        <v>2014</v>
      </c>
      <c r="AK1175" s="7" t="s">
        <v>89</v>
      </c>
      <c r="AL1175" s="7">
        <v>190000</v>
      </c>
      <c r="AO1175" s="7" t="s">
        <v>2680</v>
      </c>
      <c r="AP1175" s="7" t="s">
        <v>2681</v>
      </c>
      <c r="AQ1175" s="7">
        <v>31666.666669999999</v>
      </c>
      <c r="AR1175" s="10">
        <v>35798.576609999996</v>
      </c>
      <c r="AS1175" s="7" t="s">
        <v>2682</v>
      </c>
      <c r="AT1175" s="7" t="s">
        <v>340</v>
      </c>
      <c r="AU1175" s="7">
        <v>2016</v>
      </c>
      <c r="AV1175" s="7" t="s">
        <v>91</v>
      </c>
      <c r="AW1175" s="7" t="s">
        <v>92</v>
      </c>
      <c r="AX1175" s="7" t="s">
        <v>93</v>
      </c>
      <c r="AY1175" s="7" t="s">
        <v>189</v>
      </c>
      <c r="AZ1175" s="7" t="s">
        <v>119</v>
      </c>
      <c r="BA1175" s="7" t="s">
        <v>96</v>
      </c>
      <c r="BB1175" s="7" t="s">
        <v>97</v>
      </c>
      <c r="BC1175" s="7" t="s">
        <v>140</v>
      </c>
      <c r="BH1175" s="7" t="s">
        <v>99</v>
      </c>
      <c r="BI1175" s="7" t="s">
        <v>521</v>
      </c>
      <c r="BJ1175" s="7" t="s">
        <v>135</v>
      </c>
      <c r="BO1175">
        <f t="shared" si="18"/>
        <v>3.5798576609999994E-2</v>
      </c>
      <c r="BP1175" s="7" t="s">
        <v>97</v>
      </c>
      <c r="BQ1175" s="7" t="s">
        <v>189</v>
      </c>
      <c r="BR1175" s="7" t="s">
        <v>1200</v>
      </c>
      <c r="BS1175" s="7" t="s">
        <v>1200</v>
      </c>
    </row>
    <row r="1176" spans="1:71" ht="15.75" customHeight="1">
      <c r="A1176" s="7">
        <v>2001</v>
      </c>
      <c r="B1176" s="7" t="s">
        <v>1213</v>
      </c>
      <c r="C1176" s="7" t="s">
        <v>64</v>
      </c>
      <c r="D1176" s="7" t="s">
        <v>1214</v>
      </c>
      <c r="E1176" s="7" t="s">
        <v>717</v>
      </c>
      <c r="F1176" s="7" t="s">
        <v>2683</v>
      </c>
      <c r="G1176" s="7">
        <v>2020</v>
      </c>
      <c r="H1176" s="7" t="s">
        <v>67</v>
      </c>
      <c r="I1176" s="7" t="s">
        <v>336</v>
      </c>
      <c r="J1176" s="7" t="s">
        <v>70</v>
      </c>
      <c r="K1176" s="7" t="s">
        <v>71</v>
      </c>
      <c r="L1176" s="7" t="s">
        <v>72</v>
      </c>
      <c r="M1176" s="7" t="s">
        <v>73</v>
      </c>
      <c r="N1176" s="7" t="s">
        <v>74</v>
      </c>
      <c r="O1176" s="7" t="s">
        <v>75</v>
      </c>
      <c r="P1176" s="7" t="s">
        <v>105</v>
      </c>
      <c r="Q1176" s="7" t="s">
        <v>106</v>
      </c>
      <c r="S1176" s="7" t="s">
        <v>107</v>
      </c>
      <c r="T1176" s="7" t="s">
        <v>79</v>
      </c>
      <c r="U1176" s="7" t="s">
        <v>80</v>
      </c>
      <c r="V1176" s="7" t="s">
        <v>81</v>
      </c>
      <c r="Z1176" s="7" t="s">
        <v>108</v>
      </c>
      <c r="AA1176" s="7" t="s">
        <v>109</v>
      </c>
      <c r="AB1176" s="7" t="s">
        <v>305</v>
      </c>
      <c r="AC1176" s="7" t="s">
        <v>274</v>
      </c>
      <c r="AD1176" s="7" t="s">
        <v>111</v>
      </c>
      <c r="AE1176" s="7" t="s">
        <v>1216</v>
      </c>
      <c r="AF1176" s="7" t="s">
        <v>112</v>
      </c>
      <c r="AG1176" s="7" t="s">
        <v>1897</v>
      </c>
      <c r="AH1176" s="7" t="s">
        <v>1897</v>
      </c>
      <c r="AI1176" s="7">
        <v>2001</v>
      </c>
      <c r="AJ1176" s="7">
        <v>2001</v>
      </c>
      <c r="AK1176" s="7" t="s">
        <v>89</v>
      </c>
      <c r="AL1176" s="7">
        <v>28105000</v>
      </c>
      <c r="AO1176" s="7" t="s">
        <v>2684</v>
      </c>
      <c r="AP1176" s="7" t="s">
        <v>2685</v>
      </c>
      <c r="AQ1176" s="7">
        <v>28105000</v>
      </c>
      <c r="AR1176" s="10">
        <v>20808473.559999999</v>
      </c>
      <c r="AS1176" s="7" t="s">
        <v>2685</v>
      </c>
      <c r="AT1176" s="7" t="s">
        <v>146</v>
      </c>
      <c r="AU1176" s="7">
        <v>2002</v>
      </c>
      <c r="AV1176" s="7" t="s">
        <v>172</v>
      </c>
      <c r="AW1176" s="7" t="s">
        <v>92</v>
      </c>
      <c r="AX1176" s="7" t="s">
        <v>93</v>
      </c>
      <c r="AY1176" s="7" t="s">
        <v>94</v>
      </c>
      <c r="AZ1176" s="7" t="s">
        <v>119</v>
      </c>
      <c r="BA1176" s="7" t="s">
        <v>96</v>
      </c>
      <c r="BB1176" s="7" t="s">
        <v>97</v>
      </c>
      <c r="BC1176" s="7" t="s">
        <v>98</v>
      </c>
      <c r="BH1176" s="7" t="s">
        <v>99</v>
      </c>
      <c r="BI1176" s="7" t="s">
        <v>521</v>
      </c>
      <c r="BJ1176" s="7" t="s">
        <v>135</v>
      </c>
      <c r="BM1176" s="7" t="s">
        <v>1481</v>
      </c>
      <c r="BO1176">
        <f t="shared" si="18"/>
        <v>20.808473559999999</v>
      </c>
      <c r="BP1176" s="7" t="s">
        <v>97</v>
      </c>
      <c r="BQ1176" s="7" t="s">
        <v>94</v>
      </c>
      <c r="BR1176" s="7" t="s">
        <v>1907</v>
      </c>
      <c r="BS1176" s="7" t="s">
        <v>1907</v>
      </c>
    </row>
    <row r="1177" spans="1:71" ht="15.75" customHeight="1">
      <c r="A1177" s="7">
        <v>2002</v>
      </c>
      <c r="B1177" s="7" t="s">
        <v>1217</v>
      </c>
      <c r="C1177" s="7" t="s">
        <v>64</v>
      </c>
      <c r="D1177" s="7" t="s">
        <v>1214</v>
      </c>
      <c r="E1177" s="7" t="s">
        <v>717</v>
      </c>
      <c r="F1177" s="7" t="s">
        <v>2683</v>
      </c>
      <c r="G1177" s="7">
        <v>2020</v>
      </c>
      <c r="H1177" s="7" t="s">
        <v>67</v>
      </c>
      <c r="I1177" s="7" t="s">
        <v>336</v>
      </c>
      <c r="J1177" s="7" t="s">
        <v>70</v>
      </c>
      <c r="K1177" s="7" t="s">
        <v>71</v>
      </c>
      <c r="L1177" s="7" t="s">
        <v>72</v>
      </c>
      <c r="M1177" s="7" t="s">
        <v>73</v>
      </c>
      <c r="N1177" s="7" t="s">
        <v>74</v>
      </c>
      <c r="O1177" s="7" t="s">
        <v>75</v>
      </c>
      <c r="P1177" s="7" t="s">
        <v>105</v>
      </c>
      <c r="Q1177" s="7" t="s">
        <v>106</v>
      </c>
      <c r="S1177" s="7" t="s">
        <v>107</v>
      </c>
      <c r="T1177" s="7" t="s">
        <v>79</v>
      </c>
      <c r="U1177" s="7" t="s">
        <v>80</v>
      </c>
      <c r="V1177" s="7" t="s">
        <v>81</v>
      </c>
      <c r="Z1177" s="7" t="s">
        <v>108</v>
      </c>
      <c r="AA1177" s="7" t="s">
        <v>109</v>
      </c>
      <c r="AB1177" s="7" t="s">
        <v>305</v>
      </c>
      <c r="AC1177" s="7" t="s">
        <v>274</v>
      </c>
      <c r="AD1177" s="7" t="s">
        <v>111</v>
      </c>
      <c r="AE1177" s="7" t="s">
        <v>1218</v>
      </c>
      <c r="AF1177" s="7" t="s">
        <v>112</v>
      </c>
      <c r="AG1177" s="7" t="s">
        <v>2028</v>
      </c>
      <c r="AH1177" s="7" t="s">
        <v>2028</v>
      </c>
      <c r="AI1177" s="7">
        <v>2002</v>
      </c>
      <c r="AJ1177" s="7">
        <v>2002</v>
      </c>
      <c r="AK1177" s="7" t="s">
        <v>89</v>
      </c>
      <c r="AL1177" s="7">
        <v>38175000</v>
      </c>
      <c r="AO1177" s="7" t="s">
        <v>2686</v>
      </c>
      <c r="AP1177" s="7" t="s">
        <v>2687</v>
      </c>
      <c r="AQ1177" s="7">
        <v>38175000</v>
      </c>
      <c r="AR1177" s="10">
        <v>32989625.890000001</v>
      </c>
      <c r="AS1177" s="7" t="s">
        <v>2687</v>
      </c>
      <c r="AT1177" s="7" t="s">
        <v>146</v>
      </c>
      <c r="AU1177" s="7">
        <v>2003</v>
      </c>
      <c r="AV1177" s="7" t="s">
        <v>172</v>
      </c>
      <c r="AW1177" s="7" t="s">
        <v>92</v>
      </c>
      <c r="AX1177" s="7" t="s">
        <v>93</v>
      </c>
      <c r="AY1177" s="7" t="s">
        <v>94</v>
      </c>
      <c r="AZ1177" s="7" t="s">
        <v>119</v>
      </c>
      <c r="BA1177" s="7" t="s">
        <v>96</v>
      </c>
      <c r="BB1177" s="7" t="s">
        <v>97</v>
      </c>
      <c r="BC1177" s="7" t="s">
        <v>98</v>
      </c>
      <c r="BH1177" s="7" t="s">
        <v>99</v>
      </c>
      <c r="BI1177" s="7" t="s">
        <v>521</v>
      </c>
      <c r="BJ1177" s="7" t="s">
        <v>135</v>
      </c>
      <c r="BM1177" s="7" t="s">
        <v>1481</v>
      </c>
      <c r="BO1177">
        <f t="shared" si="18"/>
        <v>32.989625889999999</v>
      </c>
      <c r="BP1177" s="7" t="s">
        <v>97</v>
      </c>
      <c r="BQ1177" s="7" t="s">
        <v>94</v>
      </c>
      <c r="BR1177" s="7" t="s">
        <v>1907</v>
      </c>
      <c r="BS1177" s="7" t="s">
        <v>1907</v>
      </c>
    </row>
    <row r="1178" spans="1:71" ht="15.75" customHeight="1">
      <c r="A1178" s="7">
        <v>2003</v>
      </c>
      <c r="B1178" s="7" t="s">
        <v>1219</v>
      </c>
      <c r="C1178" s="7" t="s">
        <v>64</v>
      </c>
      <c r="D1178" s="7" t="s">
        <v>1214</v>
      </c>
      <c r="E1178" s="7" t="s">
        <v>717</v>
      </c>
      <c r="F1178" s="7" t="s">
        <v>2683</v>
      </c>
      <c r="G1178" s="7">
        <v>2020</v>
      </c>
      <c r="H1178" s="7" t="s">
        <v>67</v>
      </c>
      <c r="I1178" s="7" t="s">
        <v>336</v>
      </c>
      <c r="J1178" s="7" t="s">
        <v>70</v>
      </c>
      <c r="K1178" s="7" t="s">
        <v>71</v>
      </c>
      <c r="L1178" s="7" t="s">
        <v>72</v>
      </c>
      <c r="M1178" s="7" t="s">
        <v>73</v>
      </c>
      <c r="N1178" s="7" t="s">
        <v>74</v>
      </c>
      <c r="O1178" s="7" t="s">
        <v>75</v>
      </c>
      <c r="P1178" s="7" t="s">
        <v>105</v>
      </c>
      <c r="Q1178" s="7" t="s">
        <v>106</v>
      </c>
      <c r="S1178" s="7" t="s">
        <v>107</v>
      </c>
      <c r="T1178" s="7" t="s">
        <v>79</v>
      </c>
      <c r="U1178" s="7" t="s">
        <v>80</v>
      </c>
      <c r="V1178" s="7" t="s">
        <v>81</v>
      </c>
      <c r="Z1178" s="7" t="s">
        <v>108</v>
      </c>
      <c r="AA1178" s="7" t="s">
        <v>109</v>
      </c>
      <c r="AB1178" s="7" t="s">
        <v>305</v>
      </c>
      <c r="AC1178" s="7" t="s">
        <v>274</v>
      </c>
      <c r="AD1178" s="7" t="s">
        <v>111</v>
      </c>
      <c r="AE1178" s="7" t="s">
        <v>1220</v>
      </c>
      <c r="AF1178" s="7" t="s">
        <v>112</v>
      </c>
      <c r="AG1178" s="7" t="s">
        <v>2018</v>
      </c>
      <c r="AH1178" s="7" t="s">
        <v>2018</v>
      </c>
      <c r="AI1178" s="7">
        <v>2003</v>
      </c>
      <c r="AJ1178" s="7">
        <v>2003</v>
      </c>
      <c r="AK1178" s="7" t="s">
        <v>89</v>
      </c>
      <c r="AL1178" s="7">
        <v>42242000</v>
      </c>
      <c r="AO1178" s="7" t="s">
        <v>2688</v>
      </c>
      <c r="AP1178" s="7" t="s">
        <v>2689</v>
      </c>
      <c r="AQ1178" s="7">
        <v>42242000</v>
      </c>
      <c r="AR1178" s="10">
        <v>40315214.759999998</v>
      </c>
      <c r="AS1178" s="7" t="s">
        <v>2689</v>
      </c>
      <c r="AT1178" s="7" t="s">
        <v>146</v>
      </c>
      <c r="AU1178" s="7">
        <v>2004</v>
      </c>
      <c r="AV1178" s="7" t="s">
        <v>172</v>
      </c>
      <c r="AW1178" s="7" t="s">
        <v>92</v>
      </c>
      <c r="AX1178" s="7" t="s">
        <v>93</v>
      </c>
      <c r="AY1178" s="7" t="s">
        <v>94</v>
      </c>
      <c r="AZ1178" s="7" t="s">
        <v>119</v>
      </c>
      <c r="BA1178" s="7" t="s">
        <v>96</v>
      </c>
      <c r="BB1178" s="7" t="s">
        <v>97</v>
      </c>
      <c r="BC1178" s="7" t="s">
        <v>98</v>
      </c>
      <c r="BH1178" s="7" t="s">
        <v>99</v>
      </c>
      <c r="BI1178" s="7" t="s">
        <v>521</v>
      </c>
      <c r="BJ1178" s="7" t="s">
        <v>135</v>
      </c>
      <c r="BM1178" s="7" t="s">
        <v>1481</v>
      </c>
      <c r="BO1178">
        <f t="shared" si="18"/>
        <v>40.315214759999996</v>
      </c>
      <c r="BP1178" s="7" t="s">
        <v>97</v>
      </c>
      <c r="BQ1178" s="7" t="s">
        <v>94</v>
      </c>
      <c r="BR1178" s="7" t="s">
        <v>1907</v>
      </c>
      <c r="BS1178" s="7" t="s">
        <v>1907</v>
      </c>
    </row>
    <row r="1179" spans="1:71" ht="15.75" customHeight="1">
      <c r="A1179" s="7">
        <v>2004</v>
      </c>
      <c r="B1179" s="7" t="s">
        <v>1221</v>
      </c>
      <c r="C1179" s="7" t="s">
        <v>64</v>
      </c>
      <c r="D1179" s="7" t="s">
        <v>1214</v>
      </c>
      <c r="E1179" s="7" t="s">
        <v>717</v>
      </c>
      <c r="F1179" s="7" t="s">
        <v>2683</v>
      </c>
      <c r="G1179" s="7">
        <v>2020</v>
      </c>
      <c r="H1179" s="7" t="s">
        <v>67</v>
      </c>
      <c r="I1179" s="7" t="s">
        <v>336</v>
      </c>
      <c r="J1179" s="7" t="s">
        <v>70</v>
      </c>
      <c r="K1179" s="7" t="s">
        <v>71</v>
      </c>
      <c r="L1179" s="7" t="s">
        <v>72</v>
      </c>
      <c r="M1179" s="7" t="s">
        <v>73</v>
      </c>
      <c r="N1179" s="7" t="s">
        <v>74</v>
      </c>
      <c r="O1179" s="7" t="s">
        <v>75</v>
      </c>
      <c r="P1179" s="7" t="s">
        <v>105</v>
      </c>
      <c r="Q1179" s="7" t="s">
        <v>106</v>
      </c>
      <c r="S1179" s="7" t="s">
        <v>107</v>
      </c>
      <c r="T1179" s="7" t="s">
        <v>79</v>
      </c>
      <c r="U1179" s="7" t="s">
        <v>80</v>
      </c>
      <c r="V1179" s="7" t="s">
        <v>81</v>
      </c>
      <c r="Z1179" s="7" t="s">
        <v>108</v>
      </c>
      <c r="AA1179" s="7" t="s">
        <v>109</v>
      </c>
      <c r="AB1179" s="7" t="s">
        <v>305</v>
      </c>
      <c r="AC1179" s="7" t="s">
        <v>274</v>
      </c>
      <c r="AD1179" s="7" t="s">
        <v>111</v>
      </c>
      <c r="AE1179" s="7" t="s">
        <v>1222</v>
      </c>
      <c r="AF1179" s="7" t="s">
        <v>112</v>
      </c>
      <c r="AG1179" s="7" t="s">
        <v>2169</v>
      </c>
      <c r="AH1179" s="7" t="s">
        <v>2169</v>
      </c>
      <c r="AI1179" s="7">
        <v>2004</v>
      </c>
      <c r="AJ1179" s="7">
        <v>2004</v>
      </c>
      <c r="AK1179" s="7" t="s">
        <v>89</v>
      </c>
      <c r="AL1179" s="7">
        <v>32381000</v>
      </c>
      <c r="AO1179" s="7" t="s">
        <v>2690</v>
      </c>
      <c r="AP1179" s="7" t="s">
        <v>2691</v>
      </c>
      <c r="AQ1179" s="7">
        <v>32381000</v>
      </c>
      <c r="AR1179" s="10">
        <v>31037583.140000001</v>
      </c>
      <c r="AS1179" s="7" t="s">
        <v>2691</v>
      </c>
      <c r="AT1179" s="7" t="s">
        <v>146</v>
      </c>
      <c r="AU1179" s="7">
        <v>2005</v>
      </c>
      <c r="AV1179" s="7" t="s">
        <v>172</v>
      </c>
      <c r="AW1179" s="7" t="s">
        <v>92</v>
      </c>
      <c r="AX1179" s="7" t="s">
        <v>93</v>
      </c>
      <c r="AY1179" s="7" t="s">
        <v>94</v>
      </c>
      <c r="AZ1179" s="7" t="s">
        <v>119</v>
      </c>
      <c r="BA1179" s="7" t="s">
        <v>96</v>
      </c>
      <c r="BB1179" s="7" t="s">
        <v>97</v>
      </c>
      <c r="BC1179" s="7" t="s">
        <v>98</v>
      </c>
      <c r="BH1179" s="7" t="s">
        <v>99</v>
      </c>
      <c r="BI1179" s="7" t="s">
        <v>521</v>
      </c>
      <c r="BJ1179" s="7" t="s">
        <v>135</v>
      </c>
      <c r="BM1179" s="7" t="s">
        <v>1481</v>
      </c>
      <c r="BO1179">
        <f t="shared" si="18"/>
        <v>31.037583139999999</v>
      </c>
      <c r="BP1179" s="7" t="s">
        <v>97</v>
      </c>
      <c r="BQ1179" s="7" t="s">
        <v>94</v>
      </c>
      <c r="BR1179" s="7" t="s">
        <v>1907</v>
      </c>
      <c r="BS1179" s="7" t="s">
        <v>1907</v>
      </c>
    </row>
    <row r="1180" spans="1:71" ht="15.75" customHeight="1">
      <c r="A1180" s="7">
        <v>2005</v>
      </c>
      <c r="B1180" s="7" t="s">
        <v>1223</v>
      </c>
      <c r="C1180" s="7" t="s">
        <v>64</v>
      </c>
      <c r="D1180" s="7" t="s">
        <v>1214</v>
      </c>
      <c r="E1180" s="7" t="s">
        <v>717</v>
      </c>
      <c r="F1180" s="7" t="s">
        <v>2683</v>
      </c>
      <c r="G1180" s="7">
        <v>2020</v>
      </c>
      <c r="H1180" s="7" t="s">
        <v>67</v>
      </c>
      <c r="I1180" s="7" t="s">
        <v>336</v>
      </c>
      <c r="J1180" s="7" t="s">
        <v>70</v>
      </c>
      <c r="K1180" s="7" t="s">
        <v>71</v>
      </c>
      <c r="L1180" s="7" t="s">
        <v>72</v>
      </c>
      <c r="M1180" s="7" t="s">
        <v>73</v>
      </c>
      <c r="N1180" s="7" t="s">
        <v>74</v>
      </c>
      <c r="O1180" s="7" t="s">
        <v>75</v>
      </c>
      <c r="P1180" s="7" t="s">
        <v>105</v>
      </c>
      <c r="Q1180" s="7" t="s">
        <v>106</v>
      </c>
      <c r="S1180" s="7" t="s">
        <v>107</v>
      </c>
      <c r="T1180" s="7" t="s">
        <v>79</v>
      </c>
      <c r="U1180" s="7" t="s">
        <v>80</v>
      </c>
      <c r="V1180" s="7" t="s">
        <v>81</v>
      </c>
      <c r="Z1180" s="7" t="s">
        <v>108</v>
      </c>
      <c r="AA1180" s="7" t="s">
        <v>109</v>
      </c>
      <c r="AB1180" s="7" t="s">
        <v>305</v>
      </c>
      <c r="AC1180" s="7" t="s">
        <v>274</v>
      </c>
      <c r="AD1180" s="7" t="s">
        <v>111</v>
      </c>
      <c r="AE1180" s="7" t="s">
        <v>1224</v>
      </c>
      <c r="AF1180" s="7" t="s">
        <v>112</v>
      </c>
      <c r="AG1180" s="7" t="s">
        <v>1898</v>
      </c>
      <c r="AH1180" s="7" t="s">
        <v>1898</v>
      </c>
      <c r="AI1180" s="7">
        <v>2005</v>
      </c>
      <c r="AJ1180" s="7">
        <v>2005</v>
      </c>
      <c r="AK1180" s="7" t="s">
        <v>89</v>
      </c>
      <c r="AL1180" s="7">
        <v>24171000</v>
      </c>
      <c r="AO1180" s="7" t="s">
        <v>2692</v>
      </c>
      <c r="AP1180" s="7" t="s">
        <v>2693</v>
      </c>
      <c r="AQ1180" s="7">
        <v>24171000</v>
      </c>
      <c r="AR1180" s="10">
        <v>22131490.489999998</v>
      </c>
      <c r="AS1180" s="7" t="s">
        <v>2693</v>
      </c>
      <c r="AT1180" s="7" t="s">
        <v>146</v>
      </c>
      <c r="AU1180" s="7">
        <v>2006</v>
      </c>
      <c r="AV1180" s="7" t="s">
        <v>172</v>
      </c>
      <c r="AW1180" s="7" t="s">
        <v>92</v>
      </c>
      <c r="AX1180" s="7" t="s">
        <v>93</v>
      </c>
      <c r="AY1180" s="7" t="s">
        <v>94</v>
      </c>
      <c r="AZ1180" s="7" t="s">
        <v>119</v>
      </c>
      <c r="BA1180" s="7" t="s">
        <v>96</v>
      </c>
      <c r="BB1180" s="7" t="s">
        <v>97</v>
      </c>
      <c r="BC1180" s="7" t="s">
        <v>98</v>
      </c>
      <c r="BH1180" s="7" t="s">
        <v>99</v>
      </c>
      <c r="BI1180" s="7" t="s">
        <v>521</v>
      </c>
      <c r="BJ1180" s="7" t="s">
        <v>135</v>
      </c>
      <c r="BM1180" s="7" t="s">
        <v>1481</v>
      </c>
      <c r="BO1180">
        <f t="shared" si="18"/>
        <v>22.131490489999997</v>
      </c>
      <c r="BP1180" s="7" t="s">
        <v>97</v>
      </c>
      <c r="BQ1180" s="7" t="s">
        <v>94</v>
      </c>
      <c r="BR1180" s="7" t="s">
        <v>1907</v>
      </c>
      <c r="BS1180" s="7" t="s">
        <v>1907</v>
      </c>
    </row>
    <row r="1181" spans="1:71" ht="15.75" customHeight="1">
      <c r="A1181" s="7">
        <v>2006</v>
      </c>
      <c r="B1181" s="7" t="s">
        <v>1225</v>
      </c>
      <c r="C1181" s="7" t="s">
        <v>64</v>
      </c>
      <c r="D1181" s="7" t="s">
        <v>1214</v>
      </c>
      <c r="E1181" s="7" t="s">
        <v>717</v>
      </c>
      <c r="F1181" s="7" t="s">
        <v>2683</v>
      </c>
      <c r="G1181" s="7">
        <v>2020</v>
      </c>
      <c r="H1181" s="7" t="s">
        <v>67</v>
      </c>
      <c r="I1181" s="7" t="s">
        <v>336</v>
      </c>
      <c r="J1181" s="7" t="s">
        <v>70</v>
      </c>
      <c r="K1181" s="7" t="s">
        <v>71</v>
      </c>
      <c r="L1181" s="7" t="s">
        <v>72</v>
      </c>
      <c r="M1181" s="7" t="s">
        <v>73</v>
      </c>
      <c r="N1181" s="7" t="s">
        <v>74</v>
      </c>
      <c r="O1181" s="7" t="s">
        <v>75</v>
      </c>
      <c r="P1181" s="7" t="s">
        <v>105</v>
      </c>
      <c r="Q1181" s="7" t="s">
        <v>106</v>
      </c>
      <c r="S1181" s="7" t="s">
        <v>107</v>
      </c>
      <c r="T1181" s="7" t="s">
        <v>79</v>
      </c>
      <c r="U1181" s="7" t="s">
        <v>80</v>
      </c>
      <c r="V1181" s="7" t="s">
        <v>81</v>
      </c>
      <c r="Z1181" s="7" t="s">
        <v>108</v>
      </c>
      <c r="AA1181" s="7" t="s">
        <v>109</v>
      </c>
      <c r="AB1181" s="7" t="s">
        <v>305</v>
      </c>
      <c r="AC1181" s="7" t="s">
        <v>274</v>
      </c>
      <c r="AD1181" s="7" t="s">
        <v>111</v>
      </c>
      <c r="AE1181" s="7" t="s">
        <v>1226</v>
      </c>
      <c r="AF1181" s="7" t="s">
        <v>112</v>
      </c>
      <c r="AG1181" s="7" t="s">
        <v>1936</v>
      </c>
      <c r="AH1181" s="7" t="s">
        <v>1936</v>
      </c>
      <c r="AI1181" s="7">
        <v>2006</v>
      </c>
      <c r="AJ1181" s="7">
        <v>2006</v>
      </c>
      <c r="AK1181" s="7" t="s">
        <v>89</v>
      </c>
      <c r="AL1181" s="7">
        <v>12887000</v>
      </c>
      <c r="AO1181" s="7" t="s">
        <v>2694</v>
      </c>
      <c r="AP1181" s="7" t="s">
        <v>2695</v>
      </c>
      <c r="AQ1181" s="7">
        <v>12887000</v>
      </c>
      <c r="AR1181" s="10">
        <v>12748157.76</v>
      </c>
      <c r="AS1181" s="7" t="s">
        <v>2695</v>
      </c>
      <c r="AT1181" s="7" t="s">
        <v>146</v>
      </c>
      <c r="AU1181" s="7">
        <v>2007</v>
      </c>
      <c r="AV1181" s="7" t="s">
        <v>172</v>
      </c>
      <c r="AW1181" s="7" t="s">
        <v>92</v>
      </c>
      <c r="AX1181" s="7" t="s">
        <v>93</v>
      </c>
      <c r="AY1181" s="7" t="s">
        <v>94</v>
      </c>
      <c r="AZ1181" s="7" t="s">
        <v>119</v>
      </c>
      <c r="BA1181" s="7" t="s">
        <v>96</v>
      </c>
      <c r="BB1181" s="7" t="s">
        <v>97</v>
      </c>
      <c r="BC1181" s="7" t="s">
        <v>98</v>
      </c>
      <c r="BH1181" s="7" t="s">
        <v>99</v>
      </c>
      <c r="BI1181" s="7" t="s">
        <v>521</v>
      </c>
      <c r="BJ1181" s="7" t="s">
        <v>135</v>
      </c>
      <c r="BM1181" s="7" t="s">
        <v>1481</v>
      </c>
      <c r="BO1181">
        <f t="shared" si="18"/>
        <v>12.74815776</v>
      </c>
      <c r="BP1181" s="7" t="s">
        <v>97</v>
      </c>
      <c r="BQ1181" s="7" t="s">
        <v>94</v>
      </c>
      <c r="BR1181" s="7" t="s">
        <v>1907</v>
      </c>
      <c r="BS1181" s="7" t="s">
        <v>1907</v>
      </c>
    </row>
    <row r="1182" spans="1:71" ht="15.75" customHeight="1">
      <c r="A1182" s="7">
        <v>2007</v>
      </c>
      <c r="B1182" s="7" t="s">
        <v>1227</v>
      </c>
      <c r="C1182" s="7" t="s">
        <v>64</v>
      </c>
      <c r="D1182" s="7" t="s">
        <v>1214</v>
      </c>
      <c r="E1182" s="7" t="s">
        <v>717</v>
      </c>
      <c r="F1182" s="7" t="s">
        <v>2683</v>
      </c>
      <c r="G1182" s="7">
        <v>2020</v>
      </c>
      <c r="H1182" s="7" t="s">
        <v>67</v>
      </c>
      <c r="I1182" s="7" t="s">
        <v>336</v>
      </c>
      <c r="J1182" s="7" t="s">
        <v>70</v>
      </c>
      <c r="K1182" s="7" t="s">
        <v>71</v>
      </c>
      <c r="L1182" s="7" t="s">
        <v>72</v>
      </c>
      <c r="M1182" s="7" t="s">
        <v>73</v>
      </c>
      <c r="N1182" s="7" t="s">
        <v>74</v>
      </c>
      <c r="O1182" s="7" t="s">
        <v>75</v>
      </c>
      <c r="P1182" s="7" t="s">
        <v>105</v>
      </c>
      <c r="Q1182" s="7" t="s">
        <v>106</v>
      </c>
      <c r="S1182" s="7" t="s">
        <v>107</v>
      </c>
      <c r="T1182" s="7" t="s">
        <v>79</v>
      </c>
      <c r="U1182" s="7" t="s">
        <v>80</v>
      </c>
      <c r="V1182" s="7" t="s">
        <v>81</v>
      </c>
      <c r="Z1182" s="7" t="s">
        <v>108</v>
      </c>
      <c r="AA1182" s="7" t="s">
        <v>109</v>
      </c>
      <c r="AB1182" s="7" t="s">
        <v>305</v>
      </c>
      <c r="AC1182" s="7" t="s">
        <v>274</v>
      </c>
      <c r="AD1182" s="7" t="s">
        <v>111</v>
      </c>
      <c r="AE1182" s="7" t="s">
        <v>1228</v>
      </c>
      <c r="AF1182" s="7" t="s">
        <v>112</v>
      </c>
      <c r="AG1182" s="7" t="s">
        <v>1942</v>
      </c>
      <c r="AH1182" s="7" t="s">
        <v>1942</v>
      </c>
      <c r="AI1182" s="7">
        <v>2007</v>
      </c>
      <c r="AJ1182" s="7">
        <v>2007</v>
      </c>
      <c r="AK1182" s="7" t="s">
        <v>89</v>
      </c>
      <c r="AL1182" s="7">
        <v>12722000</v>
      </c>
      <c r="AO1182" s="7" t="s">
        <v>2696</v>
      </c>
      <c r="AP1182" s="7" t="s">
        <v>2697</v>
      </c>
      <c r="AQ1182" s="7">
        <v>12722000</v>
      </c>
      <c r="AR1182" s="10">
        <v>12149071.939999999</v>
      </c>
      <c r="AS1182" s="7" t="s">
        <v>2697</v>
      </c>
      <c r="AT1182" s="7" t="s">
        <v>146</v>
      </c>
      <c r="AU1182" s="7">
        <v>2008</v>
      </c>
      <c r="AV1182" s="7" t="s">
        <v>172</v>
      </c>
      <c r="AW1182" s="7" t="s">
        <v>92</v>
      </c>
      <c r="AX1182" s="7" t="s">
        <v>93</v>
      </c>
      <c r="AY1182" s="7" t="s">
        <v>94</v>
      </c>
      <c r="AZ1182" s="7" t="s">
        <v>119</v>
      </c>
      <c r="BA1182" s="7" t="s">
        <v>96</v>
      </c>
      <c r="BB1182" s="7" t="s">
        <v>97</v>
      </c>
      <c r="BC1182" s="7" t="s">
        <v>98</v>
      </c>
      <c r="BH1182" s="7" t="s">
        <v>99</v>
      </c>
      <c r="BI1182" s="7" t="s">
        <v>521</v>
      </c>
      <c r="BJ1182" s="7" t="s">
        <v>135</v>
      </c>
      <c r="BM1182" s="7" t="s">
        <v>1481</v>
      </c>
      <c r="BO1182">
        <f t="shared" si="18"/>
        <v>12.149071939999999</v>
      </c>
      <c r="BP1182" s="7" t="s">
        <v>97</v>
      </c>
      <c r="BQ1182" s="7" t="s">
        <v>94</v>
      </c>
      <c r="BR1182" s="7" t="s">
        <v>1907</v>
      </c>
      <c r="BS1182" s="7" t="s">
        <v>1907</v>
      </c>
    </row>
    <row r="1183" spans="1:71" ht="15.75" customHeight="1">
      <c r="A1183" s="7">
        <v>2008</v>
      </c>
      <c r="B1183" s="7" t="s">
        <v>1229</v>
      </c>
      <c r="C1183" s="7" t="s">
        <v>64</v>
      </c>
      <c r="D1183" s="7" t="s">
        <v>1214</v>
      </c>
      <c r="E1183" s="7" t="s">
        <v>717</v>
      </c>
      <c r="F1183" s="7" t="s">
        <v>2683</v>
      </c>
      <c r="G1183" s="7">
        <v>2020</v>
      </c>
      <c r="H1183" s="7" t="s">
        <v>67</v>
      </c>
      <c r="I1183" s="7" t="s">
        <v>336</v>
      </c>
      <c r="J1183" s="7" t="s">
        <v>70</v>
      </c>
      <c r="K1183" s="7" t="s">
        <v>71</v>
      </c>
      <c r="L1183" s="7" t="s">
        <v>72</v>
      </c>
      <c r="M1183" s="7" t="s">
        <v>73</v>
      </c>
      <c r="N1183" s="7" t="s">
        <v>74</v>
      </c>
      <c r="O1183" s="7" t="s">
        <v>75</v>
      </c>
      <c r="P1183" s="7" t="s">
        <v>105</v>
      </c>
      <c r="Q1183" s="7" t="s">
        <v>106</v>
      </c>
      <c r="S1183" s="7" t="s">
        <v>107</v>
      </c>
      <c r="T1183" s="7" t="s">
        <v>79</v>
      </c>
      <c r="U1183" s="7" t="s">
        <v>80</v>
      </c>
      <c r="V1183" s="7" t="s">
        <v>81</v>
      </c>
      <c r="Z1183" s="7" t="s">
        <v>108</v>
      </c>
      <c r="AA1183" s="7" t="s">
        <v>109</v>
      </c>
      <c r="AB1183" s="7" t="s">
        <v>305</v>
      </c>
      <c r="AC1183" s="7" t="s">
        <v>274</v>
      </c>
      <c r="AD1183" s="7" t="s">
        <v>111</v>
      </c>
      <c r="AE1183" s="7" t="s">
        <v>1230</v>
      </c>
      <c r="AF1183" s="7" t="s">
        <v>112</v>
      </c>
      <c r="AG1183" s="7" t="s">
        <v>2224</v>
      </c>
      <c r="AH1183" s="7" t="s">
        <v>2224</v>
      </c>
      <c r="AI1183" s="7">
        <v>2008</v>
      </c>
      <c r="AJ1183" s="7">
        <v>2008</v>
      </c>
      <c r="AK1183" s="7" t="s">
        <v>89</v>
      </c>
      <c r="AL1183" s="7">
        <v>12332000</v>
      </c>
      <c r="AO1183" s="7" t="s">
        <v>2698</v>
      </c>
      <c r="AP1183" s="7" t="s">
        <v>2699</v>
      </c>
      <c r="AQ1183" s="7">
        <v>12332000</v>
      </c>
      <c r="AR1183" s="10">
        <v>10988978.91</v>
      </c>
      <c r="AS1183" s="7" t="s">
        <v>2699</v>
      </c>
      <c r="AT1183" s="7" t="s">
        <v>146</v>
      </c>
      <c r="AU1183" s="7">
        <v>2009</v>
      </c>
      <c r="AV1183" s="7" t="s">
        <v>172</v>
      </c>
      <c r="AW1183" s="7" t="s">
        <v>92</v>
      </c>
      <c r="AX1183" s="7" t="s">
        <v>93</v>
      </c>
      <c r="AY1183" s="7" t="s">
        <v>94</v>
      </c>
      <c r="AZ1183" s="7" t="s">
        <v>119</v>
      </c>
      <c r="BA1183" s="7" t="s">
        <v>96</v>
      </c>
      <c r="BB1183" s="7" t="s">
        <v>97</v>
      </c>
      <c r="BC1183" s="7" t="s">
        <v>98</v>
      </c>
      <c r="BH1183" s="7" t="s">
        <v>99</v>
      </c>
      <c r="BI1183" s="7" t="s">
        <v>521</v>
      </c>
      <c r="BJ1183" s="7" t="s">
        <v>135</v>
      </c>
      <c r="BM1183" s="7" t="s">
        <v>1481</v>
      </c>
      <c r="BO1183">
        <f t="shared" si="18"/>
        <v>10.98897891</v>
      </c>
      <c r="BP1183" s="7" t="s">
        <v>97</v>
      </c>
      <c r="BQ1183" s="7" t="s">
        <v>94</v>
      </c>
      <c r="BR1183" s="7" t="s">
        <v>1907</v>
      </c>
      <c r="BS1183" s="7" t="s">
        <v>1907</v>
      </c>
    </row>
    <row r="1184" spans="1:71" ht="15.75" customHeight="1">
      <c r="A1184" s="7">
        <v>2009</v>
      </c>
      <c r="B1184" s="7" t="s">
        <v>1231</v>
      </c>
      <c r="C1184" s="7" t="s">
        <v>64</v>
      </c>
      <c r="D1184" s="7" t="s">
        <v>1214</v>
      </c>
      <c r="E1184" s="7" t="s">
        <v>717</v>
      </c>
      <c r="F1184" s="7" t="s">
        <v>2683</v>
      </c>
      <c r="G1184" s="7">
        <v>2020</v>
      </c>
      <c r="H1184" s="7" t="s">
        <v>67</v>
      </c>
      <c r="I1184" s="7" t="s">
        <v>336</v>
      </c>
      <c r="J1184" s="7" t="s">
        <v>70</v>
      </c>
      <c r="K1184" s="7" t="s">
        <v>71</v>
      </c>
      <c r="L1184" s="7" t="s">
        <v>72</v>
      </c>
      <c r="M1184" s="7" t="s">
        <v>73</v>
      </c>
      <c r="N1184" s="7" t="s">
        <v>74</v>
      </c>
      <c r="O1184" s="7" t="s">
        <v>75</v>
      </c>
      <c r="P1184" s="7" t="s">
        <v>105</v>
      </c>
      <c r="Q1184" s="7" t="s">
        <v>106</v>
      </c>
      <c r="S1184" s="7" t="s">
        <v>107</v>
      </c>
      <c r="T1184" s="7" t="s">
        <v>79</v>
      </c>
      <c r="U1184" s="7" t="s">
        <v>80</v>
      </c>
      <c r="V1184" s="7" t="s">
        <v>81</v>
      </c>
      <c r="Z1184" s="7" t="s">
        <v>108</v>
      </c>
      <c r="AA1184" s="7" t="s">
        <v>109</v>
      </c>
      <c r="AB1184" s="7" t="s">
        <v>305</v>
      </c>
      <c r="AC1184" s="7" t="s">
        <v>274</v>
      </c>
      <c r="AD1184" s="7" t="s">
        <v>111</v>
      </c>
      <c r="AE1184" s="7" t="s">
        <v>1232</v>
      </c>
      <c r="AF1184" s="7" t="s">
        <v>112</v>
      </c>
      <c r="AG1184" s="7" t="s">
        <v>2110</v>
      </c>
      <c r="AH1184" s="7" t="s">
        <v>2110</v>
      </c>
      <c r="AI1184" s="7">
        <v>2009</v>
      </c>
      <c r="AJ1184" s="7">
        <v>2009</v>
      </c>
      <c r="AK1184" s="7" t="s">
        <v>89</v>
      </c>
      <c r="AL1184" s="7">
        <v>14543000</v>
      </c>
      <c r="AO1184" s="7" t="s">
        <v>2700</v>
      </c>
      <c r="AP1184" s="7" t="s">
        <v>2701</v>
      </c>
      <c r="AQ1184" s="7">
        <v>14543000</v>
      </c>
      <c r="AR1184" s="10">
        <v>14995982.68</v>
      </c>
      <c r="AS1184" s="7" t="s">
        <v>2701</v>
      </c>
      <c r="AT1184" s="7" t="s">
        <v>146</v>
      </c>
      <c r="AU1184" s="7">
        <v>2010</v>
      </c>
      <c r="AV1184" s="7" t="s">
        <v>172</v>
      </c>
      <c r="AW1184" s="7" t="s">
        <v>92</v>
      </c>
      <c r="AX1184" s="7" t="s">
        <v>93</v>
      </c>
      <c r="AY1184" s="7" t="s">
        <v>94</v>
      </c>
      <c r="AZ1184" s="7" t="s">
        <v>119</v>
      </c>
      <c r="BA1184" s="7" t="s">
        <v>96</v>
      </c>
      <c r="BB1184" s="7" t="s">
        <v>97</v>
      </c>
      <c r="BC1184" s="7" t="s">
        <v>98</v>
      </c>
      <c r="BH1184" s="7" t="s">
        <v>99</v>
      </c>
      <c r="BI1184" s="7" t="s">
        <v>521</v>
      </c>
      <c r="BJ1184" s="7" t="s">
        <v>135</v>
      </c>
      <c r="BM1184" s="7" t="s">
        <v>1481</v>
      </c>
      <c r="BO1184">
        <f t="shared" si="18"/>
        <v>14.995982679999999</v>
      </c>
      <c r="BP1184" s="7" t="s">
        <v>97</v>
      </c>
      <c r="BQ1184" s="7" t="s">
        <v>94</v>
      </c>
      <c r="BR1184" s="7" t="s">
        <v>1907</v>
      </c>
      <c r="BS1184" s="7" t="s">
        <v>1907</v>
      </c>
    </row>
    <row r="1185" spans="1:71" ht="15.75" customHeight="1">
      <c r="A1185" s="7">
        <v>2010</v>
      </c>
      <c r="B1185" s="7" t="s">
        <v>1233</v>
      </c>
      <c r="C1185" s="7" t="s">
        <v>64</v>
      </c>
      <c r="D1185" s="7" t="s">
        <v>1214</v>
      </c>
      <c r="E1185" s="7" t="s">
        <v>717</v>
      </c>
      <c r="F1185" s="7" t="s">
        <v>2683</v>
      </c>
      <c r="G1185" s="7">
        <v>2020</v>
      </c>
      <c r="H1185" s="7" t="s">
        <v>67</v>
      </c>
      <c r="I1185" s="7" t="s">
        <v>336</v>
      </c>
      <c r="J1185" s="7" t="s">
        <v>70</v>
      </c>
      <c r="K1185" s="7" t="s">
        <v>71</v>
      </c>
      <c r="L1185" s="7" t="s">
        <v>72</v>
      </c>
      <c r="M1185" s="7" t="s">
        <v>73</v>
      </c>
      <c r="N1185" s="7" t="s">
        <v>74</v>
      </c>
      <c r="O1185" s="7" t="s">
        <v>75</v>
      </c>
      <c r="P1185" s="7" t="s">
        <v>105</v>
      </c>
      <c r="Q1185" s="7" t="s">
        <v>106</v>
      </c>
      <c r="S1185" s="7" t="s">
        <v>107</v>
      </c>
      <c r="T1185" s="7" t="s">
        <v>79</v>
      </c>
      <c r="U1185" s="7" t="s">
        <v>80</v>
      </c>
      <c r="V1185" s="7" t="s">
        <v>81</v>
      </c>
      <c r="Z1185" s="7" t="s">
        <v>108</v>
      </c>
      <c r="AA1185" s="7" t="s">
        <v>109</v>
      </c>
      <c r="AB1185" s="7" t="s">
        <v>305</v>
      </c>
      <c r="AC1185" s="7" t="s">
        <v>274</v>
      </c>
      <c r="AD1185" s="7" t="s">
        <v>111</v>
      </c>
      <c r="AE1185" s="7" t="s">
        <v>1234</v>
      </c>
      <c r="AF1185" s="7" t="s">
        <v>112</v>
      </c>
      <c r="AG1185" s="7" t="s">
        <v>2163</v>
      </c>
      <c r="AH1185" s="7" t="s">
        <v>2163</v>
      </c>
      <c r="AI1185" s="7">
        <v>2010</v>
      </c>
      <c r="AJ1185" s="7">
        <v>2010</v>
      </c>
      <c r="AK1185" s="7" t="s">
        <v>89</v>
      </c>
      <c r="AL1185" s="7">
        <v>20701000</v>
      </c>
      <c r="AO1185" s="7" t="s">
        <v>2702</v>
      </c>
      <c r="AP1185" s="7" t="s">
        <v>2703</v>
      </c>
      <c r="AQ1185" s="7">
        <v>20701000</v>
      </c>
      <c r="AR1185" s="10">
        <v>23268743.07</v>
      </c>
      <c r="AS1185" s="7" t="s">
        <v>2703</v>
      </c>
      <c r="AT1185" s="7" t="s">
        <v>146</v>
      </c>
      <c r="AU1185" s="7">
        <v>2011</v>
      </c>
      <c r="AV1185" s="7" t="s">
        <v>172</v>
      </c>
      <c r="AW1185" s="7" t="s">
        <v>92</v>
      </c>
      <c r="AX1185" s="7" t="s">
        <v>93</v>
      </c>
      <c r="AY1185" s="7" t="s">
        <v>94</v>
      </c>
      <c r="AZ1185" s="7" t="s">
        <v>119</v>
      </c>
      <c r="BA1185" s="7" t="s">
        <v>96</v>
      </c>
      <c r="BB1185" s="7" t="s">
        <v>97</v>
      </c>
      <c r="BC1185" s="7" t="s">
        <v>98</v>
      </c>
      <c r="BH1185" s="7" t="s">
        <v>99</v>
      </c>
      <c r="BI1185" s="7" t="s">
        <v>521</v>
      </c>
      <c r="BJ1185" s="7" t="s">
        <v>135</v>
      </c>
      <c r="BM1185" s="7" t="s">
        <v>1481</v>
      </c>
      <c r="BO1185">
        <f t="shared" si="18"/>
        <v>23.268743069999999</v>
      </c>
      <c r="BP1185" s="7" t="s">
        <v>97</v>
      </c>
      <c r="BQ1185" s="7" t="s">
        <v>94</v>
      </c>
      <c r="BR1185" s="7" t="s">
        <v>1907</v>
      </c>
      <c r="BS1185" s="7" t="s">
        <v>1907</v>
      </c>
    </row>
    <row r="1186" spans="1:71" ht="15.75" customHeight="1">
      <c r="A1186" s="7">
        <v>2011</v>
      </c>
      <c r="B1186" s="7" t="s">
        <v>1235</v>
      </c>
      <c r="C1186" s="7" t="s">
        <v>64</v>
      </c>
      <c r="D1186" s="7" t="s">
        <v>1214</v>
      </c>
      <c r="E1186" s="7" t="s">
        <v>717</v>
      </c>
      <c r="F1186" s="7" t="s">
        <v>2683</v>
      </c>
      <c r="G1186" s="7">
        <v>2020</v>
      </c>
      <c r="H1186" s="7" t="s">
        <v>67</v>
      </c>
      <c r="I1186" s="7" t="s">
        <v>336</v>
      </c>
      <c r="J1186" s="7" t="s">
        <v>70</v>
      </c>
      <c r="K1186" s="7" t="s">
        <v>71</v>
      </c>
      <c r="L1186" s="7" t="s">
        <v>72</v>
      </c>
      <c r="M1186" s="7" t="s">
        <v>73</v>
      </c>
      <c r="N1186" s="7" t="s">
        <v>74</v>
      </c>
      <c r="O1186" s="7" t="s">
        <v>75</v>
      </c>
      <c r="P1186" s="7" t="s">
        <v>105</v>
      </c>
      <c r="Q1186" s="7" t="s">
        <v>106</v>
      </c>
      <c r="S1186" s="7" t="s">
        <v>107</v>
      </c>
      <c r="T1186" s="7" t="s">
        <v>79</v>
      </c>
      <c r="U1186" s="7" t="s">
        <v>80</v>
      </c>
      <c r="V1186" s="7" t="s">
        <v>81</v>
      </c>
      <c r="Z1186" s="7" t="s">
        <v>108</v>
      </c>
      <c r="AA1186" s="7" t="s">
        <v>109</v>
      </c>
      <c r="AB1186" s="7" t="s">
        <v>305</v>
      </c>
      <c r="AC1186" s="7" t="s">
        <v>274</v>
      </c>
      <c r="AD1186" s="7" t="s">
        <v>111</v>
      </c>
      <c r="AE1186" s="7" t="s">
        <v>1236</v>
      </c>
      <c r="AF1186" s="7" t="s">
        <v>112</v>
      </c>
      <c r="AG1186" s="7" t="s">
        <v>2231</v>
      </c>
      <c r="AH1186" s="7" t="s">
        <v>2231</v>
      </c>
      <c r="AI1186" s="7">
        <v>2011</v>
      </c>
      <c r="AJ1186" s="7">
        <v>2011</v>
      </c>
      <c r="AK1186" s="7" t="s">
        <v>89</v>
      </c>
      <c r="AL1186" s="7">
        <v>21681000</v>
      </c>
      <c r="AO1186" s="7" t="s">
        <v>2704</v>
      </c>
      <c r="AP1186" s="7" t="s">
        <v>2705</v>
      </c>
      <c r="AQ1186" s="7">
        <v>21681000</v>
      </c>
      <c r="AR1186" s="10">
        <v>23966757.289999999</v>
      </c>
      <c r="AS1186" s="7" t="s">
        <v>2705</v>
      </c>
      <c r="AT1186" s="7" t="s">
        <v>146</v>
      </c>
      <c r="AU1186" s="7">
        <v>2012</v>
      </c>
      <c r="AV1186" s="7" t="s">
        <v>172</v>
      </c>
      <c r="AW1186" s="7" t="s">
        <v>92</v>
      </c>
      <c r="AX1186" s="7" t="s">
        <v>93</v>
      </c>
      <c r="AY1186" s="7" t="s">
        <v>94</v>
      </c>
      <c r="AZ1186" s="7" t="s">
        <v>119</v>
      </c>
      <c r="BA1186" s="7" t="s">
        <v>96</v>
      </c>
      <c r="BB1186" s="7" t="s">
        <v>97</v>
      </c>
      <c r="BC1186" s="7" t="s">
        <v>98</v>
      </c>
      <c r="BH1186" s="7" t="s">
        <v>99</v>
      </c>
      <c r="BI1186" s="7" t="s">
        <v>521</v>
      </c>
      <c r="BJ1186" s="7" t="s">
        <v>135</v>
      </c>
      <c r="BM1186" s="7" t="s">
        <v>1481</v>
      </c>
      <c r="BO1186">
        <f t="shared" si="18"/>
        <v>23.96675729</v>
      </c>
      <c r="BP1186" s="7" t="s">
        <v>97</v>
      </c>
      <c r="BQ1186" s="7" t="s">
        <v>94</v>
      </c>
      <c r="BR1186" s="7" t="s">
        <v>1907</v>
      </c>
      <c r="BS1186" s="7" t="s">
        <v>1907</v>
      </c>
    </row>
    <row r="1187" spans="1:71" ht="15.75" customHeight="1">
      <c r="A1187" s="7">
        <v>2012</v>
      </c>
      <c r="B1187" s="7" t="s">
        <v>1237</v>
      </c>
      <c r="C1187" s="7" t="s">
        <v>64</v>
      </c>
      <c r="D1187" s="7" t="s">
        <v>1214</v>
      </c>
      <c r="E1187" s="7" t="s">
        <v>717</v>
      </c>
      <c r="F1187" s="7" t="s">
        <v>2683</v>
      </c>
      <c r="G1187" s="7">
        <v>2020</v>
      </c>
      <c r="H1187" s="7" t="s">
        <v>67</v>
      </c>
      <c r="I1187" s="7" t="s">
        <v>336</v>
      </c>
      <c r="J1187" s="7" t="s">
        <v>70</v>
      </c>
      <c r="K1187" s="7" t="s">
        <v>71</v>
      </c>
      <c r="L1187" s="7" t="s">
        <v>72</v>
      </c>
      <c r="M1187" s="7" t="s">
        <v>73</v>
      </c>
      <c r="N1187" s="7" t="s">
        <v>74</v>
      </c>
      <c r="O1187" s="7" t="s">
        <v>75</v>
      </c>
      <c r="P1187" s="7" t="s">
        <v>105</v>
      </c>
      <c r="Q1187" s="7" t="s">
        <v>106</v>
      </c>
      <c r="S1187" s="7" t="s">
        <v>107</v>
      </c>
      <c r="T1187" s="7" t="s">
        <v>79</v>
      </c>
      <c r="U1187" s="7" t="s">
        <v>80</v>
      </c>
      <c r="V1187" s="7" t="s">
        <v>81</v>
      </c>
      <c r="Z1187" s="7" t="s">
        <v>108</v>
      </c>
      <c r="AA1187" s="7" t="s">
        <v>109</v>
      </c>
      <c r="AB1187" s="7" t="s">
        <v>305</v>
      </c>
      <c r="AC1187" s="7" t="s">
        <v>274</v>
      </c>
      <c r="AD1187" s="7" t="s">
        <v>111</v>
      </c>
      <c r="AE1187" s="7" t="s">
        <v>749</v>
      </c>
      <c r="AF1187" s="7" t="s">
        <v>112</v>
      </c>
      <c r="AG1187" s="7" t="s">
        <v>1954</v>
      </c>
      <c r="AH1187" s="7" t="s">
        <v>1954</v>
      </c>
      <c r="AI1187" s="7">
        <v>2012</v>
      </c>
      <c r="AJ1187" s="7">
        <v>2012</v>
      </c>
      <c r="AK1187" s="7" t="s">
        <v>89</v>
      </c>
      <c r="AL1187" s="7">
        <v>18348000</v>
      </c>
      <c r="AO1187" s="7" t="s">
        <v>2706</v>
      </c>
      <c r="AP1187" s="7" t="s">
        <v>2707</v>
      </c>
      <c r="AQ1187" s="7">
        <v>18348000</v>
      </c>
      <c r="AR1187" s="10">
        <v>18637894.32</v>
      </c>
      <c r="AS1187" s="7" t="s">
        <v>2707</v>
      </c>
      <c r="AT1187" s="7" t="s">
        <v>146</v>
      </c>
      <c r="AU1187" s="7">
        <v>2013</v>
      </c>
      <c r="AV1187" s="7" t="s">
        <v>172</v>
      </c>
      <c r="AW1187" s="7" t="s">
        <v>92</v>
      </c>
      <c r="AX1187" s="7" t="s">
        <v>93</v>
      </c>
      <c r="AY1187" s="7" t="s">
        <v>94</v>
      </c>
      <c r="AZ1187" s="7" t="s">
        <v>119</v>
      </c>
      <c r="BA1187" s="7" t="s">
        <v>96</v>
      </c>
      <c r="BB1187" s="7" t="s">
        <v>97</v>
      </c>
      <c r="BC1187" s="7" t="s">
        <v>98</v>
      </c>
      <c r="BH1187" s="7" t="s">
        <v>99</v>
      </c>
      <c r="BI1187" s="7" t="s">
        <v>521</v>
      </c>
      <c r="BJ1187" s="7" t="s">
        <v>135</v>
      </c>
      <c r="BM1187" s="7" t="s">
        <v>1481</v>
      </c>
      <c r="BO1187">
        <f t="shared" si="18"/>
        <v>18.637894320000001</v>
      </c>
      <c r="BP1187" s="7" t="s">
        <v>97</v>
      </c>
      <c r="BQ1187" s="7" t="s">
        <v>94</v>
      </c>
      <c r="BR1187" s="7" t="s">
        <v>1907</v>
      </c>
      <c r="BS1187" s="7" t="s">
        <v>1907</v>
      </c>
    </row>
    <row r="1188" spans="1:71" ht="15.75" customHeight="1">
      <c r="A1188" s="7">
        <v>2013</v>
      </c>
      <c r="B1188" s="7" t="s">
        <v>1238</v>
      </c>
      <c r="C1188" s="7" t="s">
        <v>64</v>
      </c>
      <c r="D1188" s="7" t="s">
        <v>1214</v>
      </c>
      <c r="E1188" s="7" t="s">
        <v>717</v>
      </c>
      <c r="F1188" s="7" t="s">
        <v>2683</v>
      </c>
      <c r="G1188" s="7">
        <v>2020</v>
      </c>
      <c r="H1188" s="7" t="s">
        <v>67</v>
      </c>
      <c r="I1188" s="7" t="s">
        <v>336</v>
      </c>
      <c r="J1188" s="7" t="s">
        <v>70</v>
      </c>
      <c r="K1188" s="7" t="s">
        <v>71</v>
      </c>
      <c r="L1188" s="7" t="s">
        <v>72</v>
      </c>
      <c r="M1188" s="7" t="s">
        <v>73</v>
      </c>
      <c r="N1188" s="7" t="s">
        <v>74</v>
      </c>
      <c r="O1188" s="7" t="s">
        <v>75</v>
      </c>
      <c r="P1188" s="7" t="s">
        <v>105</v>
      </c>
      <c r="Q1188" s="7" t="s">
        <v>106</v>
      </c>
      <c r="S1188" s="7" t="s">
        <v>107</v>
      </c>
      <c r="T1188" s="7" t="s">
        <v>79</v>
      </c>
      <c r="U1188" s="7" t="s">
        <v>80</v>
      </c>
      <c r="V1188" s="7" t="s">
        <v>81</v>
      </c>
      <c r="Z1188" s="7" t="s">
        <v>108</v>
      </c>
      <c r="AA1188" s="7" t="s">
        <v>109</v>
      </c>
      <c r="AB1188" s="7" t="s">
        <v>305</v>
      </c>
      <c r="AC1188" s="7" t="s">
        <v>274</v>
      </c>
      <c r="AD1188" s="7" t="s">
        <v>111</v>
      </c>
      <c r="AE1188" s="7" t="s">
        <v>752</v>
      </c>
      <c r="AF1188" s="7" t="s">
        <v>112</v>
      </c>
      <c r="AG1188" s="7" t="s">
        <v>2101</v>
      </c>
      <c r="AH1188" s="7" t="s">
        <v>2101</v>
      </c>
      <c r="AI1188" s="7">
        <v>2013</v>
      </c>
      <c r="AJ1188" s="7">
        <v>2013</v>
      </c>
      <c r="AK1188" s="7" t="s">
        <v>89</v>
      </c>
      <c r="AL1188" s="7">
        <v>17994000</v>
      </c>
      <c r="AO1188" s="7" t="s">
        <v>2708</v>
      </c>
      <c r="AP1188" s="7" t="s">
        <v>2709</v>
      </c>
      <c r="AQ1188" s="7">
        <v>17994000</v>
      </c>
      <c r="AR1188" s="10">
        <v>16794509.449999999</v>
      </c>
      <c r="AS1188" s="7" t="s">
        <v>2709</v>
      </c>
      <c r="AT1188" s="7" t="s">
        <v>146</v>
      </c>
      <c r="AU1188" s="7">
        <v>2014</v>
      </c>
      <c r="AV1188" s="7" t="s">
        <v>172</v>
      </c>
      <c r="AW1188" s="7" t="s">
        <v>92</v>
      </c>
      <c r="AX1188" s="7" t="s">
        <v>93</v>
      </c>
      <c r="AY1188" s="7" t="s">
        <v>94</v>
      </c>
      <c r="AZ1188" s="7" t="s">
        <v>119</v>
      </c>
      <c r="BA1188" s="7" t="s">
        <v>96</v>
      </c>
      <c r="BB1188" s="7" t="s">
        <v>97</v>
      </c>
      <c r="BC1188" s="7" t="s">
        <v>98</v>
      </c>
      <c r="BH1188" s="7" t="s">
        <v>99</v>
      </c>
      <c r="BI1188" s="7" t="s">
        <v>521</v>
      </c>
      <c r="BJ1188" s="7" t="s">
        <v>135</v>
      </c>
      <c r="BM1188" s="7" t="s">
        <v>1481</v>
      </c>
      <c r="BO1188">
        <f t="shared" si="18"/>
        <v>16.79450945</v>
      </c>
      <c r="BP1188" s="7" t="s">
        <v>97</v>
      </c>
      <c r="BQ1188" s="7" t="s">
        <v>94</v>
      </c>
      <c r="BR1188" s="7" t="s">
        <v>1907</v>
      </c>
      <c r="BS1188" s="7" t="s">
        <v>1907</v>
      </c>
    </row>
    <row r="1189" spans="1:71" ht="15.75" customHeight="1">
      <c r="A1189" s="7">
        <v>2014</v>
      </c>
      <c r="B1189" s="7" t="s">
        <v>1239</v>
      </c>
      <c r="C1189" s="7" t="s">
        <v>64</v>
      </c>
      <c r="D1189" s="7" t="s">
        <v>1214</v>
      </c>
      <c r="E1189" s="7" t="s">
        <v>717</v>
      </c>
      <c r="F1189" s="7" t="s">
        <v>2683</v>
      </c>
      <c r="G1189" s="7">
        <v>2020</v>
      </c>
      <c r="H1189" s="7" t="s">
        <v>67</v>
      </c>
      <c r="I1189" s="7" t="s">
        <v>336</v>
      </c>
      <c r="J1189" s="7" t="s">
        <v>70</v>
      </c>
      <c r="K1189" s="7" t="s">
        <v>71</v>
      </c>
      <c r="L1189" s="7" t="s">
        <v>72</v>
      </c>
      <c r="M1189" s="7" t="s">
        <v>73</v>
      </c>
      <c r="N1189" s="7" t="s">
        <v>74</v>
      </c>
      <c r="O1189" s="7" t="s">
        <v>75</v>
      </c>
      <c r="P1189" s="7" t="s">
        <v>105</v>
      </c>
      <c r="Q1189" s="7" t="s">
        <v>106</v>
      </c>
      <c r="S1189" s="7" t="s">
        <v>107</v>
      </c>
      <c r="T1189" s="7" t="s">
        <v>79</v>
      </c>
      <c r="U1189" s="7" t="s">
        <v>80</v>
      </c>
      <c r="V1189" s="7" t="s">
        <v>81</v>
      </c>
      <c r="Z1189" s="7" t="s">
        <v>108</v>
      </c>
      <c r="AA1189" s="7" t="s">
        <v>109</v>
      </c>
      <c r="AB1189" s="7" t="s">
        <v>305</v>
      </c>
      <c r="AC1189" s="7" t="s">
        <v>274</v>
      </c>
      <c r="AD1189" s="7" t="s">
        <v>111</v>
      </c>
      <c r="AE1189" s="7" t="s">
        <v>754</v>
      </c>
      <c r="AF1189" s="7" t="s">
        <v>112</v>
      </c>
      <c r="AG1189" s="7" t="s">
        <v>1959</v>
      </c>
      <c r="AH1189" s="7" t="s">
        <v>1959</v>
      </c>
      <c r="AI1189" s="7">
        <v>2014</v>
      </c>
      <c r="AJ1189" s="7">
        <v>2014</v>
      </c>
      <c r="AK1189" s="7" t="s">
        <v>89</v>
      </c>
      <c r="AL1189" s="7">
        <v>17432000</v>
      </c>
      <c r="AO1189" s="7" t="s">
        <v>2710</v>
      </c>
      <c r="AP1189" s="7" t="s">
        <v>2711</v>
      </c>
      <c r="AQ1189" s="7">
        <v>17432000</v>
      </c>
      <c r="AR1189" s="10">
        <v>13543728.02</v>
      </c>
      <c r="AS1189" s="7" t="s">
        <v>2711</v>
      </c>
      <c r="AT1189" s="7" t="s">
        <v>146</v>
      </c>
      <c r="AU1189" s="7">
        <v>2015</v>
      </c>
      <c r="AV1189" s="7" t="s">
        <v>172</v>
      </c>
      <c r="AW1189" s="7" t="s">
        <v>92</v>
      </c>
      <c r="AX1189" s="7" t="s">
        <v>93</v>
      </c>
      <c r="AY1189" s="7" t="s">
        <v>94</v>
      </c>
      <c r="AZ1189" s="7" t="s">
        <v>119</v>
      </c>
      <c r="BA1189" s="7" t="s">
        <v>96</v>
      </c>
      <c r="BB1189" s="7" t="s">
        <v>97</v>
      </c>
      <c r="BC1189" s="7" t="s">
        <v>98</v>
      </c>
      <c r="BH1189" s="7" t="s">
        <v>99</v>
      </c>
      <c r="BI1189" s="7" t="s">
        <v>521</v>
      </c>
      <c r="BJ1189" s="7" t="s">
        <v>135</v>
      </c>
      <c r="BM1189" s="7" t="s">
        <v>1481</v>
      </c>
      <c r="BO1189">
        <f t="shared" si="18"/>
        <v>13.54372802</v>
      </c>
      <c r="BP1189" s="7" t="s">
        <v>97</v>
      </c>
      <c r="BQ1189" s="7" t="s">
        <v>94</v>
      </c>
      <c r="BR1189" s="7" t="s">
        <v>1907</v>
      </c>
      <c r="BS1189" s="7" t="s">
        <v>1907</v>
      </c>
    </row>
    <row r="1190" spans="1:71" ht="15.75" customHeight="1">
      <c r="A1190" s="7">
        <v>2015</v>
      </c>
      <c r="B1190" s="7" t="s">
        <v>1240</v>
      </c>
      <c r="C1190" s="7" t="s">
        <v>64</v>
      </c>
      <c r="D1190" s="7" t="s">
        <v>1214</v>
      </c>
      <c r="E1190" s="7" t="s">
        <v>717</v>
      </c>
      <c r="F1190" s="7" t="s">
        <v>2683</v>
      </c>
      <c r="G1190" s="7">
        <v>2020</v>
      </c>
      <c r="H1190" s="7" t="s">
        <v>67</v>
      </c>
      <c r="I1190" s="7" t="s">
        <v>336</v>
      </c>
      <c r="J1190" s="7" t="s">
        <v>70</v>
      </c>
      <c r="K1190" s="7" t="s">
        <v>71</v>
      </c>
      <c r="L1190" s="7" t="s">
        <v>72</v>
      </c>
      <c r="M1190" s="7" t="s">
        <v>73</v>
      </c>
      <c r="N1190" s="7" t="s">
        <v>74</v>
      </c>
      <c r="O1190" s="7" t="s">
        <v>75</v>
      </c>
      <c r="P1190" s="7" t="s">
        <v>105</v>
      </c>
      <c r="Q1190" s="7" t="s">
        <v>106</v>
      </c>
      <c r="S1190" s="7" t="s">
        <v>107</v>
      </c>
      <c r="T1190" s="7" t="s">
        <v>79</v>
      </c>
      <c r="U1190" s="7" t="s">
        <v>80</v>
      </c>
      <c r="V1190" s="7" t="s">
        <v>81</v>
      </c>
      <c r="Z1190" s="7" t="s">
        <v>108</v>
      </c>
      <c r="AA1190" s="7" t="s">
        <v>109</v>
      </c>
      <c r="AB1190" s="7" t="s">
        <v>305</v>
      </c>
      <c r="AC1190" s="7" t="s">
        <v>274</v>
      </c>
      <c r="AD1190" s="7" t="s">
        <v>111</v>
      </c>
      <c r="AE1190" s="7" t="s">
        <v>756</v>
      </c>
      <c r="AF1190" s="7" t="s">
        <v>112</v>
      </c>
      <c r="AG1190" s="7" t="s">
        <v>1904</v>
      </c>
      <c r="AH1190" s="7" t="s">
        <v>1904</v>
      </c>
      <c r="AI1190" s="7">
        <v>2015</v>
      </c>
      <c r="AJ1190" s="7">
        <v>2015</v>
      </c>
      <c r="AK1190" s="7" t="s">
        <v>89</v>
      </c>
      <c r="AL1190" s="7">
        <v>18751000</v>
      </c>
      <c r="AO1190" s="7" t="s">
        <v>2712</v>
      </c>
      <c r="AP1190" s="7" t="s">
        <v>2713</v>
      </c>
      <c r="AQ1190" s="7">
        <v>18751000</v>
      </c>
      <c r="AR1190" s="10">
        <v>14235963.4</v>
      </c>
      <c r="AS1190" s="7" t="s">
        <v>2713</v>
      </c>
      <c r="AT1190" s="7" t="s">
        <v>146</v>
      </c>
      <c r="AU1190" s="7">
        <v>2016</v>
      </c>
      <c r="AV1190" s="7" t="s">
        <v>172</v>
      </c>
      <c r="AW1190" s="7" t="s">
        <v>92</v>
      </c>
      <c r="AX1190" s="7" t="s">
        <v>93</v>
      </c>
      <c r="AY1190" s="7" t="s">
        <v>94</v>
      </c>
      <c r="AZ1190" s="7" t="s">
        <v>119</v>
      </c>
      <c r="BA1190" s="7" t="s">
        <v>96</v>
      </c>
      <c r="BB1190" s="7" t="s">
        <v>97</v>
      </c>
      <c r="BC1190" s="7" t="s">
        <v>98</v>
      </c>
      <c r="BH1190" s="7" t="s">
        <v>99</v>
      </c>
      <c r="BI1190" s="7" t="s">
        <v>521</v>
      </c>
      <c r="BJ1190" s="7" t="s">
        <v>135</v>
      </c>
      <c r="BM1190" s="7" t="s">
        <v>1481</v>
      </c>
      <c r="BO1190">
        <f t="shared" si="18"/>
        <v>14.235963400000001</v>
      </c>
      <c r="BP1190" s="7" t="s">
        <v>97</v>
      </c>
      <c r="BQ1190" s="7" t="s">
        <v>94</v>
      </c>
      <c r="BR1190" s="7" t="s">
        <v>1907</v>
      </c>
      <c r="BS1190" s="7" t="s">
        <v>1907</v>
      </c>
    </row>
    <row r="1191" spans="1:71" ht="15.75" customHeight="1">
      <c r="A1191" s="7">
        <v>2016</v>
      </c>
      <c r="B1191" s="7" t="s">
        <v>1241</v>
      </c>
      <c r="C1191" s="7" t="s">
        <v>64</v>
      </c>
      <c r="D1191" s="7" t="s">
        <v>1214</v>
      </c>
      <c r="E1191" s="7" t="s">
        <v>717</v>
      </c>
      <c r="F1191" s="7" t="s">
        <v>2683</v>
      </c>
      <c r="G1191" s="7">
        <v>2020</v>
      </c>
      <c r="H1191" s="7" t="s">
        <v>67</v>
      </c>
      <c r="I1191" s="7" t="s">
        <v>336</v>
      </c>
      <c r="J1191" s="7" t="s">
        <v>70</v>
      </c>
      <c r="K1191" s="7" t="s">
        <v>71</v>
      </c>
      <c r="L1191" s="7" t="s">
        <v>72</v>
      </c>
      <c r="M1191" s="7" t="s">
        <v>73</v>
      </c>
      <c r="N1191" s="7" t="s">
        <v>74</v>
      </c>
      <c r="O1191" s="7" t="s">
        <v>75</v>
      </c>
      <c r="P1191" s="7" t="s">
        <v>105</v>
      </c>
      <c r="Q1191" s="7" t="s">
        <v>106</v>
      </c>
      <c r="S1191" s="7" t="s">
        <v>107</v>
      </c>
      <c r="T1191" s="7" t="s">
        <v>79</v>
      </c>
      <c r="U1191" s="7" t="s">
        <v>80</v>
      </c>
      <c r="V1191" s="7" t="s">
        <v>81</v>
      </c>
      <c r="Z1191" s="7" t="s">
        <v>108</v>
      </c>
      <c r="AA1191" s="7" t="s">
        <v>109</v>
      </c>
      <c r="AB1191" s="7" t="s">
        <v>305</v>
      </c>
      <c r="AC1191" s="7" t="s">
        <v>274</v>
      </c>
      <c r="AD1191" s="7" t="s">
        <v>111</v>
      </c>
      <c r="AE1191" s="7" t="s">
        <v>758</v>
      </c>
      <c r="AF1191" s="7" t="s">
        <v>112</v>
      </c>
      <c r="AG1191" s="7" t="s">
        <v>2116</v>
      </c>
      <c r="AH1191" s="7" t="s">
        <v>2116</v>
      </c>
      <c r="AI1191" s="7">
        <v>2016</v>
      </c>
      <c r="AJ1191" s="7">
        <v>2016</v>
      </c>
      <c r="AK1191" s="7" t="s">
        <v>89</v>
      </c>
      <c r="AL1191" s="7">
        <v>19172000</v>
      </c>
      <c r="AO1191" s="7" t="s">
        <v>2714</v>
      </c>
      <c r="AP1191" s="7" t="s">
        <v>2715</v>
      </c>
      <c r="AQ1191" s="7">
        <v>19172000</v>
      </c>
      <c r="AR1191" s="10">
        <v>14693911.720000001</v>
      </c>
      <c r="AS1191" s="7" t="s">
        <v>2715</v>
      </c>
      <c r="AT1191" s="7" t="s">
        <v>146</v>
      </c>
      <c r="AU1191" s="7">
        <v>2017</v>
      </c>
      <c r="AV1191" s="7" t="s">
        <v>172</v>
      </c>
      <c r="AW1191" s="7" t="s">
        <v>92</v>
      </c>
      <c r="AX1191" s="7" t="s">
        <v>93</v>
      </c>
      <c r="AY1191" s="7" t="s">
        <v>94</v>
      </c>
      <c r="AZ1191" s="7" t="s">
        <v>119</v>
      </c>
      <c r="BA1191" s="7" t="s">
        <v>96</v>
      </c>
      <c r="BB1191" s="7" t="s">
        <v>97</v>
      </c>
      <c r="BC1191" s="7" t="s">
        <v>98</v>
      </c>
      <c r="BH1191" s="7" t="s">
        <v>99</v>
      </c>
      <c r="BI1191" s="7" t="s">
        <v>521</v>
      </c>
      <c r="BJ1191" s="7" t="s">
        <v>135</v>
      </c>
      <c r="BM1191" s="7" t="s">
        <v>1481</v>
      </c>
      <c r="BO1191">
        <f t="shared" si="18"/>
        <v>14.693911720000001</v>
      </c>
      <c r="BP1191" s="7" t="s">
        <v>97</v>
      </c>
      <c r="BQ1191" s="7" t="s">
        <v>94</v>
      </c>
      <c r="BR1191" s="7" t="s">
        <v>1907</v>
      </c>
      <c r="BS1191" s="7" t="s">
        <v>1907</v>
      </c>
    </row>
    <row r="1192" spans="1:71" ht="15.75" customHeight="1">
      <c r="A1192" s="7">
        <v>2003</v>
      </c>
      <c r="B1192" s="7" t="s">
        <v>1242</v>
      </c>
      <c r="C1192" s="7" t="s">
        <v>64</v>
      </c>
      <c r="D1192" s="7" t="s">
        <v>1214</v>
      </c>
      <c r="E1192" s="7" t="s">
        <v>717</v>
      </c>
      <c r="F1192" s="7" t="s">
        <v>2683</v>
      </c>
      <c r="G1192" s="7">
        <v>2020</v>
      </c>
      <c r="H1192" s="7" t="s">
        <v>67</v>
      </c>
      <c r="I1192" s="7" t="s">
        <v>336</v>
      </c>
      <c r="J1192" s="7" t="s">
        <v>70</v>
      </c>
      <c r="K1192" s="7" t="s">
        <v>71</v>
      </c>
      <c r="L1192" s="7" t="s">
        <v>72</v>
      </c>
      <c r="M1192" s="7" t="s">
        <v>73</v>
      </c>
      <c r="N1192" s="7" t="s">
        <v>74</v>
      </c>
      <c r="O1192" s="7" t="s">
        <v>75</v>
      </c>
      <c r="P1192" s="7" t="s">
        <v>105</v>
      </c>
      <c r="Q1192" s="7" t="s">
        <v>106</v>
      </c>
      <c r="S1192" s="7" t="s">
        <v>107</v>
      </c>
      <c r="T1192" s="7" t="s">
        <v>79</v>
      </c>
      <c r="U1192" s="7" t="s">
        <v>80</v>
      </c>
      <c r="V1192" s="7" t="s">
        <v>81</v>
      </c>
      <c r="Z1192" s="7" t="s">
        <v>108</v>
      </c>
      <c r="AA1192" s="7" t="s">
        <v>109</v>
      </c>
      <c r="AB1192" s="7" t="s">
        <v>305</v>
      </c>
      <c r="AC1192" s="7" t="s">
        <v>544</v>
      </c>
      <c r="AD1192" s="7" t="s">
        <v>111</v>
      </c>
      <c r="AE1192" s="7" t="s">
        <v>1243</v>
      </c>
      <c r="AF1192" s="7" t="s">
        <v>112</v>
      </c>
      <c r="AG1192" s="7" t="s">
        <v>2018</v>
      </c>
      <c r="AH1192" s="7" t="s">
        <v>1936</v>
      </c>
      <c r="AI1192" s="7">
        <v>2003</v>
      </c>
      <c r="AJ1192" s="7">
        <v>2006</v>
      </c>
      <c r="AK1192" s="7" t="s">
        <v>89</v>
      </c>
      <c r="AL1192" s="7">
        <v>1500000</v>
      </c>
      <c r="AO1192" s="7" t="s">
        <v>2716</v>
      </c>
      <c r="AP1192" s="7" t="s">
        <v>2717</v>
      </c>
      <c r="AQ1192" s="7">
        <v>1500000</v>
      </c>
      <c r="AR1192" s="10">
        <v>1373432.45</v>
      </c>
      <c r="AS1192" s="7" t="s">
        <v>2717</v>
      </c>
      <c r="AT1192" s="7" t="s">
        <v>146</v>
      </c>
      <c r="AU1192" s="7">
        <v>2006</v>
      </c>
      <c r="AV1192" s="7" t="s">
        <v>172</v>
      </c>
      <c r="AW1192" s="7" t="s">
        <v>92</v>
      </c>
      <c r="AX1192" s="7" t="s">
        <v>93</v>
      </c>
      <c r="AY1192" s="7" t="s">
        <v>94</v>
      </c>
      <c r="AZ1192" s="7" t="s">
        <v>119</v>
      </c>
      <c r="BA1192" s="7" t="s">
        <v>96</v>
      </c>
      <c r="BB1192" s="7" t="s">
        <v>97</v>
      </c>
      <c r="BC1192" s="7" t="s">
        <v>98</v>
      </c>
      <c r="BH1192" s="7" t="s">
        <v>99</v>
      </c>
      <c r="BI1192" s="7" t="s">
        <v>521</v>
      </c>
      <c r="BJ1192" s="7" t="s">
        <v>135</v>
      </c>
      <c r="BO1192">
        <f t="shared" si="18"/>
        <v>1.3734324499999999</v>
      </c>
      <c r="BP1192" s="7" t="s">
        <v>97</v>
      </c>
      <c r="BQ1192" s="7" t="s">
        <v>94</v>
      </c>
      <c r="BR1192" s="7" t="s">
        <v>1907</v>
      </c>
      <c r="BS1192" s="7" t="s">
        <v>1907</v>
      </c>
    </row>
    <row r="1193" spans="1:71" ht="15.75" customHeight="1">
      <c r="A1193" s="7">
        <v>2004</v>
      </c>
      <c r="B1193" s="7" t="s">
        <v>1242</v>
      </c>
      <c r="C1193" s="7" t="s">
        <v>64</v>
      </c>
      <c r="D1193" s="7" t="s">
        <v>1214</v>
      </c>
      <c r="E1193" s="7" t="s">
        <v>717</v>
      </c>
      <c r="F1193" s="7" t="s">
        <v>2683</v>
      </c>
      <c r="G1193" s="7">
        <v>2020</v>
      </c>
      <c r="H1193" s="7" t="s">
        <v>67</v>
      </c>
      <c r="I1193" s="7" t="s">
        <v>336</v>
      </c>
      <c r="J1193" s="7" t="s">
        <v>70</v>
      </c>
      <c r="K1193" s="7" t="s">
        <v>71</v>
      </c>
      <c r="L1193" s="7" t="s">
        <v>72</v>
      </c>
      <c r="M1193" s="7" t="s">
        <v>73</v>
      </c>
      <c r="N1193" s="7" t="s">
        <v>74</v>
      </c>
      <c r="O1193" s="7" t="s">
        <v>75</v>
      </c>
      <c r="P1193" s="7" t="s">
        <v>105</v>
      </c>
      <c r="Q1193" s="7" t="s">
        <v>106</v>
      </c>
      <c r="S1193" s="7" t="s">
        <v>107</v>
      </c>
      <c r="T1193" s="7" t="s">
        <v>79</v>
      </c>
      <c r="U1193" s="7" t="s">
        <v>80</v>
      </c>
      <c r="V1193" s="7" t="s">
        <v>81</v>
      </c>
      <c r="Z1193" s="7" t="s">
        <v>108</v>
      </c>
      <c r="AA1193" s="7" t="s">
        <v>109</v>
      </c>
      <c r="AB1193" s="7" t="s">
        <v>305</v>
      </c>
      <c r="AC1193" s="7" t="s">
        <v>544</v>
      </c>
      <c r="AD1193" s="7" t="s">
        <v>111</v>
      </c>
      <c r="AE1193" s="7" t="s">
        <v>1243</v>
      </c>
      <c r="AF1193" s="7" t="s">
        <v>112</v>
      </c>
      <c r="AG1193" s="7" t="s">
        <v>2018</v>
      </c>
      <c r="AH1193" s="7" t="s">
        <v>1936</v>
      </c>
      <c r="AI1193" s="7">
        <v>2003</v>
      </c>
      <c r="AJ1193" s="7">
        <v>2006</v>
      </c>
      <c r="AK1193" s="7" t="s">
        <v>89</v>
      </c>
      <c r="AL1193" s="7">
        <v>1500000</v>
      </c>
      <c r="AO1193" s="7" t="s">
        <v>2716</v>
      </c>
      <c r="AP1193" s="7" t="s">
        <v>2717</v>
      </c>
      <c r="AQ1193" s="7">
        <v>1500000</v>
      </c>
      <c r="AR1193" s="10">
        <v>1373432.45</v>
      </c>
      <c r="AS1193" s="7" t="s">
        <v>2717</v>
      </c>
      <c r="AT1193" s="7" t="s">
        <v>146</v>
      </c>
      <c r="AU1193" s="7">
        <v>2006</v>
      </c>
      <c r="AV1193" s="7" t="s">
        <v>172</v>
      </c>
      <c r="AW1193" s="7" t="s">
        <v>92</v>
      </c>
      <c r="AX1193" s="7" t="s">
        <v>93</v>
      </c>
      <c r="AY1193" s="7" t="s">
        <v>94</v>
      </c>
      <c r="AZ1193" s="7" t="s">
        <v>119</v>
      </c>
      <c r="BA1193" s="7" t="s">
        <v>96</v>
      </c>
      <c r="BB1193" s="7" t="s">
        <v>97</v>
      </c>
      <c r="BC1193" s="7" t="s">
        <v>98</v>
      </c>
      <c r="BH1193" s="7" t="s">
        <v>99</v>
      </c>
      <c r="BI1193" s="7" t="s">
        <v>521</v>
      </c>
      <c r="BJ1193" s="7" t="s">
        <v>135</v>
      </c>
      <c r="BO1193">
        <f t="shared" si="18"/>
        <v>1.3734324499999999</v>
      </c>
      <c r="BP1193" s="7" t="s">
        <v>97</v>
      </c>
      <c r="BQ1193" s="7" t="s">
        <v>94</v>
      </c>
      <c r="BR1193" s="7" t="s">
        <v>1907</v>
      </c>
      <c r="BS1193" s="7" t="s">
        <v>1907</v>
      </c>
    </row>
    <row r="1194" spans="1:71" ht="15.75" customHeight="1">
      <c r="A1194" s="7">
        <v>2005</v>
      </c>
      <c r="B1194" s="7" t="s">
        <v>1242</v>
      </c>
      <c r="C1194" s="7" t="s">
        <v>64</v>
      </c>
      <c r="D1194" s="7" t="s">
        <v>1214</v>
      </c>
      <c r="E1194" s="7" t="s">
        <v>717</v>
      </c>
      <c r="F1194" s="7" t="s">
        <v>2683</v>
      </c>
      <c r="G1194" s="7">
        <v>2020</v>
      </c>
      <c r="H1194" s="7" t="s">
        <v>67</v>
      </c>
      <c r="I1194" s="7" t="s">
        <v>336</v>
      </c>
      <c r="J1194" s="7" t="s">
        <v>70</v>
      </c>
      <c r="K1194" s="7" t="s">
        <v>71</v>
      </c>
      <c r="L1194" s="7" t="s">
        <v>72</v>
      </c>
      <c r="M1194" s="7" t="s">
        <v>73</v>
      </c>
      <c r="N1194" s="7" t="s">
        <v>74</v>
      </c>
      <c r="O1194" s="7" t="s">
        <v>75</v>
      </c>
      <c r="P1194" s="7" t="s">
        <v>105</v>
      </c>
      <c r="Q1194" s="7" t="s">
        <v>106</v>
      </c>
      <c r="S1194" s="7" t="s">
        <v>107</v>
      </c>
      <c r="T1194" s="7" t="s">
        <v>79</v>
      </c>
      <c r="U1194" s="7" t="s">
        <v>80</v>
      </c>
      <c r="V1194" s="7" t="s">
        <v>81</v>
      </c>
      <c r="Z1194" s="7" t="s">
        <v>108</v>
      </c>
      <c r="AA1194" s="7" t="s">
        <v>109</v>
      </c>
      <c r="AB1194" s="7" t="s">
        <v>305</v>
      </c>
      <c r="AC1194" s="7" t="s">
        <v>544</v>
      </c>
      <c r="AD1194" s="7" t="s">
        <v>111</v>
      </c>
      <c r="AE1194" s="7" t="s">
        <v>1243</v>
      </c>
      <c r="AF1194" s="7" t="s">
        <v>112</v>
      </c>
      <c r="AG1194" s="7" t="s">
        <v>2018</v>
      </c>
      <c r="AH1194" s="7" t="s">
        <v>1936</v>
      </c>
      <c r="AI1194" s="7">
        <v>2003</v>
      </c>
      <c r="AJ1194" s="7">
        <v>2006</v>
      </c>
      <c r="AK1194" s="7" t="s">
        <v>89</v>
      </c>
      <c r="AL1194" s="7">
        <v>1500000</v>
      </c>
      <c r="AO1194" s="7" t="s">
        <v>2716</v>
      </c>
      <c r="AP1194" s="7" t="s">
        <v>2717</v>
      </c>
      <c r="AQ1194" s="7">
        <v>1500000</v>
      </c>
      <c r="AR1194" s="10">
        <v>1373432.45</v>
      </c>
      <c r="AS1194" s="7" t="s">
        <v>2717</v>
      </c>
      <c r="AT1194" s="7" t="s">
        <v>146</v>
      </c>
      <c r="AU1194" s="7">
        <v>2006</v>
      </c>
      <c r="AV1194" s="7" t="s">
        <v>172</v>
      </c>
      <c r="AW1194" s="7" t="s">
        <v>92</v>
      </c>
      <c r="AX1194" s="7" t="s">
        <v>93</v>
      </c>
      <c r="AY1194" s="7" t="s">
        <v>94</v>
      </c>
      <c r="AZ1194" s="7" t="s">
        <v>119</v>
      </c>
      <c r="BA1194" s="7" t="s">
        <v>96</v>
      </c>
      <c r="BB1194" s="7" t="s">
        <v>97</v>
      </c>
      <c r="BC1194" s="7" t="s">
        <v>98</v>
      </c>
      <c r="BH1194" s="7" t="s">
        <v>99</v>
      </c>
      <c r="BI1194" s="7" t="s">
        <v>521</v>
      </c>
      <c r="BJ1194" s="7" t="s">
        <v>135</v>
      </c>
      <c r="BO1194">
        <f t="shared" si="18"/>
        <v>1.3734324499999999</v>
      </c>
      <c r="BP1194" s="7" t="s">
        <v>97</v>
      </c>
      <c r="BQ1194" s="7" t="s">
        <v>94</v>
      </c>
      <c r="BR1194" s="7" t="s">
        <v>1907</v>
      </c>
      <c r="BS1194" s="7" t="s">
        <v>1907</v>
      </c>
    </row>
    <row r="1195" spans="1:71" ht="15.75" customHeight="1">
      <c r="A1195" s="7">
        <v>2006</v>
      </c>
      <c r="B1195" s="7" t="s">
        <v>1242</v>
      </c>
      <c r="C1195" s="7" t="s">
        <v>64</v>
      </c>
      <c r="D1195" s="7" t="s">
        <v>1214</v>
      </c>
      <c r="E1195" s="7" t="s">
        <v>717</v>
      </c>
      <c r="F1195" s="7" t="s">
        <v>2683</v>
      </c>
      <c r="G1195" s="7">
        <v>2020</v>
      </c>
      <c r="H1195" s="7" t="s">
        <v>67</v>
      </c>
      <c r="I1195" s="7" t="s">
        <v>336</v>
      </c>
      <c r="J1195" s="7" t="s">
        <v>70</v>
      </c>
      <c r="K1195" s="7" t="s">
        <v>71</v>
      </c>
      <c r="L1195" s="7" t="s">
        <v>72</v>
      </c>
      <c r="M1195" s="7" t="s">
        <v>73</v>
      </c>
      <c r="N1195" s="7" t="s">
        <v>74</v>
      </c>
      <c r="O1195" s="7" t="s">
        <v>75</v>
      </c>
      <c r="P1195" s="7" t="s">
        <v>105</v>
      </c>
      <c r="Q1195" s="7" t="s">
        <v>106</v>
      </c>
      <c r="S1195" s="7" t="s">
        <v>107</v>
      </c>
      <c r="T1195" s="7" t="s">
        <v>79</v>
      </c>
      <c r="U1195" s="7" t="s">
        <v>80</v>
      </c>
      <c r="V1195" s="7" t="s">
        <v>81</v>
      </c>
      <c r="Z1195" s="7" t="s">
        <v>108</v>
      </c>
      <c r="AA1195" s="7" t="s">
        <v>109</v>
      </c>
      <c r="AB1195" s="7" t="s">
        <v>305</v>
      </c>
      <c r="AC1195" s="7" t="s">
        <v>544</v>
      </c>
      <c r="AD1195" s="7" t="s">
        <v>111</v>
      </c>
      <c r="AE1195" s="7" t="s">
        <v>1243</v>
      </c>
      <c r="AF1195" s="7" t="s">
        <v>112</v>
      </c>
      <c r="AG1195" s="7" t="s">
        <v>2018</v>
      </c>
      <c r="AH1195" s="7" t="s">
        <v>1936</v>
      </c>
      <c r="AI1195" s="7">
        <v>2003</v>
      </c>
      <c r="AJ1195" s="7">
        <v>2006</v>
      </c>
      <c r="AK1195" s="7" t="s">
        <v>89</v>
      </c>
      <c r="AL1195" s="7">
        <v>1500000</v>
      </c>
      <c r="AO1195" s="7" t="s">
        <v>2716</v>
      </c>
      <c r="AP1195" s="7" t="s">
        <v>2717</v>
      </c>
      <c r="AQ1195" s="7">
        <v>1500000</v>
      </c>
      <c r="AR1195" s="10">
        <v>1373432.45</v>
      </c>
      <c r="AS1195" s="7" t="s">
        <v>2717</v>
      </c>
      <c r="AT1195" s="7" t="s">
        <v>146</v>
      </c>
      <c r="AU1195" s="7">
        <v>2006</v>
      </c>
      <c r="AV1195" s="7" t="s">
        <v>172</v>
      </c>
      <c r="AW1195" s="7" t="s">
        <v>92</v>
      </c>
      <c r="AX1195" s="7" t="s">
        <v>93</v>
      </c>
      <c r="AY1195" s="7" t="s">
        <v>94</v>
      </c>
      <c r="AZ1195" s="7" t="s">
        <v>119</v>
      </c>
      <c r="BA1195" s="7" t="s">
        <v>96</v>
      </c>
      <c r="BB1195" s="7" t="s">
        <v>97</v>
      </c>
      <c r="BC1195" s="7" t="s">
        <v>98</v>
      </c>
      <c r="BH1195" s="7" t="s">
        <v>99</v>
      </c>
      <c r="BI1195" s="7" t="s">
        <v>521</v>
      </c>
      <c r="BJ1195" s="7" t="s">
        <v>135</v>
      </c>
      <c r="BO1195">
        <f t="shared" si="18"/>
        <v>1.3734324499999999</v>
      </c>
      <c r="BP1195" s="7" t="s">
        <v>97</v>
      </c>
      <c r="BQ1195" s="7" t="s">
        <v>94</v>
      </c>
      <c r="BR1195" s="7" t="s">
        <v>1907</v>
      </c>
      <c r="BS1195" s="7" t="s">
        <v>1907</v>
      </c>
    </row>
    <row r="1196" spans="1:71" ht="15.75" customHeight="1">
      <c r="A1196" s="7">
        <v>2007</v>
      </c>
      <c r="B1196" s="7" t="s">
        <v>1245</v>
      </c>
      <c r="C1196" s="7" t="s">
        <v>64</v>
      </c>
      <c r="D1196" s="7" t="s">
        <v>1246</v>
      </c>
      <c r="E1196" s="7" t="s">
        <v>2718</v>
      </c>
      <c r="F1196" s="7" t="s">
        <v>1248</v>
      </c>
      <c r="G1196" s="7">
        <v>2009</v>
      </c>
      <c r="H1196" s="7" t="s">
        <v>335</v>
      </c>
      <c r="I1196" s="7" t="s">
        <v>169</v>
      </c>
      <c r="J1196" s="7" t="s">
        <v>70</v>
      </c>
      <c r="K1196" s="7" t="s">
        <v>71</v>
      </c>
      <c r="L1196" s="7" t="s">
        <v>72</v>
      </c>
      <c r="M1196" s="7" t="s">
        <v>73</v>
      </c>
      <c r="N1196" s="7" t="s">
        <v>74</v>
      </c>
      <c r="O1196" s="7" t="s">
        <v>75</v>
      </c>
      <c r="P1196" s="7" t="s">
        <v>137</v>
      </c>
      <c r="Q1196" s="7" t="s">
        <v>137</v>
      </c>
      <c r="T1196" s="7" t="s">
        <v>79</v>
      </c>
      <c r="U1196" s="7" t="s">
        <v>80</v>
      </c>
      <c r="V1196" s="7" t="s">
        <v>81</v>
      </c>
      <c r="W1196" s="7" t="s">
        <v>1250</v>
      </c>
      <c r="X1196" s="7" t="s">
        <v>353</v>
      </c>
      <c r="Z1196" s="7" t="s">
        <v>108</v>
      </c>
      <c r="AA1196" s="7" t="s">
        <v>338</v>
      </c>
      <c r="AB1196" s="7" t="s">
        <v>339</v>
      </c>
      <c r="AC1196" s="7" t="s">
        <v>339</v>
      </c>
      <c r="AD1196" s="7" t="s">
        <v>111</v>
      </c>
      <c r="AE1196" s="7" t="s">
        <v>1942</v>
      </c>
      <c r="AF1196" s="7" t="s">
        <v>112</v>
      </c>
      <c r="AG1196" s="7" t="s">
        <v>1942</v>
      </c>
      <c r="AH1196" s="7" t="s">
        <v>1942</v>
      </c>
      <c r="AI1196" s="7">
        <v>2007</v>
      </c>
      <c r="AJ1196" s="7">
        <v>2007</v>
      </c>
      <c r="AK1196" s="7" t="s">
        <v>89</v>
      </c>
      <c r="AL1196" s="7">
        <v>400000</v>
      </c>
      <c r="AO1196" s="7" t="s">
        <v>2719</v>
      </c>
      <c r="AP1196" s="7" t="s">
        <v>2720</v>
      </c>
      <c r="AQ1196" s="7">
        <v>400000</v>
      </c>
      <c r="AR1196" s="10">
        <v>637444.33100000001</v>
      </c>
      <c r="AS1196" s="7" t="s">
        <v>2720</v>
      </c>
      <c r="AT1196" s="7" t="s">
        <v>340</v>
      </c>
      <c r="AU1196" s="7">
        <v>2009</v>
      </c>
      <c r="AV1196" s="7" t="s">
        <v>91</v>
      </c>
      <c r="AW1196" s="7" t="s">
        <v>92</v>
      </c>
      <c r="AX1196" s="7" t="s">
        <v>93</v>
      </c>
      <c r="AY1196" s="7" t="s">
        <v>94</v>
      </c>
      <c r="AZ1196" s="7" t="s">
        <v>1251</v>
      </c>
      <c r="BA1196" s="7" t="s">
        <v>96</v>
      </c>
      <c r="BB1196" s="7" t="s">
        <v>118</v>
      </c>
      <c r="BC1196" s="7" t="s">
        <v>98</v>
      </c>
      <c r="BH1196" s="7" t="s">
        <v>99</v>
      </c>
      <c r="BI1196" s="7" t="s">
        <v>521</v>
      </c>
      <c r="BJ1196" s="7" t="s">
        <v>135</v>
      </c>
      <c r="BO1196">
        <f t="shared" si="18"/>
        <v>0.63744433099999998</v>
      </c>
      <c r="BP1196" s="7" t="s">
        <v>118</v>
      </c>
      <c r="BQ1196" s="7" t="s">
        <v>94</v>
      </c>
      <c r="BR1196" s="7" t="s">
        <v>137</v>
      </c>
      <c r="BS1196" s="7" t="s">
        <v>137</v>
      </c>
    </row>
    <row r="1197" spans="1:71" ht="15.75" customHeight="1">
      <c r="A1197" s="7">
        <v>1998</v>
      </c>
      <c r="B1197" s="7" t="s">
        <v>1253</v>
      </c>
      <c r="C1197" s="7" t="s">
        <v>64</v>
      </c>
      <c r="D1197" s="7" t="s">
        <v>1246</v>
      </c>
      <c r="E1197" s="7" t="s">
        <v>2718</v>
      </c>
      <c r="F1197" s="7" t="s">
        <v>1248</v>
      </c>
      <c r="G1197" s="7">
        <v>2009</v>
      </c>
      <c r="H1197" s="7" t="s">
        <v>335</v>
      </c>
      <c r="I1197" s="7" t="s">
        <v>169</v>
      </c>
      <c r="J1197" s="7" t="s">
        <v>70</v>
      </c>
      <c r="K1197" s="7" t="s">
        <v>71</v>
      </c>
      <c r="L1197" s="7" t="s">
        <v>72</v>
      </c>
      <c r="M1197" s="7" t="s">
        <v>73</v>
      </c>
      <c r="N1197" s="7" t="s">
        <v>74</v>
      </c>
      <c r="O1197" s="7" t="s">
        <v>75</v>
      </c>
      <c r="P1197" s="7" t="s">
        <v>76</v>
      </c>
      <c r="Q1197" s="7" t="s">
        <v>77</v>
      </c>
      <c r="S1197" s="7" t="s">
        <v>78</v>
      </c>
      <c r="T1197" s="7" t="s">
        <v>79</v>
      </c>
      <c r="U1197" s="7" t="s">
        <v>80</v>
      </c>
      <c r="V1197" s="7" t="s">
        <v>81</v>
      </c>
      <c r="W1197" s="7" t="s">
        <v>1254</v>
      </c>
      <c r="X1197" s="7" t="s">
        <v>2633</v>
      </c>
      <c r="Z1197" s="7" t="s">
        <v>123</v>
      </c>
      <c r="AA1197" s="7" t="s">
        <v>338</v>
      </c>
      <c r="AB1197" s="7" t="s">
        <v>339</v>
      </c>
      <c r="AC1197" s="7" t="s">
        <v>339</v>
      </c>
      <c r="AD1197" s="7" t="s">
        <v>111</v>
      </c>
      <c r="AE1197" s="7" t="s">
        <v>1255</v>
      </c>
      <c r="AF1197" s="7" t="s">
        <v>112</v>
      </c>
      <c r="AG1197" s="7" t="s">
        <v>1984</v>
      </c>
      <c r="AH1197" s="7" t="s">
        <v>2110</v>
      </c>
      <c r="AI1197" s="7">
        <v>1998</v>
      </c>
      <c r="AJ1197" s="7">
        <v>2009</v>
      </c>
      <c r="AK1197" s="7" t="s">
        <v>89</v>
      </c>
      <c r="AL1197" s="7">
        <v>1230000</v>
      </c>
      <c r="AO1197" s="7" t="s">
        <v>2721</v>
      </c>
      <c r="AP1197" s="7" t="s">
        <v>2722</v>
      </c>
      <c r="AQ1197" s="7">
        <v>1230000</v>
      </c>
      <c r="AR1197" s="10">
        <v>1960141.318</v>
      </c>
      <c r="AS1197" s="7" t="s">
        <v>2722</v>
      </c>
      <c r="AT1197" s="7" t="s">
        <v>340</v>
      </c>
      <c r="AU1197" s="7">
        <v>2009</v>
      </c>
      <c r="AV1197" s="7" t="s">
        <v>91</v>
      </c>
      <c r="AW1197" s="7" t="s">
        <v>92</v>
      </c>
      <c r="AX1197" s="7" t="s">
        <v>93</v>
      </c>
      <c r="AY1197" s="7" t="s">
        <v>94</v>
      </c>
      <c r="AZ1197" s="7" t="s">
        <v>341</v>
      </c>
      <c r="BA1197" s="7" t="s">
        <v>96</v>
      </c>
      <c r="BB1197" s="7" t="s">
        <v>519</v>
      </c>
      <c r="BC1197" s="7" t="s">
        <v>98</v>
      </c>
      <c r="BH1197" s="7" t="s">
        <v>99</v>
      </c>
      <c r="BI1197" s="7" t="s">
        <v>521</v>
      </c>
      <c r="BJ1197" s="7" t="s">
        <v>135</v>
      </c>
      <c r="BK1197" s="7" t="s">
        <v>1556</v>
      </c>
      <c r="BM1197" s="7" t="s">
        <v>1481</v>
      </c>
      <c r="BN1197" s="7" t="s">
        <v>1557</v>
      </c>
      <c r="BO1197">
        <f t="shared" si="18"/>
        <v>1.960141318</v>
      </c>
      <c r="BP1197" s="7" t="s">
        <v>519</v>
      </c>
      <c r="BQ1197" s="7" t="s">
        <v>94</v>
      </c>
      <c r="BR1197" s="7" t="s">
        <v>77</v>
      </c>
      <c r="BS1197" s="7" t="s">
        <v>77</v>
      </c>
    </row>
    <row r="1198" spans="1:71" ht="15.75" customHeight="1">
      <c r="A1198" s="7">
        <v>1999</v>
      </c>
      <c r="B1198" s="7" t="s">
        <v>1253</v>
      </c>
      <c r="C1198" s="7" t="s">
        <v>64</v>
      </c>
      <c r="D1198" s="7" t="s">
        <v>1246</v>
      </c>
      <c r="E1198" s="7" t="s">
        <v>2718</v>
      </c>
      <c r="F1198" s="7" t="s">
        <v>1248</v>
      </c>
      <c r="G1198" s="7">
        <v>2009</v>
      </c>
      <c r="H1198" s="7" t="s">
        <v>335</v>
      </c>
      <c r="I1198" s="7" t="s">
        <v>169</v>
      </c>
      <c r="J1198" s="7" t="s">
        <v>70</v>
      </c>
      <c r="K1198" s="7" t="s">
        <v>71</v>
      </c>
      <c r="L1198" s="7" t="s">
        <v>72</v>
      </c>
      <c r="M1198" s="7" t="s">
        <v>73</v>
      </c>
      <c r="N1198" s="7" t="s">
        <v>74</v>
      </c>
      <c r="O1198" s="7" t="s">
        <v>75</v>
      </c>
      <c r="P1198" s="7" t="s">
        <v>76</v>
      </c>
      <c r="Q1198" s="7" t="s">
        <v>77</v>
      </c>
      <c r="S1198" s="7" t="s">
        <v>78</v>
      </c>
      <c r="T1198" s="7" t="s">
        <v>79</v>
      </c>
      <c r="U1198" s="7" t="s">
        <v>80</v>
      </c>
      <c r="V1198" s="7" t="s">
        <v>81</v>
      </c>
      <c r="W1198" s="7" t="s">
        <v>1254</v>
      </c>
      <c r="X1198" s="7" t="s">
        <v>2633</v>
      </c>
      <c r="Z1198" s="7" t="s">
        <v>123</v>
      </c>
      <c r="AA1198" s="7" t="s">
        <v>338</v>
      </c>
      <c r="AB1198" s="7" t="s">
        <v>339</v>
      </c>
      <c r="AC1198" s="7" t="s">
        <v>339</v>
      </c>
      <c r="AD1198" s="7" t="s">
        <v>111</v>
      </c>
      <c r="AE1198" s="7" t="s">
        <v>1255</v>
      </c>
      <c r="AF1198" s="7" t="s">
        <v>112</v>
      </c>
      <c r="AG1198" s="7" t="s">
        <v>1984</v>
      </c>
      <c r="AH1198" s="7" t="s">
        <v>2110</v>
      </c>
      <c r="AI1198" s="7">
        <v>1998</v>
      </c>
      <c r="AJ1198" s="7">
        <v>2009</v>
      </c>
      <c r="AK1198" s="7" t="s">
        <v>89</v>
      </c>
      <c r="AL1198" s="7">
        <v>1230000</v>
      </c>
      <c r="AO1198" s="7" t="s">
        <v>2721</v>
      </c>
      <c r="AP1198" s="7" t="s">
        <v>2722</v>
      </c>
      <c r="AQ1198" s="7">
        <v>1230000</v>
      </c>
      <c r="AR1198" s="10">
        <v>1960141.318</v>
      </c>
      <c r="AS1198" s="7" t="s">
        <v>2722</v>
      </c>
      <c r="AT1198" s="7" t="s">
        <v>340</v>
      </c>
      <c r="AU1198" s="7">
        <v>2009</v>
      </c>
      <c r="AV1198" s="7" t="s">
        <v>91</v>
      </c>
      <c r="AW1198" s="7" t="s">
        <v>92</v>
      </c>
      <c r="AX1198" s="7" t="s">
        <v>93</v>
      </c>
      <c r="AY1198" s="7" t="s">
        <v>94</v>
      </c>
      <c r="AZ1198" s="7" t="s">
        <v>341</v>
      </c>
      <c r="BA1198" s="7" t="s">
        <v>96</v>
      </c>
      <c r="BB1198" s="7" t="s">
        <v>519</v>
      </c>
      <c r="BC1198" s="7" t="s">
        <v>98</v>
      </c>
      <c r="BH1198" s="7" t="s">
        <v>99</v>
      </c>
      <c r="BI1198" s="7" t="s">
        <v>521</v>
      </c>
      <c r="BJ1198" s="7" t="s">
        <v>135</v>
      </c>
      <c r="BK1198" s="7" t="s">
        <v>1556</v>
      </c>
      <c r="BM1198" s="7" t="s">
        <v>1481</v>
      </c>
      <c r="BN1198" s="7" t="s">
        <v>1557</v>
      </c>
      <c r="BO1198">
        <f t="shared" si="18"/>
        <v>1.960141318</v>
      </c>
      <c r="BP1198" s="7" t="s">
        <v>519</v>
      </c>
      <c r="BQ1198" s="7" t="s">
        <v>94</v>
      </c>
      <c r="BR1198" s="7" t="s">
        <v>77</v>
      </c>
      <c r="BS1198" s="7" t="s">
        <v>77</v>
      </c>
    </row>
    <row r="1199" spans="1:71" ht="15.75" customHeight="1">
      <c r="A1199" s="7">
        <v>2000</v>
      </c>
      <c r="B1199" s="7" t="s">
        <v>1253</v>
      </c>
      <c r="C1199" s="7" t="s">
        <v>64</v>
      </c>
      <c r="D1199" s="7" t="s">
        <v>1246</v>
      </c>
      <c r="E1199" s="7" t="s">
        <v>2718</v>
      </c>
      <c r="F1199" s="7" t="s">
        <v>1248</v>
      </c>
      <c r="G1199" s="7">
        <v>2009</v>
      </c>
      <c r="H1199" s="7" t="s">
        <v>335</v>
      </c>
      <c r="I1199" s="7" t="s">
        <v>169</v>
      </c>
      <c r="J1199" s="7" t="s">
        <v>70</v>
      </c>
      <c r="K1199" s="7" t="s">
        <v>71</v>
      </c>
      <c r="L1199" s="7" t="s">
        <v>72</v>
      </c>
      <c r="M1199" s="7" t="s">
        <v>73</v>
      </c>
      <c r="N1199" s="7" t="s">
        <v>74</v>
      </c>
      <c r="O1199" s="7" t="s">
        <v>75</v>
      </c>
      <c r="P1199" s="7" t="s">
        <v>76</v>
      </c>
      <c r="Q1199" s="7" t="s">
        <v>77</v>
      </c>
      <c r="S1199" s="7" t="s">
        <v>78</v>
      </c>
      <c r="T1199" s="7" t="s">
        <v>79</v>
      </c>
      <c r="U1199" s="7" t="s">
        <v>80</v>
      </c>
      <c r="V1199" s="7" t="s">
        <v>81</v>
      </c>
      <c r="W1199" s="7" t="s">
        <v>1254</v>
      </c>
      <c r="X1199" s="7" t="s">
        <v>2633</v>
      </c>
      <c r="Z1199" s="7" t="s">
        <v>123</v>
      </c>
      <c r="AA1199" s="7" t="s">
        <v>338</v>
      </c>
      <c r="AB1199" s="7" t="s">
        <v>339</v>
      </c>
      <c r="AC1199" s="7" t="s">
        <v>339</v>
      </c>
      <c r="AD1199" s="7" t="s">
        <v>111</v>
      </c>
      <c r="AE1199" s="7" t="s">
        <v>1255</v>
      </c>
      <c r="AF1199" s="7" t="s">
        <v>112</v>
      </c>
      <c r="AG1199" s="7" t="s">
        <v>1984</v>
      </c>
      <c r="AH1199" s="7" t="s">
        <v>2110</v>
      </c>
      <c r="AI1199" s="7">
        <v>1998</v>
      </c>
      <c r="AJ1199" s="7">
        <v>2009</v>
      </c>
      <c r="AK1199" s="7" t="s">
        <v>89</v>
      </c>
      <c r="AL1199" s="7">
        <v>1230000</v>
      </c>
      <c r="AO1199" s="7" t="s">
        <v>2721</v>
      </c>
      <c r="AP1199" s="7" t="s">
        <v>2722</v>
      </c>
      <c r="AQ1199" s="7">
        <v>1230000</v>
      </c>
      <c r="AR1199" s="10">
        <v>1960141.318</v>
      </c>
      <c r="AS1199" s="7" t="s">
        <v>2722</v>
      </c>
      <c r="AT1199" s="7" t="s">
        <v>340</v>
      </c>
      <c r="AU1199" s="7">
        <v>2009</v>
      </c>
      <c r="AV1199" s="7" t="s">
        <v>91</v>
      </c>
      <c r="AW1199" s="7" t="s">
        <v>92</v>
      </c>
      <c r="AX1199" s="7" t="s">
        <v>93</v>
      </c>
      <c r="AY1199" s="7" t="s">
        <v>94</v>
      </c>
      <c r="AZ1199" s="7" t="s">
        <v>341</v>
      </c>
      <c r="BA1199" s="7" t="s">
        <v>96</v>
      </c>
      <c r="BB1199" s="7" t="s">
        <v>519</v>
      </c>
      <c r="BC1199" s="7" t="s">
        <v>98</v>
      </c>
      <c r="BH1199" s="7" t="s">
        <v>99</v>
      </c>
      <c r="BI1199" s="7" t="s">
        <v>521</v>
      </c>
      <c r="BJ1199" s="7" t="s">
        <v>135</v>
      </c>
      <c r="BK1199" s="7" t="s">
        <v>1556</v>
      </c>
      <c r="BM1199" s="7" t="s">
        <v>1481</v>
      </c>
      <c r="BN1199" s="7" t="s">
        <v>1557</v>
      </c>
      <c r="BO1199">
        <f t="shared" si="18"/>
        <v>1.960141318</v>
      </c>
      <c r="BP1199" s="7" t="s">
        <v>519</v>
      </c>
      <c r="BQ1199" s="7" t="s">
        <v>94</v>
      </c>
      <c r="BR1199" s="7" t="s">
        <v>77</v>
      </c>
      <c r="BS1199" s="7" t="s">
        <v>77</v>
      </c>
    </row>
    <row r="1200" spans="1:71" ht="15.75" customHeight="1">
      <c r="A1200" s="7">
        <v>2001</v>
      </c>
      <c r="B1200" s="7" t="s">
        <v>1253</v>
      </c>
      <c r="C1200" s="7" t="s">
        <v>64</v>
      </c>
      <c r="D1200" s="7" t="s">
        <v>1246</v>
      </c>
      <c r="E1200" s="7" t="s">
        <v>2718</v>
      </c>
      <c r="F1200" s="7" t="s">
        <v>1248</v>
      </c>
      <c r="G1200" s="7">
        <v>2009</v>
      </c>
      <c r="H1200" s="7" t="s">
        <v>335</v>
      </c>
      <c r="I1200" s="7" t="s">
        <v>169</v>
      </c>
      <c r="J1200" s="7" t="s">
        <v>70</v>
      </c>
      <c r="K1200" s="7" t="s">
        <v>71</v>
      </c>
      <c r="L1200" s="7" t="s">
        <v>72</v>
      </c>
      <c r="M1200" s="7" t="s">
        <v>73</v>
      </c>
      <c r="N1200" s="7" t="s">
        <v>74</v>
      </c>
      <c r="O1200" s="7" t="s">
        <v>75</v>
      </c>
      <c r="P1200" s="7" t="s">
        <v>76</v>
      </c>
      <c r="Q1200" s="7" t="s">
        <v>77</v>
      </c>
      <c r="S1200" s="7" t="s">
        <v>78</v>
      </c>
      <c r="T1200" s="7" t="s">
        <v>79</v>
      </c>
      <c r="U1200" s="7" t="s">
        <v>80</v>
      </c>
      <c r="V1200" s="7" t="s">
        <v>81</v>
      </c>
      <c r="W1200" s="7" t="s">
        <v>1254</v>
      </c>
      <c r="X1200" s="7" t="s">
        <v>2633</v>
      </c>
      <c r="Z1200" s="7" t="s">
        <v>123</v>
      </c>
      <c r="AA1200" s="7" t="s">
        <v>338</v>
      </c>
      <c r="AB1200" s="7" t="s">
        <v>339</v>
      </c>
      <c r="AC1200" s="7" t="s">
        <v>339</v>
      </c>
      <c r="AD1200" s="7" t="s">
        <v>111</v>
      </c>
      <c r="AE1200" s="7" t="s">
        <v>1255</v>
      </c>
      <c r="AF1200" s="7" t="s">
        <v>112</v>
      </c>
      <c r="AG1200" s="7" t="s">
        <v>1984</v>
      </c>
      <c r="AH1200" s="7" t="s">
        <v>2110</v>
      </c>
      <c r="AI1200" s="7">
        <v>1998</v>
      </c>
      <c r="AJ1200" s="7">
        <v>2009</v>
      </c>
      <c r="AK1200" s="7" t="s">
        <v>89</v>
      </c>
      <c r="AL1200" s="7">
        <v>1230000</v>
      </c>
      <c r="AO1200" s="7" t="s">
        <v>2721</v>
      </c>
      <c r="AP1200" s="7" t="s">
        <v>2722</v>
      </c>
      <c r="AQ1200" s="7">
        <v>1230000</v>
      </c>
      <c r="AR1200" s="10">
        <v>1960141.318</v>
      </c>
      <c r="AS1200" s="7" t="s">
        <v>2722</v>
      </c>
      <c r="AT1200" s="7" t="s">
        <v>340</v>
      </c>
      <c r="AU1200" s="7">
        <v>2009</v>
      </c>
      <c r="AV1200" s="7" t="s">
        <v>91</v>
      </c>
      <c r="AW1200" s="7" t="s">
        <v>92</v>
      </c>
      <c r="AX1200" s="7" t="s">
        <v>93</v>
      </c>
      <c r="AY1200" s="7" t="s">
        <v>94</v>
      </c>
      <c r="AZ1200" s="7" t="s">
        <v>341</v>
      </c>
      <c r="BA1200" s="7" t="s">
        <v>96</v>
      </c>
      <c r="BB1200" s="7" t="s">
        <v>519</v>
      </c>
      <c r="BC1200" s="7" t="s">
        <v>98</v>
      </c>
      <c r="BH1200" s="7" t="s">
        <v>99</v>
      </c>
      <c r="BI1200" s="7" t="s">
        <v>521</v>
      </c>
      <c r="BJ1200" s="7" t="s">
        <v>135</v>
      </c>
      <c r="BK1200" s="7" t="s">
        <v>1556</v>
      </c>
      <c r="BM1200" s="7" t="s">
        <v>1481</v>
      </c>
      <c r="BN1200" s="7" t="s">
        <v>1557</v>
      </c>
      <c r="BO1200">
        <f t="shared" si="18"/>
        <v>1.960141318</v>
      </c>
      <c r="BP1200" s="7" t="s">
        <v>519</v>
      </c>
      <c r="BQ1200" s="7" t="s">
        <v>94</v>
      </c>
      <c r="BR1200" s="7" t="s">
        <v>77</v>
      </c>
      <c r="BS1200" s="7" t="s">
        <v>77</v>
      </c>
    </row>
    <row r="1201" spans="1:71" ht="15.75" customHeight="1">
      <c r="A1201" s="7">
        <v>2002</v>
      </c>
      <c r="B1201" s="7" t="s">
        <v>1253</v>
      </c>
      <c r="C1201" s="7" t="s">
        <v>64</v>
      </c>
      <c r="D1201" s="7" t="s">
        <v>1246</v>
      </c>
      <c r="E1201" s="7" t="s">
        <v>2718</v>
      </c>
      <c r="F1201" s="7" t="s">
        <v>1248</v>
      </c>
      <c r="G1201" s="7">
        <v>2009</v>
      </c>
      <c r="H1201" s="7" t="s">
        <v>335</v>
      </c>
      <c r="I1201" s="7" t="s">
        <v>169</v>
      </c>
      <c r="J1201" s="7" t="s">
        <v>70</v>
      </c>
      <c r="K1201" s="7" t="s">
        <v>71</v>
      </c>
      <c r="L1201" s="7" t="s">
        <v>72</v>
      </c>
      <c r="M1201" s="7" t="s">
        <v>73</v>
      </c>
      <c r="N1201" s="7" t="s">
        <v>74</v>
      </c>
      <c r="O1201" s="7" t="s">
        <v>75</v>
      </c>
      <c r="P1201" s="7" t="s">
        <v>76</v>
      </c>
      <c r="Q1201" s="7" t="s">
        <v>77</v>
      </c>
      <c r="S1201" s="7" t="s">
        <v>78</v>
      </c>
      <c r="T1201" s="7" t="s">
        <v>79</v>
      </c>
      <c r="U1201" s="7" t="s">
        <v>80</v>
      </c>
      <c r="V1201" s="7" t="s">
        <v>81</v>
      </c>
      <c r="W1201" s="7" t="s">
        <v>1254</v>
      </c>
      <c r="X1201" s="7" t="s">
        <v>2633</v>
      </c>
      <c r="Z1201" s="7" t="s">
        <v>123</v>
      </c>
      <c r="AA1201" s="7" t="s">
        <v>338</v>
      </c>
      <c r="AB1201" s="7" t="s">
        <v>339</v>
      </c>
      <c r="AC1201" s="7" t="s">
        <v>339</v>
      </c>
      <c r="AD1201" s="7" t="s">
        <v>111</v>
      </c>
      <c r="AE1201" s="7" t="s">
        <v>1255</v>
      </c>
      <c r="AF1201" s="7" t="s">
        <v>112</v>
      </c>
      <c r="AG1201" s="7" t="s">
        <v>1984</v>
      </c>
      <c r="AH1201" s="7" t="s">
        <v>2110</v>
      </c>
      <c r="AI1201" s="7">
        <v>1998</v>
      </c>
      <c r="AJ1201" s="7">
        <v>2009</v>
      </c>
      <c r="AK1201" s="7" t="s">
        <v>89</v>
      </c>
      <c r="AL1201" s="7">
        <v>1230000</v>
      </c>
      <c r="AO1201" s="7" t="s">
        <v>2721</v>
      </c>
      <c r="AP1201" s="7" t="s">
        <v>2722</v>
      </c>
      <c r="AQ1201" s="7">
        <v>1230000</v>
      </c>
      <c r="AR1201" s="10">
        <v>1960141.318</v>
      </c>
      <c r="AS1201" s="7" t="s">
        <v>2722</v>
      </c>
      <c r="AT1201" s="7" t="s">
        <v>340</v>
      </c>
      <c r="AU1201" s="7">
        <v>2009</v>
      </c>
      <c r="AV1201" s="7" t="s">
        <v>91</v>
      </c>
      <c r="AW1201" s="7" t="s">
        <v>92</v>
      </c>
      <c r="AX1201" s="7" t="s">
        <v>93</v>
      </c>
      <c r="AY1201" s="7" t="s">
        <v>94</v>
      </c>
      <c r="AZ1201" s="7" t="s">
        <v>341</v>
      </c>
      <c r="BA1201" s="7" t="s">
        <v>96</v>
      </c>
      <c r="BB1201" s="7" t="s">
        <v>519</v>
      </c>
      <c r="BC1201" s="7" t="s">
        <v>98</v>
      </c>
      <c r="BH1201" s="7" t="s">
        <v>99</v>
      </c>
      <c r="BI1201" s="7" t="s">
        <v>521</v>
      </c>
      <c r="BJ1201" s="7" t="s">
        <v>135</v>
      </c>
      <c r="BK1201" s="7" t="s">
        <v>1556</v>
      </c>
      <c r="BM1201" s="7" t="s">
        <v>1481</v>
      </c>
      <c r="BN1201" s="7" t="s">
        <v>1557</v>
      </c>
      <c r="BO1201">
        <f t="shared" si="18"/>
        <v>1.960141318</v>
      </c>
      <c r="BP1201" s="7" t="s">
        <v>519</v>
      </c>
      <c r="BQ1201" s="7" t="s">
        <v>94</v>
      </c>
      <c r="BR1201" s="7" t="s">
        <v>77</v>
      </c>
      <c r="BS1201" s="7" t="s">
        <v>77</v>
      </c>
    </row>
    <row r="1202" spans="1:71" ht="15.75" customHeight="1">
      <c r="A1202" s="7">
        <v>2003</v>
      </c>
      <c r="B1202" s="7" t="s">
        <v>1253</v>
      </c>
      <c r="C1202" s="7" t="s">
        <v>64</v>
      </c>
      <c r="D1202" s="7" t="s">
        <v>1246</v>
      </c>
      <c r="E1202" s="7" t="s">
        <v>2718</v>
      </c>
      <c r="F1202" s="7" t="s">
        <v>1248</v>
      </c>
      <c r="G1202" s="7">
        <v>2009</v>
      </c>
      <c r="H1202" s="7" t="s">
        <v>335</v>
      </c>
      <c r="I1202" s="7" t="s">
        <v>169</v>
      </c>
      <c r="J1202" s="7" t="s">
        <v>70</v>
      </c>
      <c r="K1202" s="7" t="s">
        <v>71</v>
      </c>
      <c r="L1202" s="7" t="s">
        <v>72</v>
      </c>
      <c r="M1202" s="7" t="s">
        <v>73</v>
      </c>
      <c r="N1202" s="7" t="s">
        <v>74</v>
      </c>
      <c r="O1202" s="7" t="s">
        <v>75</v>
      </c>
      <c r="P1202" s="7" t="s">
        <v>76</v>
      </c>
      <c r="Q1202" s="7" t="s">
        <v>77</v>
      </c>
      <c r="S1202" s="7" t="s">
        <v>78</v>
      </c>
      <c r="T1202" s="7" t="s">
        <v>79</v>
      </c>
      <c r="U1202" s="7" t="s">
        <v>80</v>
      </c>
      <c r="V1202" s="7" t="s">
        <v>81</v>
      </c>
      <c r="W1202" s="7" t="s">
        <v>1254</v>
      </c>
      <c r="X1202" s="7" t="s">
        <v>2633</v>
      </c>
      <c r="Z1202" s="7" t="s">
        <v>123</v>
      </c>
      <c r="AA1202" s="7" t="s">
        <v>338</v>
      </c>
      <c r="AB1202" s="7" t="s">
        <v>339</v>
      </c>
      <c r="AC1202" s="7" t="s">
        <v>339</v>
      </c>
      <c r="AD1202" s="7" t="s">
        <v>111</v>
      </c>
      <c r="AE1202" s="7" t="s">
        <v>1255</v>
      </c>
      <c r="AF1202" s="7" t="s">
        <v>112</v>
      </c>
      <c r="AG1202" s="7" t="s">
        <v>1984</v>
      </c>
      <c r="AH1202" s="7" t="s">
        <v>2110</v>
      </c>
      <c r="AI1202" s="7">
        <v>1998</v>
      </c>
      <c r="AJ1202" s="7">
        <v>2009</v>
      </c>
      <c r="AK1202" s="7" t="s">
        <v>89</v>
      </c>
      <c r="AL1202" s="7">
        <v>1230000</v>
      </c>
      <c r="AO1202" s="7" t="s">
        <v>2721</v>
      </c>
      <c r="AP1202" s="7" t="s">
        <v>2722</v>
      </c>
      <c r="AQ1202" s="7">
        <v>1230000</v>
      </c>
      <c r="AR1202" s="10">
        <v>1960141.318</v>
      </c>
      <c r="AS1202" s="7" t="s">
        <v>2722</v>
      </c>
      <c r="AT1202" s="7" t="s">
        <v>340</v>
      </c>
      <c r="AU1202" s="7">
        <v>2009</v>
      </c>
      <c r="AV1202" s="7" t="s">
        <v>91</v>
      </c>
      <c r="AW1202" s="7" t="s">
        <v>92</v>
      </c>
      <c r="AX1202" s="7" t="s">
        <v>93</v>
      </c>
      <c r="AY1202" s="7" t="s">
        <v>94</v>
      </c>
      <c r="AZ1202" s="7" t="s">
        <v>341</v>
      </c>
      <c r="BA1202" s="7" t="s">
        <v>96</v>
      </c>
      <c r="BB1202" s="7" t="s">
        <v>519</v>
      </c>
      <c r="BC1202" s="7" t="s">
        <v>98</v>
      </c>
      <c r="BH1202" s="7" t="s">
        <v>99</v>
      </c>
      <c r="BI1202" s="7" t="s">
        <v>521</v>
      </c>
      <c r="BJ1202" s="7" t="s">
        <v>135</v>
      </c>
      <c r="BK1202" s="7" t="s">
        <v>1556</v>
      </c>
      <c r="BM1202" s="7" t="s">
        <v>1481</v>
      </c>
      <c r="BN1202" s="7" t="s">
        <v>1557</v>
      </c>
      <c r="BO1202">
        <f t="shared" si="18"/>
        <v>1.960141318</v>
      </c>
      <c r="BP1202" s="7" t="s">
        <v>519</v>
      </c>
      <c r="BQ1202" s="7" t="s">
        <v>94</v>
      </c>
      <c r="BR1202" s="7" t="s">
        <v>77</v>
      </c>
      <c r="BS1202" s="7" t="s">
        <v>77</v>
      </c>
    </row>
    <row r="1203" spans="1:71" ht="15.75" customHeight="1">
      <c r="A1203" s="7">
        <v>2004</v>
      </c>
      <c r="B1203" s="7" t="s">
        <v>1253</v>
      </c>
      <c r="C1203" s="7" t="s">
        <v>64</v>
      </c>
      <c r="D1203" s="7" t="s">
        <v>1246</v>
      </c>
      <c r="E1203" s="7" t="s">
        <v>2718</v>
      </c>
      <c r="F1203" s="7" t="s">
        <v>1248</v>
      </c>
      <c r="G1203" s="7">
        <v>2009</v>
      </c>
      <c r="H1203" s="7" t="s">
        <v>335</v>
      </c>
      <c r="I1203" s="7" t="s">
        <v>169</v>
      </c>
      <c r="J1203" s="7" t="s">
        <v>70</v>
      </c>
      <c r="K1203" s="7" t="s">
        <v>71</v>
      </c>
      <c r="L1203" s="7" t="s">
        <v>72</v>
      </c>
      <c r="M1203" s="7" t="s">
        <v>73</v>
      </c>
      <c r="N1203" s="7" t="s">
        <v>74</v>
      </c>
      <c r="O1203" s="7" t="s">
        <v>75</v>
      </c>
      <c r="P1203" s="7" t="s">
        <v>76</v>
      </c>
      <c r="Q1203" s="7" t="s">
        <v>77</v>
      </c>
      <c r="S1203" s="7" t="s">
        <v>78</v>
      </c>
      <c r="T1203" s="7" t="s">
        <v>79</v>
      </c>
      <c r="U1203" s="7" t="s">
        <v>80</v>
      </c>
      <c r="V1203" s="7" t="s">
        <v>81</v>
      </c>
      <c r="W1203" s="7" t="s">
        <v>1254</v>
      </c>
      <c r="X1203" s="7" t="s">
        <v>2633</v>
      </c>
      <c r="Z1203" s="7" t="s">
        <v>123</v>
      </c>
      <c r="AA1203" s="7" t="s">
        <v>338</v>
      </c>
      <c r="AB1203" s="7" t="s">
        <v>339</v>
      </c>
      <c r="AC1203" s="7" t="s">
        <v>339</v>
      </c>
      <c r="AD1203" s="7" t="s">
        <v>111</v>
      </c>
      <c r="AE1203" s="7" t="s">
        <v>1255</v>
      </c>
      <c r="AF1203" s="7" t="s">
        <v>112</v>
      </c>
      <c r="AG1203" s="7" t="s">
        <v>1984</v>
      </c>
      <c r="AH1203" s="7" t="s">
        <v>2110</v>
      </c>
      <c r="AI1203" s="7">
        <v>1998</v>
      </c>
      <c r="AJ1203" s="7">
        <v>2009</v>
      </c>
      <c r="AK1203" s="7" t="s">
        <v>89</v>
      </c>
      <c r="AL1203" s="7">
        <v>1230000</v>
      </c>
      <c r="AO1203" s="7" t="s">
        <v>2721</v>
      </c>
      <c r="AP1203" s="7" t="s">
        <v>2722</v>
      </c>
      <c r="AQ1203" s="7">
        <v>1230000</v>
      </c>
      <c r="AR1203" s="10">
        <v>1960141.318</v>
      </c>
      <c r="AS1203" s="7" t="s">
        <v>2722</v>
      </c>
      <c r="AT1203" s="7" t="s">
        <v>340</v>
      </c>
      <c r="AU1203" s="7">
        <v>2009</v>
      </c>
      <c r="AV1203" s="7" t="s">
        <v>91</v>
      </c>
      <c r="AW1203" s="7" t="s">
        <v>92</v>
      </c>
      <c r="AX1203" s="7" t="s">
        <v>93</v>
      </c>
      <c r="AY1203" s="7" t="s">
        <v>94</v>
      </c>
      <c r="AZ1203" s="7" t="s">
        <v>341</v>
      </c>
      <c r="BA1203" s="7" t="s">
        <v>96</v>
      </c>
      <c r="BB1203" s="7" t="s">
        <v>519</v>
      </c>
      <c r="BC1203" s="7" t="s">
        <v>98</v>
      </c>
      <c r="BH1203" s="7" t="s">
        <v>99</v>
      </c>
      <c r="BI1203" s="7" t="s">
        <v>521</v>
      </c>
      <c r="BJ1203" s="7" t="s">
        <v>135</v>
      </c>
      <c r="BK1203" s="7" t="s">
        <v>1556</v>
      </c>
      <c r="BM1203" s="7" t="s">
        <v>1481</v>
      </c>
      <c r="BN1203" s="7" t="s">
        <v>1557</v>
      </c>
      <c r="BO1203">
        <f t="shared" si="18"/>
        <v>1.960141318</v>
      </c>
      <c r="BP1203" s="7" t="s">
        <v>519</v>
      </c>
      <c r="BQ1203" s="7" t="s">
        <v>94</v>
      </c>
      <c r="BR1203" s="7" t="s">
        <v>77</v>
      </c>
      <c r="BS1203" s="7" t="s">
        <v>77</v>
      </c>
    </row>
    <row r="1204" spans="1:71" ht="15.75" customHeight="1">
      <c r="A1204" s="7">
        <v>2005</v>
      </c>
      <c r="B1204" s="7" t="s">
        <v>1253</v>
      </c>
      <c r="C1204" s="7" t="s">
        <v>64</v>
      </c>
      <c r="D1204" s="7" t="s">
        <v>1246</v>
      </c>
      <c r="E1204" s="7" t="s">
        <v>2718</v>
      </c>
      <c r="F1204" s="7" t="s">
        <v>1248</v>
      </c>
      <c r="G1204" s="7">
        <v>2009</v>
      </c>
      <c r="H1204" s="7" t="s">
        <v>335</v>
      </c>
      <c r="I1204" s="7" t="s">
        <v>169</v>
      </c>
      <c r="J1204" s="7" t="s">
        <v>70</v>
      </c>
      <c r="K1204" s="7" t="s">
        <v>71</v>
      </c>
      <c r="L1204" s="7" t="s">
        <v>72</v>
      </c>
      <c r="M1204" s="7" t="s">
        <v>73</v>
      </c>
      <c r="N1204" s="7" t="s">
        <v>74</v>
      </c>
      <c r="O1204" s="7" t="s">
        <v>75</v>
      </c>
      <c r="P1204" s="7" t="s">
        <v>76</v>
      </c>
      <c r="Q1204" s="7" t="s">
        <v>77</v>
      </c>
      <c r="S1204" s="7" t="s">
        <v>78</v>
      </c>
      <c r="T1204" s="7" t="s">
        <v>79</v>
      </c>
      <c r="U1204" s="7" t="s">
        <v>80</v>
      </c>
      <c r="V1204" s="7" t="s">
        <v>81</v>
      </c>
      <c r="W1204" s="7" t="s">
        <v>1254</v>
      </c>
      <c r="X1204" s="7" t="s">
        <v>2633</v>
      </c>
      <c r="Z1204" s="7" t="s">
        <v>123</v>
      </c>
      <c r="AA1204" s="7" t="s">
        <v>338</v>
      </c>
      <c r="AB1204" s="7" t="s">
        <v>339</v>
      </c>
      <c r="AC1204" s="7" t="s">
        <v>339</v>
      </c>
      <c r="AD1204" s="7" t="s">
        <v>111</v>
      </c>
      <c r="AE1204" s="7" t="s">
        <v>1255</v>
      </c>
      <c r="AF1204" s="7" t="s">
        <v>112</v>
      </c>
      <c r="AG1204" s="7" t="s">
        <v>1984</v>
      </c>
      <c r="AH1204" s="7" t="s">
        <v>2110</v>
      </c>
      <c r="AI1204" s="7">
        <v>1998</v>
      </c>
      <c r="AJ1204" s="7">
        <v>2009</v>
      </c>
      <c r="AK1204" s="7" t="s">
        <v>89</v>
      </c>
      <c r="AL1204" s="7">
        <v>1230000</v>
      </c>
      <c r="AO1204" s="7" t="s">
        <v>2721</v>
      </c>
      <c r="AP1204" s="7" t="s">
        <v>2722</v>
      </c>
      <c r="AQ1204" s="7">
        <v>1230000</v>
      </c>
      <c r="AR1204" s="10">
        <v>1960141.318</v>
      </c>
      <c r="AS1204" s="7" t="s">
        <v>2722</v>
      </c>
      <c r="AT1204" s="7" t="s">
        <v>340</v>
      </c>
      <c r="AU1204" s="7">
        <v>2009</v>
      </c>
      <c r="AV1204" s="7" t="s">
        <v>91</v>
      </c>
      <c r="AW1204" s="7" t="s">
        <v>92</v>
      </c>
      <c r="AX1204" s="7" t="s">
        <v>93</v>
      </c>
      <c r="AY1204" s="7" t="s">
        <v>94</v>
      </c>
      <c r="AZ1204" s="7" t="s">
        <v>341</v>
      </c>
      <c r="BA1204" s="7" t="s">
        <v>96</v>
      </c>
      <c r="BB1204" s="7" t="s">
        <v>519</v>
      </c>
      <c r="BC1204" s="7" t="s">
        <v>98</v>
      </c>
      <c r="BH1204" s="7" t="s">
        <v>99</v>
      </c>
      <c r="BI1204" s="7" t="s">
        <v>521</v>
      </c>
      <c r="BJ1204" s="7" t="s">
        <v>135</v>
      </c>
      <c r="BK1204" s="7" t="s">
        <v>1556</v>
      </c>
      <c r="BM1204" s="7" t="s">
        <v>1481</v>
      </c>
      <c r="BN1204" s="7" t="s">
        <v>1557</v>
      </c>
      <c r="BO1204">
        <f t="shared" si="18"/>
        <v>1.960141318</v>
      </c>
      <c r="BP1204" s="7" t="s">
        <v>519</v>
      </c>
      <c r="BQ1204" s="7" t="s">
        <v>94</v>
      </c>
      <c r="BR1204" s="7" t="s">
        <v>77</v>
      </c>
      <c r="BS1204" s="7" t="s">
        <v>77</v>
      </c>
    </row>
    <row r="1205" spans="1:71" ht="15.75" customHeight="1">
      <c r="A1205" s="7">
        <v>2006</v>
      </c>
      <c r="B1205" s="7" t="s">
        <v>1253</v>
      </c>
      <c r="C1205" s="7" t="s">
        <v>64</v>
      </c>
      <c r="D1205" s="7" t="s">
        <v>1246</v>
      </c>
      <c r="E1205" s="7" t="s">
        <v>2718</v>
      </c>
      <c r="F1205" s="7" t="s">
        <v>1248</v>
      </c>
      <c r="G1205" s="7">
        <v>2009</v>
      </c>
      <c r="H1205" s="7" t="s">
        <v>335</v>
      </c>
      <c r="I1205" s="7" t="s">
        <v>169</v>
      </c>
      <c r="J1205" s="7" t="s">
        <v>70</v>
      </c>
      <c r="K1205" s="7" t="s">
        <v>71</v>
      </c>
      <c r="L1205" s="7" t="s">
        <v>72</v>
      </c>
      <c r="M1205" s="7" t="s">
        <v>73</v>
      </c>
      <c r="N1205" s="7" t="s">
        <v>74</v>
      </c>
      <c r="O1205" s="7" t="s">
        <v>75</v>
      </c>
      <c r="P1205" s="7" t="s">
        <v>76</v>
      </c>
      <c r="Q1205" s="7" t="s">
        <v>77</v>
      </c>
      <c r="S1205" s="7" t="s">
        <v>78</v>
      </c>
      <c r="T1205" s="7" t="s">
        <v>79</v>
      </c>
      <c r="U1205" s="7" t="s">
        <v>80</v>
      </c>
      <c r="V1205" s="7" t="s">
        <v>81</v>
      </c>
      <c r="W1205" s="7" t="s">
        <v>1254</v>
      </c>
      <c r="X1205" s="7" t="s">
        <v>2633</v>
      </c>
      <c r="Z1205" s="7" t="s">
        <v>123</v>
      </c>
      <c r="AA1205" s="7" t="s">
        <v>338</v>
      </c>
      <c r="AB1205" s="7" t="s">
        <v>339</v>
      </c>
      <c r="AC1205" s="7" t="s">
        <v>339</v>
      </c>
      <c r="AD1205" s="7" t="s">
        <v>111</v>
      </c>
      <c r="AE1205" s="7" t="s">
        <v>1255</v>
      </c>
      <c r="AF1205" s="7" t="s">
        <v>112</v>
      </c>
      <c r="AG1205" s="7" t="s">
        <v>1984</v>
      </c>
      <c r="AH1205" s="7" t="s">
        <v>2110</v>
      </c>
      <c r="AI1205" s="7">
        <v>1998</v>
      </c>
      <c r="AJ1205" s="7">
        <v>2009</v>
      </c>
      <c r="AK1205" s="7" t="s">
        <v>89</v>
      </c>
      <c r="AL1205" s="7">
        <v>1230000</v>
      </c>
      <c r="AO1205" s="7" t="s">
        <v>2721</v>
      </c>
      <c r="AP1205" s="7" t="s">
        <v>2722</v>
      </c>
      <c r="AQ1205" s="7">
        <v>1230000</v>
      </c>
      <c r="AR1205" s="10">
        <v>1960141.318</v>
      </c>
      <c r="AS1205" s="7" t="s">
        <v>2722</v>
      </c>
      <c r="AT1205" s="7" t="s">
        <v>340</v>
      </c>
      <c r="AU1205" s="7">
        <v>2009</v>
      </c>
      <c r="AV1205" s="7" t="s">
        <v>91</v>
      </c>
      <c r="AW1205" s="7" t="s">
        <v>92</v>
      </c>
      <c r="AX1205" s="7" t="s">
        <v>93</v>
      </c>
      <c r="AY1205" s="7" t="s">
        <v>94</v>
      </c>
      <c r="AZ1205" s="7" t="s">
        <v>341</v>
      </c>
      <c r="BA1205" s="7" t="s">
        <v>96</v>
      </c>
      <c r="BB1205" s="7" t="s">
        <v>519</v>
      </c>
      <c r="BC1205" s="7" t="s">
        <v>98</v>
      </c>
      <c r="BH1205" s="7" t="s">
        <v>99</v>
      </c>
      <c r="BI1205" s="7" t="s">
        <v>521</v>
      </c>
      <c r="BJ1205" s="7" t="s">
        <v>135</v>
      </c>
      <c r="BK1205" s="7" t="s">
        <v>1556</v>
      </c>
      <c r="BM1205" s="7" t="s">
        <v>1481</v>
      </c>
      <c r="BN1205" s="7" t="s">
        <v>1557</v>
      </c>
      <c r="BO1205">
        <f t="shared" si="18"/>
        <v>1.960141318</v>
      </c>
      <c r="BP1205" s="7" t="s">
        <v>519</v>
      </c>
      <c r="BQ1205" s="7" t="s">
        <v>94</v>
      </c>
      <c r="BR1205" s="7" t="s">
        <v>77</v>
      </c>
      <c r="BS1205" s="7" t="s">
        <v>77</v>
      </c>
    </row>
    <row r="1206" spans="1:71" ht="15.75" customHeight="1">
      <c r="A1206" s="7">
        <v>2007</v>
      </c>
      <c r="B1206" s="7" t="s">
        <v>1253</v>
      </c>
      <c r="C1206" s="7" t="s">
        <v>64</v>
      </c>
      <c r="D1206" s="7" t="s">
        <v>1246</v>
      </c>
      <c r="E1206" s="7" t="s">
        <v>2718</v>
      </c>
      <c r="F1206" s="7" t="s">
        <v>1248</v>
      </c>
      <c r="G1206" s="7">
        <v>2009</v>
      </c>
      <c r="H1206" s="7" t="s">
        <v>335</v>
      </c>
      <c r="I1206" s="7" t="s">
        <v>169</v>
      </c>
      <c r="J1206" s="7" t="s">
        <v>70</v>
      </c>
      <c r="K1206" s="7" t="s">
        <v>71</v>
      </c>
      <c r="L1206" s="7" t="s">
        <v>72</v>
      </c>
      <c r="M1206" s="7" t="s">
        <v>73</v>
      </c>
      <c r="N1206" s="7" t="s">
        <v>74</v>
      </c>
      <c r="O1206" s="7" t="s">
        <v>75</v>
      </c>
      <c r="P1206" s="7" t="s">
        <v>76</v>
      </c>
      <c r="Q1206" s="7" t="s">
        <v>77</v>
      </c>
      <c r="S1206" s="7" t="s">
        <v>78</v>
      </c>
      <c r="T1206" s="7" t="s">
        <v>79</v>
      </c>
      <c r="U1206" s="7" t="s">
        <v>80</v>
      </c>
      <c r="V1206" s="7" t="s">
        <v>81</v>
      </c>
      <c r="W1206" s="7" t="s">
        <v>1254</v>
      </c>
      <c r="X1206" s="7" t="s">
        <v>2633</v>
      </c>
      <c r="Z1206" s="7" t="s">
        <v>123</v>
      </c>
      <c r="AA1206" s="7" t="s">
        <v>338</v>
      </c>
      <c r="AB1206" s="7" t="s">
        <v>339</v>
      </c>
      <c r="AC1206" s="7" t="s">
        <v>339</v>
      </c>
      <c r="AD1206" s="7" t="s">
        <v>111</v>
      </c>
      <c r="AE1206" s="7" t="s">
        <v>1255</v>
      </c>
      <c r="AF1206" s="7" t="s">
        <v>112</v>
      </c>
      <c r="AG1206" s="7" t="s">
        <v>1984</v>
      </c>
      <c r="AH1206" s="7" t="s">
        <v>2110</v>
      </c>
      <c r="AI1206" s="7">
        <v>1998</v>
      </c>
      <c r="AJ1206" s="7">
        <v>2009</v>
      </c>
      <c r="AK1206" s="7" t="s">
        <v>89</v>
      </c>
      <c r="AL1206" s="7">
        <v>1230000</v>
      </c>
      <c r="AO1206" s="7" t="s">
        <v>2721</v>
      </c>
      <c r="AP1206" s="7" t="s">
        <v>2722</v>
      </c>
      <c r="AQ1206" s="7">
        <v>1230000</v>
      </c>
      <c r="AR1206" s="10">
        <v>1960141.318</v>
      </c>
      <c r="AS1206" s="7" t="s">
        <v>2722</v>
      </c>
      <c r="AT1206" s="7" t="s">
        <v>340</v>
      </c>
      <c r="AU1206" s="7">
        <v>2009</v>
      </c>
      <c r="AV1206" s="7" t="s">
        <v>91</v>
      </c>
      <c r="AW1206" s="7" t="s">
        <v>92</v>
      </c>
      <c r="AX1206" s="7" t="s">
        <v>93</v>
      </c>
      <c r="AY1206" s="7" t="s">
        <v>94</v>
      </c>
      <c r="AZ1206" s="7" t="s">
        <v>341</v>
      </c>
      <c r="BA1206" s="7" t="s">
        <v>96</v>
      </c>
      <c r="BB1206" s="7" t="s">
        <v>519</v>
      </c>
      <c r="BC1206" s="7" t="s">
        <v>98</v>
      </c>
      <c r="BH1206" s="7" t="s">
        <v>99</v>
      </c>
      <c r="BI1206" s="7" t="s">
        <v>521</v>
      </c>
      <c r="BJ1206" s="7" t="s">
        <v>135</v>
      </c>
      <c r="BK1206" s="7" t="s">
        <v>1556</v>
      </c>
      <c r="BM1206" s="7" t="s">
        <v>1481</v>
      </c>
      <c r="BN1206" s="7" t="s">
        <v>1557</v>
      </c>
      <c r="BO1206">
        <f t="shared" si="18"/>
        <v>1.960141318</v>
      </c>
      <c r="BP1206" s="7" t="s">
        <v>519</v>
      </c>
      <c r="BQ1206" s="7" t="s">
        <v>94</v>
      </c>
      <c r="BR1206" s="7" t="s">
        <v>77</v>
      </c>
      <c r="BS1206" s="7" t="s">
        <v>77</v>
      </c>
    </row>
    <row r="1207" spans="1:71" ht="15.75" customHeight="1">
      <c r="A1207" s="7">
        <v>2008</v>
      </c>
      <c r="B1207" s="7" t="s">
        <v>1253</v>
      </c>
      <c r="C1207" s="7" t="s">
        <v>64</v>
      </c>
      <c r="D1207" s="7" t="s">
        <v>1246</v>
      </c>
      <c r="E1207" s="7" t="s">
        <v>2718</v>
      </c>
      <c r="F1207" s="7" t="s">
        <v>1248</v>
      </c>
      <c r="G1207" s="7">
        <v>2009</v>
      </c>
      <c r="H1207" s="7" t="s">
        <v>335</v>
      </c>
      <c r="I1207" s="7" t="s">
        <v>169</v>
      </c>
      <c r="J1207" s="7" t="s">
        <v>70</v>
      </c>
      <c r="K1207" s="7" t="s">
        <v>71</v>
      </c>
      <c r="L1207" s="7" t="s">
        <v>72</v>
      </c>
      <c r="M1207" s="7" t="s">
        <v>73</v>
      </c>
      <c r="N1207" s="7" t="s">
        <v>74</v>
      </c>
      <c r="O1207" s="7" t="s">
        <v>75</v>
      </c>
      <c r="P1207" s="7" t="s">
        <v>76</v>
      </c>
      <c r="Q1207" s="7" t="s">
        <v>77</v>
      </c>
      <c r="S1207" s="7" t="s">
        <v>78</v>
      </c>
      <c r="T1207" s="7" t="s">
        <v>79</v>
      </c>
      <c r="U1207" s="7" t="s">
        <v>80</v>
      </c>
      <c r="V1207" s="7" t="s">
        <v>81</v>
      </c>
      <c r="W1207" s="7" t="s">
        <v>1254</v>
      </c>
      <c r="X1207" s="7" t="s">
        <v>2633</v>
      </c>
      <c r="Z1207" s="7" t="s">
        <v>123</v>
      </c>
      <c r="AA1207" s="7" t="s">
        <v>338</v>
      </c>
      <c r="AB1207" s="7" t="s">
        <v>339</v>
      </c>
      <c r="AC1207" s="7" t="s">
        <v>339</v>
      </c>
      <c r="AD1207" s="7" t="s">
        <v>111</v>
      </c>
      <c r="AE1207" s="7" t="s">
        <v>1255</v>
      </c>
      <c r="AF1207" s="7" t="s">
        <v>112</v>
      </c>
      <c r="AG1207" s="7" t="s">
        <v>1984</v>
      </c>
      <c r="AH1207" s="7" t="s">
        <v>2110</v>
      </c>
      <c r="AI1207" s="7">
        <v>1998</v>
      </c>
      <c r="AJ1207" s="7">
        <v>2009</v>
      </c>
      <c r="AK1207" s="7" t="s">
        <v>89</v>
      </c>
      <c r="AL1207" s="7">
        <v>1230000</v>
      </c>
      <c r="AO1207" s="7" t="s">
        <v>2721</v>
      </c>
      <c r="AP1207" s="7" t="s">
        <v>2722</v>
      </c>
      <c r="AQ1207" s="7">
        <v>1230000</v>
      </c>
      <c r="AR1207" s="10">
        <v>1960141.318</v>
      </c>
      <c r="AS1207" s="7" t="s">
        <v>2722</v>
      </c>
      <c r="AT1207" s="7" t="s">
        <v>340</v>
      </c>
      <c r="AU1207" s="7">
        <v>2009</v>
      </c>
      <c r="AV1207" s="7" t="s">
        <v>91</v>
      </c>
      <c r="AW1207" s="7" t="s">
        <v>92</v>
      </c>
      <c r="AX1207" s="7" t="s">
        <v>93</v>
      </c>
      <c r="AY1207" s="7" t="s">
        <v>94</v>
      </c>
      <c r="AZ1207" s="7" t="s">
        <v>341</v>
      </c>
      <c r="BA1207" s="7" t="s">
        <v>96</v>
      </c>
      <c r="BB1207" s="7" t="s">
        <v>519</v>
      </c>
      <c r="BC1207" s="7" t="s">
        <v>98</v>
      </c>
      <c r="BH1207" s="7" t="s">
        <v>99</v>
      </c>
      <c r="BI1207" s="7" t="s">
        <v>521</v>
      </c>
      <c r="BJ1207" s="7" t="s">
        <v>135</v>
      </c>
      <c r="BK1207" s="7" t="s">
        <v>1556</v>
      </c>
      <c r="BM1207" s="7" t="s">
        <v>1481</v>
      </c>
      <c r="BN1207" s="7" t="s">
        <v>1557</v>
      </c>
      <c r="BO1207">
        <f t="shared" si="18"/>
        <v>1.960141318</v>
      </c>
      <c r="BP1207" s="7" t="s">
        <v>519</v>
      </c>
      <c r="BQ1207" s="7" t="s">
        <v>94</v>
      </c>
      <c r="BR1207" s="7" t="s">
        <v>77</v>
      </c>
      <c r="BS1207" s="7" t="s">
        <v>77</v>
      </c>
    </row>
    <row r="1208" spans="1:71" ht="15.75" customHeight="1">
      <c r="A1208" s="7">
        <v>2009</v>
      </c>
      <c r="B1208" s="7" t="s">
        <v>1253</v>
      </c>
      <c r="C1208" s="7" t="s">
        <v>64</v>
      </c>
      <c r="D1208" s="7" t="s">
        <v>1246</v>
      </c>
      <c r="E1208" s="7" t="s">
        <v>2718</v>
      </c>
      <c r="F1208" s="7" t="s">
        <v>1248</v>
      </c>
      <c r="G1208" s="7">
        <v>2009</v>
      </c>
      <c r="H1208" s="7" t="s">
        <v>335</v>
      </c>
      <c r="I1208" s="7" t="s">
        <v>169</v>
      </c>
      <c r="J1208" s="7" t="s">
        <v>70</v>
      </c>
      <c r="K1208" s="7" t="s">
        <v>71</v>
      </c>
      <c r="L1208" s="7" t="s">
        <v>72</v>
      </c>
      <c r="M1208" s="7" t="s">
        <v>73</v>
      </c>
      <c r="N1208" s="7" t="s">
        <v>74</v>
      </c>
      <c r="O1208" s="7" t="s">
        <v>75</v>
      </c>
      <c r="P1208" s="7" t="s">
        <v>76</v>
      </c>
      <c r="Q1208" s="7" t="s">
        <v>77</v>
      </c>
      <c r="S1208" s="7" t="s">
        <v>78</v>
      </c>
      <c r="T1208" s="7" t="s">
        <v>79</v>
      </c>
      <c r="U1208" s="7" t="s">
        <v>80</v>
      </c>
      <c r="V1208" s="7" t="s">
        <v>81</v>
      </c>
      <c r="W1208" s="7" t="s">
        <v>1254</v>
      </c>
      <c r="X1208" s="7" t="s">
        <v>2633</v>
      </c>
      <c r="Z1208" s="7" t="s">
        <v>123</v>
      </c>
      <c r="AA1208" s="7" t="s">
        <v>338</v>
      </c>
      <c r="AB1208" s="7" t="s">
        <v>339</v>
      </c>
      <c r="AC1208" s="7" t="s">
        <v>339</v>
      </c>
      <c r="AD1208" s="7" t="s">
        <v>111</v>
      </c>
      <c r="AE1208" s="7" t="s">
        <v>1255</v>
      </c>
      <c r="AF1208" s="7" t="s">
        <v>112</v>
      </c>
      <c r="AG1208" s="7" t="s">
        <v>1984</v>
      </c>
      <c r="AH1208" s="7" t="s">
        <v>2110</v>
      </c>
      <c r="AI1208" s="7">
        <v>1998</v>
      </c>
      <c r="AJ1208" s="7">
        <v>2009</v>
      </c>
      <c r="AK1208" s="7" t="s">
        <v>89</v>
      </c>
      <c r="AL1208" s="7">
        <v>1230000</v>
      </c>
      <c r="AO1208" s="7" t="s">
        <v>2721</v>
      </c>
      <c r="AP1208" s="7" t="s">
        <v>2722</v>
      </c>
      <c r="AQ1208" s="7">
        <v>1230000</v>
      </c>
      <c r="AR1208" s="10">
        <v>1960141.318</v>
      </c>
      <c r="AS1208" s="7" t="s">
        <v>2722</v>
      </c>
      <c r="AT1208" s="7" t="s">
        <v>340</v>
      </c>
      <c r="AU1208" s="7">
        <v>2009</v>
      </c>
      <c r="AV1208" s="7" t="s">
        <v>91</v>
      </c>
      <c r="AW1208" s="7" t="s">
        <v>92</v>
      </c>
      <c r="AX1208" s="7" t="s">
        <v>93</v>
      </c>
      <c r="AY1208" s="7" t="s">
        <v>94</v>
      </c>
      <c r="AZ1208" s="7" t="s">
        <v>341</v>
      </c>
      <c r="BA1208" s="7" t="s">
        <v>96</v>
      </c>
      <c r="BB1208" s="7" t="s">
        <v>519</v>
      </c>
      <c r="BC1208" s="7" t="s">
        <v>98</v>
      </c>
      <c r="BH1208" s="7" t="s">
        <v>99</v>
      </c>
      <c r="BI1208" s="7" t="s">
        <v>521</v>
      </c>
      <c r="BJ1208" s="7" t="s">
        <v>135</v>
      </c>
      <c r="BK1208" s="7" t="s">
        <v>1556</v>
      </c>
      <c r="BM1208" s="7" t="s">
        <v>1481</v>
      </c>
      <c r="BN1208" s="7" t="s">
        <v>1557</v>
      </c>
      <c r="BO1208">
        <f t="shared" si="18"/>
        <v>1.960141318</v>
      </c>
      <c r="BP1208" s="7" t="s">
        <v>519</v>
      </c>
      <c r="BQ1208" s="7" t="s">
        <v>94</v>
      </c>
      <c r="BR1208" s="7" t="s">
        <v>77</v>
      </c>
      <c r="BS1208" s="7" t="s">
        <v>77</v>
      </c>
    </row>
    <row r="1209" spans="1:71" ht="15.75" customHeight="1">
      <c r="A1209" s="7">
        <v>2001</v>
      </c>
      <c r="B1209" s="7" t="s">
        <v>1257</v>
      </c>
      <c r="C1209" s="7" t="s">
        <v>64</v>
      </c>
      <c r="D1209" s="7" t="s">
        <v>1258</v>
      </c>
      <c r="E1209" s="7" t="s">
        <v>1259</v>
      </c>
      <c r="F1209" s="7" t="s">
        <v>1260</v>
      </c>
      <c r="G1209" s="7">
        <v>2017</v>
      </c>
      <c r="H1209" s="7" t="s">
        <v>67</v>
      </c>
      <c r="I1209" s="7" t="s">
        <v>68</v>
      </c>
      <c r="J1209" s="7" t="s">
        <v>70</v>
      </c>
      <c r="K1209" s="7" t="s">
        <v>71</v>
      </c>
      <c r="L1209" s="7" t="s">
        <v>72</v>
      </c>
      <c r="M1209" s="7" t="s">
        <v>73</v>
      </c>
      <c r="N1209" s="7" t="s">
        <v>74</v>
      </c>
      <c r="O1209" s="7" t="s">
        <v>75</v>
      </c>
      <c r="P1209" s="7" t="s">
        <v>105</v>
      </c>
      <c r="Q1209" s="7" t="s">
        <v>106</v>
      </c>
      <c r="S1209" s="7" t="s">
        <v>107</v>
      </c>
      <c r="T1209" s="7" t="s">
        <v>79</v>
      </c>
      <c r="U1209" s="7" t="s">
        <v>80</v>
      </c>
      <c r="V1209" s="7" t="s">
        <v>81</v>
      </c>
      <c r="Z1209" s="7" t="s">
        <v>108</v>
      </c>
      <c r="AA1209" s="7" t="s">
        <v>109</v>
      </c>
      <c r="AB1209" s="7" t="s">
        <v>305</v>
      </c>
      <c r="AC1209" s="7" t="s">
        <v>305</v>
      </c>
      <c r="AD1209" s="7" t="s">
        <v>111</v>
      </c>
      <c r="AE1209" s="7" t="s">
        <v>1261</v>
      </c>
      <c r="AF1209" s="7" t="s">
        <v>88</v>
      </c>
      <c r="AG1209" s="7" t="s">
        <v>1897</v>
      </c>
      <c r="AH1209" s="7" t="s">
        <v>2116</v>
      </c>
      <c r="AI1209" s="7">
        <v>2001</v>
      </c>
      <c r="AJ1209" s="7">
        <v>2016</v>
      </c>
      <c r="AK1209" s="7" t="s">
        <v>89</v>
      </c>
      <c r="AL1209" s="7">
        <v>330000000</v>
      </c>
      <c r="AO1209" s="7" t="s">
        <v>2723</v>
      </c>
      <c r="AP1209" s="7" t="s">
        <v>2724</v>
      </c>
      <c r="AQ1209" s="7">
        <v>20625000</v>
      </c>
      <c r="AR1209" s="10">
        <v>15807528.130000001</v>
      </c>
      <c r="AS1209" s="7" t="s">
        <v>2725</v>
      </c>
      <c r="AT1209" s="7" t="s">
        <v>146</v>
      </c>
      <c r="AU1209" s="7">
        <v>2017</v>
      </c>
      <c r="AV1209" s="7" t="s">
        <v>91</v>
      </c>
      <c r="AW1209" s="7" t="s">
        <v>92</v>
      </c>
      <c r="AX1209" s="7" t="s">
        <v>93</v>
      </c>
      <c r="AY1209" s="7" t="s">
        <v>94</v>
      </c>
      <c r="AZ1209" s="7" t="s">
        <v>95</v>
      </c>
      <c r="BA1209" s="7" t="s">
        <v>96</v>
      </c>
      <c r="BB1209" s="7" t="s">
        <v>97</v>
      </c>
      <c r="BC1209" s="7" t="s">
        <v>98</v>
      </c>
      <c r="BH1209" s="7" t="s">
        <v>99</v>
      </c>
      <c r="BI1209" s="7" t="s">
        <v>1263</v>
      </c>
      <c r="BJ1209" s="7" t="s">
        <v>135</v>
      </c>
      <c r="BK1209" s="7" t="s">
        <v>1523</v>
      </c>
      <c r="BL1209" s="7" t="s">
        <v>1524</v>
      </c>
      <c r="BM1209" s="7" t="s">
        <v>1480</v>
      </c>
      <c r="BN1209" s="7" t="s">
        <v>1531</v>
      </c>
      <c r="BO1209">
        <f t="shared" si="18"/>
        <v>15.807528130000001</v>
      </c>
      <c r="BP1209" s="7" t="s">
        <v>97</v>
      </c>
      <c r="BQ1209" s="7" t="s">
        <v>94</v>
      </c>
      <c r="BR1209" s="7" t="s">
        <v>1907</v>
      </c>
      <c r="BS1209" s="7" t="s">
        <v>1907</v>
      </c>
    </row>
    <row r="1210" spans="1:71" ht="15.75" customHeight="1">
      <c r="A1210" s="7">
        <v>2002</v>
      </c>
      <c r="B1210" s="7" t="s">
        <v>1257</v>
      </c>
      <c r="C1210" s="7" t="s">
        <v>64</v>
      </c>
      <c r="D1210" s="7" t="s">
        <v>1258</v>
      </c>
      <c r="E1210" s="7" t="s">
        <v>1259</v>
      </c>
      <c r="F1210" s="7" t="s">
        <v>1260</v>
      </c>
      <c r="G1210" s="7">
        <v>2017</v>
      </c>
      <c r="H1210" s="7" t="s">
        <v>67</v>
      </c>
      <c r="I1210" s="7" t="s">
        <v>68</v>
      </c>
      <c r="J1210" s="7" t="s">
        <v>70</v>
      </c>
      <c r="K1210" s="7" t="s">
        <v>71</v>
      </c>
      <c r="L1210" s="7" t="s">
        <v>72</v>
      </c>
      <c r="M1210" s="7" t="s">
        <v>73</v>
      </c>
      <c r="N1210" s="7" t="s">
        <v>74</v>
      </c>
      <c r="O1210" s="7" t="s">
        <v>75</v>
      </c>
      <c r="P1210" s="7" t="s">
        <v>105</v>
      </c>
      <c r="Q1210" s="7" t="s">
        <v>106</v>
      </c>
      <c r="S1210" s="7" t="s">
        <v>107</v>
      </c>
      <c r="T1210" s="7" t="s">
        <v>79</v>
      </c>
      <c r="U1210" s="7" t="s">
        <v>80</v>
      </c>
      <c r="V1210" s="7" t="s">
        <v>81</v>
      </c>
      <c r="Z1210" s="7" t="s">
        <v>108</v>
      </c>
      <c r="AA1210" s="7" t="s">
        <v>109</v>
      </c>
      <c r="AB1210" s="7" t="s">
        <v>305</v>
      </c>
      <c r="AC1210" s="7" t="s">
        <v>305</v>
      </c>
      <c r="AD1210" s="7" t="s">
        <v>111</v>
      </c>
      <c r="AE1210" s="7" t="s">
        <v>1261</v>
      </c>
      <c r="AF1210" s="7" t="s">
        <v>88</v>
      </c>
      <c r="AG1210" s="7" t="s">
        <v>1897</v>
      </c>
      <c r="AH1210" s="7" t="s">
        <v>2116</v>
      </c>
      <c r="AI1210" s="7">
        <v>2001</v>
      </c>
      <c r="AJ1210" s="7">
        <v>2016</v>
      </c>
      <c r="AK1210" s="7" t="s">
        <v>89</v>
      </c>
      <c r="AL1210" s="7">
        <v>330000000</v>
      </c>
      <c r="AO1210" s="7" t="s">
        <v>2723</v>
      </c>
      <c r="AP1210" s="7" t="s">
        <v>2724</v>
      </c>
      <c r="AQ1210" s="7">
        <v>20625000</v>
      </c>
      <c r="AR1210" s="10">
        <v>15807528.130000001</v>
      </c>
      <c r="AS1210" s="7" t="s">
        <v>2725</v>
      </c>
      <c r="AT1210" s="7" t="s">
        <v>146</v>
      </c>
      <c r="AU1210" s="7">
        <v>2017</v>
      </c>
      <c r="AV1210" s="7" t="s">
        <v>91</v>
      </c>
      <c r="AW1210" s="7" t="s">
        <v>92</v>
      </c>
      <c r="AX1210" s="7" t="s">
        <v>93</v>
      </c>
      <c r="AY1210" s="7" t="s">
        <v>94</v>
      </c>
      <c r="AZ1210" s="7" t="s">
        <v>95</v>
      </c>
      <c r="BA1210" s="7" t="s">
        <v>96</v>
      </c>
      <c r="BB1210" s="7" t="s">
        <v>97</v>
      </c>
      <c r="BC1210" s="7" t="s">
        <v>98</v>
      </c>
      <c r="BH1210" s="7" t="s">
        <v>99</v>
      </c>
      <c r="BI1210" s="7" t="s">
        <v>1263</v>
      </c>
      <c r="BJ1210" s="7" t="s">
        <v>135</v>
      </c>
      <c r="BK1210" s="7" t="s">
        <v>1523</v>
      </c>
      <c r="BL1210" s="7" t="s">
        <v>1524</v>
      </c>
      <c r="BM1210" s="7" t="s">
        <v>1480</v>
      </c>
      <c r="BN1210" s="7" t="s">
        <v>1531</v>
      </c>
      <c r="BO1210">
        <f t="shared" si="18"/>
        <v>15.807528130000001</v>
      </c>
      <c r="BP1210" s="7" t="s">
        <v>97</v>
      </c>
      <c r="BQ1210" s="7" t="s">
        <v>94</v>
      </c>
      <c r="BR1210" s="7" t="s">
        <v>1907</v>
      </c>
      <c r="BS1210" s="7" t="s">
        <v>1907</v>
      </c>
    </row>
    <row r="1211" spans="1:71" ht="15.75" customHeight="1">
      <c r="A1211" s="7">
        <v>2003</v>
      </c>
      <c r="B1211" s="7" t="s">
        <v>1257</v>
      </c>
      <c r="C1211" s="7" t="s">
        <v>64</v>
      </c>
      <c r="D1211" s="7" t="s">
        <v>1258</v>
      </c>
      <c r="E1211" s="7" t="s">
        <v>1259</v>
      </c>
      <c r="F1211" s="7" t="s">
        <v>1260</v>
      </c>
      <c r="G1211" s="7">
        <v>2017</v>
      </c>
      <c r="H1211" s="7" t="s">
        <v>67</v>
      </c>
      <c r="I1211" s="7" t="s">
        <v>68</v>
      </c>
      <c r="J1211" s="7" t="s">
        <v>70</v>
      </c>
      <c r="K1211" s="7" t="s">
        <v>71</v>
      </c>
      <c r="L1211" s="7" t="s">
        <v>72</v>
      </c>
      <c r="M1211" s="7" t="s">
        <v>73</v>
      </c>
      <c r="N1211" s="7" t="s">
        <v>74</v>
      </c>
      <c r="O1211" s="7" t="s">
        <v>75</v>
      </c>
      <c r="P1211" s="7" t="s">
        <v>105</v>
      </c>
      <c r="Q1211" s="7" t="s">
        <v>106</v>
      </c>
      <c r="S1211" s="7" t="s">
        <v>107</v>
      </c>
      <c r="T1211" s="7" t="s">
        <v>79</v>
      </c>
      <c r="U1211" s="7" t="s">
        <v>80</v>
      </c>
      <c r="V1211" s="7" t="s">
        <v>81</v>
      </c>
      <c r="Z1211" s="7" t="s">
        <v>108</v>
      </c>
      <c r="AA1211" s="7" t="s">
        <v>109</v>
      </c>
      <c r="AB1211" s="7" t="s">
        <v>305</v>
      </c>
      <c r="AC1211" s="7" t="s">
        <v>305</v>
      </c>
      <c r="AD1211" s="7" t="s">
        <v>111</v>
      </c>
      <c r="AE1211" s="7" t="s">
        <v>1261</v>
      </c>
      <c r="AF1211" s="7" t="s">
        <v>88</v>
      </c>
      <c r="AG1211" s="7" t="s">
        <v>1897</v>
      </c>
      <c r="AH1211" s="7" t="s">
        <v>2116</v>
      </c>
      <c r="AI1211" s="7">
        <v>2001</v>
      </c>
      <c r="AJ1211" s="7">
        <v>2016</v>
      </c>
      <c r="AK1211" s="7" t="s">
        <v>89</v>
      </c>
      <c r="AL1211" s="7">
        <v>330000000</v>
      </c>
      <c r="AO1211" s="7" t="s">
        <v>2723</v>
      </c>
      <c r="AP1211" s="7" t="s">
        <v>2724</v>
      </c>
      <c r="AQ1211" s="7">
        <v>20625000</v>
      </c>
      <c r="AR1211" s="10">
        <v>15807528.130000001</v>
      </c>
      <c r="AS1211" s="7" t="s">
        <v>2725</v>
      </c>
      <c r="AT1211" s="7" t="s">
        <v>146</v>
      </c>
      <c r="AU1211" s="7">
        <v>2017</v>
      </c>
      <c r="AV1211" s="7" t="s">
        <v>91</v>
      </c>
      <c r="AW1211" s="7" t="s">
        <v>92</v>
      </c>
      <c r="AX1211" s="7" t="s">
        <v>93</v>
      </c>
      <c r="AY1211" s="7" t="s">
        <v>94</v>
      </c>
      <c r="AZ1211" s="7" t="s">
        <v>95</v>
      </c>
      <c r="BA1211" s="7" t="s">
        <v>96</v>
      </c>
      <c r="BB1211" s="7" t="s">
        <v>97</v>
      </c>
      <c r="BC1211" s="7" t="s">
        <v>98</v>
      </c>
      <c r="BH1211" s="7" t="s">
        <v>99</v>
      </c>
      <c r="BI1211" s="7" t="s">
        <v>1263</v>
      </c>
      <c r="BJ1211" s="7" t="s">
        <v>135</v>
      </c>
      <c r="BK1211" s="7" t="s">
        <v>1523</v>
      </c>
      <c r="BL1211" s="7" t="s">
        <v>1524</v>
      </c>
      <c r="BM1211" s="7" t="s">
        <v>1480</v>
      </c>
      <c r="BN1211" s="7" t="s">
        <v>1531</v>
      </c>
      <c r="BO1211">
        <f t="shared" si="18"/>
        <v>15.807528130000001</v>
      </c>
      <c r="BP1211" s="7" t="s">
        <v>97</v>
      </c>
      <c r="BQ1211" s="7" t="s">
        <v>94</v>
      </c>
      <c r="BR1211" s="7" t="s">
        <v>1907</v>
      </c>
      <c r="BS1211" s="7" t="s">
        <v>1907</v>
      </c>
    </row>
    <row r="1212" spans="1:71" ht="15.75" customHeight="1">
      <c r="A1212" s="7">
        <v>2004</v>
      </c>
      <c r="B1212" s="7" t="s">
        <v>1257</v>
      </c>
      <c r="C1212" s="7" t="s">
        <v>64</v>
      </c>
      <c r="D1212" s="7" t="s">
        <v>1258</v>
      </c>
      <c r="E1212" s="7" t="s">
        <v>1259</v>
      </c>
      <c r="F1212" s="7" t="s">
        <v>1260</v>
      </c>
      <c r="G1212" s="7">
        <v>2017</v>
      </c>
      <c r="H1212" s="7" t="s">
        <v>67</v>
      </c>
      <c r="I1212" s="7" t="s">
        <v>68</v>
      </c>
      <c r="J1212" s="7" t="s">
        <v>70</v>
      </c>
      <c r="K1212" s="7" t="s">
        <v>71</v>
      </c>
      <c r="L1212" s="7" t="s">
        <v>72</v>
      </c>
      <c r="M1212" s="7" t="s">
        <v>73</v>
      </c>
      <c r="N1212" s="7" t="s">
        <v>74</v>
      </c>
      <c r="O1212" s="7" t="s">
        <v>75</v>
      </c>
      <c r="P1212" s="7" t="s">
        <v>105</v>
      </c>
      <c r="Q1212" s="7" t="s">
        <v>106</v>
      </c>
      <c r="S1212" s="7" t="s">
        <v>107</v>
      </c>
      <c r="T1212" s="7" t="s">
        <v>79</v>
      </c>
      <c r="U1212" s="7" t="s">
        <v>80</v>
      </c>
      <c r="V1212" s="7" t="s">
        <v>81</v>
      </c>
      <c r="Z1212" s="7" t="s">
        <v>108</v>
      </c>
      <c r="AA1212" s="7" t="s">
        <v>109</v>
      </c>
      <c r="AB1212" s="7" t="s">
        <v>305</v>
      </c>
      <c r="AC1212" s="7" t="s">
        <v>305</v>
      </c>
      <c r="AD1212" s="7" t="s">
        <v>111</v>
      </c>
      <c r="AE1212" s="7" t="s">
        <v>1261</v>
      </c>
      <c r="AF1212" s="7" t="s">
        <v>88</v>
      </c>
      <c r="AG1212" s="7" t="s">
        <v>1897</v>
      </c>
      <c r="AH1212" s="7" t="s">
        <v>2116</v>
      </c>
      <c r="AI1212" s="7">
        <v>2001</v>
      </c>
      <c r="AJ1212" s="7">
        <v>2016</v>
      </c>
      <c r="AK1212" s="7" t="s">
        <v>89</v>
      </c>
      <c r="AL1212" s="7">
        <v>330000000</v>
      </c>
      <c r="AO1212" s="7" t="s">
        <v>2723</v>
      </c>
      <c r="AP1212" s="7" t="s">
        <v>2724</v>
      </c>
      <c r="AQ1212" s="7">
        <v>20625000</v>
      </c>
      <c r="AR1212" s="10">
        <v>15807528.130000001</v>
      </c>
      <c r="AS1212" s="7" t="s">
        <v>2725</v>
      </c>
      <c r="AT1212" s="7" t="s">
        <v>146</v>
      </c>
      <c r="AU1212" s="7">
        <v>2017</v>
      </c>
      <c r="AV1212" s="7" t="s">
        <v>91</v>
      </c>
      <c r="AW1212" s="7" t="s">
        <v>92</v>
      </c>
      <c r="AX1212" s="7" t="s">
        <v>93</v>
      </c>
      <c r="AY1212" s="7" t="s">
        <v>94</v>
      </c>
      <c r="AZ1212" s="7" t="s">
        <v>95</v>
      </c>
      <c r="BA1212" s="7" t="s">
        <v>96</v>
      </c>
      <c r="BB1212" s="7" t="s">
        <v>97</v>
      </c>
      <c r="BC1212" s="7" t="s">
        <v>98</v>
      </c>
      <c r="BH1212" s="7" t="s">
        <v>99</v>
      </c>
      <c r="BI1212" s="7" t="s">
        <v>1263</v>
      </c>
      <c r="BJ1212" s="7" t="s">
        <v>135</v>
      </c>
      <c r="BK1212" s="7" t="s">
        <v>1523</v>
      </c>
      <c r="BL1212" s="7" t="s">
        <v>1524</v>
      </c>
      <c r="BM1212" s="7" t="s">
        <v>1480</v>
      </c>
      <c r="BN1212" s="7" t="s">
        <v>1531</v>
      </c>
      <c r="BO1212">
        <f t="shared" si="18"/>
        <v>15.807528130000001</v>
      </c>
      <c r="BP1212" s="7" t="s">
        <v>97</v>
      </c>
      <c r="BQ1212" s="7" t="s">
        <v>94</v>
      </c>
      <c r="BR1212" s="7" t="s">
        <v>1907</v>
      </c>
      <c r="BS1212" s="7" t="s">
        <v>1907</v>
      </c>
    </row>
    <row r="1213" spans="1:71" ht="15.75" customHeight="1">
      <c r="A1213" s="7">
        <v>2005</v>
      </c>
      <c r="B1213" s="7" t="s">
        <v>1257</v>
      </c>
      <c r="C1213" s="7" t="s">
        <v>64</v>
      </c>
      <c r="D1213" s="7" t="s">
        <v>1258</v>
      </c>
      <c r="E1213" s="7" t="s">
        <v>1259</v>
      </c>
      <c r="F1213" s="7" t="s">
        <v>1260</v>
      </c>
      <c r="G1213" s="7">
        <v>2017</v>
      </c>
      <c r="H1213" s="7" t="s">
        <v>67</v>
      </c>
      <c r="I1213" s="7" t="s">
        <v>68</v>
      </c>
      <c r="J1213" s="7" t="s">
        <v>70</v>
      </c>
      <c r="K1213" s="7" t="s">
        <v>71</v>
      </c>
      <c r="L1213" s="7" t="s">
        <v>72</v>
      </c>
      <c r="M1213" s="7" t="s">
        <v>73</v>
      </c>
      <c r="N1213" s="7" t="s">
        <v>74</v>
      </c>
      <c r="O1213" s="7" t="s">
        <v>75</v>
      </c>
      <c r="P1213" s="7" t="s">
        <v>105</v>
      </c>
      <c r="Q1213" s="7" t="s">
        <v>106</v>
      </c>
      <c r="S1213" s="7" t="s">
        <v>107</v>
      </c>
      <c r="T1213" s="7" t="s">
        <v>79</v>
      </c>
      <c r="U1213" s="7" t="s">
        <v>80</v>
      </c>
      <c r="V1213" s="7" t="s">
        <v>81</v>
      </c>
      <c r="Z1213" s="7" t="s">
        <v>108</v>
      </c>
      <c r="AA1213" s="7" t="s">
        <v>109</v>
      </c>
      <c r="AB1213" s="7" t="s">
        <v>305</v>
      </c>
      <c r="AC1213" s="7" t="s">
        <v>305</v>
      </c>
      <c r="AD1213" s="7" t="s">
        <v>111</v>
      </c>
      <c r="AE1213" s="7" t="s">
        <v>1261</v>
      </c>
      <c r="AF1213" s="7" t="s">
        <v>88</v>
      </c>
      <c r="AG1213" s="7" t="s">
        <v>1897</v>
      </c>
      <c r="AH1213" s="7" t="s">
        <v>2116</v>
      </c>
      <c r="AI1213" s="7">
        <v>2001</v>
      </c>
      <c r="AJ1213" s="7">
        <v>2016</v>
      </c>
      <c r="AK1213" s="7" t="s">
        <v>89</v>
      </c>
      <c r="AL1213" s="7">
        <v>330000000</v>
      </c>
      <c r="AO1213" s="7" t="s">
        <v>2723</v>
      </c>
      <c r="AP1213" s="7" t="s">
        <v>2724</v>
      </c>
      <c r="AQ1213" s="7">
        <v>20625000</v>
      </c>
      <c r="AR1213" s="10">
        <v>15807528.130000001</v>
      </c>
      <c r="AS1213" s="7" t="s">
        <v>2725</v>
      </c>
      <c r="AT1213" s="7" t="s">
        <v>146</v>
      </c>
      <c r="AU1213" s="7">
        <v>2017</v>
      </c>
      <c r="AV1213" s="7" t="s">
        <v>91</v>
      </c>
      <c r="AW1213" s="7" t="s">
        <v>92</v>
      </c>
      <c r="AX1213" s="7" t="s">
        <v>93</v>
      </c>
      <c r="AY1213" s="7" t="s">
        <v>94</v>
      </c>
      <c r="AZ1213" s="7" t="s">
        <v>95</v>
      </c>
      <c r="BA1213" s="7" t="s">
        <v>96</v>
      </c>
      <c r="BB1213" s="7" t="s">
        <v>97</v>
      </c>
      <c r="BC1213" s="7" t="s">
        <v>98</v>
      </c>
      <c r="BH1213" s="7" t="s">
        <v>99</v>
      </c>
      <c r="BI1213" s="7" t="s">
        <v>1263</v>
      </c>
      <c r="BJ1213" s="7" t="s">
        <v>135</v>
      </c>
      <c r="BK1213" s="7" t="s">
        <v>1523</v>
      </c>
      <c r="BL1213" s="7" t="s">
        <v>1524</v>
      </c>
      <c r="BM1213" s="7" t="s">
        <v>1480</v>
      </c>
      <c r="BN1213" s="7" t="s">
        <v>1531</v>
      </c>
      <c r="BO1213">
        <f t="shared" si="18"/>
        <v>15.807528130000001</v>
      </c>
      <c r="BP1213" s="7" t="s">
        <v>97</v>
      </c>
      <c r="BQ1213" s="7" t="s">
        <v>94</v>
      </c>
      <c r="BR1213" s="7" t="s">
        <v>1907</v>
      </c>
      <c r="BS1213" s="7" t="s">
        <v>1907</v>
      </c>
    </row>
    <row r="1214" spans="1:71" ht="15.75" customHeight="1">
      <c r="A1214" s="7">
        <v>2006</v>
      </c>
      <c r="B1214" s="7" t="s">
        <v>1257</v>
      </c>
      <c r="C1214" s="7" t="s">
        <v>64</v>
      </c>
      <c r="D1214" s="7" t="s">
        <v>1258</v>
      </c>
      <c r="E1214" s="7" t="s">
        <v>1259</v>
      </c>
      <c r="F1214" s="7" t="s">
        <v>1260</v>
      </c>
      <c r="G1214" s="7">
        <v>2017</v>
      </c>
      <c r="H1214" s="7" t="s">
        <v>67</v>
      </c>
      <c r="I1214" s="7" t="s">
        <v>68</v>
      </c>
      <c r="J1214" s="7" t="s">
        <v>70</v>
      </c>
      <c r="K1214" s="7" t="s">
        <v>71</v>
      </c>
      <c r="L1214" s="7" t="s">
        <v>72</v>
      </c>
      <c r="M1214" s="7" t="s">
        <v>73</v>
      </c>
      <c r="N1214" s="7" t="s">
        <v>74</v>
      </c>
      <c r="O1214" s="7" t="s">
        <v>75</v>
      </c>
      <c r="P1214" s="7" t="s">
        <v>105</v>
      </c>
      <c r="Q1214" s="7" t="s">
        <v>106</v>
      </c>
      <c r="S1214" s="7" t="s">
        <v>107</v>
      </c>
      <c r="T1214" s="7" t="s">
        <v>79</v>
      </c>
      <c r="U1214" s="7" t="s">
        <v>80</v>
      </c>
      <c r="V1214" s="7" t="s">
        <v>81</v>
      </c>
      <c r="Z1214" s="7" t="s">
        <v>108</v>
      </c>
      <c r="AA1214" s="7" t="s">
        <v>109</v>
      </c>
      <c r="AB1214" s="7" t="s">
        <v>305</v>
      </c>
      <c r="AC1214" s="7" t="s">
        <v>305</v>
      </c>
      <c r="AD1214" s="7" t="s">
        <v>111</v>
      </c>
      <c r="AE1214" s="7" t="s">
        <v>1261</v>
      </c>
      <c r="AF1214" s="7" t="s">
        <v>88</v>
      </c>
      <c r="AG1214" s="7" t="s">
        <v>1897</v>
      </c>
      <c r="AH1214" s="7" t="s">
        <v>2116</v>
      </c>
      <c r="AI1214" s="7">
        <v>2001</v>
      </c>
      <c r="AJ1214" s="7">
        <v>2016</v>
      </c>
      <c r="AK1214" s="7" t="s">
        <v>89</v>
      </c>
      <c r="AL1214" s="7">
        <v>330000000</v>
      </c>
      <c r="AO1214" s="7" t="s">
        <v>2723</v>
      </c>
      <c r="AP1214" s="7" t="s">
        <v>2724</v>
      </c>
      <c r="AQ1214" s="7">
        <v>20625000</v>
      </c>
      <c r="AR1214" s="10">
        <v>15807528.130000001</v>
      </c>
      <c r="AS1214" s="7" t="s">
        <v>2725</v>
      </c>
      <c r="AT1214" s="7" t="s">
        <v>146</v>
      </c>
      <c r="AU1214" s="7">
        <v>2017</v>
      </c>
      <c r="AV1214" s="7" t="s">
        <v>91</v>
      </c>
      <c r="AW1214" s="7" t="s">
        <v>92</v>
      </c>
      <c r="AX1214" s="7" t="s">
        <v>93</v>
      </c>
      <c r="AY1214" s="7" t="s">
        <v>94</v>
      </c>
      <c r="AZ1214" s="7" t="s">
        <v>95</v>
      </c>
      <c r="BA1214" s="7" t="s">
        <v>96</v>
      </c>
      <c r="BB1214" s="7" t="s">
        <v>97</v>
      </c>
      <c r="BC1214" s="7" t="s">
        <v>98</v>
      </c>
      <c r="BH1214" s="7" t="s">
        <v>99</v>
      </c>
      <c r="BI1214" s="7" t="s">
        <v>1263</v>
      </c>
      <c r="BJ1214" s="7" t="s">
        <v>135</v>
      </c>
      <c r="BK1214" s="7" t="s">
        <v>1523</v>
      </c>
      <c r="BL1214" s="7" t="s">
        <v>1524</v>
      </c>
      <c r="BM1214" s="7" t="s">
        <v>1480</v>
      </c>
      <c r="BN1214" s="7" t="s">
        <v>1531</v>
      </c>
      <c r="BO1214">
        <f t="shared" si="18"/>
        <v>15.807528130000001</v>
      </c>
      <c r="BP1214" s="7" t="s">
        <v>97</v>
      </c>
      <c r="BQ1214" s="7" t="s">
        <v>94</v>
      </c>
      <c r="BR1214" s="7" t="s">
        <v>1907</v>
      </c>
      <c r="BS1214" s="7" t="s">
        <v>1907</v>
      </c>
    </row>
    <row r="1215" spans="1:71" ht="15.75" customHeight="1">
      <c r="A1215" s="7">
        <v>2007</v>
      </c>
      <c r="B1215" s="7" t="s">
        <v>1257</v>
      </c>
      <c r="C1215" s="7" t="s">
        <v>64</v>
      </c>
      <c r="D1215" s="7" t="s">
        <v>1258</v>
      </c>
      <c r="E1215" s="7" t="s">
        <v>1259</v>
      </c>
      <c r="F1215" s="7" t="s">
        <v>1260</v>
      </c>
      <c r="G1215" s="7">
        <v>2017</v>
      </c>
      <c r="H1215" s="7" t="s">
        <v>67</v>
      </c>
      <c r="I1215" s="7" t="s">
        <v>68</v>
      </c>
      <c r="J1215" s="7" t="s">
        <v>70</v>
      </c>
      <c r="K1215" s="7" t="s">
        <v>71</v>
      </c>
      <c r="L1215" s="7" t="s">
        <v>72</v>
      </c>
      <c r="M1215" s="7" t="s">
        <v>73</v>
      </c>
      <c r="N1215" s="7" t="s">
        <v>74</v>
      </c>
      <c r="O1215" s="7" t="s">
        <v>75</v>
      </c>
      <c r="P1215" s="7" t="s">
        <v>105</v>
      </c>
      <c r="Q1215" s="7" t="s">
        <v>106</v>
      </c>
      <c r="S1215" s="7" t="s">
        <v>107</v>
      </c>
      <c r="T1215" s="7" t="s">
        <v>79</v>
      </c>
      <c r="U1215" s="7" t="s">
        <v>80</v>
      </c>
      <c r="V1215" s="7" t="s">
        <v>81</v>
      </c>
      <c r="Z1215" s="7" t="s">
        <v>108</v>
      </c>
      <c r="AA1215" s="7" t="s">
        <v>109</v>
      </c>
      <c r="AB1215" s="7" t="s">
        <v>305</v>
      </c>
      <c r="AC1215" s="7" t="s">
        <v>305</v>
      </c>
      <c r="AD1215" s="7" t="s">
        <v>111</v>
      </c>
      <c r="AE1215" s="7" t="s">
        <v>1261</v>
      </c>
      <c r="AF1215" s="7" t="s">
        <v>88</v>
      </c>
      <c r="AG1215" s="7" t="s">
        <v>1897</v>
      </c>
      <c r="AH1215" s="7" t="s">
        <v>2116</v>
      </c>
      <c r="AI1215" s="7">
        <v>2001</v>
      </c>
      <c r="AJ1215" s="7">
        <v>2016</v>
      </c>
      <c r="AK1215" s="7" t="s">
        <v>89</v>
      </c>
      <c r="AL1215" s="7">
        <v>330000000</v>
      </c>
      <c r="AO1215" s="7" t="s">
        <v>2723</v>
      </c>
      <c r="AP1215" s="7" t="s">
        <v>2724</v>
      </c>
      <c r="AQ1215" s="7">
        <v>20625000</v>
      </c>
      <c r="AR1215" s="10">
        <v>15807528.130000001</v>
      </c>
      <c r="AS1215" s="7" t="s">
        <v>2725</v>
      </c>
      <c r="AT1215" s="7" t="s">
        <v>146</v>
      </c>
      <c r="AU1215" s="7">
        <v>2017</v>
      </c>
      <c r="AV1215" s="7" t="s">
        <v>91</v>
      </c>
      <c r="AW1215" s="7" t="s">
        <v>92</v>
      </c>
      <c r="AX1215" s="7" t="s">
        <v>93</v>
      </c>
      <c r="AY1215" s="7" t="s">
        <v>94</v>
      </c>
      <c r="AZ1215" s="7" t="s">
        <v>95</v>
      </c>
      <c r="BA1215" s="7" t="s">
        <v>96</v>
      </c>
      <c r="BB1215" s="7" t="s">
        <v>97</v>
      </c>
      <c r="BC1215" s="7" t="s">
        <v>98</v>
      </c>
      <c r="BH1215" s="7" t="s">
        <v>99</v>
      </c>
      <c r="BI1215" s="7" t="s">
        <v>1263</v>
      </c>
      <c r="BJ1215" s="7" t="s">
        <v>135</v>
      </c>
      <c r="BK1215" s="7" t="s">
        <v>1523</v>
      </c>
      <c r="BL1215" s="7" t="s">
        <v>1524</v>
      </c>
      <c r="BM1215" s="7" t="s">
        <v>1480</v>
      </c>
      <c r="BN1215" s="7" t="s">
        <v>1531</v>
      </c>
      <c r="BO1215">
        <f t="shared" si="18"/>
        <v>15.807528130000001</v>
      </c>
      <c r="BP1215" s="7" t="s">
        <v>97</v>
      </c>
      <c r="BQ1215" s="7" t="s">
        <v>94</v>
      </c>
      <c r="BR1215" s="7" t="s">
        <v>1907</v>
      </c>
      <c r="BS1215" s="7" t="s">
        <v>1907</v>
      </c>
    </row>
    <row r="1216" spans="1:71" ht="15.75" customHeight="1">
      <c r="A1216" s="7">
        <v>2008</v>
      </c>
      <c r="B1216" s="7" t="s">
        <v>1257</v>
      </c>
      <c r="C1216" s="7" t="s">
        <v>64</v>
      </c>
      <c r="D1216" s="7" t="s">
        <v>1258</v>
      </c>
      <c r="E1216" s="7" t="s">
        <v>1259</v>
      </c>
      <c r="F1216" s="7" t="s">
        <v>1260</v>
      </c>
      <c r="G1216" s="7">
        <v>2017</v>
      </c>
      <c r="H1216" s="7" t="s">
        <v>67</v>
      </c>
      <c r="I1216" s="7" t="s">
        <v>68</v>
      </c>
      <c r="J1216" s="7" t="s">
        <v>70</v>
      </c>
      <c r="K1216" s="7" t="s">
        <v>71</v>
      </c>
      <c r="L1216" s="7" t="s">
        <v>72</v>
      </c>
      <c r="M1216" s="7" t="s">
        <v>73</v>
      </c>
      <c r="N1216" s="7" t="s">
        <v>74</v>
      </c>
      <c r="O1216" s="7" t="s">
        <v>75</v>
      </c>
      <c r="P1216" s="7" t="s">
        <v>105</v>
      </c>
      <c r="Q1216" s="7" t="s">
        <v>106</v>
      </c>
      <c r="S1216" s="7" t="s">
        <v>107</v>
      </c>
      <c r="T1216" s="7" t="s">
        <v>79</v>
      </c>
      <c r="U1216" s="7" t="s">
        <v>80</v>
      </c>
      <c r="V1216" s="7" t="s">
        <v>81</v>
      </c>
      <c r="Z1216" s="7" t="s">
        <v>108</v>
      </c>
      <c r="AA1216" s="7" t="s">
        <v>109</v>
      </c>
      <c r="AB1216" s="7" t="s">
        <v>305</v>
      </c>
      <c r="AC1216" s="7" t="s">
        <v>305</v>
      </c>
      <c r="AD1216" s="7" t="s">
        <v>111</v>
      </c>
      <c r="AE1216" s="7" t="s">
        <v>1261</v>
      </c>
      <c r="AF1216" s="7" t="s">
        <v>88</v>
      </c>
      <c r="AG1216" s="7" t="s">
        <v>1897</v>
      </c>
      <c r="AH1216" s="7" t="s">
        <v>2116</v>
      </c>
      <c r="AI1216" s="7">
        <v>2001</v>
      </c>
      <c r="AJ1216" s="7">
        <v>2016</v>
      </c>
      <c r="AK1216" s="7" t="s">
        <v>89</v>
      </c>
      <c r="AL1216" s="7">
        <v>330000000</v>
      </c>
      <c r="AO1216" s="7" t="s">
        <v>2723</v>
      </c>
      <c r="AP1216" s="7" t="s">
        <v>2724</v>
      </c>
      <c r="AQ1216" s="7">
        <v>20625000</v>
      </c>
      <c r="AR1216" s="10">
        <v>15807528.130000001</v>
      </c>
      <c r="AS1216" s="7" t="s">
        <v>2725</v>
      </c>
      <c r="AT1216" s="7" t="s">
        <v>146</v>
      </c>
      <c r="AU1216" s="7">
        <v>2017</v>
      </c>
      <c r="AV1216" s="7" t="s">
        <v>91</v>
      </c>
      <c r="AW1216" s="7" t="s">
        <v>92</v>
      </c>
      <c r="AX1216" s="7" t="s">
        <v>93</v>
      </c>
      <c r="AY1216" s="7" t="s">
        <v>94</v>
      </c>
      <c r="AZ1216" s="7" t="s">
        <v>95</v>
      </c>
      <c r="BA1216" s="7" t="s">
        <v>96</v>
      </c>
      <c r="BB1216" s="7" t="s">
        <v>97</v>
      </c>
      <c r="BC1216" s="7" t="s">
        <v>98</v>
      </c>
      <c r="BH1216" s="7" t="s">
        <v>99</v>
      </c>
      <c r="BI1216" s="7" t="s">
        <v>1263</v>
      </c>
      <c r="BJ1216" s="7" t="s">
        <v>135</v>
      </c>
      <c r="BK1216" s="7" t="s">
        <v>1523</v>
      </c>
      <c r="BL1216" s="7" t="s">
        <v>1524</v>
      </c>
      <c r="BM1216" s="7" t="s">
        <v>1480</v>
      </c>
      <c r="BN1216" s="7" t="s">
        <v>1531</v>
      </c>
      <c r="BO1216">
        <f t="shared" si="18"/>
        <v>15.807528130000001</v>
      </c>
      <c r="BP1216" s="7" t="s">
        <v>97</v>
      </c>
      <c r="BQ1216" s="7" t="s">
        <v>94</v>
      </c>
      <c r="BR1216" s="7" t="s">
        <v>1907</v>
      </c>
      <c r="BS1216" s="7" t="s">
        <v>1907</v>
      </c>
    </row>
    <row r="1217" spans="1:71" ht="15.75" customHeight="1">
      <c r="A1217" s="7">
        <v>2009</v>
      </c>
      <c r="B1217" s="7" t="s">
        <v>1257</v>
      </c>
      <c r="C1217" s="7" t="s">
        <v>64</v>
      </c>
      <c r="D1217" s="7" t="s">
        <v>1258</v>
      </c>
      <c r="E1217" s="7" t="s">
        <v>1259</v>
      </c>
      <c r="F1217" s="7" t="s">
        <v>1260</v>
      </c>
      <c r="G1217" s="7">
        <v>2017</v>
      </c>
      <c r="H1217" s="7" t="s">
        <v>67</v>
      </c>
      <c r="I1217" s="7" t="s">
        <v>68</v>
      </c>
      <c r="J1217" s="7" t="s">
        <v>70</v>
      </c>
      <c r="K1217" s="7" t="s">
        <v>71</v>
      </c>
      <c r="L1217" s="7" t="s">
        <v>72</v>
      </c>
      <c r="M1217" s="7" t="s">
        <v>73</v>
      </c>
      <c r="N1217" s="7" t="s">
        <v>74</v>
      </c>
      <c r="O1217" s="7" t="s">
        <v>75</v>
      </c>
      <c r="P1217" s="7" t="s">
        <v>105</v>
      </c>
      <c r="Q1217" s="7" t="s">
        <v>106</v>
      </c>
      <c r="S1217" s="7" t="s">
        <v>107</v>
      </c>
      <c r="T1217" s="7" t="s">
        <v>79</v>
      </c>
      <c r="U1217" s="7" t="s">
        <v>80</v>
      </c>
      <c r="V1217" s="7" t="s">
        <v>81</v>
      </c>
      <c r="Z1217" s="7" t="s">
        <v>108</v>
      </c>
      <c r="AA1217" s="7" t="s">
        <v>109</v>
      </c>
      <c r="AB1217" s="7" t="s">
        <v>305</v>
      </c>
      <c r="AC1217" s="7" t="s">
        <v>305</v>
      </c>
      <c r="AD1217" s="7" t="s">
        <v>111</v>
      </c>
      <c r="AE1217" s="7" t="s">
        <v>1261</v>
      </c>
      <c r="AF1217" s="7" t="s">
        <v>88</v>
      </c>
      <c r="AG1217" s="7" t="s">
        <v>1897</v>
      </c>
      <c r="AH1217" s="7" t="s">
        <v>2116</v>
      </c>
      <c r="AI1217" s="7">
        <v>2001</v>
      </c>
      <c r="AJ1217" s="7">
        <v>2016</v>
      </c>
      <c r="AK1217" s="7" t="s">
        <v>89</v>
      </c>
      <c r="AL1217" s="7">
        <v>330000000</v>
      </c>
      <c r="AO1217" s="7" t="s">
        <v>2723</v>
      </c>
      <c r="AP1217" s="7" t="s">
        <v>2724</v>
      </c>
      <c r="AQ1217" s="7">
        <v>20625000</v>
      </c>
      <c r="AR1217" s="10">
        <v>15807528.130000001</v>
      </c>
      <c r="AS1217" s="7" t="s">
        <v>2725</v>
      </c>
      <c r="AT1217" s="7" t="s">
        <v>146</v>
      </c>
      <c r="AU1217" s="7">
        <v>2017</v>
      </c>
      <c r="AV1217" s="7" t="s">
        <v>91</v>
      </c>
      <c r="AW1217" s="7" t="s">
        <v>92</v>
      </c>
      <c r="AX1217" s="7" t="s">
        <v>93</v>
      </c>
      <c r="AY1217" s="7" t="s">
        <v>94</v>
      </c>
      <c r="AZ1217" s="7" t="s">
        <v>95</v>
      </c>
      <c r="BA1217" s="7" t="s">
        <v>96</v>
      </c>
      <c r="BB1217" s="7" t="s">
        <v>97</v>
      </c>
      <c r="BC1217" s="7" t="s">
        <v>98</v>
      </c>
      <c r="BH1217" s="7" t="s">
        <v>99</v>
      </c>
      <c r="BI1217" s="7" t="s">
        <v>1263</v>
      </c>
      <c r="BJ1217" s="7" t="s">
        <v>135</v>
      </c>
      <c r="BK1217" s="7" t="s">
        <v>1523</v>
      </c>
      <c r="BL1217" s="7" t="s">
        <v>1524</v>
      </c>
      <c r="BM1217" s="7" t="s">
        <v>1480</v>
      </c>
      <c r="BN1217" s="7" t="s">
        <v>1531</v>
      </c>
      <c r="BO1217">
        <f t="shared" si="18"/>
        <v>15.807528130000001</v>
      </c>
      <c r="BP1217" s="7" t="s">
        <v>97</v>
      </c>
      <c r="BQ1217" s="7" t="s">
        <v>94</v>
      </c>
      <c r="BR1217" s="7" t="s">
        <v>1907</v>
      </c>
      <c r="BS1217" s="7" t="s">
        <v>1907</v>
      </c>
    </row>
    <row r="1218" spans="1:71" ht="15.75" customHeight="1">
      <c r="A1218" s="7">
        <v>2010</v>
      </c>
      <c r="B1218" s="7" t="s">
        <v>1257</v>
      </c>
      <c r="C1218" s="7" t="s">
        <v>64</v>
      </c>
      <c r="D1218" s="7" t="s">
        <v>1258</v>
      </c>
      <c r="E1218" s="7" t="s">
        <v>1259</v>
      </c>
      <c r="F1218" s="7" t="s">
        <v>1260</v>
      </c>
      <c r="G1218" s="7">
        <v>2017</v>
      </c>
      <c r="H1218" s="7" t="s">
        <v>67</v>
      </c>
      <c r="I1218" s="7" t="s">
        <v>68</v>
      </c>
      <c r="J1218" s="7" t="s">
        <v>70</v>
      </c>
      <c r="K1218" s="7" t="s">
        <v>71</v>
      </c>
      <c r="L1218" s="7" t="s">
        <v>72</v>
      </c>
      <c r="M1218" s="7" t="s">
        <v>73</v>
      </c>
      <c r="N1218" s="7" t="s">
        <v>74</v>
      </c>
      <c r="O1218" s="7" t="s">
        <v>75</v>
      </c>
      <c r="P1218" s="7" t="s">
        <v>105</v>
      </c>
      <c r="Q1218" s="7" t="s">
        <v>106</v>
      </c>
      <c r="S1218" s="7" t="s">
        <v>107</v>
      </c>
      <c r="T1218" s="7" t="s">
        <v>79</v>
      </c>
      <c r="U1218" s="7" t="s">
        <v>80</v>
      </c>
      <c r="V1218" s="7" t="s">
        <v>81</v>
      </c>
      <c r="Z1218" s="7" t="s">
        <v>108</v>
      </c>
      <c r="AA1218" s="7" t="s">
        <v>109</v>
      </c>
      <c r="AB1218" s="7" t="s">
        <v>305</v>
      </c>
      <c r="AC1218" s="7" t="s">
        <v>305</v>
      </c>
      <c r="AD1218" s="7" t="s">
        <v>111</v>
      </c>
      <c r="AE1218" s="7" t="s">
        <v>1261</v>
      </c>
      <c r="AF1218" s="7" t="s">
        <v>88</v>
      </c>
      <c r="AG1218" s="7" t="s">
        <v>1897</v>
      </c>
      <c r="AH1218" s="7" t="s">
        <v>2116</v>
      </c>
      <c r="AI1218" s="7">
        <v>2001</v>
      </c>
      <c r="AJ1218" s="7">
        <v>2016</v>
      </c>
      <c r="AK1218" s="7" t="s">
        <v>89</v>
      </c>
      <c r="AL1218" s="7">
        <v>330000000</v>
      </c>
      <c r="AO1218" s="7" t="s">
        <v>2723</v>
      </c>
      <c r="AP1218" s="7" t="s">
        <v>2724</v>
      </c>
      <c r="AQ1218" s="7">
        <v>20625000</v>
      </c>
      <c r="AR1218" s="10">
        <v>15807528.130000001</v>
      </c>
      <c r="AS1218" s="7" t="s">
        <v>2725</v>
      </c>
      <c r="AT1218" s="7" t="s">
        <v>146</v>
      </c>
      <c r="AU1218" s="7">
        <v>2017</v>
      </c>
      <c r="AV1218" s="7" t="s">
        <v>91</v>
      </c>
      <c r="AW1218" s="7" t="s">
        <v>92</v>
      </c>
      <c r="AX1218" s="7" t="s">
        <v>93</v>
      </c>
      <c r="AY1218" s="7" t="s">
        <v>94</v>
      </c>
      <c r="AZ1218" s="7" t="s">
        <v>95</v>
      </c>
      <c r="BA1218" s="7" t="s">
        <v>96</v>
      </c>
      <c r="BB1218" s="7" t="s">
        <v>97</v>
      </c>
      <c r="BC1218" s="7" t="s">
        <v>98</v>
      </c>
      <c r="BH1218" s="7" t="s">
        <v>99</v>
      </c>
      <c r="BI1218" s="7" t="s">
        <v>1263</v>
      </c>
      <c r="BJ1218" s="7" t="s">
        <v>135</v>
      </c>
      <c r="BK1218" s="7" t="s">
        <v>1523</v>
      </c>
      <c r="BL1218" s="7" t="s">
        <v>1524</v>
      </c>
      <c r="BM1218" s="7" t="s">
        <v>1480</v>
      </c>
      <c r="BN1218" s="7" t="s">
        <v>1531</v>
      </c>
      <c r="BO1218">
        <f t="shared" si="18"/>
        <v>15.807528130000001</v>
      </c>
      <c r="BP1218" s="7" t="s">
        <v>97</v>
      </c>
      <c r="BQ1218" s="7" t="s">
        <v>94</v>
      </c>
      <c r="BR1218" s="7" t="s">
        <v>1907</v>
      </c>
      <c r="BS1218" s="7" t="s">
        <v>1907</v>
      </c>
    </row>
    <row r="1219" spans="1:71" ht="15.75" customHeight="1">
      <c r="A1219" s="7">
        <v>2011</v>
      </c>
      <c r="B1219" s="7" t="s">
        <v>1257</v>
      </c>
      <c r="C1219" s="7" t="s">
        <v>64</v>
      </c>
      <c r="D1219" s="7" t="s">
        <v>1258</v>
      </c>
      <c r="E1219" s="7" t="s">
        <v>1259</v>
      </c>
      <c r="F1219" s="7" t="s">
        <v>1260</v>
      </c>
      <c r="G1219" s="7">
        <v>2017</v>
      </c>
      <c r="H1219" s="7" t="s">
        <v>67</v>
      </c>
      <c r="I1219" s="7" t="s">
        <v>68</v>
      </c>
      <c r="J1219" s="7" t="s">
        <v>70</v>
      </c>
      <c r="K1219" s="7" t="s">
        <v>71</v>
      </c>
      <c r="L1219" s="7" t="s">
        <v>72</v>
      </c>
      <c r="M1219" s="7" t="s">
        <v>73</v>
      </c>
      <c r="N1219" s="7" t="s">
        <v>74</v>
      </c>
      <c r="O1219" s="7" t="s">
        <v>75</v>
      </c>
      <c r="P1219" s="7" t="s">
        <v>105</v>
      </c>
      <c r="Q1219" s="7" t="s">
        <v>106</v>
      </c>
      <c r="S1219" s="7" t="s">
        <v>107</v>
      </c>
      <c r="T1219" s="7" t="s">
        <v>79</v>
      </c>
      <c r="U1219" s="7" t="s">
        <v>80</v>
      </c>
      <c r="V1219" s="7" t="s">
        <v>81</v>
      </c>
      <c r="Z1219" s="7" t="s">
        <v>108</v>
      </c>
      <c r="AA1219" s="7" t="s">
        <v>109</v>
      </c>
      <c r="AB1219" s="7" t="s">
        <v>305</v>
      </c>
      <c r="AC1219" s="7" t="s">
        <v>305</v>
      </c>
      <c r="AD1219" s="7" t="s">
        <v>111</v>
      </c>
      <c r="AE1219" s="7" t="s">
        <v>1261</v>
      </c>
      <c r="AF1219" s="7" t="s">
        <v>88</v>
      </c>
      <c r="AG1219" s="7" t="s">
        <v>1897</v>
      </c>
      <c r="AH1219" s="7" t="s">
        <v>2116</v>
      </c>
      <c r="AI1219" s="7">
        <v>2001</v>
      </c>
      <c r="AJ1219" s="7">
        <v>2016</v>
      </c>
      <c r="AK1219" s="7" t="s">
        <v>89</v>
      </c>
      <c r="AL1219" s="7">
        <v>330000000</v>
      </c>
      <c r="AO1219" s="7" t="s">
        <v>2723</v>
      </c>
      <c r="AP1219" s="7" t="s">
        <v>2724</v>
      </c>
      <c r="AQ1219" s="7">
        <v>20625000</v>
      </c>
      <c r="AR1219" s="10">
        <v>15807528.130000001</v>
      </c>
      <c r="AS1219" s="7" t="s">
        <v>2725</v>
      </c>
      <c r="AT1219" s="7" t="s">
        <v>146</v>
      </c>
      <c r="AU1219" s="7">
        <v>2017</v>
      </c>
      <c r="AV1219" s="7" t="s">
        <v>91</v>
      </c>
      <c r="AW1219" s="7" t="s">
        <v>92</v>
      </c>
      <c r="AX1219" s="7" t="s">
        <v>93</v>
      </c>
      <c r="AY1219" s="7" t="s">
        <v>94</v>
      </c>
      <c r="AZ1219" s="7" t="s">
        <v>95</v>
      </c>
      <c r="BA1219" s="7" t="s">
        <v>96</v>
      </c>
      <c r="BB1219" s="7" t="s">
        <v>97</v>
      </c>
      <c r="BC1219" s="7" t="s">
        <v>98</v>
      </c>
      <c r="BH1219" s="7" t="s">
        <v>99</v>
      </c>
      <c r="BI1219" s="7" t="s">
        <v>1263</v>
      </c>
      <c r="BJ1219" s="7" t="s">
        <v>135</v>
      </c>
      <c r="BK1219" s="7" t="s">
        <v>1523</v>
      </c>
      <c r="BL1219" s="7" t="s">
        <v>1524</v>
      </c>
      <c r="BM1219" s="7" t="s">
        <v>1480</v>
      </c>
      <c r="BN1219" s="7" t="s">
        <v>1531</v>
      </c>
      <c r="BO1219">
        <f t="shared" ref="BO1219:BO1282" si="19">AR1219/1000000</f>
        <v>15.807528130000001</v>
      </c>
      <c r="BP1219" s="7" t="s">
        <v>97</v>
      </c>
      <c r="BQ1219" s="7" t="s">
        <v>94</v>
      </c>
      <c r="BR1219" s="7" t="s">
        <v>1907</v>
      </c>
      <c r="BS1219" s="7" t="s">
        <v>1907</v>
      </c>
    </row>
    <row r="1220" spans="1:71" ht="15.75" customHeight="1">
      <c r="A1220" s="7">
        <v>2012</v>
      </c>
      <c r="B1220" s="7" t="s">
        <v>1257</v>
      </c>
      <c r="C1220" s="7" t="s">
        <v>64</v>
      </c>
      <c r="D1220" s="7" t="s">
        <v>1258</v>
      </c>
      <c r="E1220" s="7" t="s">
        <v>1259</v>
      </c>
      <c r="F1220" s="7" t="s">
        <v>1260</v>
      </c>
      <c r="G1220" s="7">
        <v>2017</v>
      </c>
      <c r="H1220" s="7" t="s">
        <v>67</v>
      </c>
      <c r="I1220" s="7" t="s">
        <v>68</v>
      </c>
      <c r="J1220" s="7" t="s">
        <v>70</v>
      </c>
      <c r="K1220" s="7" t="s">
        <v>71</v>
      </c>
      <c r="L1220" s="7" t="s">
        <v>72</v>
      </c>
      <c r="M1220" s="7" t="s">
        <v>73</v>
      </c>
      <c r="N1220" s="7" t="s">
        <v>74</v>
      </c>
      <c r="O1220" s="7" t="s">
        <v>75</v>
      </c>
      <c r="P1220" s="7" t="s">
        <v>105</v>
      </c>
      <c r="Q1220" s="7" t="s">
        <v>106</v>
      </c>
      <c r="S1220" s="7" t="s">
        <v>107</v>
      </c>
      <c r="T1220" s="7" t="s">
        <v>79</v>
      </c>
      <c r="U1220" s="7" t="s">
        <v>80</v>
      </c>
      <c r="V1220" s="7" t="s">
        <v>81</v>
      </c>
      <c r="Z1220" s="7" t="s">
        <v>108</v>
      </c>
      <c r="AA1220" s="7" t="s">
        <v>109</v>
      </c>
      <c r="AB1220" s="7" t="s">
        <v>305</v>
      </c>
      <c r="AC1220" s="7" t="s">
        <v>305</v>
      </c>
      <c r="AD1220" s="7" t="s">
        <v>111</v>
      </c>
      <c r="AE1220" s="7" t="s">
        <v>1261</v>
      </c>
      <c r="AF1220" s="7" t="s">
        <v>88</v>
      </c>
      <c r="AG1220" s="7" t="s">
        <v>1897</v>
      </c>
      <c r="AH1220" s="7" t="s">
        <v>2116</v>
      </c>
      <c r="AI1220" s="7">
        <v>2001</v>
      </c>
      <c r="AJ1220" s="7">
        <v>2016</v>
      </c>
      <c r="AK1220" s="7" t="s">
        <v>89</v>
      </c>
      <c r="AL1220" s="7">
        <v>330000000</v>
      </c>
      <c r="AO1220" s="7" t="s">
        <v>2723</v>
      </c>
      <c r="AP1220" s="7" t="s">
        <v>2724</v>
      </c>
      <c r="AQ1220" s="7">
        <v>20625000</v>
      </c>
      <c r="AR1220" s="10">
        <v>15807528.130000001</v>
      </c>
      <c r="AS1220" s="7" t="s">
        <v>2725</v>
      </c>
      <c r="AT1220" s="7" t="s">
        <v>146</v>
      </c>
      <c r="AU1220" s="7">
        <v>2017</v>
      </c>
      <c r="AV1220" s="7" t="s">
        <v>91</v>
      </c>
      <c r="AW1220" s="7" t="s">
        <v>92</v>
      </c>
      <c r="AX1220" s="7" t="s">
        <v>93</v>
      </c>
      <c r="AY1220" s="7" t="s">
        <v>94</v>
      </c>
      <c r="AZ1220" s="7" t="s">
        <v>95</v>
      </c>
      <c r="BA1220" s="7" t="s">
        <v>96</v>
      </c>
      <c r="BB1220" s="7" t="s">
        <v>97</v>
      </c>
      <c r="BC1220" s="7" t="s">
        <v>98</v>
      </c>
      <c r="BH1220" s="7" t="s">
        <v>99</v>
      </c>
      <c r="BI1220" s="7" t="s">
        <v>1263</v>
      </c>
      <c r="BJ1220" s="7" t="s">
        <v>135</v>
      </c>
      <c r="BK1220" s="7" t="s">
        <v>1523</v>
      </c>
      <c r="BL1220" s="7" t="s">
        <v>1524</v>
      </c>
      <c r="BM1220" s="7" t="s">
        <v>1480</v>
      </c>
      <c r="BN1220" s="7" t="s">
        <v>1531</v>
      </c>
      <c r="BO1220">
        <f t="shared" si="19"/>
        <v>15.807528130000001</v>
      </c>
      <c r="BP1220" s="7" t="s">
        <v>97</v>
      </c>
      <c r="BQ1220" s="7" t="s">
        <v>94</v>
      </c>
      <c r="BR1220" s="7" t="s">
        <v>1907</v>
      </c>
      <c r="BS1220" s="7" t="s">
        <v>1907</v>
      </c>
    </row>
    <row r="1221" spans="1:71" ht="15.75" customHeight="1">
      <c r="A1221" s="7">
        <v>2013</v>
      </c>
      <c r="B1221" s="7" t="s">
        <v>1257</v>
      </c>
      <c r="C1221" s="7" t="s">
        <v>64</v>
      </c>
      <c r="D1221" s="7" t="s">
        <v>1258</v>
      </c>
      <c r="E1221" s="7" t="s">
        <v>1259</v>
      </c>
      <c r="F1221" s="7" t="s">
        <v>1260</v>
      </c>
      <c r="G1221" s="7">
        <v>2017</v>
      </c>
      <c r="H1221" s="7" t="s">
        <v>67</v>
      </c>
      <c r="I1221" s="7" t="s">
        <v>68</v>
      </c>
      <c r="J1221" s="7" t="s">
        <v>70</v>
      </c>
      <c r="K1221" s="7" t="s">
        <v>71</v>
      </c>
      <c r="L1221" s="7" t="s">
        <v>72</v>
      </c>
      <c r="M1221" s="7" t="s">
        <v>73</v>
      </c>
      <c r="N1221" s="7" t="s">
        <v>74</v>
      </c>
      <c r="O1221" s="7" t="s">
        <v>75</v>
      </c>
      <c r="P1221" s="7" t="s">
        <v>105</v>
      </c>
      <c r="Q1221" s="7" t="s">
        <v>106</v>
      </c>
      <c r="S1221" s="7" t="s">
        <v>107</v>
      </c>
      <c r="T1221" s="7" t="s">
        <v>79</v>
      </c>
      <c r="U1221" s="7" t="s">
        <v>80</v>
      </c>
      <c r="V1221" s="7" t="s">
        <v>81</v>
      </c>
      <c r="Z1221" s="7" t="s">
        <v>108</v>
      </c>
      <c r="AA1221" s="7" t="s">
        <v>109</v>
      </c>
      <c r="AB1221" s="7" t="s">
        <v>305</v>
      </c>
      <c r="AC1221" s="7" t="s">
        <v>305</v>
      </c>
      <c r="AD1221" s="7" t="s">
        <v>111</v>
      </c>
      <c r="AE1221" s="7" t="s">
        <v>1261</v>
      </c>
      <c r="AF1221" s="7" t="s">
        <v>88</v>
      </c>
      <c r="AG1221" s="7" t="s">
        <v>1897</v>
      </c>
      <c r="AH1221" s="7" t="s">
        <v>2116</v>
      </c>
      <c r="AI1221" s="7">
        <v>2001</v>
      </c>
      <c r="AJ1221" s="7">
        <v>2016</v>
      </c>
      <c r="AK1221" s="7" t="s">
        <v>89</v>
      </c>
      <c r="AL1221" s="7">
        <v>330000000</v>
      </c>
      <c r="AO1221" s="7" t="s">
        <v>2723</v>
      </c>
      <c r="AP1221" s="7" t="s">
        <v>2724</v>
      </c>
      <c r="AQ1221" s="7">
        <v>20625000</v>
      </c>
      <c r="AR1221" s="10">
        <v>15807528.130000001</v>
      </c>
      <c r="AS1221" s="7" t="s">
        <v>2725</v>
      </c>
      <c r="AT1221" s="7" t="s">
        <v>146</v>
      </c>
      <c r="AU1221" s="7">
        <v>2017</v>
      </c>
      <c r="AV1221" s="7" t="s">
        <v>91</v>
      </c>
      <c r="AW1221" s="7" t="s">
        <v>92</v>
      </c>
      <c r="AX1221" s="7" t="s">
        <v>93</v>
      </c>
      <c r="AY1221" s="7" t="s">
        <v>94</v>
      </c>
      <c r="AZ1221" s="7" t="s">
        <v>95</v>
      </c>
      <c r="BA1221" s="7" t="s">
        <v>96</v>
      </c>
      <c r="BB1221" s="7" t="s">
        <v>97</v>
      </c>
      <c r="BC1221" s="7" t="s">
        <v>98</v>
      </c>
      <c r="BH1221" s="7" t="s">
        <v>99</v>
      </c>
      <c r="BI1221" s="7" t="s">
        <v>1263</v>
      </c>
      <c r="BJ1221" s="7" t="s">
        <v>135</v>
      </c>
      <c r="BK1221" s="7" t="s">
        <v>1523</v>
      </c>
      <c r="BL1221" s="7" t="s">
        <v>1524</v>
      </c>
      <c r="BM1221" s="7" t="s">
        <v>1480</v>
      </c>
      <c r="BN1221" s="7" t="s">
        <v>1531</v>
      </c>
      <c r="BO1221">
        <f t="shared" si="19"/>
        <v>15.807528130000001</v>
      </c>
      <c r="BP1221" s="7" t="s">
        <v>97</v>
      </c>
      <c r="BQ1221" s="7" t="s">
        <v>94</v>
      </c>
      <c r="BR1221" s="7" t="s">
        <v>1907</v>
      </c>
      <c r="BS1221" s="7" t="s">
        <v>1907</v>
      </c>
    </row>
    <row r="1222" spans="1:71" ht="15.75" customHeight="1">
      <c r="A1222" s="7">
        <v>2014</v>
      </c>
      <c r="B1222" s="7" t="s">
        <v>1257</v>
      </c>
      <c r="C1222" s="7" t="s">
        <v>64</v>
      </c>
      <c r="D1222" s="7" t="s">
        <v>1258</v>
      </c>
      <c r="E1222" s="7" t="s">
        <v>1259</v>
      </c>
      <c r="F1222" s="7" t="s">
        <v>1260</v>
      </c>
      <c r="G1222" s="7">
        <v>2017</v>
      </c>
      <c r="H1222" s="7" t="s">
        <v>67</v>
      </c>
      <c r="I1222" s="7" t="s">
        <v>68</v>
      </c>
      <c r="J1222" s="7" t="s">
        <v>70</v>
      </c>
      <c r="K1222" s="7" t="s">
        <v>71</v>
      </c>
      <c r="L1222" s="7" t="s">
        <v>72</v>
      </c>
      <c r="M1222" s="7" t="s">
        <v>73</v>
      </c>
      <c r="N1222" s="7" t="s">
        <v>74</v>
      </c>
      <c r="O1222" s="7" t="s">
        <v>75</v>
      </c>
      <c r="P1222" s="7" t="s">
        <v>105</v>
      </c>
      <c r="Q1222" s="7" t="s">
        <v>106</v>
      </c>
      <c r="S1222" s="7" t="s">
        <v>107</v>
      </c>
      <c r="T1222" s="7" t="s">
        <v>79</v>
      </c>
      <c r="U1222" s="7" t="s">
        <v>80</v>
      </c>
      <c r="V1222" s="7" t="s">
        <v>81</v>
      </c>
      <c r="Z1222" s="7" t="s">
        <v>108</v>
      </c>
      <c r="AA1222" s="7" t="s">
        <v>109</v>
      </c>
      <c r="AB1222" s="7" t="s">
        <v>305</v>
      </c>
      <c r="AC1222" s="7" t="s">
        <v>305</v>
      </c>
      <c r="AD1222" s="7" t="s">
        <v>111</v>
      </c>
      <c r="AE1222" s="7" t="s">
        <v>1261</v>
      </c>
      <c r="AF1222" s="7" t="s">
        <v>88</v>
      </c>
      <c r="AG1222" s="7" t="s">
        <v>1897</v>
      </c>
      <c r="AH1222" s="7" t="s">
        <v>2116</v>
      </c>
      <c r="AI1222" s="7">
        <v>2001</v>
      </c>
      <c r="AJ1222" s="7">
        <v>2016</v>
      </c>
      <c r="AK1222" s="7" t="s">
        <v>89</v>
      </c>
      <c r="AL1222" s="7">
        <v>330000000</v>
      </c>
      <c r="AO1222" s="7" t="s">
        <v>2723</v>
      </c>
      <c r="AP1222" s="7" t="s">
        <v>2724</v>
      </c>
      <c r="AQ1222" s="7">
        <v>20625000</v>
      </c>
      <c r="AR1222" s="10">
        <v>15807528.130000001</v>
      </c>
      <c r="AS1222" s="7" t="s">
        <v>2725</v>
      </c>
      <c r="AT1222" s="7" t="s">
        <v>146</v>
      </c>
      <c r="AU1222" s="7">
        <v>2017</v>
      </c>
      <c r="AV1222" s="7" t="s">
        <v>91</v>
      </c>
      <c r="AW1222" s="7" t="s">
        <v>92</v>
      </c>
      <c r="AX1222" s="7" t="s">
        <v>93</v>
      </c>
      <c r="AY1222" s="7" t="s">
        <v>94</v>
      </c>
      <c r="AZ1222" s="7" t="s">
        <v>95</v>
      </c>
      <c r="BA1222" s="7" t="s">
        <v>96</v>
      </c>
      <c r="BB1222" s="7" t="s">
        <v>97</v>
      </c>
      <c r="BC1222" s="7" t="s">
        <v>98</v>
      </c>
      <c r="BH1222" s="7" t="s">
        <v>99</v>
      </c>
      <c r="BI1222" s="7" t="s">
        <v>1263</v>
      </c>
      <c r="BJ1222" s="7" t="s">
        <v>135</v>
      </c>
      <c r="BK1222" s="7" t="s">
        <v>1523</v>
      </c>
      <c r="BL1222" s="7" t="s">
        <v>1524</v>
      </c>
      <c r="BM1222" s="7" t="s">
        <v>1480</v>
      </c>
      <c r="BN1222" s="7" t="s">
        <v>1531</v>
      </c>
      <c r="BO1222">
        <f t="shared" si="19"/>
        <v>15.807528130000001</v>
      </c>
      <c r="BP1222" s="7" t="s">
        <v>97</v>
      </c>
      <c r="BQ1222" s="7" t="s">
        <v>94</v>
      </c>
      <c r="BR1222" s="7" t="s">
        <v>1907</v>
      </c>
      <c r="BS1222" s="7" t="s">
        <v>1907</v>
      </c>
    </row>
    <row r="1223" spans="1:71" ht="15.75" customHeight="1">
      <c r="A1223" s="7">
        <v>2015</v>
      </c>
      <c r="B1223" s="7" t="s">
        <v>1257</v>
      </c>
      <c r="C1223" s="7" t="s">
        <v>64</v>
      </c>
      <c r="D1223" s="7" t="s">
        <v>1258</v>
      </c>
      <c r="E1223" s="7" t="s">
        <v>1259</v>
      </c>
      <c r="F1223" s="7" t="s">
        <v>1260</v>
      </c>
      <c r="G1223" s="7">
        <v>2017</v>
      </c>
      <c r="H1223" s="7" t="s">
        <v>67</v>
      </c>
      <c r="I1223" s="7" t="s">
        <v>68</v>
      </c>
      <c r="J1223" s="7" t="s">
        <v>70</v>
      </c>
      <c r="K1223" s="7" t="s">
        <v>71</v>
      </c>
      <c r="L1223" s="7" t="s">
        <v>72</v>
      </c>
      <c r="M1223" s="7" t="s">
        <v>73</v>
      </c>
      <c r="N1223" s="7" t="s">
        <v>74</v>
      </c>
      <c r="O1223" s="7" t="s">
        <v>75</v>
      </c>
      <c r="P1223" s="7" t="s">
        <v>105</v>
      </c>
      <c r="Q1223" s="7" t="s">
        <v>106</v>
      </c>
      <c r="S1223" s="7" t="s">
        <v>107</v>
      </c>
      <c r="T1223" s="7" t="s">
        <v>79</v>
      </c>
      <c r="U1223" s="7" t="s">
        <v>80</v>
      </c>
      <c r="V1223" s="7" t="s">
        <v>81</v>
      </c>
      <c r="Z1223" s="7" t="s">
        <v>108</v>
      </c>
      <c r="AA1223" s="7" t="s">
        <v>109</v>
      </c>
      <c r="AB1223" s="7" t="s">
        <v>305</v>
      </c>
      <c r="AC1223" s="7" t="s">
        <v>305</v>
      </c>
      <c r="AD1223" s="7" t="s">
        <v>111</v>
      </c>
      <c r="AE1223" s="7" t="s">
        <v>1261</v>
      </c>
      <c r="AF1223" s="7" t="s">
        <v>88</v>
      </c>
      <c r="AG1223" s="7" t="s">
        <v>1897</v>
      </c>
      <c r="AH1223" s="7" t="s">
        <v>2116</v>
      </c>
      <c r="AI1223" s="7">
        <v>2001</v>
      </c>
      <c r="AJ1223" s="7">
        <v>2016</v>
      </c>
      <c r="AK1223" s="7" t="s">
        <v>89</v>
      </c>
      <c r="AL1223" s="7">
        <v>330000000</v>
      </c>
      <c r="AO1223" s="7" t="s">
        <v>2723</v>
      </c>
      <c r="AP1223" s="7" t="s">
        <v>2724</v>
      </c>
      <c r="AQ1223" s="7">
        <v>20625000</v>
      </c>
      <c r="AR1223" s="10">
        <v>15807528.130000001</v>
      </c>
      <c r="AS1223" s="7" t="s">
        <v>2725</v>
      </c>
      <c r="AT1223" s="7" t="s">
        <v>146</v>
      </c>
      <c r="AU1223" s="7">
        <v>2017</v>
      </c>
      <c r="AV1223" s="7" t="s">
        <v>91</v>
      </c>
      <c r="AW1223" s="7" t="s">
        <v>92</v>
      </c>
      <c r="AX1223" s="7" t="s">
        <v>93</v>
      </c>
      <c r="AY1223" s="7" t="s">
        <v>94</v>
      </c>
      <c r="AZ1223" s="7" t="s">
        <v>95</v>
      </c>
      <c r="BA1223" s="7" t="s">
        <v>96</v>
      </c>
      <c r="BB1223" s="7" t="s">
        <v>97</v>
      </c>
      <c r="BC1223" s="7" t="s">
        <v>98</v>
      </c>
      <c r="BH1223" s="7" t="s">
        <v>99</v>
      </c>
      <c r="BI1223" s="7" t="s">
        <v>1263</v>
      </c>
      <c r="BJ1223" s="7" t="s">
        <v>135</v>
      </c>
      <c r="BK1223" s="7" t="s">
        <v>1523</v>
      </c>
      <c r="BL1223" s="7" t="s">
        <v>1524</v>
      </c>
      <c r="BM1223" s="7" t="s">
        <v>1480</v>
      </c>
      <c r="BN1223" s="7" t="s">
        <v>1531</v>
      </c>
      <c r="BO1223">
        <f t="shared" si="19"/>
        <v>15.807528130000001</v>
      </c>
      <c r="BP1223" s="7" t="s">
        <v>97</v>
      </c>
      <c r="BQ1223" s="7" t="s">
        <v>94</v>
      </c>
      <c r="BR1223" s="7" t="s">
        <v>1907</v>
      </c>
      <c r="BS1223" s="7" t="s">
        <v>1907</v>
      </c>
    </row>
    <row r="1224" spans="1:71" ht="15.75" customHeight="1">
      <c r="A1224" s="7">
        <v>2016</v>
      </c>
      <c r="B1224" s="7" t="s">
        <v>1257</v>
      </c>
      <c r="C1224" s="7" t="s">
        <v>64</v>
      </c>
      <c r="D1224" s="7" t="s">
        <v>1258</v>
      </c>
      <c r="E1224" s="7" t="s">
        <v>1259</v>
      </c>
      <c r="F1224" s="7" t="s">
        <v>1260</v>
      </c>
      <c r="G1224" s="7">
        <v>2017</v>
      </c>
      <c r="H1224" s="7" t="s">
        <v>67</v>
      </c>
      <c r="I1224" s="7" t="s">
        <v>68</v>
      </c>
      <c r="J1224" s="7" t="s">
        <v>70</v>
      </c>
      <c r="K1224" s="7" t="s">
        <v>71</v>
      </c>
      <c r="L1224" s="7" t="s">
        <v>72</v>
      </c>
      <c r="M1224" s="7" t="s">
        <v>73</v>
      </c>
      <c r="N1224" s="7" t="s">
        <v>74</v>
      </c>
      <c r="O1224" s="7" t="s">
        <v>75</v>
      </c>
      <c r="P1224" s="7" t="s">
        <v>105</v>
      </c>
      <c r="Q1224" s="7" t="s">
        <v>106</v>
      </c>
      <c r="S1224" s="7" t="s">
        <v>107</v>
      </c>
      <c r="T1224" s="7" t="s">
        <v>79</v>
      </c>
      <c r="U1224" s="7" t="s">
        <v>80</v>
      </c>
      <c r="V1224" s="7" t="s">
        <v>81</v>
      </c>
      <c r="Z1224" s="7" t="s">
        <v>108</v>
      </c>
      <c r="AA1224" s="7" t="s">
        <v>109</v>
      </c>
      <c r="AB1224" s="7" t="s">
        <v>305</v>
      </c>
      <c r="AC1224" s="7" t="s">
        <v>305</v>
      </c>
      <c r="AD1224" s="7" t="s">
        <v>111</v>
      </c>
      <c r="AE1224" s="7" t="s">
        <v>1261</v>
      </c>
      <c r="AF1224" s="7" t="s">
        <v>88</v>
      </c>
      <c r="AG1224" s="7" t="s">
        <v>1897</v>
      </c>
      <c r="AH1224" s="7" t="s">
        <v>2116</v>
      </c>
      <c r="AI1224" s="7">
        <v>2001</v>
      </c>
      <c r="AJ1224" s="7">
        <v>2016</v>
      </c>
      <c r="AK1224" s="7" t="s">
        <v>89</v>
      </c>
      <c r="AL1224" s="7">
        <v>330000000</v>
      </c>
      <c r="AO1224" s="7" t="s">
        <v>2723</v>
      </c>
      <c r="AP1224" s="7" t="s">
        <v>2724</v>
      </c>
      <c r="AQ1224" s="7">
        <v>20625000</v>
      </c>
      <c r="AR1224" s="10">
        <v>15807528.130000001</v>
      </c>
      <c r="AS1224" s="7" t="s">
        <v>2725</v>
      </c>
      <c r="AT1224" s="7" t="s">
        <v>146</v>
      </c>
      <c r="AU1224" s="7">
        <v>2017</v>
      </c>
      <c r="AV1224" s="7" t="s">
        <v>91</v>
      </c>
      <c r="AW1224" s="7" t="s">
        <v>92</v>
      </c>
      <c r="AX1224" s="7" t="s">
        <v>93</v>
      </c>
      <c r="AY1224" s="7" t="s">
        <v>94</v>
      </c>
      <c r="AZ1224" s="7" t="s">
        <v>95</v>
      </c>
      <c r="BA1224" s="7" t="s">
        <v>96</v>
      </c>
      <c r="BB1224" s="7" t="s">
        <v>97</v>
      </c>
      <c r="BC1224" s="7" t="s">
        <v>98</v>
      </c>
      <c r="BH1224" s="7" t="s">
        <v>99</v>
      </c>
      <c r="BI1224" s="7" t="s">
        <v>1263</v>
      </c>
      <c r="BJ1224" s="7" t="s">
        <v>135</v>
      </c>
      <c r="BK1224" s="7" t="s">
        <v>1523</v>
      </c>
      <c r="BL1224" s="7" t="s">
        <v>1524</v>
      </c>
      <c r="BM1224" s="7" t="s">
        <v>1480</v>
      </c>
      <c r="BN1224" s="7" t="s">
        <v>1531</v>
      </c>
      <c r="BO1224">
        <f t="shared" si="19"/>
        <v>15.807528130000001</v>
      </c>
      <c r="BP1224" s="7" t="s">
        <v>97</v>
      </c>
      <c r="BQ1224" s="7" t="s">
        <v>94</v>
      </c>
      <c r="BR1224" s="7" t="s">
        <v>1907</v>
      </c>
      <c r="BS1224" s="7" t="s">
        <v>1907</v>
      </c>
    </row>
    <row r="1225" spans="1:71" ht="15.75" customHeight="1">
      <c r="A1225" s="7">
        <v>1982</v>
      </c>
      <c r="B1225" s="7" t="s">
        <v>1264</v>
      </c>
      <c r="C1225" s="7" t="s">
        <v>64</v>
      </c>
      <c r="D1225" s="7" t="s">
        <v>1265</v>
      </c>
      <c r="E1225" s="7" t="s">
        <v>1266</v>
      </c>
      <c r="F1225" s="7" t="s">
        <v>1267</v>
      </c>
      <c r="G1225" s="7">
        <v>1983</v>
      </c>
      <c r="H1225" s="7" t="s">
        <v>67</v>
      </c>
      <c r="I1225" s="7" t="s">
        <v>68</v>
      </c>
      <c r="J1225" s="7" t="s">
        <v>70</v>
      </c>
      <c r="K1225" s="7" t="s">
        <v>71</v>
      </c>
      <c r="L1225" s="7" t="s">
        <v>72</v>
      </c>
      <c r="M1225" s="7" t="s">
        <v>73</v>
      </c>
      <c r="N1225" s="7" t="s">
        <v>74</v>
      </c>
      <c r="O1225" s="7" t="s">
        <v>75</v>
      </c>
      <c r="P1225" s="7" t="s">
        <v>105</v>
      </c>
      <c r="Q1225" s="7" t="s">
        <v>106</v>
      </c>
      <c r="S1225" s="7" t="s">
        <v>107</v>
      </c>
      <c r="T1225" s="7" t="s">
        <v>79</v>
      </c>
      <c r="U1225" s="7" t="s">
        <v>80</v>
      </c>
      <c r="V1225" s="7" t="s">
        <v>337</v>
      </c>
      <c r="W1225" s="7" t="s">
        <v>1268</v>
      </c>
      <c r="X1225" s="7" t="s">
        <v>488</v>
      </c>
      <c r="Y1225" s="7" t="s">
        <v>337</v>
      </c>
      <c r="Z1225" s="7" t="s">
        <v>136</v>
      </c>
      <c r="AA1225" s="7" t="s">
        <v>124</v>
      </c>
      <c r="AB1225" s="7" t="s">
        <v>315</v>
      </c>
      <c r="AC1225" s="7" t="s">
        <v>1269</v>
      </c>
      <c r="AD1225" s="7" t="s">
        <v>1270</v>
      </c>
      <c r="AE1225" s="7" t="s">
        <v>2726</v>
      </c>
      <c r="AF1225" s="7" t="s">
        <v>112</v>
      </c>
      <c r="AG1225" s="7" t="s">
        <v>2726</v>
      </c>
      <c r="AH1225" s="7" t="s">
        <v>2726</v>
      </c>
      <c r="AI1225" s="7">
        <v>1982</v>
      </c>
      <c r="AJ1225" s="7">
        <v>1982</v>
      </c>
      <c r="AK1225" s="7" t="s">
        <v>89</v>
      </c>
      <c r="AL1225" s="7">
        <v>55500</v>
      </c>
      <c r="AO1225" s="7" t="s">
        <v>2727</v>
      </c>
      <c r="AP1225" s="7" t="s">
        <v>1980</v>
      </c>
      <c r="AQ1225" s="7">
        <v>55500</v>
      </c>
      <c r="AR1225" s="10">
        <v>136587.71960000001</v>
      </c>
      <c r="AS1225" s="7" t="s">
        <v>1980</v>
      </c>
      <c r="AT1225" s="7" t="s">
        <v>90</v>
      </c>
      <c r="AU1225" s="7">
        <v>1983</v>
      </c>
      <c r="AV1225" s="7" t="s">
        <v>91</v>
      </c>
      <c r="AW1225" s="7" t="s">
        <v>115</v>
      </c>
      <c r="AX1225" s="7" t="s">
        <v>93</v>
      </c>
      <c r="AY1225" s="7" t="s">
        <v>189</v>
      </c>
      <c r="AZ1225" s="7" t="s">
        <v>1271</v>
      </c>
      <c r="BA1225" s="7" t="s">
        <v>156</v>
      </c>
      <c r="BB1225" s="7" t="s">
        <v>69</v>
      </c>
      <c r="BC1225" s="7" t="s">
        <v>98</v>
      </c>
      <c r="BH1225" s="7" t="s">
        <v>99</v>
      </c>
      <c r="BI1225" s="7" t="s">
        <v>1263</v>
      </c>
      <c r="BJ1225" s="7" t="s">
        <v>135</v>
      </c>
      <c r="BO1225">
        <f t="shared" si="19"/>
        <v>0.13658771960000002</v>
      </c>
      <c r="BP1225" s="7" t="s">
        <v>69</v>
      </c>
      <c r="BQ1225" s="7" t="s">
        <v>189</v>
      </c>
      <c r="BR1225" s="7" t="s">
        <v>1907</v>
      </c>
      <c r="BS1225" s="7" t="s">
        <v>1907</v>
      </c>
    </row>
    <row r="1226" spans="1:71" ht="15.75" customHeight="1">
      <c r="A1226" s="7">
        <v>2015</v>
      </c>
      <c r="B1226" s="7" t="s">
        <v>1277</v>
      </c>
      <c r="C1226" s="7" t="s">
        <v>64</v>
      </c>
      <c r="D1226" s="7" t="s">
        <v>1258</v>
      </c>
      <c r="E1226" s="7" t="s">
        <v>1259</v>
      </c>
      <c r="F1226" s="7" t="s">
        <v>1260</v>
      </c>
      <c r="G1226" s="7">
        <v>2017</v>
      </c>
      <c r="H1226" s="7" t="s">
        <v>67</v>
      </c>
      <c r="I1226" s="7" t="s">
        <v>68</v>
      </c>
      <c r="J1226" s="7" t="s">
        <v>70</v>
      </c>
      <c r="K1226" s="7" t="s">
        <v>71</v>
      </c>
      <c r="L1226" s="7" t="s">
        <v>72</v>
      </c>
      <c r="M1226" s="7" t="s">
        <v>73</v>
      </c>
      <c r="N1226" s="7" t="s">
        <v>74</v>
      </c>
      <c r="O1226" s="7" t="s">
        <v>75</v>
      </c>
      <c r="P1226" s="7" t="s">
        <v>105</v>
      </c>
      <c r="Q1226" s="7" t="s">
        <v>106</v>
      </c>
      <c r="S1226" s="7" t="s">
        <v>107</v>
      </c>
      <c r="T1226" s="7" t="s">
        <v>79</v>
      </c>
      <c r="U1226" s="7" t="s">
        <v>80</v>
      </c>
      <c r="V1226" s="7" t="s">
        <v>81</v>
      </c>
      <c r="Z1226" s="7" t="s">
        <v>108</v>
      </c>
      <c r="AA1226" s="7" t="s">
        <v>109</v>
      </c>
      <c r="AB1226" s="7" t="s">
        <v>305</v>
      </c>
      <c r="AC1226" s="7" t="s">
        <v>305</v>
      </c>
      <c r="AD1226" s="7" t="s">
        <v>111</v>
      </c>
      <c r="AE1226" s="7" t="s">
        <v>1904</v>
      </c>
      <c r="AF1226" s="7" t="s">
        <v>112</v>
      </c>
      <c r="AG1226" s="7" t="s">
        <v>1904</v>
      </c>
      <c r="AH1226" s="7" t="s">
        <v>1904</v>
      </c>
      <c r="AI1226" s="7">
        <v>2015</v>
      </c>
      <c r="AJ1226" s="7">
        <v>2015</v>
      </c>
      <c r="AK1226" s="7" t="s">
        <v>89</v>
      </c>
      <c r="AL1226" s="7">
        <v>18000000</v>
      </c>
      <c r="AO1226" s="7" t="s">
        <v>2728</v>
      </c>
      <c r="AP1226" s="7" t="s">
        <v>2729</v>
      </c>
      <c r="AQ1226" s="7">
        <v>18000000</v>
      </c>
      <c r="AR1226" s="10">
        <v>13795660.91</v>
      </c>
      <c r="AS1226" s="7" t="s">
        <v>2729</v>
      </c>
      <c r="AT1226" s="7" t="s">
        <v>146</v>
      </c>
      <c r="AU1226" s="7">
        <v>2017</v>
      </c>
      <c r="AV1226" s="7" t="s">
        <v>91</v>
      </c>
      <c r="AW1226" s="7" t="s">
        <v>92</v>
      </c>
      <c r="AX1226" s="7" t="s">
        <v>93</v>
      </c>
      <c r="AY1226" s="7" t="s">
        <v>1275</v>
      </c>
      <c r="AZ1226" s="7" t="s">
        <v>1278</v>
      </c>
      <c r="BA1226" s="7" t="s">
        <v>156</v>
      </c>
      <c r="BB1226" s="7" t="s">
        <v>69</v>
      </c>
      <c r="BC1226" s="7" t="s">
        <v>98</v>
      </c>
      <c r="BH1226" s="7" t="s">
        <v>99</v>
      </c>
      <c r="BI1226" s="7" t="s">
        <v>1263</v>
      </c>
      <c r="BJ1226" s="7" t="s">
        <v>135</v>
      </c>
      <c r="BK1226" s="7" t="s">
        <v>1533</v>
      </c>
      <c r="BM1226" s="7" t="s">
        <v>1480</v>
      </c>
      <c r="BO1226">
        <f t="shared" si="19"/>
        <v>13.79566091</v>
      </c>
      <c r="BP1226" s="7" t="s">
        <v>69</v>
      </c>
      <c r="BQ1226" s="7" t="s">
        <v>1275</v>
      </c>
      <c r="BR1226" s="7" t="s">
        <v>1907</v>
      </c>
      <c r="BS1226" s="7" t="s">
        <v>1907</v>
      </c>
    </row>
    <row r="1227" spans="1:71" ht="15.75" customHeight="1">
      <c r="A1227" s="7">
        <v>2015</v>
      </c>
      <c r="B1227" s="7" t="s">
        <v>1280</v>
      </c>
      <c r="C1227" s="7" t="s">
        <v>64</v>
      </c>
      <c r="D1227" s="7" t="s">
        <v>1258</v>
      </c>
      <c r="E1227" s="7" t="s">
        <v>1259</v>
      </c>
      <c r="F1227" s="7" t="s">
        <v>1260</v>
      </c>
      <c r="G1227" s="7">
        <v>2017</v>
      </c>
      <c r="H1227" s="7" t="s">
        <v>67</v>
      </c>
      <c r="I1227" s="7" t="s">
        <v>68</v>
      </c>
      <c r="J1227" s="7" t="s">
        <v>70</v>
      </c>
      <c r="K1227" s="7" t="s">
        <v>71</v>
      </c>
      <c r="L1227" s="7" t="s">
        <v>72</v>
      </c>
      <c r="M1227" s="7" t="s">
        <v>73</v>
      </c>
      <c r="N1227" s="7" t="s">
        <v>74</v>
      </c>
      <c r="O1227" s="7" t="s">
        <v>75</v>
      </c>
      <c r="P1227" s="7" t="s">
        <v>105</v>
      </c>
      <c r="Q1227" s="7" t="s">
        <v>106</v>
      </c>
      <c r="S1227" s="7" t="s">
        <v>107</v>
      </c>
      <c r="T1227" s="7" t="s">
        <v>79</v>
      </c>
      <c r="U1227" s="7" t="s">
        <v>80</v>
      </c>
      <c r="V1227" s="7" t="s">
        <v>81</v>
      </c>
      <c r="Z1227" s="7" t="s">
        <v>108</v>
      </c>
      <c r="AA1227" s="7" t="s">
        <v>109</v>
      </c>
      <c r="AC1227" s="7" t="s">
        <v>109</v>
      </c>
      <c r="AD1227" s="7" t="s">
        <v>144</v>
      </c>
      <c r="AE1227" s="7" t="s">
        <v>1904</v>
      </c>
      <c r="AF1227" s="7" t="s">
        <v>112</v>
      </c>
      <c r="AG1227" s="7" t="s">
        <v>1904</v>
      </c>
      <c r="AH1227" s="7" t="s">
        <v>1904</v>
      </c>
      <c r="AI1227" s="7">
        <v>2015</v>
      </c>
      <c r="AJ1227" s="7">
        <v>2015</v>
      </c>
      <c r="AK1227" s="7" t="s">
        <v>89</v>
      </c>
      <c r="AL1227" s="7">
        <v>308000000</v>
      </c>
      <c r="AO1227" s="7" t="s">
        <v>2730</v>
      </c>
      <c r="AP1227" s="7" t="s">
        <v>2731</v>
      </c>
      <c r="AQ1227" s="7">
        <v>308000000</v>
      </c>
      <c r="AR1227" s="10">
        <v>239299462.40000001</v>
      </c>
      <c r="AS1227" s="7" t="s">
        <v>2731</v>
      </c>
      <c r="AT1227" s="7" t="s">
        <v>146</v>
      </c>
      <c r="AU1227" s="7">
        <v>2015</v>
      </c>
      <c r="AV1227" s="7" t="s">
        <v>172</v>
      </c>
      <c r="AW1227" s="7" t="s">
        <v>115</v>
      </c>
      <c r="AX1227" s="7" t="s">
        <v>116</v>
      </c>
      <c r="AY1227" s="7" t="s">
        <v>189</v>
      </c>
      <c r="AZ1227" s="7" t="s">
        <v>1271</v>
      </c>
      <c r="BA1227" s="7" t="s">
        <v>156</v>
      </c>
      <c r="BB1227" s="7" t="s">
        <v>69</v>
      </c>
      <c r="BC1227" s="7" t="s">
        <v>98</v>
      </c>
      <c r="BG1227" s="7" t="s">
        <v>1281</v>
      </c>
      <c r="BH1227" s="7" t="s">
        <v>99</v>
      </c>
      <c r="BI1227" s="7" t="s">
        <v>1263</v>
      </c>
      <c r="BJ1227" s="7" t="s">
        <v>135</v>
      </c>
      <c r="BK1227" s="7" t="s">
        <v>1281</v>
      </c>
      <c r="BM1227" s="7" t="s">
        <v>1481</v>
      </c>
      <c r="BO1227">
        <f t="shared" si="19"/>
        <v>239.29946240000001</v>
      </c>
      <c r="BP1227" s="7" t="s">
        <v>69</v>
      </c>
      <c r="BQ1227" s="7" t="s">
        <v>189</v>
      </c>
      <c r="BR1227" s="7" t="s">
        <v>1907</v>
      </c>
      <c r="BS1227" s="7" t="s">
        <v>1907</v>
      </c>
    </row>
    <row r="1228" spans="1:71" ht="15.75" customHeight="1">
      <c r="A1228" s="7">
        <v>2015</v>
      </c>
      <c r="B1228" s="7" t="s">
        <v>1283</v>
      </c>
      <c r="C1228" s="7" t="s">
        <v>64</v>
      </c>
      <c r="D1228" s="7" t="s">
        <v>1258</v>
      </c>
      <c r="E1228" s="7" t="s">
        <v>1259</v>
      </c>
      <c r="F1228" s="7" t="s">
        <v>1260</v>
      </c>
      <c r="G1228" s="7">
        <v>2017</v>
      </c>
      <c r="H1228" s="7" t="s">
        <v>67</v>
      </c>
      <c r="I1228" s="7" t="s">
        <v>68</v>
      </c>
      <c r="J1228" s="7" t="s">
        <v>70</v>
      </c>
      <c r="K1228" s="7" t="s">
        <v>71</v>
      </c>
      <c r="L1228" s="7" t="s">
        <v>72</v>
      </c>
      <c r="M1228" s="7" t="s">
        <v>73</v>
      </c>
      <c r="N1228" s="7" t="s">
        <v>74</v>
      </c>
      <c r="O1228" s="7" t="s">
        <v>75</v>
      </c>
      <c r="P1228" s="7" t="s">
        <v>105</v>
      </c>
      <c r="Q1228" s="7" t="s">
        <v>106</v>
      </c>
      <c r="S1228" s="7" t="s">
        <v>107</v>
      </c>
      <c r="T1228" s="7" t="s">
        <v>79</v>
      </c>
      <c r="U1228" s="7" t="s">
        <v>80</v>
      </c>
      <c r="V1228" s="7" t="s">
        <v>81</v>
      </c>
      <c r="Z1228" s="7" t="s">
        <v>108</v>
      </c>
      <c r="AA1228" s="7" t="s">
        <v>109</v>
      </c>
      <c r="AB1228" s="7" t="s">
        <v>305</v>
      </c>
      <c r="AC1228" s="7" t="s">
        <v>305</v>
      </c>
      <c r="AD1228" s="7" t="s">
        <v>111</v>
      </c>
      <c r="AE1228" s="7" t="s">
        <v>1904</v>
      </c>
      <c r="AF1228" s="7" t="s">
        <v>112</v>
      </c>
      <c r="AG1228" s="7" t="s">
        <v>1904</v>
      </c>
      <c r="AH1228" s="7" t="s">
        <v>1904</v>
      </c>
      <c r="AI1228" s="7">
        <v>2015</v>
      </c>
      <c r="AJ1228" s="7">
        <v>2015</v>
      </c>
      <c r="AK1228" s="7" t="s">
        <v>89</v>
      </c>
      <c r="AL1228" s="7">
        <v>127500000</v>
      </c>
      <c r="AO1228" s="7" t="s">
        <v>2732</v>
      </c>
      <c r="AP1228" s="7" t="s">
        <v>2733</v>
      </c>
      <c r="AQ1228" s="7">
        <v>127500000</v>
      </c>
      <c r="AR1228" s="10">
        <v>99060654.090000004</v>
      </c>
      <c r="AS1228" s="7" t="s">
        <v>2733</v>
      </c>
      <c r="AT1228" s="7" t="s">
        <v>146</v>
      </c>
      <c r="AU1228" s="7">
        <v>2015</v>
      </c>
      <c r="AV1228" s="7" t="s">
        <v>172</v>
      </c>
      <c r="AW1228" s="7" t="s">
        <v>115</v>
      </c>
      <c r="AX1228" s="7" t="s">
        <v>116</v>
      </c>
      <c r="AY1228" s="7" t="s">
        <v>189</v>
      </c>
      <c r="AZ1228" s="7" t="s">
        <v>1271</v>
      </c>
      <c r="BA1228" s="7" t="s">
        <v>156</v>
      </c>
      <c r="BB1228" s="7" t="s">
        <v>69</v>
      </c>
      <c r="BC1228" s="7" t="s">
        <v>98</v>
      </c>
      <c r="BG1228" s="7" t="s">
        <v>1281</v>
      </c>
      <c r="BH1228" s="7" t="s">
        <v>99</v>
      </c>
      <c r="BI1228" s="7" t="s">
        <v>1263</v>
      </c>
      <c r="BJ1228" s="7" t="s">
        <v>135</v>
      </c>
      <c r="BK1228" s="7" t="s">
        <v>1281</v>
      </c>
      <c r="BM1228" s="7" t="s">
        <v>1480</v>
      </c>
      <c r="BO1228">
        <f t="shared" si="19"/>
        <v>99.06065409</v>
      </c>
      <c r="BP1228" s="7" t="s">
        <v>69</v>
      </c>
      <c r="BQ1228" s="7" t="s">
        <v>189</v>
      </c>
      <c r="BR1228" s="7" t="s">
        <v>1907</v>
      </c>
      <c r="BS1228" s="7" t="s">
        <v>1907</v>
      </c>
    </row>
    <row r="1229" spans="1:71" ht="15.75" customHeight="1">
      <c r="A1229" s="7">
        <v>1986</v>
      </c>
      <c r="B1229" s="7" t="s">
        <v>1285</v>
      </c>
      <c r="C1229" s="7" t="s">
        <v>64</v>
      </c>
      <c r="D1229" s="7" t="s">
        <v>1286</v>
      </c>
      <c r="E1229" s="7" t="s">
        <v>1287</v>
      </c>
      <c r="F1229" s="7" t="s">
        <v>1288</v>
      </c>
      <c r="G1229" s="7">
        <v>1986</v>
      </c>
      <c r="H1229" s="7" t="s">
        <v>67</v>
      </c>
      <c r="I1229" s="7" t="s">
        <v>205</v>
      </c>
      <c r="J1229" s="7" t="s">
        <v>70</v>
      </c>
      <c r="K1229" s="7" t="s">
        <v>71</v>
      </c>
      <c r="L1229" s="7" t="s">
        <v>72</v>
      </c>
      <c r="M1229" s="7" t="s">
        <v>73</v>
      </c>
      <c r="N1229" s="7" t="s">
        <v>74</v>
      </c>
      <c r="O1229" s="7" t="s">
        <v>75</v>
      </c>
      <c r="P1229" s="7" t="s">
        <v>105</v>
      </c>
      <c r="Q1229" s="7" t="s">
        <v>106</v>
      </c>
      <c r="S1229" s="7" t="s">
        <v>107</v>
      </c>
      <c r="T1229" s="7" t="s">
        <v>79</v>
      </c>
      <c r="U1229" s="7" t="s">
        <v>80</v>
      </c>
      <c r="V1229" s="7" t="s">
        <v>337</v>
      </c>
      <c r="W1229" s="7" t="s">
        <v>1289</v>
      </c>
      <c r="X1229" s="7" t="s">
        <v>353</v>
      </c>
      <c r="Z1229" s="7" t="s">
        <v>136</v>
      </c>
      <c r="AA1229" s="7" t="s">
        <v>124</v>
      </c>
      <c r="AB1229" s="7" t="s">
        <v>315</v>
      </c>
      <c r="AC1229" s="7" t="s">
        <v>1290</v>
      </c>
      <c r="AD1229" s="7" t="s">
        <v>1784</v>
      </c>
      <c r="AE1229" s="7" t="s">
        <v>2734</v>
      </c>
      <c r="AF1229" s="7" t="s">
        <v>112</v>
      </c>
      <c r="AG1229" s="7" t="s">
        <v>2734</v>
      </c>
      <c r="AH1229" s="7" t="s">
        <v>2734</v>
      </c>
      <c r="AI1229" s="7">
        <v>1986</v>
      </c>
      <c r="AJ1229" s="7">
        <v>1986</v>
      </c>
      <c r="AK1229" s="7" t="s">
        <v>89</v>
      </c>
      <c r="AL1229" s="7">
        <v>3</v>
      </c>
      <c r="AO1229" s="7" t="s">
        <v>2735</v>
      </c>
      <c r="AP1229" s="7" t="s">
        <v>1980</v>
      </c>
      <c r="AQ1229" s="7">
        <v>3</v>
      </c>
      <c r="AR1229" s="10">
        <v>6.7089675360000003</v>
      </c>
      <c r="AS1229" s="7" t="s">
        <v>1980</v>
      </c>
      <c r="AT1229" s="7" t="s">
        <v>90</v>
      </c>
      <c r="AU1229" s="7">
        <v>1986</v>
      </c>
      <c r="AV1229" s="7" t="s">
        <v>91</v>
      </c>
      <c r="AW1229" s="7" t="s">
        <v>92</v>
      </c>
      <c r="AX1229" s="7" t="s">
        <v>93</v>
      </c>
      <c r="AY1229" s="7" t="s">
        <v>127</v>
      </c>
      <c r="AZ1229" s="7" t="s">
        <v>956</v>
      </c>
      <c r="BA1229" s="7" t="s">
        <v>156</v>
      </c>
      <c r="BB1229" s="7" t="s">
        <v>69</v>
      </c>
      <c r="BC1229" s="7" t="s">
        <v>98</v>
      </c>
      <c r="BH1229" s="7" t="s">
        <v>99</v>
      </c>
      <c r="BI1229" s="7" t="s">
        <v>1263</v>
      </c>
      <c r="BJ1229" s="7" t="s">
        <v>135</v>
      </c>
      <c r="BO1229">
        <f t="shared" si="19"/>
        <v>6.7089675360000005E-6</v>
      </c>
      <c r="BP1229" s="7" t="s">
        <v>69</v>
      </c>
      <c r="BQ1229" s="7" t="s">
        <v>127</v>
      </c>
      <c r="BR1229" s="7" t="s">
        <v>1907</v>
      </c>
      <c r="BS1229" s="7" t="s">
        <v>1907</v>
      </c>
    </row>
    <row r="1230" spans="1:71" ht="15.75" customHeight="1">
      <c r="A1230" s="7">
        <v>2011</v>
      </c>
      <c r="B1230" s="7" t="s">
        <v>1299</v>
      </c>
      <c r="C1230" s="7" t="s">
        <v>64</v>
      </c>
      <c r="D1230" s="7" t="s">
        <v>1258</v>
      </c>
      <c r="E1230" s="7" t="s">
        <v>1259</v>
      </c>
      <c r="F1230" s="7" t="s">
        <v>1260</v>
      </c>
      <c r="G1230" s="7">
        <v>2017</v>
      </c>
      <c r="H1230" s="7" t="s">
        <v>67</v>
      </c>
      <c r="I1230" s="7" t="s">
        <v>68</v>
      </c>
      <c r="J1230" s="7" t="s">
        <v>70</v>
      </c>
      <c r="K1230" s="7" t="s">
        <v>71</v>
      </c>
      <c r="L1230" s="7" t="s">
        <v>72</v>
      </c>
      <c r="M1230" s="7" t="s">
        <v>73</v>
      </c>
      <c r="N1230" s="7" t="s">
        <v>74</v>
      </c>
      <c r="O1230" s="7" t="s">
        <v>75</v>
      </c>
      <c r="P1230" s="7" t="s">
        <v>105</v>
      </c>
      <c r="Q1230" s="7" t="s">
        <v>106</v>
      </c>
      <c r="S1230" s="7" t="s">
        <v>107</v>
      </c>
      <c r="T1230" s="7" t="s">
        <v>79</v>
      </c>
      <c r="U1230" s="7" t="s">
        <v>80</v>
      </c>
      <c r="V1230" s="7" t="s">
        <v>81</v>
      </c>
      <c r="X1230" s="7" t="s">
        <v>353</v>
      </c>
      <c r="Z1230" s="7" t="s">
        <v>108</v>
      </c>
      <c r="AA1230" s="7" t="s">
        <v>109</v>
      </c>
      <c r="AC1230" s="7" t="s">
        <v>109</v>
      </c>
      <c r="AD1230" s="7" t="s">
        <v>144</v>
      </c>
      <c r="AE1230" s="7" t="s">
        <v>2231</v>
      </c>
      <c r="AF1230" s="7" t="s">
        <v>112</v>
      </c>
      <c r="AG1230" s="7" t="s">
        <v>2231</v>
      </c>
      <c r="AH1230" s="7" t="s">
        <v>2231</v>
      </c>
      <c r="AI1230" s="7">
        <v>2011</v>
      </c>
      <c r="AJ1230" s="7">
        <v>2011</v>
      </c>
      <c r="AK1230" s="7" t="s">
        <v>89</v>
      </c>
      <c r="AL1230" s="7">
        <v>114000000</v>
      </c>
      <c r="AO1230" s="7" t="s">
        <v>2736</v>
      </c>
      <c r="AP1230" s="7" t="s">
        <v>2737</v>
      </c>
      <c r="AQ1230" s="7">
        <v>114000000</v>
      </c>
      <c r="AR1230" s="10">
        <v>128140510.59999999</v>
      </c>
      <c r="AS1230" s="7" t="s">
        <v>2737</v>
      </c>
      <c r="AT1230" s="7" t="s">
        <v>146</v>
      </c>
      <c r="AU1230" s="7">
        <v>2011</v>
      </c>
      <c r="AV1230" s="7" t="s">
        <v>172</v>
      </c>
      <c r="AW1230" s="7" t="s">
        <v>115</v>
      </c>
      <c r="AX1230" s="7" t="s">
        <v>116</v>
      </c>
      <c r="AY1230" s="7" t="s">
        <v>208</v>
      </c>
      <c r="AZ1230" s="7" t="s">
        <v>1300</v>
      </c>
      <c r="BA1230" s="7" t="s">
        <v>156</v>
      </c>
      <c r="BB1230" s="7" t="s">
        <v>69</v>
      </c>
      <c r="BC1230" s="7" t="s">
        <v>98</v>
      </c>
      <c r="BH1230" s="7" t="s">
        <v>99</v>
      </c>
      <c r="BI1230" s="7" t="s">
        <v>1263</v>
      </c>
      <c r="BJ1230" s="7" t="s">
        <v>135</v>
      </c>
      <c r="BM1230" s="7" t="s">
        <v>1481</v>
      </c>
      <c r="BO1230">
        <f t="shared" si="19"/>
        <v>128.1405106</v>
      </c>
      <c r="BP1230" s="7" t="s">
        <v>69</v>
      </c>
      <c r="BQ1230" s="7" t="s">
        <v>208</v>
      </c>
      <c r="BR1230" s="7" t="s">
        <v>1907</v>
      </c>
      <c r="BS1230" s="7" t="s">
        <v>1907</v>
      </c>
    </row>
    <row r="1231" spans="1:71" ht="15.75" customHeight="1">
      <c r="A1231" s="7">
        <v>2015</v>
      </c>
      <c r="B1231" s="7" t="s">
        <v>1302</v>
      </c>
      <c r="C1231" s="7" t="s">
        <v>64</v>
      </c>
      <c r="D1231" s="7" t="s">
        <v>1258</v>
      </c>
      <c r="E1231" s="7" t="s">
        <v>1259</v>
      </c>
      <c r="F1231" s="7" t="s">
        <v>1260</v>
      </c>
      <c r="G1231" s="7">
        <v>2017</v>
      </c>
      <c r="H1231" s="7" t="s">
        <v>67</v>
      </c>
      <c r="I1231" s="7" t="s">
        <v>68</v>
      </c>
      <c r="J1231" s="7" t="s">
        <v>70</v>
      </c>
      <c r="K1231" s="7" t="s">
        <v>71</v>
      </c>
      <c r="L1231" s="7" t="s">
        <v>72</v>
      </c>
      <c r="M1231" s="7" t="s">
        <v>73</v>
      </c>
      <c r="N1231" s="7" t="s">
        <v>74</v>
      </c>
      <c r="O1231" s="7" t="s">
        <v>75</v>
      </c>
      <c r="P1231" s="7" t="s">
        <v>105</v>
      </c>
      <c r="Q1231" s="7" t="s">
        <v>106</v>
      </c>
      <c r="S1231" s="7" t="s">
        <v>107</v>
      </c>
      <c r="T1231" s="7" t="s">
        <v>79</v>
      </c>
      <c r="U1231" s="7" t="s">
        <v>80</v>
      </c>
      <c r="V1231" s="7" t="s">
        <v>81</v>
      </c>
      <c r="X1231" s="7" t="s">
        <v>353</v>
      </c>
      <c r="Y1231" s="7" t="s">
        <v>337</v>
      </c>
      <c r="Z1231" s="7" t="s">
        <v>108</v>
      </c>
      <c r="AA1231" s="7" t="s">
        <v>109</v>
      </c>
      <c r="AC1231" s="7" t="s">
        <v>109</v>
      </c>
      <c r="AD1231" s="7" t="s">
        <v>144</v>
      </c>
      <c r="AE1231" s="7" t="s">
        <v>1904</v>
      </c>
      <c r="AF1231" s="7" t="s">
        <v>112</v>
      </c>
      <c r="AG1231" s="7" t="s">
        <v>1904</v>
      </c>
      <c r="AH1231" s="7" t="s">
        <v>1904</v>
      </c>
      <c r="AI1231" s="7">
        <v>2015</v>
      </c>
      <c r="AJ1231" s="7">
        <v>2015</v>
      </c>
      <c r="AK1231" s="7" t="s">
        <v>89</v>
      </c>
      <c r="AL1231" s="7">
        <v>133300000</v>
      </c>
      <c r="AO1231" s="7" t="s">
        <v>2738</v>
      </c>
      <c r="AP1231" s="7" t="s">
        <v>2739</v>
      </c>
      <c r="AQ1231" s="7">
        <v>133300000</v>
      </c>
      <c r="AR1231" s="10">
        <v>103566942.7</v>
      </c>
      <c r="AS1231" s="7" t="s">
        <v>2739</v>
      </c>
      <c r="AT1231" s="7" t="s">
        <v>146</v>
      </c>
      <c r="AU1231" s="7">
        <v>2015</v>
      </c>
      <c r="AV1231" s="7" t="s">
        <v>172</v>
      </c>
      <c r="AW1231" s="7" t="s">
        <v>115</v>
      </c>
      <c r="AX1231" s="7" t="s">
        <v>116</v>
      </c>
      <c r="AY1231" s="7" t="s">
        <v>127</v>
      </c>
      <c r="AZ1231" s="7" t="s">
        <v>956</v>
      </c>
      <c r="BA1231" s="7" t="s">
        <v>156</v>
      </c>
      <c r="BB1231" s="7" t="s">
        <v>69</v>
      </c>
      <c r="BC1231" s="7" t="s">
        <v>98</v>
      </c>
      <c r="BH1231" s="7" t="s">
        <v>99</v>
      </c>
      <c r="BI1231" s="7" t="s">
        <v>1263</v>
      </c>
      <c r="BJ1231" s="7" t="s">
        <v>135</v>
      </c>
      <c r="BM1231" s="7" t="s">
        <v>1481</v>
      </c>
      <c r="BO1231">
        <f t="shared" si="19"/>
        <v>103.5669427</v>
      </c>
      <c r="BP1231" s="7" t="s">
        <v>69</v>
      </c>
      <c r="BQ1231" s="7" t="s">
        <v>127</v>
      </c>
      <c r="BR1231" s="7" t="s">
        <v>1907</v>
      </c>
      <c r="BS1231" s="7" t="s">
        <v>1907</v>
      </c>
    </row>
    <row r="1232" spans="1:71" ht="15.75" customHeight="1">
      <c r="A1232" s="7">
        <v>2009</v>
      </c>
      <c r="B1232" s="7" t="s">
        <v>1304</v>
      </c>
      <c r="C1232" s="7" t="s">
        <v>64</v>
      </c>
      <c r="D1232" s="7" t="s">
        <v>1258</v>
      </c>
      <c r="E1232" s="7" t="s">
        <v>1259</v>
      </c>
      <c r="F1232" s="7" t="s">
        <v>1260</v>
      </c>
      <c r="G1232" s="7">
        <v>2017</v>
      </c>
      <c r="H1232" s="7" t="s">
        <v>67</v>
      </c>
      <c r="I1232" s="7" t="s">
        <v>68</v>
      </c>
      <c r="J1232" s="7" t="s">
        <v>70</v>
      </c>
      <c r="K1232" s="7" t="s">
        <v>71</v>
      </c>
      <c r="L1232" s="7" t="s">
        <v>72</v>
      </c>
      <c r="M1232" s="7" t="s">
        <v>73</v>
      </c>
      <c r="N1232" s="7" t="s">
        <v>74</v>
      </c>
      <c r="O1232" s="7" t="s">
        <v>75</v>
      </c>
      <c r="P1232" s="7" t="s">
        <v>105</v>
      </c>
      <c r="Q1232" s="7" t="s">
        <v>106</v>
      </c>
      <c r="S1232" s="7" t="s">
        <v>107</v>
      </c>
      <c r="T1232" s="7" t="s">
        <v>79</v>
      </c>
      <c r="U1232" s="7" t="s">
        <v>80</v>
      </c>
      <c r="V1232" s="7" t="s">
        <v>81</v>
      </c>
      <c r="X1232" s="7" t="s">
        <v>353</v>
      </c>
      <c r="Y1232" s="7" t="s">
        <v>337</v>
      </c>
      <c r="Z1232" s="7" t="s">
        <v>108</v>
      </c>
      <c r="AA1232" s="7" t="s">
        <v>109</v>
      </c>
      <c r="AC1232" s="7" t="s">
        <v>109</v>
      </c>
      <c r="AD1232" s="7" t="s">
        <v>144</v>
      </c>
      <c r="AE1232" s="7" t="s">
        <v>2110</v>
      </c>
      <c r="AF1232" s="7" t="s">
        <v>112</v>
      </c>
      <c r="AG1232" s="7" t="s">
        <v>2110</v>
      </c>
      <c r="AH1232" s="7" t="s">
        <v>2110</v>
      </c>
      <c r="AI1232" s="7">
        <v>2009</v>
      </c>
      <c r="AJ1232" s="7">
        <v>2009</v>
      </c>
      <c r="AK1232" s="7" t="s">
        <v>89</v>
      </c>
      <c r="AL1232" s="7">
        <v>224000000</v>
      </c>
      <c r="AO1232" s="7" t="s">
        <v>2740</v>
      </c>
      <c r="AP1232" s="7" t="s">
        <v>2741</v>
      </c>
      <c r="AQ1232" s="7">
        <v>224000000</v>
      </c>
      <c r="AR1232" s="10">
        <v>170063239.40000001</v>
      </c>
      <c r="AS1232" s="7" t="s">
        <v>2741</v>
      </c>
      <c r="AT1232" s="7" t="s">
        <v>146</v>
      </c>
      <c r="AU1232" s="7">
        <v>2016</v>
      </c>
      <c r="AV1232" s="7" t="s">
        <v>172</v>
      </c>
      <c r="AW1232" s="7" t="s">
        <v>115</v>
      </c>
      <c r="AX1232" s="7" t="s">
        <v>116</v>
      </c>
      <c r="AY1232" s="7" t="s">
        <v>127</v>
      </c>
      <c r="AZ1232" s="7" t="s">
        <v>956</v>
      </c>
      <c r="BA1232" s="7" t="s">
        <v>156</v>
      </c>
      <c r="BB1232" s="7" t="s">
        <v>69</v>
      </c>
      <c r="BC1232" s="7" t="s">
        <v>98</v>
      </c>
      <c r="BH1232" s="7" t="s">
        <v>99</v>
      </c>
      <c r="BI1232" s="7" t="s">
        <v>1263</v>
      </c>
      <c r="BJ1232" s="7" t="s">
        <v>135</v>
      </c>
      <c r="BM1232" s="7" t="s">
        <v>1481</v>
      </c>
      <c r="BO1232">
        <f t="shared" si="19"/>
        <v>170.06323940000001</v>
      </c>
      <c r="BP1232" s="7" t="s">
        <v>69</v>
      </c>
      <c r="BQ1232" s="7" t="s">
        <v>127</v>
      </c>
      <c r="BR1232" s="7" t="s">
        <v>1907</v>
      </c>
      <c r="BS1232" s="7" t="s">
        <v>1907</v>
      </c>
    </row>
    <row r="1233" spans="1:71" ht="15.75" customHeight="1">
      <c r="A1233" s="7">
        <v>2015</v>
      </c>
      <c r="B1233" s="7" t="s">
        <v>1306</v>
      </c>
      <c r="C1233" s="7" t="s">
        <v>64</v>
      </c>
      <c r="D1233" s="7" t="s">
        <v>1258</v>
      </c>
      <c r="E1233" s="7" t="s">
        <v>1259</v>
      </c>
      <c r="F1233" s="7" t="s">
        <v>1260</v>
      </c>
      <c r="G1233" s="7">
        <v>2017</v>
      </c>
      <c r="H1233" s="7" t="s">
        <v>67</v>
      </c>
      <c r="I1233" s="7" t="s">
        <v>68</v>
      </c>
      <c r="J1233" s="7" t="s">
        <v>70</v>
      </c>
      <c r="K1233" s="7" t="s">
        <v>71</v>
      </c>
      <c r="L1233" s="7" t="s">
        <v>72</v>
      </c>
      <c r="M1233" s="7" t="s">
        <v>73</v>
      </c>
      <c r="N1233" s="7" t="s">
        <v>74</v>
      </c>
      <c r="O1233" s="7" t="s">
        <v>75</v>
      </c>
      <c r="P1233" s="7" t="s">
        <v>105</v>
      </c>
      <c r="Q1233" s="7" t="s">
        <v>106</v>
      </c>
      <c r="S1233" s="7" t="s">
        <v>107</v>
      </c>
      <c r="T1233" s="7" t="s">
        <v>79</v>
      </c>
      <c r="U1233" s="7" t="s">
        <v>80</v>
      </c>
      <c r="V1233" s="7" t="s">
        <v>81</v>
      </c>
      <c r="X1233" s="7" t="s">
        <v>488</v>
      </c>
      <c r="Y1233" s="7" t="s">
        <v>337</v>
      </c>
      <c r="Z1233" s="7" t="s">
        <v>108</v>
      </c>
      <c r="AA1233" s="7" t="s">
        <v>109</v>
      </c>
      <c r="AC1233" s="7" t="s">
        <v>109</v>
      </c>
      <c r="AD1233" s="7" t="s">
        <v>144</v>
      </c>
      <c r="AE1233" s="7" t="s">
        <v>1904</v>
      </c>
      <c r="AF1233" s="7" t="s">
        <v>112</v>
      </c>
      <c r="AG1233" s="7" t="s">
        <v>1904</v>
      </c>
      <c r="AH1233" s="7" t="s">
        <v>1904</v>
      </c>
      <c r="AI1233" s="7">
        <v>2015</v>
      </c>
      <c r="AJ1233" s="7">
        <v>2015</v>
      </c>
      <c r="AK1233" s="7" t="s">
        <v>89</v>
      </c>
      <c r="AL1233" s="7">
        <v>333780000</v>
      </c>
      <c r="AO1233" s="7" t="s">
        <v>2742</v>
      </c>
      <c r="AP1233" s="7" t="s">
        <v>2743</v>
      </c>
      <c r="AQ1233" s="7">
        <v>333780000</v>
      </c>
      <c r="AR1233" s="10">
        <v>253409410.90000001</v>
      </c>
      <c r="AS1233" s="7" t="s">
        <v>2743</v>
      </c>
      <c r="AT1233" s="7" t="s">
        <v>146</v>
      </c>
      <c r="AU1233" s="7">
        <v>2016</v>
      </c>
      <c r="AV1233" s="7" t="s">
        <v>172</v>
      </c>
      <c r="AW1233" s="7" t="s">
        <v>115</v>
      </c>
      <c r="AX1233" s="7" t="s">
        <v>116</v>
      </c>
      <c r="AY1233" s="7" t="s">
        <v>189</v>
      </c>
      <c r="AZ1233" s="7" t="s">
        <v>1271</v>
      </c>
      <c r="BA1233" s="7" t="s">
        <v>156</v>
      </c>
      <c r="BB1233" s="7" t="s">
        <v>69</v>
      </c>
      <c r="BC1233" s="7" t="s">
        <v>98</v>
      </c>
      <c r="BH1233" s="7" t="s">
        <v>99</v>
      </c>
      <c r="BI1233" s="7" t="s">
        <v>1263</v>
      </c>
      <c r="BJ1233" s="7" t="s">
        <v>135</v>
      </c>
      <c r="BM1233" s="7" t="s">
        <v>1481</v>
      </c>
      <c r="BO1233">
        <f t="shared" si="19"/>
        <v>253.40941090000001</v>
      </c>
      <c r="BP1233" s="7" t="s">
        <v>69</v>
      </c>
      <c r="BQ1233" s="7" t="s">
        <v>189</v>
      </c>
      <c r="BR1233" s="7" t="s">
        <v>1907</v>
      </c>
      <c r="BS1233" s="7" t="s">
        <v>1907</v>
      </c>
    </row>
    <row r="1234" spans="1:71" ht="15.75" customHeight="1">
      <c r="A1234" s="7">
        <v>2014</v>
      </c>
      <c r="B1234" s="7" t="s">
        <v>1308</v>
      </c>
      <c r="C1234" s="7" t="s">
        <v>64</v>
      </c>
      <c r="D1234" s="7" t="s">
        <v>1258</v>
      </c>
      <c r="E1234" s="7" t="s">
        <v>1259</v>
      </c>
      <c r="F1234" s="7" t="s">
        <v>1260</v>
      </c>
      <c r="G1234" s="7">
        <v>2017</v>
      </c>
      <c r="H1234" s="7" t="s">
        <v>67</v>
      </c>
      <c r="I1234" s="7" t="s">
        <v>68</v>
      </c>
      <c r="J1234" s="7" t="s">
        <v>70</v>
      </c>
      <c r="K1234" s="7" t="s">
        <v>71</v>
      </c>
      <c r="L1234" s="7" t="s">
        <v>72</v>
      </c>
      <c r="M1234" s="7" t="s">
        <v>73</v>
      </c>
      <c r="N1234" s="7" t="s">
        <v>74</v>
      </c>
      <c r="O1234" s="7" t="s">
        <v>75</v>
      </c>
      <c r="P1234" s="7" t="s">
        <v>105</v>
      </c>
      <c r="Q1234" s="7" t="s">
        <v>106</v>
      </c>
      <c r="S1234" s="7" t="s">
        <v>107</v>
      </c>
      <c r="T1234" s="7" t="s">
        <v>79</v>
      </c>
      <c r="U1234" s="7" t="s">
        <v>80</v>
      </c>
      <c r="V1234" s="7" t="s">
        <v>81</v>
      </c>
      <c r="X1234" s="7" t="s">
        <v>488</v>
      </c>
      <c r="Y1234" s="7" t="s">
        <v>337</v>
      </c>
      <c r="Z1234" s="7" t="s">
        <v>108</v>
      </c>
      <c r="AA1234" s="7" t="s">
        <v>109</v>
      </c>
      <c r="AC1234" s="7" t="s">
        <v>109</v>
      </c>
      <c r="AD1234" s="7" t="s">
        <v>144</v>
      </c>
      <c r="AE1234" s="7" t="s">
        <v>1959</v>
      </c>
      <c r="AF1234" s="7" t="s">
        <v>112</v>
      </c>
      <c r="AG1234" s="7" t="s">
        <v>1959</v>
      </c>
      <c r="AH1234" s="7" t="s">
        <v>1959</v>
      </c>
      <c r="AI1234" s="7">
        <v>2014</v>
      </c>
      <c r="AJ1234" s="7">
        <v>2014</v>
      </c>
      <c r="AK1234" s="7" t="s">
        <v>89</v>
      </c>
      <c r="AL1234" s="7">
        <v>8437440</v>
      </c>
      <c r="AO1234" s="7" t="s">
        <v>2744</v>
      </c>
      <c r="AP1234" s="7" t="s">
        <v>2745</v>
      </c>
      <c r="AQ1234" s="7">
        <v>8437440</v>
      </c>
      <c r="AR1234" s="10">
        <v>6405796.3320000004</v>
      </c>
      <c r="AS1234" s="7" t="s">
        <v>2745</v>
      </c>
      <c r="AT1234" s="7" t="s">
        <v>146</v>
      </c>
      <c r="AU1234" s="7">
        <v>2016</v>
      </c>
      <c r="AV1234" s="7" t="s">
        <v>172</v>
      </c>
      <c r="AW1234" s="7" t="s">
        <v>115</v>
      </c>
      <c r="AX1234" s="7" t="s">
        <v>116</v>
      </c>
      <c r="AY1234" s="7" t="s">
        <v>189</v>
      </c>
      <c r="AZ1234" s="7" t="s">
        <v>119</v>
      </c>
      <c r="BA1234" s="7" t="s">
        <v>96</v>
      </c>
      <c r="BB1234" s="7" t="s">
        <v>97</v>
      </c>
      <c r="BC1234" s="7" t="s">
        <v>98</v>
      </c>
      <c r="BH1234" s="7" t="s">
        <v>99</v>
      </c>
      <c r="BI1234" s="7" t="s">
        <v>1263</v>
      </c>
      <c r="BJ1234" s="7" t="s">
        <v>135</v>
      </c>
      <c r="BM1234" s="7" t="s">
        <v>1481</v>
      </c>
      <c r="BO1234">
        <f t="shared" si="19"/>
        <v>6.4057963320000004</v>
      </c>
      <c r="BP1234" s="7" t="s">
        <v>97</v>
      </c>
      <c r="BQ1234" s="7" t="s">
        <v>189</v>
      </c>
      <c r="BR1234" s="7" t="s">
        <v>1907</v>
      </c>
      <c r="BS1234" s="7" t="s">
        <v>1907</v>
      </c>
    </row>
    <row r="1235" spans="1:71" ht="15.75" customHeight="1">
      <c r="A1235" s="7">
        <v>2017</v>
      </c>
      <c r="B1235" s="7" t="s">
        <v>1315</v>
      </c>
      <c r="C1235" s="7" t="s">
        <v>64</v>
      </c>
      <c r="D1235" s="7" t="s">
        <v>1316</v>
      </c>
      <c r="E1235" s="7" t="s">
        <v>1317</v>
      </c>
      <c r="F1235" s="7" t="s">
        <v>1318</v>
      </c>
      <c r="G1235" s="7">
        <v>2021</v>
      </c>
      <c r="H1235" s="7" t="s">
        <v>67</v>
      </c>
      <c r="I1235" s="7" t="s">
        <v>570</v>
      </c>
      <c r="J1235" s="7" t="s">
        <v>70</v>
      </c>
      <c r="K1235" s="7" t="s">
        <v>71</v>
      </c>
      <c r="L1235" s="7" t="s">
        <v>72</v>
      </c>
      <c r="M1235" s="7" t="s">
        <v>73</v>
      </c>
      <c r="N1235" s="7" t="s">
        <v>74</v>
      </c>
      <c r="O1235" s="7" t="s">
        <v>75</v>
      </c>
      <c r="P1235" s="7" t="s">
        <v>105</v>
      </c>
      <c r="Q1235" s="7" t="s">
        <v>106</v>
      </c>
      <c r="S1235" s="7" t="s">
        <v>107</v>
      </c>
      <c r="T1235" s="7" t="s">
        <v>79</v>
      </c>
      <c r="U1235" s="7" t="s">
        <v>80</v>
      </c>
      <c r="V1235" s="7" t="s">
        <v>81</v>
      </c>
      <c r="Z1235" s="7" t="s">
        <v>123</v>
      </c>
      <c r="AA1235" s="7" t="s">
        <v>124</v>
      </c>
      <c r="AC1235" s="7" t="s">
        <v>1320</v>
      </c>
      <c r="AD1235" s="7" t="s">
        <v>111</v>
      </c>
      <c r="AE1235" s="7" t="s">
        <v>113</v>
      </c>
      <c r="AF1235" s="7" t="s">
        <v>112</v>
      </c>
      <c r="AG1235" s="7" t="s">
        <v>1925</v>
      </c>
      <c r="AH1235" s="7" t="s">
        <v>1925</v>
      </c>
      <c r="AI1235" s="7">
        <v>2017</v>
      </c>
      <c r="AJ1235" s="7">
        <v>2017</v>
      </c>
      <c r="AK1235" s="7" t="s">
        <v>89</v>
      </c>
      <c r="AL1235" s="7">
        <v>138606</v>
      </c>
      <c r="AO1235" s="7" t="s">
        <v>2746</v>
      </c>
      <c r="AP1235" s="7" t="s">
        <v>1980</v>
      </c>
      <c r="AQ1235" s="7">
        <v>138606</v>
      </c>
      <c r="AR1235" s="7">
        <v>138606</v>
      </c>
      <c r="AS1235" s="7" t="s">
        <v>1980</v>
      </c>
      <c r="AT1235" s="7" t="s">
        <v>90</v>
      </c>
      <c r="AU1235" s="7">
        <v>2017</v>
      </c>
      <c r="AV1235" s="7" t="s">
        <v>172</v>
      </c>
      <c r="AW1235" s="7" t="s">
        <v>115</v>
      </c>
      <c r="AX1235" s="7" t="s">
        <v>116</v>
      </c>
      <c r="AY1235" s="7" t="s">
        <v>208</v>
      </c>
      <c r="AZ1235" s="7" t="s">
        <v>1300</v>
      </c>
      <c r="BA1235" s="7" t="s">
        <v>156</v>
      </c>
      <c r="BB1235" s="7" t="s">
        <v>69</v>
      </c>
      <c r="BC1235" s="7" t="s">
        <v>98</v>
      </c>
      <c r="BH1235" s="7" t="s">
        <v>99</v>
      </c>
      <c r="BI1235" s="7" t="s">
        <v>521</v>
      </c>
      <c r="BJ1235" s="7" t="s">
        <v>135</v>
      </c>
      <c r="BO1235">
        <f t="shared" si="19"/>
        <v>0.13860600000000001</v>
      </c>
      <c r="BP1235" s="7" t="s">
        <v>69</v>
      </c>
      <c r="BQ1235" s="7" t="s">
        <v>208</v>
      </c>
      <c r="BR1235" s="7" t="s">
        <v>1907</v>
      </c>
      <c r="BS1235" s="7" t="s">
        <v>1907</v>
      </c>
    </row>
    <row r="1236" spans="1:71" ht="15.75" customHeight="1">
      <c r="A1236" s="7">
        <v>2017</v>
      </c>
      <c r="B1236" s="7" t="s">
        <v>1322</v>
      </c>
      <c r="C1236" s="7" t="s">
        <v>64</v>
      </c>
      <c r="D1236" s="7" t="s">
        <v>1316</v>
      </c>
      <c r="E1236" s="7" t="s">
        <v>1317</v>
      </c>
      <c r="F1236" s="7" t="s">
        <v>1318</v>
      </c>
      <c r="G1236" s="7">
        <v>2021</v>
      </c>
      <c r="H1236" s="7" t="s">
        <v>67</v>
      </c>
      <c r="I1236" s="7" t="s">
        <v>570</v>
      </c>
      <c r="J1236" s="7" t="s">
        <v>70</v>
      </c>
      <c r="K1236" s="7" t="s">
        <v>71</v>
      </c>
      <c r="L1236" s="7" t="s">
        <v>72</v>
      </c>
      <c r="M1236" s="7" t="s">
        <v>73</v>
      </c>
      <c r="N1236" s="7" t="s">
        <v>74</v>
      </c>
      <c r="O1236" s="7" t="s">
        <v>75</v>
      </c>
      <c r="P1236" s="7" t="s">
        <v>105</v>
      </c>
      <c r="Q1236" s="7" t="s">
        <v>106</v>
      </c>
      <c r="S1236" s="7" t="s">
        <v>107</v>
      </c>
      <c r="T1236" s="7" t="s">
        <v>79</v>
      </c>
      <c r="U1236" s="7" t="s">
        <v>80</v>
      </c>
      <c r="V1236" s="7" t="s">
        <v>81</v>
      </c>
      <c r="Z1236" s="7" t="s">
        <v>123</v>
      </c>
      <c r="AA1236" s="7" t="s">
        <v>1323</v>
      </c>
      <c r="AC1236" s="7" t="s">
        <v>1323</v>
      </c>
      <c r="AD1236" s="7" t="s">
        <v>144</v>
      </c>
      <c r="AE1236" s="7" t="s">
        <v>113</v>
      </c>
      <c r="AF1236" s="7" t="s">
        <v>112</v>
      </c>
      <c r="AG1236" s="7" t="s">
        <v>1925</v>
      </c>
      <c r="AH1236" s="7" t="s">
        <v>1925</v>
      </c>
      <c r="AI1236" s="7">
        <v>2017</v>
      </c>
      <c r="AJ1236" s="7">
        <v>2017</v>
      </c>
      <c r="AK1236" s="7" t="s">
        <v>89</v>
      </c>
      <c r="AL1236" s="7">
        <v>72808</v>
      </c>
      <c r="AO1236" s="7" t="s">
        <v>2747</v>
      </c>
      <c r="AP1236" s="7" t="s">
        <v>1980</v>
      </c>
      <c r="AQ1236" s="7">
        <v>72808</v>
      </c>
      <c r="AR1236" s="7">
        <v>72808</v>
      </c>
      <c r="AS1236" s="7" t="s">
        <v>1980</v>
      </c>
      <c r="AT1236" s="7" t="s">
        <v>90</v>
      </c>
      <c r="AU1236" s="7">
        <v>2017</v>
      </c>
      <c r="AV1236" s="7" t="s">
        <v>172</v>
      </c>
      <c r="AW1236" s="7" t="s">
        <v>115</v>
      </c>
      <c r="AX1236" s="7" t="s">
        <v>116</v>
      </c>
      <c r="AY1236" s="7" t="s">
        <v>208</v>
      </c>
      <c r="AZ1236" s="7" t="s">
        <v>1300</v>
      </c>
      <c r="BA1236" s="7" t="s">
        <v>156</v>
      </c>
      <c r="BB1236" s="7" t="s">
        <v>69</v>
      </c>
      <c r="BC1236" s="7" t="s">
        <v>98</v>
      </c>
      <c r="BH1236" s="7" t="s">
        <v>99</v>
      </c>
      <c r="BI1236" s="7" t="s">
        <v>521</v>
      </c>
      <c r="BJ1236" s="7" t="s">
        <v>135</v>
      </c>
      <c r="BO1236">
        <f t="shared" si="19"/>
        <v>7.2807999999999998E-2</v>
      </c>
      <c r="BP1236" s="7" t="s">
        <v>69</v>
      </c>
      <c r="BQ1236" s="7" t="s">
        <v>208</v>
      </c>
      <c r="BR1236" s="7" t="s">
        <v>1907</v>
      </c>
      <c r="BS1236" s="7" t="s">
        <v>1907</v>
      </c>
    </row>
    <row r="1237" spans="1:71" ht="15.75" customHeight="1">
      <c r="A1237" s="7">
        <v>2017</v>
      </c>
      <c r="B1237" s="7" t="s">
        <v>1324</v>
      </c>
      <c r="C1237" s="7" t="s">
        <v>64</v>
      </c>
      <c r="D1237" s="7" t="s">
        <v>1316</v>
      </c>
      <c r="E1237" s="7" t="s">
        <v>1317</v>
      </c>
      <c r="F1237" s="7" t="s">
        <v>1318</v>
      </c>
      <c r="G1237" s="7">
        <v>2021</v>
      </c>
      <c r="H1237" s="7" t="s">
        <v>67</v>
      </c>
      <c r="I1237" s="7" t="s">
        <v>570</v>
      </c>
      <c r="J1237" s="7" t="s">
        <v>70</v>
      </c>
      <c r="K1237" s="7" t="s">
        <v>71</v>
      </c>
      <c r="L1237" s="7" t="s">
        <v>72</v>
      </c>
      <c r="M1237" s="7" t="s">
        <v>73</v>
      </c>
      <c r="N1237" s="7" t="s">
        <v>74</v>
      </c>
      <c r="O1237" s="7" t="s">
        <v>75</v>
      </c>
      <c r="P1237" s="7" t="s">
        <v>105</v>
      </c>
      <c r="Q1237" s="7" t="s">
        <v>106</v>
      </c>
      <c r="S1237" s="7" t="s">
        <v>107</v>
      </c>
      <c r="T1237" s="7" t="s">
        <v>79</v>
      </c>
      <c r="U1237" s="7" t="s">
        <v>80</v>
      </c>
      <c r="V1237" s="7" t="s">
        <v>81</v>
      </c>
      <c r="Z1237" s="7" t="s">
        <v>123</v>
      </c>
      <c r="AA1237" s="7" t="s">
        <v>1325</v>
      </c>
      <c r="AC1237" s="7" t="s">
        <v>1325</v>
      </c>
      <c r="AD1237" s="7" t="s">
        <v>144</v>
      </c>
      <c r="AE1237" s="7" t="s">
        <v>113</v>
      </c>
      <c r="AF1237" s="7" t="s">
        <v>112</v>
      </c>
      <c r="AG1237" s="7" t="s">
        <v>1925</v>
      </c>
      <c r="AH1237" s="7" t="s">
        <v>1925</v>
      </c>
      <c r="AI1237" s="7">
        <v>2017</v>
      </c>
      <c r="AJ1237" s="7">
        <v>2017</v>
      </c>
      <c r="AK1237" s="7" t="s">
        <v>89</v>
      </c>
      <c r="AL1237" s="7">
        <v>245390</v>
      </c>
      <c r="AO1237" s="7" t="s">
        <v>2748</v>
      </c>
      <c r="AP1237" s="7" t="s">
        <v>1980</v>
      </c>
      <c r="AQ1237" s="7">
        <v>245390</v>
      </c>
      <c r="AR1237" s="7">
        <v>245390</v>
      </c>
      <c r="AS1237" s="7" t="s">
        <v>1980</v>
      </c>
      <c r="AT1237" s="7" t="s">
        <v>90</v>
      </c>
      <c r="AU1237" s="7">
        <v>2017</v>
      </c>
      <c r="AV1237" s="7" t="s">
        <v>172</v>
      </c>
      <c r="AW1237" s="7" t="s">
        <v>115</v>
      </c>
      <c r="AX1237" s="7" t="s">
        <v>116</v>
      </c>
      <c r="AY1237" s="7" t="s">
        <v>208</v>
      </c>
      <c r="AZ1237" s="7" t="s">
        <v>1300</v>
      </c>
      <c r="BA1237" s="7" t="s">
        <v>156</v>
      </c>
      <c r="BB1237" s="7" t="s">
        <v>69</v>
      </c>
      <c r="BC1237" s="7" t="s">
        <v>98</v>
      </c>
      <c r="BH1237" s="7" t="s">
        <v>99</v>
      </c>
      <c r="BI1237" s="7" t="s">
        <v>521</v>
      </c>
      <c r="BJ1237" s="7" t="s">
        <v>135</v>
      </c>
      <c r="BO1237">
        <f t="shared" si="19"/>
        <v>0.24539</v>
      </c>
      <c r="BP1237" s="7" t="s">
        <v>69</v>
      </c>
      <c r="BQ1237" s="7" t="s">
        <v>208</v>
      </c>
      <c r="BR1237" s="7" t="s">
        <v>1907</v>
      </c>
      <c r="BS1237" s="7" t="s">
        <v>1907</v>
      </c>
    </row>
    <row r="1238" spans="1:71" ht="15.75" customHeight="1">
      <c r="A1238" s="7">
        <v>2017</v>
      </c>
      <c r="B1238" s="7" t="s">
        <v>1326</v>
      </c>
      <c r="C1238" s="7" t="s">
        <v>64</v>
      </c>
      <c r="D1238" s="7" t="s">
        <v>1316</v>
      </c>
      <c r="E1238" s="7" t="s">
        <v>1317</v>
      </c>
      <c r="F1238" s="7" t="s">
        <v>1318</v>
      </c>
      <c r="G1238" s="7">
        <v>2021</v>
      </c>
      <c r="H1238" s="7" t="s">
        <v>67</v>
      </c>
      <c r="I1238" s="7" t="s">
        <v>570</v>
      </c>
      <c r="J1238" s="7" t="s">
        <v>70</v>
      </c>
      <c r="K1238" s="7" t="s">
        <v>71</v>
      </c>
      <c r="L1238" s="7" t="s">
        <v>72</v>
      </c>
      <c r="M1238" s="7" t="s">
        <v>73</v>
      </c>
      <c r="N1238" s="7" t="s">
        <v>74</v>
      </c>
      <c r="O1238" s="7" t="s">
        <v>75</v>
      </c>
      <c r="P1238" s="7" t="s">
        <v>105</v>
      </c>
      <c r="Q1238" s="7" t="s">
        <v>106</v>
      </c>
      <c r="S1238" s="7" t="s">
        <v>107</v>
      </c>
      <c r="T1238" s="7" t="s">
        <v>79</v>
      </c>
      <c r="U1238" s="7" t="s">
        <v>80</v>
      </c>
      <c r="V1238" s="7" t="s">
        <v>81</v>
      </c>
      <c r="Z1238" s="7" t="s">
        <v>123</v>
      </c>
      <c r="AA1238" s="7" t="s">
        <v>1327</v>
      </c>
      <c r="AC1238" s="7" t="s">
        <v>1328</v>
      </c>
      <c r="AD1238" s="7" t="s">
        <v>144</v>
      </c>
      <c r="AE1238" s="7" t="s">
        <v>113</v>
      </c>
      <c r="AF1238" s="7" t="s">
        <v>112</v>
      </c>
      <c r="AG1238" s="7" t="s">
        <v>1925</v>
      </c>
      <c r="AH1238" s="7" t="s">
        <v>1925</v>
      </c>
      <c r="AI1238" s="7">
        <v>2017</v>
      </c>
      <c r="AJ1238" s="7">
        <v>2017</v>
      </c>
      <c r="AK1238" s="7" t="s">
        <v>89</v>
      </c>
      <c r="AL1238" s="7">
        <v>2631615</v>
      </c>
      <c r="AO1238" s="7" t="s">
        <v>2749</v>
      </c>
      <c r="AP1238" s="7" t="s">
        <v>1980</v>
      </c>
      <c r="AQ1238" s="7">
        <v>2631615</v>
      </c>
      <c r="AR1238" s="7">
        <v>2631615</v>
      </c>
      <c r="AS1238" s="7" t="s">
        <v>1980</v>
      </c>
      <c r="AT1238" s="7" t="s">
        <v>90</v>
      </c>
      <c r="AU1238" s="7">
        <v>2017</v>
      </c>
      <c r="AV1238" s="7" t="s">
        <v>172</v>
      </c>
      <c r="AW1238" s="7" t="s">
        <v>115</v>
      </c>
      <c r="AX1238" s="7" t="s">
        <v>116</v>
      </c>
      <c r="AY1238" s="7" t="s">
        <v>208</v>
      </c>
      <c r="AZ1238" s="7" t="s">
        <v>1300</v>
      </c>
      <c r="BA1238" s="7" t="s">
        <v>156</v>
      </c>
      <c r="BB1238" s="7" t="s">
        <v>69</v>
      </c>
      <c r="BC1238" s="7" t="s">
        <v>98</v>
      </c>
      <c r="BH1238" s="7" t="s">
        <v>99</v>
      </c>
      <c r="BI1238" s="7" t="s">
        <v>521</v>
      </c>
      <c r="BJ1238" s="7" t="s">
        <v>135</v>
      </c>
      <c r="BO1238">
        <f t="shared" si="19"/>
        <v>2.631615</v>
      </c>
      <c r="BP1238" s="7" t="s">
        <v>69</v>
      </c>
      <c r="BQ1238" s="7" t="s">
        <v>208</v>
      </c>
      <c r="BR1238" s="7" t="s">
        <v>1907</v>
      </c>
      <c r="BS1238" s="7" t="s">
        <v>1907</v>
      </c>
    </row>
    <row r="1239" spans="1:71" ht="15.75" customHeight="1">
      <c r="A1239" s="7">
        <v>2017</v>
      </c>
      <c r="B1239" s="7" t="s">
        <v>1329</v>
      </c>
      <c r="C1239" s="7" t="s">
        <v>64</v>
      </c>
      <c r="D1239" s="7" t="s">
        <v>1316</v>
      </c>
      <c r="E1239" s="7" t="s">
        <v>1317</v>
      </c>
      <c r="F1239" s="7" t="s">
        <v>1318</v>
      </c>
      <c r="G1239" s="7">
        <v>2021</v>
      </c>
      <c r="H1239" s="7" t="s">
        <v>67</v>
      </c>
      <c r="I1239" s="7" t="s">
        <v>570</v>
      </c>
      <c r="J1239" s="7" t="s">
        <v>70</v>
      </c>
      <c r="K1239" s="7" t="s">
        <v>71</v>
      </c>
      <c r="L1239" s="7" t="s">
        <v>72</v>
      </c>
      <c r="M1239" s="7" t="s">
        <v>73</v>
      </c>
      <c r="N1239" s="7" t="s">
        <v>74</v>
      </c>
      <c r="O1239" s="7" t="s">
        <v>75</v>
      </c>
      <c r="P1239" s="7" t="s">
        <v>105</v>
      </c>
      <c r="Q1239" s="7" t="s">
        <v>106</v>
      </c>
      <c r="S1239" s="7" t="s">
        <v>107</v>
      </c>
      <c r="T1239" s="7" t="s">
        <v>79</v>
      </c>
      <c r="U1239" s="7" t="s">
        <v>80</v>
      </c>
      <c r="V1239" s="7" t="s">
        <v>81</v>
      </c>
      <c r="Z1239" s="7" t="s">
        <v>123</v>
      </c>
      <c r="AA1239" s="7" t="s">
        <v>338</v>
      </c>
      <c r="AC1239" s="7" t="s">
        <v>1330</v>
      </c>
      <c r="AD1239" s="7" t="s">
        <v>111</v>
      </c>
      <c r="AE1239" s="7" t="s">
        <v>113</v>
      </c>
      <c r="AF1239" s="7" t="s">
        <v>112</v>
      </c>
      <c r="AG1239" s="7" t="s">
        <v>1925</v>
      </c>
      <c r="AH1239" s="7" t="s">
        <v>1925</v>
      </c>
      <c r="AI1239" s="7">
        <v>2017</v>
      </c>
      <c r="AJ1239" s="7">
        <v>2017</v>
      </c>
      <c r="AK1239" s="7" t="s">
        <v>89</v>
      </c>
      <c r="AL1239" s="7">
        <v>1116817</v>
      </c>
      <c r="AO1239" s="7" t="s">
        <v>2750</v>
      </c>
      <c r="AP1239" s="7" t="s">
        <v>1980</v>
      </c>
      <c r="AQ1239" s="7">
        <v>1116817</v>
      </c>
      <c r="AR1239" s="7">
        <v>1116817</v>
      </c>
      <c r="AS1239" s="7" t="s">
        <v>1980</v>
      </c>
      <c r="AT1239" s="7" t="s">
        <v>90</v>
      </c>
      <c r="AU1239" s="7">
        <v>2017</v>
      </c>
      <c r="AV1239" s="7" t="s">
        <v>172</v>
      </c>
      <c r="AW1239" s="7" t="s">
        <v>115</v>
      </c>
      <c r="AX1239" s="7" t="s">
        <v>116</v>
      </c>
      <c r="AY1239" s="7" t="s">
        <v>208</v>
      </c>
      <c r="AZ1239" s="7" t="s">
        <v>1300</v>
      </c>
      <c r="BA1239" s="7" t="s">
        <v>156</v>
      </c>
      <c r="BB1239" s="7" t="s">
        <v>69</v>
      </c>
      <c r="BC1239" s="7" t="s">
        <v>98</v>
      </c>
      <c r="BH1239" s="7" t="s">
        <v>99</v>
      </c>
      <c r="BI1239" s="7" t="s">
        <v>521</v>
      </c>
      <c r="BJ1239" s="7" t="s">
        <v>135</v>
      </c>
      <c r="BO1239">
        <f t="shared" si="19"/>
        <v>1.1168169999999999</v>
      </c>
      <c r="BP1239" s="7" t="s">
        <v>69</v>
      </c>
      <c r="BQ1239" s="7" t="s">
        <v>208</v>
      </c>
      <c r="BR1239" s="7" t="s">
        <v>1907</v>
      </c>
      <c r="BS1239" s="7" t="s">
        <v>1907</v>
      </c>
    </row>
    <row r="1240" spans="1:71" ht="15.75" customHeight="1">
      <c r="A1240" s="7">
        <v>2017</v>
      </c>
      <c r="B1240" s="7" t="s">
        <v>1331</v>
      </c>
      <c r="C1240" s="7" t="s">
        <v>64</v>
      </c>
      <c r="D1240" s="7" t="s">
        <v>1316</v>
      </c>
      <c r="E1240" s="7" t="s">
        <v>1317</v>
      </c>
      <c r="F1240" s="7" t="s">
        <v>1318</v>
      </c>
      <c r="G1240" s="7">
        <v>2021</v>
      </c>
      <c r="H1240" s="7" t="s">
        <v>67</v>
      </c>
      <c r="I1240" s="7" t="s">
        <v>570</v>
      </c>
      <c r="J1240" s="7" t="s">
        <v>70</v>
      </c>
      <c r="K1240" s="7" t="s">
        <v>71</v>
      </c>
      <c r="L1240" s="7" t="s">
        <v>72</v>
      </c>
      <c r="M1240" s="7" t="s">
        <v>73</v>
      </c>
      <c r="N1240" s="7" t="s">
        <v>74</v>
      </c>
      <c r="O1240" s="7" t="s">
        <v>75</v>
      </c>
      <c r="P1240" s="7" t="s">
        <v>105</v>
      </c>
      <c r="Q1240" s="7" t="s">
        <v>106</v>
      </c>
      <c r="S1240" s="7" t="s">
        <v>107</v>
      </c>
      <c r="T1240" s="7" t="s">
        <v>79</v>
      </c>
      <c r="U1240" s="7" t="s">
        <v>80</v>
      </c>
      <c r="V1240" s="7" t="s">
        <v>81</v>
      </c>
      <c r="Z1240" s="7" t="s">
        <v>123</v>
      </c>
      <c r="AA1240" s="7" t="s">
        <v>124</v>
      </c>
      <c r="AC1240" s="7" t="s">
        <v>831</v>
      </c>
      <c r="AD1240" s="7" t="s">
        <v>111</v>
      </c>
      <c r="AE1240" s="7" t="s">
        <v>113</v>
      </c>
      <c r="AF1240" s="7" t="s">
        <v>112</v>
      </c>
      <c r="AG1240" s="7" t="s">
        <v>1925</v>
      </c>
      <c r="AH1240" s="7" t="s">
        <v>1925</v>
      </c>
      <c r="AI1240" s="7">
        <v>2017</v>
      </c>
      <c r="AJ1240" s="7">
        <v>2017</v>
      </c>
      <c r="AK1240" s="7" t="s">
        <v>89</v>
      </c>
      <c r="AL1240" s="7">
        <v>619188</v>
      </c>
      <c r="AO1240" s="7" t="s">
        <v>2751</v>
      </c>
      <c r="AP1240" s="7" t="s">
        <v>1980</v>
      </c>
      <c r="AQ1240" s="7">
        <v>619188</v>
      </c>
      <c r="AR1240" s="7">
        <v>619188</v>
      </c>
      <c r="AS1240" s="7" t="s">
        <v>1980</v>
      </c>
      <c r="AT1240" s="7" t="s">
        <v>90</v>
      </c>
      <c r="AU1240" s="7">
        <v>2017</v>
      </c>
      <c r="AV1240" s="7" t="s">
        <v>172</v>
      </c>
      <c r="AW1240" s="7" t="s">
        <v>115</v>
      </c>
      <c r="AX1240" s="7" t="s">
        <v>116</v>
      </c>
      <c r="AY1240" s="7" t="s">
        <v>208</v>
      </c>
      <c r="AZ1240" s="7" t="s">
        <v>1300</v>
      </c>
      <c r="BA1240" s="7" t="s">
        <v>156</v>
      </c>
      <c r="BB1240" s="7" t="s">
        <v>69</v>
      </c>
      <c r="BC1240" s="7" t="s">
        <v>98</v>
      </c>
      <c r="BH1240" s="7" t="s">
        <v>99</v>
      </c>
      <c r="BI1240" s="7" t="s">
        <v>521</v>
      </c>
      <c r="BJ1240" s="7" t="s">
        <v>135</v>
      </c>
      <c r="BO1240">
        <f t="shared" si="19"/>
        <v>0.61918799999999996</v>
      </c>
      <c r="BP1240" s="7" t="s">
        <v>69</v>
      </c>
      <c r="BQ1240" s="7" t="s">
        <v>208</v>
      </c>
      <c r="BR1240" s="7" t="s">
        <v>1907</v>
      </c>
      <c r="BS1240" s="7" t="s">
        <v>1907</v>
      </c>
    </row>
    <row r="1241" spans="1:71" ht="15.75" customHeight="1">
      <c r="A1241" s="7">
        <v>2017</v>
      </c>
      <c r="B1241" s="7" t="s">
        <v>1332</v>
      </c>
      <c r="C1241" s="7" t="s">
        <v>64</v>
      </c>
      <c r="D1241" s="7" t="s">
        <v>1316</v>
      </c>
      <c r="E1241" s="7" t="s">
        <v>1317</v>
      </c>
      <c r="F1241" s="7" t="s">
        <v>1318</v>
      </c>
      <c r="G1241" s="7">
        <v>2021</v>
      </c>
      <c r="H1241" s="7" t="s">
        <v>67</v>
      </c>
      <c r="I1241" s="7" t="s">
        <v>570</v>
      </c>
      <c r="J1241" s="7" t="s">
        <v>70</v>
      </c>
      <c r="K1241" s="7" t="s">
        <v>71</v>
      </c>
      <c r="L1241" s="7" t="s">
        <v>72</v>
      </c>
      <c r="M1241" s="7" t="s">
        <v>73</v>
      </c>
      <c r="N1241" s="7" t="s">
        <v>74</v>
      </c>
      <c r="O1241" s="7" t="s">
        <v>75</v>
      </c>
      <c r="P1241" s="7" t="s">
        <v>105</v>
      </c>
      <c r="Q1241" s="7" t="s">
        <v>106</v>
      </c>
      <c r="S1241" s="7" t="s">
        <v>107</v>
      </c>
      <c r="T1241" s="7" t="s">
        <v>79</v>
      </c>
      <c r="U1241" s="7" t="s">
        <v>80</v>
      </c>
      <c r="V1241" s="7" t="s">
        <v>81</v>
      </c>
      <c r="Z1241" s="7" t="s">
        <v>123</v>
      </c>
      <c r="AA1241" s="7" t="s">
        <v>1333</v>
      </c>
      <c r="AC1241" s="7" t="s">
        <v>1334</v>
      </c>
      <c r="AD1241" s="7" t="s">
        <v>144</v>
      </c>
      <c r="AE1241" s="7" t="s">
        <v>113</v>
      </c>
      <c r="AF1241" s="7" t="s">
        <v>112</v>
      </c>
      <c r="AG1241" s="7" t="s">
        <v>1925</v>
      </c>
      <c r="AH1241" s="7" t="s">
        <v>1925</v>
      </c>
      <c r="AI1241" s="7">
        <v>2017</v>
      </c>
      <c r="AJ1241" s="7">
        <v>2017</v>
      </c>
      <c r="AK1241" s="7" t="s">
        <v>89</v>
      </c>
      <c r="AL1241" s="7">
        <v>270625</v>
      </c>
      <c r="AO1241" s="7" t="s">
        <v>2752</v>
      </c>
      <c r="AP1241" s="7" t="s">
        <v>1980</v>
      </c>
      <c r="AQ1241" s="7">
        <v>270625</v>
      </c>
      <c r="AR1241" s="7">
        <v>270625</v>
      </c>
      <c r="AS1241" s="7" t="s">
        <v>1980</v>
      </c>
      <c r="AT1241" s="7" t="s">
        <v>90</v>
      </c>
      <c r="AU1241" s="7">
        <v>2017</v>
      </c>
      <c r="AV1241" s="7" t="s">
        <v>172</v>
      </c>
      <c r="AW1241" s="7" t="s">
        <v>115</v>
      </c>
      <c r="AX1241" s="7" t="s">
        <v>116</v>
      </c>
      <c r="AY1241" s="7" t="s">
        <v>208</v>
      </c>
      <c r="AZ1241" s="7" t="s">
        <v>1300</v>
      </c>
      <c r="BA1241" s="7" t="s">
        <v>156</v>
      </c>
      <c r="BB1241" s="7" t="s">
        <v>69</v>
      </c>
      <c r="BC1241" s="7" t="s">
        <v>98</v>
      </c>
      <c r="BH1241" s="7" t="s">
        <v>99</v>
      </c>
      <c r="BI1241" s="7" t="s">
        <v>521</v>
      </c>
      <c r="BJ1241" s="7" t="s">
        <v>135</v>
      </c>
      <c r="BO1241">
        <f t="shared" si="19"/>
        <v>0.270625</v>
      </c>
      <c r="BP1241" s="7" t="s">
        <v>69</v>
      </c>
      <c r="BQ1241" s="7" t="s">
        <v>208</v>
      </c>
      <c r="BR1241" s="7" t="s">
        <v>1907</v>
      </c>
      <c r="BS1241" s="7" t="s">
        <v>1907</v>
      </c>
    </row>
    <row r="1242" spans="1:71" ht="15.75" customHeight="1">
      <c r="A1242" s="7">
        <v>2017</v>
      </c>
      <c r="B1242" s="7" t="s">
        <v>1335</v>
      </c>
      <c r="C1242" s="7" t="s">
        <v>64</v>
      </c>
      <c r="D1242" s="7" t="s">
        <v>1316</v>
      </c>
      <c r="E1242" s="7" t="s">
        <v>1317</v>
      </c>
      <c r="F1242" s="7" t="s">
        <v>1318</v>
      </c>
      <c r="G1242" s="7">
        <v>2021</v>
      </c>
      <c r="H1242" s="7" t="s">
        <v>67</v>
      </c>
      <c r="I1242" s="7" t="s">
        <v>570</v>
      </c>
      <c r="J1242" s="7" t="s">
        <v>70</v>
      </c>
      <c r="K1242" s="7" t="s">
        <v>71</v>
      </c>
      <c r="L1242" s="7" t="s">
        <v>72</v>
      </c>
      <c r="M1242" s="7" t="s">
        <v>73</v>
      </c>
      <c r="N1242" s="7" t="s">
        <v>74</v>
      </c>
      <c r="O1242" s="7" t="s">
        <v>75</v>
      </c>
      <c r="P1242" s="7" t="s">
        <v>105</v>
      </c>
      <c r="Q1242" s="7" t="s">
        <v>106</v>
      </c>
      <c r="S1242" s="7" t="s">
        <v>107</v>
      </c>
      <c r="T1242" s="7" t="s">
        <v>79</v>
      </c>
      <c r="U1242" s="7" t="s">
        <v>80</v>
      </c>
      <c r="V1242" s="7" t="s">
        <v>81</v>
      </c>
      <c r="Z1242" s="7" t="s">
        <v>123</v>
      </c>
      <c r="AA1242" s="7" t="s">
        <v>1336</v>
      </c>
      <c r="AC1242" s="7" t="s">
        <v>1337</v>
      </c>
      <c r="AD1242" s="7" t="s">
        <v>144</v>
      </c>
      <c r="AE1242" s="7" t="s">
        <v>113</v>
      </c>
      <c r="AF1242" s="7" t="s">
        <v>112</v>
      </c>
      <c r="AG1242" s="7" t="s">
        <v>1925</v>
      </c>
      <c r="AH1242" s="7" t="s">
        <v>1925</v>
      </c>
      <c r="AI1242" s="7">
        <v>2017</v>
      </c>
      <c r="AJ1242" s="7">
        <v>2017</v>
      </c>
      <c r="AK1242" s="7" t="s">
        <v>89</v>
      </c>
      <c r="AL1242" s="7">
        <v>26410</v>
      </c>
      <c r="AO1242" s="7" t="s">
        <v>2753</v>
      </c>
      <c r="AP1242" s="7" t="s">
        <v>1980</v>
      </c>
      <c r="AQ1242" s="7">
        <v>26410</v>
      </c>
      <c r="AR1242" s="7">
        <v>26410</v>
      </c>
      <c r="AS1242" s="7" t="s">
        <v>1980</v>
      </c>
      <c r="AT1242" s="7" t="s">
        <v>90</v>
      </c>
      <c r="AU1242" s="7">
        <v>2017</v>
      </c>
      <c r="AV1242" s="7" t="s">
        <v>172</v>
      </c>
      <c r="AW1242" s="7" t="s">
        <v>115</v>
      </c>
      <c r="AX1242" s="7" t="s">
        <v>116</v>
      </c>
      <c r="AY1242" s="7" t="s">
        <v>208</v>
      </c>
      <c r="AZ1242" s="7" t="s">
        <v>1300</v>
      </c>
      <c r="BA1242" s="7" t="s">
        <v>156</v>
      </c>
      <c r="BB1242" s="7" t="s">
        <v>69</v>
      </c>
      <c r="BC1242" s="7" t="s">
        <v>98</v>
      </c>
      <c r="BH1242" s="7" t="s">
        <v>99</v>
      </c>
      <c r="BI1242" s="7" t="s">
        <v>521</v>
      </c>
      <c r="BJ1242" s="7" t="s">
        <v>135</v>
      </c>
      <c r="BO1242">
        <f t="shared" si="19"/>
        <v>2.6409999999999999E-2</v>
      </c>
      <c r="BP1242" s="7" t="s">
        <v>69</v>
      </c>
      <c r="BQ1242" s="7" t="s">
        <v>208</v>
      </c>
      <c r="BR1242" s="7" t="s">
        <v>1907</v>
      </c>
      <c r="BS1242" s="7" t="s">
        <v>1907</v>
      </c>
    </row>
    <row r="1243" spans="1:71" ht="15.75" customHeight="1">
      <c r="A1243" s="7">
        <v>2017</v>
      </c>
      <c r="B1243" s="7" t="s">
        <v>1338</v>
      </c>
      <c r="C1243" s="7" t="s">
        <v>64</v>
      </c>
      <c r="D1243" s="7" t="s">
        <v>1316</v>
      </c>
      <c r="E1243" s="7" t="s">
        <v>1317</v>
      </c>
      <c r="F1243" s="7" t="s">
        <v>1318</v>
      </c>
      <c r="G1243" s="7">
        <v>2021</v>
      </c>
      <c r="H1243" s="7" t="s">
        <v>67</v>
      </c>
      <c r="I1243" s="7" t="s">
        <v>570</v>
      </c>
      <c r="J1243" s="7" t="s">
        <v>70</v>
      </c>
      <c r="K1243" s="7" t="s">
        <v>71</v>
      </c>
      <c r="L1243" s="7" t="s">
        <v>72</v>
      </c>
      <c r="M1243" s="7" t="s">
        <v>73</v>
      </c>
      <c r="N1243" s="7" t="s">
        <v>74</v>
      </c>
      <c r="O1243" s="7" t="s">
        <v>75</v>
      </c>
      <c r="P1243" s="7" t="s">
        <v>105</v>
      </c>
      <c r="Q1243" s="7" t="s">
        <v>106</v>
      </c>
      <c r="S1243" s="7" t="s">
        <v>107</v>
      </c>
      <c r="T1243" s="7" t="s">
        <v>79</v>
      </c>
      <c r="U1243" s="7" t="s">
        <v>80</v>
      </c>
      <c r="V1243" s="7" t="s">
        <v>81</v>
      </c>
      <c r="Z1243" s="7" t="s">
        <v>123</v>
      </c>
      <c r="AA1243" s="7" t="s">
        <v>338</v>
      </c>
      <c r="AB1243" s="7" t="s">
        <v>339</v>
      </c>
      <c r="AC1243" s="7" t="s">
        <v>339</v>
      </c>
      <c r="AD1243" s="7" t="s">
        <v>111</v>
      </c>
      <c r="AE1243" s="7" t="s">
        <v>113</v>
      </c>
      <c r="AF1243" s="7" t="s">
        <v>112</v>
      </c>
      <c r="AG1243" s="7" t="s">
        <v>1925</v>
      </c>
      <c r="AH1243" s="7" t="s">
        <v>1925</v>
      </c>
      <c r="AI1243" s="7">
        <v>2017</v>
      </c>
      <c r="AJ1243" s="7">
        <v>2017</v>
      </c>
      <c r="AK1243" s="7" t="s">
        <v>89</v>
      </c>
      <c r="AL1243" s="7">
        <v>1159025</v>
      </c>
      <c r="AO1243" s="7" t="s">
        <v>2754</v>
      </c>
      <c r="AP1243" s="7" t="s">
        <v>1980</v>
      </c>
      <c r="AQ1243" s="7">
        <v>1159025</v>
      </c>
      <c r="AR1243" s="7">
        <v>1159025</v>
      </c>
      <c r="AS1243" s="7" t="s">
        <v>1980</v>
      </c>
      <c r="AT1243" s="7" t="s">
        <v>90</v>
      </c>
      <c r="AU1243" s="7">
        <v>2017</v>
      </c>
      <c r="AV1243" s="7" t="s">
        <v>172</v>
      </c>
      <c r="AW1243" s="7" t="s">
        <v>115</v>
      </c>
      <c r="AX1243" s="7" t="s">
        <v>116</v>
      </c>
      <c r="AY1243" s="7" t="s">
        <v>208</v>
      </c>
      <c r="AZ1243" s="7" t="s">
        <v>1300</v>
      </c>
      <c r="BA1243" s="7" t="s">
        <v>156</v>
      </c>
      <c r="BB1243" s="7" t="s">
        <v>69</v>
      </c>
      <c r="BC1243" s="7" t="s">
        <v>98</v>
      </c>
      <c r="BH1243" s="7" t="s">
        <v>99</v>
      </c>
      <c r="BI1243" s="7" t="s">
        <v>521</v>
      </c>
      <c r="BJ1243" s="7" t="s">
        <v>135</v>
      </c>
      <c r="BO1243">
        <f t="shared" si="19"/>
        <v>1.159025</v>
      </c>
      <c r="BP1243" s="7" t="s">
        <v>69</v>
      </c>
      <c r="BQ1243" s="7" t="s">
        <v>208</v>
      </c>
      <c r="BR1243" s="7" t="s">
        <v>1907</v>
      </c>
      <c r="BS1243" s="7" t="s">
        <v>1907</v>
      </c>
    </row>
    <row r="1244" spans="1:71" ht="15.75" customHeight="1">
      <c r="A1244" s="7">
        <v>2017</v>
      </c>
      <c r="B1244" s="7" t="s">
        <v>1339</v>
      </c>
      <c r="C1244" s="7" t="s">
        <v>64</v>
      </c>
      <c r="D1244" s="7" t="s">
        <v>1316</v>
      </c>
      <c r="E1244" s="7" t="s">
        <v>1317</v>
      </c>
      <c r="F1244" s="7" t="s">
        <v>1318</v>
      </c>
      <c r="G1244" s="7">
        <v>2021</v>
      </c>
      <c r="H1244" s="7" t="s">
        <v>67</v>
      </c>
      <c r="I1244" s="7" t="s">
        <v>570</v>
      </c>
      <c r="J1244" s="7" t="s">
        <v>70</v>
      </c>
      <c r="K1244" s="7" t="s">
        <v>71</v>
      </c>
      <c r="L1244" s="7" t="s">
        <v>72</v>
      </c>
      <c r="M1244" s="7" t="s">
        <v>73</v>
      </c>
      <c r="N1244" s="7" t="s">
        <v>74</v>
      </c>
      <c r="O1244" s="7" t="s">
        <v>75</v>
      </c>
      <c r="P1244" s="7" t="s">
        <v>105</v>
      </c>
      <c r="Q1244" s="7" t="s">
        <v>106</v>
      </c>
      <c r="S1244" s="7" t="s">
        <v>107</v>
      </c>
      <c r="T1244" s="7" t="s">
        <v>79</v>
      </c>
      <c r="U1244" s="7" t="s">
        <v>80</v>
      </c>
      <c r="V1244" s="7" t="s">
        <v>81</v>
      </c>
      <c r="Z1244" s="7" t="s">
        <v>123</v>
      </c>
      <c r="AA1244" s="7" t="s">
        <v>1340</v>
      </c>
      <c r="AC1244" s="7" t="s">
        <v>1340</v>
      </c>
      <c r="AD1244" s="7" t="s">
        <v>144</v>
      </c>
      <c r="AE1244" s="7" t="s">
        <v>113</v>
      </c>
      <c r="AF1244" s="7" t="s">
        <v>112</v>
      </c>
      <c r="AG1244" s="7" t="s">
        <v>1925</v>
      </c>
      <c r="AH1244" s="7" t="s">
        <v>1925</v>
      </c>
      <c r="AI1244" s="7">
        <v>2017</v>
      </c>
      <c r="AJ1244" s="7">
        <v>2017</v>
      </c>
      <c r="AK1244" s="7" t="s">
        <v>89</v>
      </c>
      <c r="AL1244" s="7">
        <v>7281</v>
      </c>
      <c r="AO1244" s="7" t="s">
        <v>2755</v>
      </c>
      <c r="AP1244" s="7" t="s">
        <v>1980</v>
      </c>
      <c r="AQ1244" s="7">
        <v>7281</v>
      </c>
      <c r="AR1244" s="7">
        <v>7281</v>
      </c>
      <c r="AS1244" s="7" t="s">
        <v>1980</v>
      </c>
      <c r="AT1244" s="7" t="s">
        <v>90</v>
      </c>
      <c r="AU1244" s="7">
        <v>2017</v>
      </c>
      <c r="AV1244" s="7" t="s">
        <v>172</v>
      </c>
      <c r="AW1244" s="7" t="s">
        <v>115</v>
      </c>
      <c r="AX1244" s="7" t="s">
        <v>116</v>
      </c>
      <c r="AY1244" s="7" t="s">
        <v>208</v>
      </c>
      <c r="AZ1244" s="7" t="s">
        <v>1300</v>
      </c>
      <c r="BA1244" s="7" t="s">
        <v>156</v>
      </c>
      <c r="BB1244" s="7" t="s">
        <v>69</v>
      </c>
      <c r="BC1244" s="7" t="s">
        <v>98</v>
      </c>
      <c r="BH1244" s="7" t="s">
        <v>99</v>
      </c>
      <c r="BI1244" s="7" t="s">
        <v>521</v>
      </c>
      <c r="BJ1244" s="7" t="s">
        <v>135</v>
      </c>
      <c r="BO1244">
        <f t="shared" si="19"/>
        <v>7.2810000000000001E-3</v>
      </c>
      <c r="BP1244" s="7" t="s">
        <v>69</v>
      </c>
      <c r="BQ1244" s="7" t="s">
        <v>208</v>
      </c>
      <c r="BR1244" s="7" t="s">
        <v>1907</v>
      </c>
      <c r="BS1244" s="7" t="s">
        <v>1907</v>
      </c>
    </row>
    <row r="1245" spans="1:71" ht="15.75" customHeight="1">
      <c r="A1245" s="7">
        <v>2017</v>
      </c>
      <c r="B1245" s="7" t="s">
        <v>1341</v>
      </c>
      <c r="C1245" s="7" t="s">
        <v>64</v>
      </c>
      <c r="D1245" s="7" t="s">
        <v>1316</v>
      </c>
      <c r="E1245" s="7" t="s">
        <v>1317</v>
      </c>
      <c r="F1245" s="7" t="s">
        <v>1318</v>
      </c>
      <c r="G1245" s="7">
        <v>2021</v>
      </c>
      <c r="H1245" s="7" t="s">
        <v>67</v>
      </c>
      <c r="I1245" s="7" t="s">
        <v>570</v>
      </c>
      <c r="J1245" s="7" t="s">
        <v>70</v>
      </c>
      <c r="K1245" s="7" t="s">
        <v>71</v>
      </c>
      <c r="L1245" s="7" t="s">
        <v>72</v>
      </c>
      <c r="M1245" s="7" t="s">
        <v>73</v>
      </c>
      <c r="N1245" s="7" t="s">
        <v>74</v>
      </c>
      <c r="O1245" s="7" t="s">
        <v>75</v>
      </c>
      <c r="P1245" s="7" t="s">
        <v>105</v>
      </c>
      <c r="Q1245" s="7" t="s">
        <v>106</v>
      </c>
      <c r="S1245" s="7" t="s">
        <v>107</v>
      </c>
      <c r="T1245" s="7" t="s">
        <v>79</v>
      </c>
      <c r="U1245" s="7" t="s">
        <v>80</v>
      </c>
      <c r="V1245" s="7" t="s">
        <v>81</v>
      </c>
      <c r="Z1245" s="7" t="s">
        <v>123</v>
      </c>
      <c r="AA1245" s="7" t="s">
        <v>124</v>
      </c>
      <c r="AC1245" s="7" t="s">
        <v>2756</v>
      </c>
      <c r="AD1245" s="7" t="s">
        <v>111</v>
      </c>
      <c r="AE1245" s="7" t="s">
        <v>113</v>
      </c>
      <c r="AF1245" s="7" t="s">
        <v>112</v>
      </c>
      <c r="AG1245" s="7" t="s">
        <v>1925</v>
      </c>
      <c r="AH1245" s="7" t="s">
        <v>1925</v>
      </c>
      <c r="AI1245" s="7">
        <v>2017</v>
      </c>
      <c r="AJ1245" s="7">
        <v>2017</v>
      </c>
      <c r="AK1245" s="7" t="s">
        <v>89</v>
      </c>
      <c r="AL1245" s="7">
        <v>233109</v>
      </c>
      <c r="AO1245" s="7" t="s">
        <v>2757</v>
      </c>
      <c r="AP1245" s="7" t="s">
        <v>1980</v>
      </c>
      <c r="AQ1245" s="7">
        <v>233109</v>
      </c>
      <c r="AR1245" s="7">
        <v>233109</v>
      </c>
      <c r="AS1245" s="7" t="s">
        <v>1980</v>
      </c>
      <c r="AT1245" s="7" t="s">
        <v>90</v>
      </c>
      <c r="AU1245" s="7">
        <v>2017</v>
      </c>
      <c r="AV1245" s="7" t="s">
        <v>172</v>
      </c>
      <c r="AW1245" s="7" t="s">
        <v>115</v>
      </c>
      <c r="AX1245" s="7" t="s">
        <v>116</v>
      </c>
      <c r="AY1245" s="7" t="s">
        <v>208</v>
      </c>
      <c r="AZ1245" s="7" t="s">
        <v>1300</v>
      </c>
      <c r="BA1245" s="7" t="s">
        <v>156</v>
      </c>
      <c r="BB1245" s="7" t="s">
        <v>69</v>
      </c>
      <c r="BC1245" s="7" t="s">
        <v>98</v>
      </c>
      <c r="BH1245" s="7" t="s">
        <v>99</v>
      </c>
      <c r="BI1245" s="7" t="s">
        <v>521</v>
      </c>
      <c r="BJ1245" s="7" t="s">
        <v>135</v>
      </c>
      <c r="BO1245">
        <f t="shared" si="19"/>
        <v>0.23310900000000001</v>
      </c>
      <c r="BP1245" s="7" t="s">
        <v>69</v>
      </c>
      <c r="BQ1245" s="7" t="s">
        <v>208</v>
      </c>
      <c r="BR1245" s="7" t="s">
        <v>1907</v>
      </c>
      <c r="BS1245" s="7" t="s">
        <v>1907</v>
      </c>
    </row>
    <row r="1246" spans="1:71" ht="15.75" customHeight="1">
      <c r="A1246" s="7">
        <v>2017</v>
      </c>
      <c r="B1246" s="7" t="s">
        <v>1343</v>
      </c>
      <c r="C1246" s="7" t="s">
        <v>64</v>
      </c>
      <c r="D1246" s="7" t="s">
        <v>1316</v>
      </c>
      <c r="E1246" s="7" t="s">
        <v>1317</v>
      </c>
      <c r="F1246" s="7" t="s">
        <v>1318</v>
      </c>
      <c r="G1246" s="7">
        <v>2021</v>
      </c>
      <c r="H1246" s="7" t="s">
        <v>67</v>
      </c>
      <c r="I1246" s="7" t="s">
        <v>570</v>
      </c>
      <c r="J1246" s="7" t="s">
        <v>70</v>
      </c>
      <c r="K1246" s="7" t="s">
        <v>71</v>
      </c>
      <c r="L1246" s="7" t="s">
        <v>72</v>
      </c>
      <c r="M1246" s="7" t="s">
        <v>73</v>
      </c>
      <c r="N1246" s="7" t="s">
        <v>74</v>
      </c>
      <c r="O1246" s="7" t="s">
        <v>75</v>
      </c>
      <c r="P1246" s="7" t="s">
        <v>105</v>
      </c>
      <c r="Q1246" s="7" t="s">
        <v>106</v>
      </c>
      <c r="S1246" s="7" t="s">
        <v>107</v>
      </c>
      <c r="T1246" s="7" t="s">
        <v>79</v>
      </c>
      <c r="U1246" s="7" t="s">
        <v>80</v>
      </c>
      <c r="V1246" s="7" t="s">
        <v>81</v>
      </c>
      <c r="Z1246" s="7" t="s">
        <v>123</v>
      </c>
      <c r="AA1246" s="7" t="s">
        <v>1344</v>
      </c>
      <c r="AC1246" s="7" t="s">
        <v>1345</v>
      </c>
      <c r="AD1246" s="7" t="s">
        <v>144</v>
      </c>
      <c r="AE1246" s="7" t="s">
        <v>113</v>
      </c>
      <c r="AF1246" s="7" t="s">
        <v>112</v>
      </c>
      <c r="AG1246" s="7" t="s">
        <v>1925</v>
      </c>
      <c r="AH1246" s="7" t="s">
        <v>1925</v>
      </c>
      <c r="AI1246" s="7">
        <v>2017</v>
      </c>
      <c r="AJ1246" s="7">
        <v>2017</v>
      </c>
      <c r="AK1246" s="7" t="s">
        <v>89</v>
      </c>
      <c r="AL1246" s="7">
        <v>85748</v>
      </c>
      <c r="AO1246" s="7" t="s">
        <v>2758</v>
      </c>
      <c r="AP1246" s="7" t="s">
        <v>1980</v>
      </c>
      <c r="AQ1246" s="7">
        <v>85748</v>
      </c>
      <c r="AR1246" s="7">
        <v>85748</v>
      </c>
      <c r="AS1246" s="7" t="s">
        <v>1980</v>
      </c>
      <c r="AT1246" s="7" t="s">
        <v>90</v>
      </c>
      <c r="AU1246" s="7">
        <v>2017</v>
      </c>
      <c r="AV1246" s="7" t="s">
        <v>172</v>
      </c>
      <c r="AW1246" s="7" t="s">
        <v>115</v>
      </c>
      <c r="AX1246" s="7" t="s">
        <v>116</v>
      </c>
      <c r="AY1246" s="7" t="s">
        <v>208</v>
      </c>
      <c r="AZ1246" s="7" t="s">
        <v>1300</v>
      </c>
      <c r="BA1246" s="7" t="s">
        <v>156</v>
      </c>
      <c r="BB1246" s="7" t="s">
        <v>69</v>
      </c>
      <c r="BC1246" s="7" t="s">
        <v>98</v>
      </c>
      <c r="BH1246" s="7" t="s">
        <v>99</v>
      </c>
      <c r="BI1246" s="7" t="s">
        <v>521</v>
      </c>
      <c r="BJ1246" s="7" t="s">
        <v>135</v>
      </c>
      <c r="BO1246">
        <f t="shared" si="19"/>
        <v>8.5748000000000005E-2</v>
      </c>
      <c r="BP1246" s="7" t="s">
        <v>69</v>
      </c>
      <c r="BQ1246" s="7" t="s">
        <v>208</v>
      </c>
      <c r="BR1246" s="7" t="s">
        <v>1907</v>
      </c>
      <c r="BS1246" s="7" t="s">
        <v>1907</v>
      </c>
    </row>
    <row r="1247" spans="1:71" ht="15.75" customHeight="1">
      <c r="A1247" s="7">
        <v>2017</v>
      </c>
      <c r="B1247" s="7" t="s">
        <v>1346</v>
      </c>
      <c r="C1247" s="7" t="s">
        <v>64</v>
      </c>
      <c r="D1247" s="7" t="s">
        <v>1316</v>
      </c>
      <c r="E1247" s="7" t="s">
        <v>1317</v>
      </c>
      <c r="F1247" s="7" t="s">
        <v>1318</v>
      </c>
      <c r="G1247" s="7">
        <v>2021</v>
      </c>
      <c r="H1247" s="7" t="s">
        <v>67</v>
      </c>
      <c r="I1247" s="7" t="s">
        <v>570</v>
      </c>
      <c r="J1247" s="7" t="s">
        <v>70</v>
      </c>
      <c r="K1247" s="7" t="s">
        <v>71</v>
      </c>
      <c r="L1247" s="7" t="s">
        <v>72</v>
      </c>
      <c r="M1247" s="7" t="s">
        <v>73</v>
      </c>
      <c r="N1247" s="7" t="s">
        <v>74</v>
      </c>
      <c r="O1247" s="7" t="s">
        <v>75</v>
      </c>
      <c r="P1247" s="7" t="s">
        <v>105</v>
      </c>
      <c r="Q1247" s="7" t="s">
        <v>106</v>
      </c>
      <c r="S1247" s="7" t="s">
        <v>107</v>
      </c>
      <c r="T1247" s="7" t="s">
        <v>79</v>
      </c>
      <c r="U1247" s="7" t="s">
        <v>80</v>
      </c>
      <c r="V1247" s="7" t="s">
        <v>81</v>
      </c>
      <c r="Z1247" s="7" t="s">
        <v>123</v>
      </c>
      <c r="AA1247" s="7" t="s">
        <v>1347</v>
      </c>
      <c r="AC1247" s="7" t="s">
        <v>1348</v>
      </c>
      <c r="AD1247" s="7" t="s">
        <v>144</v>
      </c>
      <c r="AE1247" s="7" t="s">
        <v>113</v>
      </c>
      <c r="AF1247" s="7" t="s">
        <v>112</v>
      </c>
      <c r="AG1247" s="7" t="s">
        <v>1925</v>
      </c>
      <c r="AH1247" s="7" t="s">
        <v>1925</v>
      </c>
      <c r="AI1247" s="7">
        <v>2017</v>
      </c>
      <c r="AJ1247" s="7">
        <v>2017</v>
      </c>
      <c r="AK1247" s="7" t="s">
        <v>89</v>
      </c>
      <c r="AL1247" s="7">
        <v>21717681</v>
      </c>
      <c r="AO1247" s="7" t="s">
        <v>2759</v>
      </c>
      <c r="AP1247" s="7" t="s">
        <v>1980</v>
      </c>
      <c r="AQ1247" s="7">
        <v>21717681</v>
      </c>
      <c r="AR1247" s="7">
        <v>21717681</v>
      </c>
      <c r="AS1247" s="7" t="s">
        <v>1980</v>
      </c>
      <c r="AT1247" s="7" t="s">
        <v>90</v>
      </c>
      <c r="AU1247" s="7">
        <v>2017</v>
      </c>
      <c r="AV1247" s="7" t="s">
        <v>172</v>
      </c>
      <c r="AW1247" s="7" t="s">
        <v>115</v>
      </c>
      <c r="AX1247" s="7" t="s">
        <v>116</v>
      </c>
      <c r="AY1247" s="7" t="s">
        <v>208</v>
      </c>
      <c r="AZ1247" s="7" t="s">
        <v>1300</v>
      </c>
      <c r="BA1247" s="7" t="s">
        <v>156</v>
      </c>
      <c r="BB1247" s="7" t="s">
        <v>69</v>
      </c>
      <c r="BC1247" s="7" t="s">
        <v>98</v>
      </c>
      <c r="BH1247" s="7" t="s">
        <v>99</v>
      </c>
      <c r="BI1247" s="7" t="s">
        <v>521</v>
      </c>
      <c r="BJ1247" s="7" t="s">
        <v>135</v>
      </c>
      <c r="BO1247">
        <f t="shared" si="19"/>
        <v>21.717680999999999</v>
      </c>
      <c r="BP1247" s="7" t="s">
        <v>69</v>
      </c>
      <c r="BQ1247" s="7" t="s">
        <v>208</v>
      </c>
      <c r="BR1247" s="7" t="s">
        <v>1907</v>
      </c>
      <c r="BS1247" s="7" t="s">
        <v>1907</v>
      </c>
    </row>
    <row r="1248" spans="1:71" ht="15.75" customHeight="1">
      <c r="A1248" s="7">
        <v>2017</v>
      </c>
      <c r="B1248" s="7" t="s">
        <v>1349</v>
      </c>
      <c r="C1248" s="7" t="s">
        <v>64</v>
      </c>
      <c r="D1248" s="7" t="s">
        <v>1316</v>
      </c>
      <c r="E1248" s="7" t="s">
        <v>1317</v>
      </c>
      <c r="F1248" s="7" t="s">
        <v>1318</v>
      </c>
      <c r="G1248" s="7">
        <v>2021</v>
      </c>
      <c r="H1248" s="7" t="s">
        <v>67</v>
      </c>
      <c r="I1248" s="7" t="s">
        <v>570</v>
      </c>
      <c r="J1248" s="7" t="s">
        <v>70</v>
      </c>
      <c r="K1248" s="7" t="s">
        <v>71</v>
      </c>
      <c r="L1248" s="7" t="s">
        <v>72</v>
      </c>
      <c r="M1248" s="7" t="s">
        <v>73</v>
      </c>
      <c r="N1248" s="7" t="s">
        <v>74</v>
      </c>
      <c r="O1248" s="7" t="s">
        <v>75</v>
      </c>
      <c r="P1248" s="7" t="s">
        <v>105</v>
      </c>
      <c r="Q1248" s="7" t="s">
        <v>106</v>
      </c>
      <c r="S1248" s="7" t="s">
        <v>107</v>
      </c>
      <c r="T1248" s="7" t="s">
        <v>79</v>
      </c>
      <c r="U1248" s="7" t="s">
        <v>80</v>
      </c>
      <c r="V1248" s="7" t="s">
        <v>81</v>
      </c>
      <c r="Z1248" s="7" t="s">
        <v>123</v>
      </c>
      <c r="AA1248" s="7" t="s">
        <v>1350</v>
      </c>
      <c r="AC1248" s="7" t="s">
        <v>1350</v>
      </c>
      <c r="AD1248" s="7" t="s">
        <v>144</v>
      </c>
      <c r="AE1248" s="7" t="s">
        <v>113</v>
      </c>
      <c r="AF1248" s="7" t="s">
        <v>112</v>
      </c>
      <c r="AG1248" s="7" t="s">
        <v>1925</v>
      </c>
      <c r="AH1248" s="7" t="s">
        <v>1925</v>
      </c>
      <c r="AI1248" s="7">
        <v>2017</v>
      </c>
      <c r="AJ1248" s="7">
        <v>2017</v>
      </c>
      <c r="AK1248" s="7" t="s">
        <v>89</v>
      </c>
      <c r="AL1248" s="7">
        <v>397150</v>
      </c>
      <c r="AO1248" s="7" t="s">
        <v>2760</v>
      </c>
      <c r="AP1248" s="7" t="s">
        <v>1980</v>
      </c>
      <c r="AQ1248" s="7">
        <v>397150</v>
      </c>
      <c r="AR1248" s="7">
        <v>397150</v>
      </c>
      <c r="AS1248" s="7" t="s">
        <v>1980</v>
      </c>
      <c r="AT1248" s="7" t="s">
        <v>90</v>
      </c>
      <c r="AU1248" s="7">
        <v>2017</v>
      </c>
      <c r="AV1248" s="7" t="s">
        <v>172</v>
      </c>
      <c r="AW1248" s="7" t="s">
        <v>115</v>
      </c>
      <c r="AX1248" s="7" t="s">
        <v>116</v>
      </c>
      <c r="AY1248" s="7" t="s">
        <v>208</v>
      </c>
      <c r="AZ1248" s="7" t="s">
        <v>1300</v>
      </c>
      <c r="BA1248" s="7" t="s">
        <v>156</v>
      </c>
      <c r="BB1248" s="7" t="s">
        <v>69</v>
      </c>
      <c r="BC1248" s="7" t="s">
        <v>98</v>
      </c>
      <c r="BH1248" s="7" t="s">
        <v>99</v>
      </c>
      <c r="BI1248" s="7" t="s">
        <v>521</v>
      </c>
      <c r="BJ1248" s="7" t="s">
        <v>135</v>
      </c>
      <c r="BO1248">
        <f t="shared" si="19"/>
        <v>0.39715</v>
      </c>
      <c r="BP1248" s="7" t="s">
        <v>69</v>
      </c>
      <c r="BQ1248" s="7" t="s">
        <v>208</v>
      </c>
      <c r="BR1248" s="7" t="s">
        <v>1907</v>
      </c>
      <c r="BS1248" s="7" t="s">
        <v>1907</v>
      </c>
    </row>
    <row r="1249" spans="1:71" ht="15.75" customHeight="1">
      <c r="A1249" s="7">
        <v>2017</v>
      </c>
      <c r="B1249" s="7" t="s">
        <v>1351</v>
      </c>
      <c r="C1249" s="7" t="s">
        <v>64</v>
      </c>
      <c r="D1249" s="7" t="s">
        <v>1316</v>
      </c>
      <c r="E1249" s="7" t="s">
        <v>1317</v>
      </c>
      <c r="F1249" s="7" t="s">
        <v>1318</v>
      </c>
      <c r="G1249" s="7">
        <v>2021</v>
      </c>
      <c r="H1249" s="7" t="s">
        <v>67</v>
      </c>
      <c r="I1249" s="7" t="s">
        <v>570</v>
      </c>
      <c r="J1249" s="7" t="s">
        <v>70</v>
      </c>
      <c r="K1249" s="7" t="s">
        <v>71</v>
      </c>
      <c r="L1249" s="7" t="s">
        <v>72</v>
      </c>
      <c r="M1249" s="7" t="s">
        <v>73</v>
      </c>
      <c r="N1249" s="7" t="s">
        <v>74</v>
      </c>
      <c r="O1249" s="7" t="s">
        <v>75</v>
      </c>
      <c r="P1249" s="7" t="s">
        <v>105</v>
      </c>
      <c r="Q1249" s="7" t="s">
        <v>106</v>
      </c>
      <c r="S1249" s="7" t="s">
        <v>107</v>
      </c>
      <c r="T1249" s="7" t="s">
        <v>79</v>
      </c>
      <c r="U1249" s="7" t="s">
        <v>80</v>
      </c>
      <c r="V1249" s="7" t="s">
        <v>81</v>
      </c>
      <c r="Z1249" s="7" t="s">
        <v>123</v>
      </c>
      <c r="AA1249" s="7" t="s">
        <v>1352</v>
      </c>
      <c r="AC1249" s="7" t="s">
        <v>1353</v>
      </c>
      <c r="AD1249" s="7" t="s">
        <v>144</v>
      </c>
      <c r="AE1249" s="7" t="s">
        <v>113</v>
      </c>
      <c r="AF1249" s="7" t="s">
        <v>112</v>
      </c>
      <c r="AG1249" s="7" t="s">
        <v>1925</v>
      </c>
      <c r="AH1249" s="7" t="s">
        <v>1925</v>
      </c>
      <c r="AI1249" s="7">
        <v>2017</v>
      </c>
      <c r="AJ1249" s="7">
        <v>2017</v>
      </c>
      <c r="AK1249" s="7" t="s">
        <v>89</v>
      </c>
      <c r="AL1249" s="7">
        <v>595494</v>
      </c>
      <c r="AO1249" s="7" t="s">
        <v>2761</v>
      </c>
      <c r="AP1249" s="7" t="s">
        <v>1980</v>
      </c>
      <c r="AQ1249" s="7">
        <v>595494</v>
      </c>
      <c r="AR1249" s="7">
        <v>595494</v>
      </c>
      <c r="AS1249" s="7" t="s">
        <v>1980</v>
      </c>
      <c r="AT1249" s="7" t="s">
        <v>90</v>
      </c>
      <c r="AU1249" s="7">
        <v>2017</v>
      </c>
      <c r="AV1249" s="7" t="s">
        <v>172</v>
      </c>
      <c r="AW1249" s="7" t="s">
        <v>115</v>
      </c>
      <c r="AX1249" s="7" t="s">
        <v>116</v>
      </c>
      <c r="AY1249" s="7" t="s">
        <v>208</v>
      </c>
      <c r="AZ1249" s="7" t="s">
        <v>1300</v>
      </c>
      <c r="BA1249" s="7" t="s">
        <v>156</v>
      </c>
      <c r="BB1249" s="7" t="s">
        <v>69</v>
      </c>
      <c r="BC1249" s="7" t="s">
        <v>98</v>
      </c>
      <c r="BH1249" s="7" t="s">
        <v>99</v>
      </c>
      <c r="BI1249" s="7" t="s">
        <v>521</v>
      </c>
      <c r="BJ1249" s="7" t="s">
        <v>135</v>
      </c>
      <c r="BO1249">
        <f t="shared" si="19"/>
        <v>0.59549399999999997</v>
      </c>
      <c r="BP1249" s="7" t="s">
        <v>69</v>
      </c>
      <c r="BQ1249" s="7" t="s">
        <v>208</v>
      </c>
      <c r="BR1249" s="7" t="s">
        <v>1907</v>
      </c>
      <c r="BS1249" s="7" t="s">
        <v>1907</v>
      </c>
    </row>
    <row r="1250" spans="1:71" ht="15.75" customHeight="1">
      <c r="A1250" s="7">
        <v>2017</v>
      </c>
      <c r="B1250" s="7" t="s">
        <v>1354</v>
      </c>
      <c r="C1250" s="7" t="s">
        <v>64</v>
      </c>
      <c r="D1250" s="7" t="s">
        <v>1316</v>
      </c>
      <c r="E1250" s="7" t="s">
        <v>1317</v>
      </c>
      <c r="F1250" s="7" t="s">
        <v>1318</v>
      </c>
      <c r="G1250" s="7">
        <v>2021</v>
      </c>
      <c r="H1250" s="7" t="s">
        <v>67</v>
      </c>
      <c r="I1250" s="7" t="s">
        <v>570</v>
      </c>
      <c r="J1250" s="7" t="s">
        <v>70</v>
      </c>
      <c r="K1250" s="7" t="s">
        <v>71</v>
      </c>
      <c r="L1250" s="7" t="s">
        <v>72</v>
      </c>
      <c r="M1250" s="7" t="s">
        <v>73</v>
      </c>
      <c r="N1250" s="7" t="s">
        <v>74</v>
      </c>
      <c r="O1250" s="7" t="s">
        <v>75</v>
      </c>
      <c r="P1250" s="7" t="s">
        <v>105</v>
      </c>
      <c r="Q1250" s="7" t="s">
        <v>106</v>
      </c>
      <c r="S1250" s="7" t="s">
        <v>107</v>
      </c>
      <c r="T1250" s="7" t="s">
        <v>79</v>
      </c>
      <c r="U1250" s="7" t="s">
        <v>80</v>
      </c>
      <c r="V1250" s="7" t="s">
        <v>81</v>
      </c>
      <c r="Z1250" s="7" t="s">
        <v>123</v>
      </c>
      <c r="AA1250" s="7" t="s">
        <v>1355</v>
      </c>
      <c r="AC1250" s="7" t="s">
        <v>1355</v>
      </c>
      <c r="AD1250" s="7" t="s">
        <v>144</v>
      </c>
      <c r="AE1250" s="7" t="s">
        <v>113</v>
      </c>
      <c r="AF1250" s="7" t="s">
        <v>112</v>
      </c>
      <c r="AG1250" s="7" t="s">
        <v>1925</v>
      </c>
      <c r="AH1250" s="7" t="s">
        <v>1925</v>
      </c>
      <c r="AI1250" s="7">
        <v>2017</v>
      </c>
      <c r="AJ1250" s="7">
        <v>2017</v>
      </c>
      <c r="AK1250" s="7" t="s">
        <v>89</v>
      </c>
      <c r="AL1250" s="7">
        <v>1550588</v>
      </c>
      <c r="AO1250" s="7" t="s">
        <v>2762</v>
      </c>
      <c r="AP1250" s="7" t="s">
        <v>1980</v>
      </c>
      <c r="AQ1250" s="7">
        <v>1550588</v>
      </c>
      <c r="AR1250" s="7">
        <v>1550588</v>
      </c>
      <c r="AS1250" s="7" t="s">
        <v>1980</v>
      </c>
      <c r="AT1250" s="7" t="s">
        <v>90</v>
      </c>
      <c r="AU1250" s="7">
        <v>2017</v>
      </c>
      <c r="AV1250" s="7" t="s">
        <v>172</v>
      </c>
      <c r="AW1250" s="7" t="s">
        <v>115</v>
      </c>
      <c r="AX1250" s="7" t="s">
        <v>116</v>
      </c>
      <c r="AY1250" s="7" t="s">
        <v>208</v>
      </c>
      <c r="AZ1250" s="7" t="s">
        <v>1300</v>
      </c>
      <c r="BA1250" s="7" t="s">
        <v>156</v>
      </c>
      <c r="BB1250" s="7" t="s">
        <v>69</v>
      </c>
      <c r="BC1250" s="7" t="s">
        <v>98</v>
      </c>
      <c r="BH1250" s="7" t="s">
        <v>99</v>
      </c>
      <c r="BI1250" s="7" t="s">
        <v>521</v>
      </c>
      <c r="BJ1250" s="7" t="s">
        <v>135</v>
      </c>
      <c r="BO1250">
        <f t="shared" si="19"/>
        <v>1.5505880000000001</v>
      </c>
      <c r="BP1250" s="7" t="s">
        <v>69</v>
      </c>
      <c r="BQ1250" s="7" t="s">
        <v>208</v>
      </c>
      <c r="BR1250" s="7" t="s">
        <v>1907</v>
      </c>
      <c r="BS1250" s="7" t="s">
        <v>1907</v>
      </c>
    </row>
    <row r="1251" spans="1:71" ht="15.75" customHeight="1">
      <c r="A1251" s="7">
        <v>2017</v>
      </c>
      <c r="B1251" s="7" t="s">
        <v>1356</v>
      </c>
      <c r="C1251" s="7" t="s">
        <v>64</v>
      </c>
      <c r="D1251" s="7" t="s">
        <v>1316</v>
      </c>
      <c r="E1251" s="7" t="s">
        <v>1317</v>
      </c>
      <c r="F1251" s="7" t="s">
        <v>1318</v>
      </c>
      <c r="G1251" s="7">
        <v>2021</v>
      </c>
      <c r="H1251" s="7" t="s">
        <v>67</v>
      </c>
      <c r="I1251" s="7" t="s">
        <v>570</v>
      </c>
      <c r="J1251" s="7" t="s">
        <v>70</v>
      </c>
      <c r="K1251" s="7" t="s">
        <v>71</v>
      </c>
      <c r="L1251" s="7" t="s">
        <v>72</v>
      </c>
      <c r="M1251" s="7" t="s">
        <v>73</v>
      </c>
      <c r="N1251" s="7" t="s">
        <v>74</v>
      </c>
      <c r="O1251" s="7" t="s">
        <v>75</v>
      </c>
      <c r="P1251" s="7" t="s">
        <v>105</v>
      </c>
      <c r="Q1251" s="7" t="s">
        <v>106</v>
      </c>
      <c r="S1251" s="7" t="s">
        <v>107</v>
      </c>
      <c r="T1251" s="7" t="s">
        <v>79</v>
      </c>
      <c r="U1251" s="7" t="s">
        <v>80</v>
      </c>
      <c r="V1251" s="7" t="s">
        <v>81</v>
      </c>
      <c r="Z1251" s="7" t="s">
        <v>123</v>
      </c>
      <c r="AA1251" s="7" t="s">
        <v>1357</v>
      </c>
      <c r="AC1251" s="7" t="s">
        <v>1358</v>
      </c>
      <c r="AD1251" s="7" t="s">
        <v>144</v>
      </c>
      <c r="AE1251" s="7" t="s">
        <v>113</v>
      </c>
      <c r="AF1251" s="7" t="s">
        <v>112</v>
      </c>
      <c r="AG1251" s="7" t="s">
        <v>1925</v>
      </c>
      <c r="AH1251" s="7" t="s">
        <v>1925</v>
      </c>
      <c r="AI1251" s="7">
        <v>2017</v>
      </c>
      <c r="AJ1251" s="7">
        <v>2017</v>
      </c>
      <c r="AK1251" s="7" t="s">
        <v>89</v>
      </c>
      <c r="AL1251" s="7">
        <v>3117851</v>
      </c>
      <c r="AO1251" s="7" t="s">
        <v>2763</v>
      </c>
      <c r="AP1251" s="7" t="s">
        <v>1980</v>
      </c>
      <c r="AQ1251" s="7">
        <v>3117851</v>
      </c>
      <c r="AR1251" s="7">
        <v>3117851</v>
      </c>
      <c r="AS1251" s="7" t="s">
        <v>1980</v>
      </c>
      <c r="AT1251" s="7" t="s">
        <v>90</v>
      </c>
      <c r="AU1251" s="7">
        <v>2017</v>
      </c>
      <c r="AV1251" s="7" t="s">
        <v>172</v>
      </c>
      <c r="AW1251" s="7" t="s">
        <v>115</v>
      </c>
      <c r="AX1251" s="7" t="s">
        <v>116</v>
      </c>
      <c r="AY1251" s="7" t="s">
        <v>208</v>
      </c>
      <c r="AZ1251" s="7" t="s">
        <v>1300</v>
      </c>
      <c r="BA1251" s="7" t="s">
        <v>156</v>
      </c>
      <c r="BB1251" s="7" t="s">
        <v>69</v>
      </c>
      <c r="BC1251" s="7" t="s">
        <v>98</v>
      </c>
      <c r="BH1251" s="7" t="s">
        <v>99</v>
      </c>
      <c r="BI1251" s="7" t="s">
        <v>521</v>
      </c>
      <c r="BJ1251" s="7" t="s">
        <v>135</v>
      </c>
      <c r="BO1251">
        <f t="shared" si="19"/>
        <v>3.1178509999999999</v>
      </c>
      <c r="BP1251" s="7" t="s">
        <v>69</v>
      </c>
      <c r="BQ1251" s="7" t="s">
        <v>208</v>
      </c>
      <c r="BR1251" s="7" t="s">
        <v>1907</v>
      </c>
      <c r="BS1251" s="7" t="s">
        <v>1907</v>
      </c>
    </row>
    <row r="1252" spans="1:71" ht="15.75" customHeight="1">
      <c r="A1252" s="7">
        <v>2017</v>
      </c>
      <c r="B1252" s="7" t="s">
        <v>1359</v>
      </c>
      <c r="C1252" s="7" t="s">
        <v>64</v>
      </c>
      <c r="D1252" s="7" t="s">
        <v>1316</v>
      </c>
      <c r="E1252" s="7" t="s">
        <v>1317</v>
      </c>
      <c r="F1252" s="7" t="s">
        <v>1318</v>
      </c>
      <c r="G1252" s="7">
        <v>2021</v>
      </c>
      <c r="H1252" s="7" t="s">
        <v>67</v>
      </c>
      <c r="I1252" s="7" t="s">
        <v>570</v>
      </c>
      <c r="J1252" s="7" t="s">
        <v>70</v>
      </c>
      <c r="K1252" s="7" t="s">
        <v>71</v>
      </c>
      <c r="L1252" s="7" t="s">
        <v>72</v>
      </c>
      <c r="M1252" s="7" t="s">
        <v>73</v>
      </c>
      <c r="N1252" s="7" t="s">
        <v>74</v>
      </c>
      <c r="O1252" s="7" t="s">
        <v>75</v>
      </c>
      <c r="P1252" s="7" t="s">
        <v>105</v>
      </c>
      <c r="Q1252" s="7" t="s">
        <v>106</v>
      </c>
      <c r="S1252" s="7" t="s">
        <v>107</v>
      </c>
      <c r="T1252" s="7" t="s">
        <v>79</v>
      </c>
      <c r="U1252" s="7" t="s">
        <v>80</v>
      </c>
      <c r="V1252" s="7" t="s">
        <v>81</v>
      </c>
      <c r="Z1252" s="7" t="s">
        <v>123</v>
      </c>
      <c r="AA1252" s="7" t="s">
        <v>165</v>
      </c>
      <c r="AC1252" s="7" t="s">
        <v>1360</v>
      </c>
      <c r="AD1252" s="7" t="s">
        <v>111</v>
      </c>
      <c r="AE1252" s="7" t="s">
        <v>113</v>
      </c>
      <c r="AF1252" s="7" t="s">
        <v>112</v>
      </c>
      <c r="AG1252" s="7" t="s">
        <v>1925</v>
      </c>
      <c r="AH1252" s="7" t="s">
        <v>1925</v>
      </c>
      <c r="AI1252" s="7">
        <v>2017</v>
      </c>
      <c r="AJ1252" s="7">
        <v>2017</v>
      </c>
      <c r="AK1252" s="7" t="s">
        <v>89</v>
      </c>
      <c r="AL1252" s="7">
        <v>3488</v>
      </c>
      <c r="AO1252" s="7" t="s">
        <v>2764</v>
      </c>
      <c r="AP1252" s="7" t="s">
        <v>1980</v>
      </c>
      <c r="AQ1252" s="7">
        <v>3488</v>
      </c>
      <c r="AR1252" s="7">
        <v>3488</v>
      </c>
      <c r="AS1252" s="7" t="s">
        <v>1980</v>
      </c>
      <c r="AT1252" s="7" t="s">
        <v>90</v>
      </c>
      <c r="AU1252" s="7">
        <v>2017</v>
      </c>
      <c r="AV1252" s="7" t="s">
        <v>172</v>
      </c>
      <c r="AW1252" s="7" t="s">
        <v>115</v>
      </c>
      <c r="AX1252" s="7" t="s">
        <v>116</v>
      </c>
      <c r="AY1252" s="7" t="s">
        <v>208</v>
      </c>
      <c r="AZ1252" s="7" t="s">
        <v>1300</v>
      </c>
      <c r="BA1252" s="7" t="s">
        <v>156</v>
      </c>
      <c r="BB1252" s="7" t="s">
        <v>69</v>
      </c>
      <c r="BC1252" s="7" t="s">
        <v>98</v>
      </c>
      <c r="BH1252" s="7" t="s">
        <v>99</v>
      </c>
      <c r="BI1252" s="7" t="s">
        <v>521</v>
      </c>
      <c r="BJ1252" s="7" t="s">
        <v>135</v>
      </c>
      <c r="BO1252">
        <f t="shared" si="19"/>
        <v>3.4880000000000002E-3</v>
      </c>
      <c r="BP1252" s="7" t="s">
        <v>69</v>
      </c>
      <c r="BQ1252" s="7" t="s">
        <v>208</v>
      </c>
      <c r="BR1252" s="7" t="s">
        <v>1907</v>
      </c>
      <c r="BS1252" s="7" t="s">
        <v>1907</v>
      </c>
    </row>
    <row r="1253" spans="1:71" ht="15.75" customHeight="1">
      <c r="A1253" s="7">
        <v>2017</v>
      </c>
      <c r="B1253" s="7" t="s">
        <v>1361</v>
      </c>
      <c r="C1253" s="7" t="s">
        <v>64</v>
      </c>
      <c r="D1253" s="7" t="s">
        <v>1316</v>
      </c>
      <c r="E1253" s="7" t="s">
        <v>1317</v>
      </c>
      <c r="F1253" s="7" t="s">
        <v>1318</v>
      </c>
      <c r="G1253" s="7">
        <v>2021</v>
      </c>
      <c r="H1253" s="7" t="s">
        <v>67</v>
      </c>
      <c r="I1253" s="7" t="s">
        <v>570</v>
      </c>
      <c r="J1253" s="7" t="s">
        <v>70</v>
      </c>
      <c r="K1253" s="7" t="s">
        <v>71</v>
      </c>
      <c r="L1253" s="7" t="s">
        <v>72</v>
      </c>
      <c r="M1253" s="7" t="s">
        <v>73</v>
      </c>
      <c r="N1253" s="7" t="s">
        <v>74</v>
      </c>
      <c r="O1253" s="7" t="s">
        <v>75</v>
      </c>
      <c r="P1253" s="7" t="s">
        <v>105</v>
      </c>
      <c r="Q1253" s="7" t="s">
        <v>106</v>
      </c>
      <c r="S1253" s="7" t="s">
        <v>107</v>
      </c>
      <c r="T1253" s="7" t="s">
        <v>79</v>
      </c>
      <c r="U1253" s="7" t="s">
        <v>80</v>
      </c>
      <c r="V1253" s="7" t="s">
        <v>81</v>
      </c>
      <c r="Z1253" s="7" t="s">
        <v>123</v>
      </c>
      <c r="AA1253" s="7" t="s">
        <v>1362</v>
      </c>
      <c r="AC1253" s="7" t="s">
        <v>1363</v>
      </c>
      <c r="AD1253" s="7" t="s">
        <v>144</v>
      </c>
      <c r="AE1253" s="7" t="s">
        <v>113</v>
      </c>
      <c r="AF1253" s="7" t="s">
        <v>112</v>
      </c>
      <c r="AG1253" s="7" t="s">
        <v>1925</v>
      </c>
      <c r="AH1253" s="7" t="s">
        <v>1925</v>
      </c>
      <c r="AI1253" s="7">
        <v>2017</v>
      </c>
      <c r="AJ1253" s="7">
        <v>2017</v>
      </c>
      <c r="AK1253" s="7" t="s">
        <v>89</v>
      </c>
      <c r="AL1253" s="7">
        <v>264365</v>
      </c>
      <c r="AO1253" s="7" t="s">
        <v>2765</v>
      </c>
      <c r="AP1253" s="7" t="s">
        <v>1980</v>
      </c>
      <c r="AQ1253" s="7">
        <v>264365</v>
      </c>
      <c r="AR1253" s="7">
        <v>264365</v>
      </c>
      <c r="AS1253" s="7" t="s">
        <v>1980</v>
      </c>
      <c r="AT1253" s="7" t="s">
        <v>90</v>
      </c>
      <c r="AU1253" s="7">
        <v>2017</v>
      </c>
      <c r="AV1253" s="7" t="s">
        <v>172</v>
      </c>
      <c r="AW1253" s="7" t="s">
        <v>115</v>
      </c>
      <c r="AX1253" s="7" t="s">
        <v>116</v>
      </c>
      <c r="AY1253" s="7" t="s">
        <v>208</v>
      </c>
      <c r="AZ1253" s="7" t="s">
        <v>1300</v>
      </c>
      <c r="BA1253" s="7" t="s">
        <v>156</v>
      </c>
      <c r="BB1253" s="7" t="s">
        <v>69</v>
      </c>
      <c r="BC1253" s="7" t="s">
        <v>98</v>
      </c>
      <c r="BH1253" s="7" t="s">
        <v>99</v>
      </c>
      <c r="BI1253" s="7" t="s">
        <v>521</v>
      </c>
      <c r="BJ1253" s="7" t="s">
        <v>135</v>
      </c>
      <c r="BO1253">
        <f t="shared" si="19"/>
        <v>0.26436500000000002</v>
      </c>
      <c r="BP1253" s="7" t="s">
        <v>69</v>
      </c>
      <c r="BQ1253" s="7" t="s">
        <v>208</v>
      </c>
      <c r="BR1253" s="7" t="s">
        <v>1907</v>
      </c>
      <c r="BS1253" s="7" t="s">
        <v>1907</v>
      </c>
    </row>
    <row r="1254" spans="1:71" ht="15.75" customHeight="1">
      <c r="A1254" s="7">
        <v>2017</v>
      </c>
      <c r="B1254" s="7" t="s">
        <v>1364</v>
      </c>
      <c r="C1254" s="7" t="s">
        <v>64</v>
      </c>
      <c r="D1254" s="7" t="s">
        <v>1316</v>
      </c>
      <c r="E1254" s="7" t="s">
        <v>1317</v>
      </c>
      <c r="F1254" s="7" t="s">
        <v>1318</v>
      </c>
      <c r="G1254" s="7">
        <v>2021</v>
      </c>
      <c r="H1254" s="7" t="s">
        <v>67</v>
      </c>
      <c r="I1254" s="7" t="s">
        <v>570</v>
      </c>
      <c r="J1254" s="7" t="s">
        <v>70</v>
      </c>
      <c r="K1254" s="7" t="s">
        <v>71</v>
      </c>
      <c r="L1254" s="7" t="s">
        <v>72</v>
      </c>
      <c r="M1254" s="7" t="s">
        <v>73</v>
      </c>
      <c r="N1254" s="7" t="s">
        <v>74</v>
      </c>
      <c r="O1254" s="7" t="s">
        <v>75</v>
      </c>
      <c r="P1254" s="7" t="s">
        <v>105</v>
      </c>
      <c r="Q1254" s="7" t="s">
        <v>106</v>
      </c>
      <c r="S1254" s="7" t="s">
        <v>107</v>
      </c>
      <c r="T1254" s="7" t="s">
        <v>79</v>
      </c>
      <c r="U1254" s="7" t="s">
        <v>80</v>
      </c>
      <c r="V1254" s="7" t="s">
        <v>81</v>
      </c>
      <c r="Z1254" s="7" t="s">
        <v>123</v>
      </c>
      <c r="AA1254" s="7" t="s">
        <v>1365</v>
      </c>
      <c r="AC1254" s="7" t="s">
        <v>1365</v>
      </c>
      <c r="AD1254" s="7" t="s">
        <v>144</v>
      </c>
      <c r="AE1254" s="7" t="s">
        <v>113</v>
      </c>
      <c r="AF1254" s="7" t="s">
        <v>112</v>
      </c>
      <c r="AG1254" s="7" t="s">
        <v>1925</v>
      </c>
      <c r="AH1254" s="7" t="s">
        <v>1925</v>
      </c>
      <c r="AI1254" s="7">
        <v>2017</v>
      </c>
      <c r="AJ1254" s="7">
        <v>2017</v>
      </c>
      <c r="AK1254" s="7" t="s">
        <v>89</v>
      </c>
      <c r="AL1254" s="7">
        <v>26021</v>
      </c>
      <c r="AO1254" s="7" t="s">
        <v>2766</v>
      </c>
      <c r="AP1254" s="7" t="s">
        <v>1980</v>
      </c>
      <c r="AQ1254" s="7">
        <v>26021</v>
      </c>
      <c r="AR1254" s="7">
        <v>26021</v>
      </c>
      <c r="AS1254" s="7" t="s">
        <v>1980</v>
      </c>
      <c r="AT1254" s="7" t="s">
        <v>90</v>
      </c>
      <c r="AU1254" s="7">
        <v>2017</v>
      </c>
      <c r="AV1254" s="7" t="s">
        <v>172</v>
      </c>
      <c r="AW1254" s="7" t="s">
        <v>115</v>
      </c>
      <c r="AX1254" s="7" t="s">
        <v>116</v>
      </c>
      <c r="AY1254" s="7" t="s">
        <v>208</v>
      </c>
      <c r="AZ1254" s="7" t="s">
        <v>1300</v>
      </c>
      <c r="BA1254" s="7" t="s">
        <v>156</v>
      </c>
      <c r="BB1254" s="7" t="s">
        <v>69</v>
      </c>
      <c r="BC1254" s="7" t="s">
        <v>98</v>
      </c>
      <c r="BH1254" s="7" t="s">
        <v>99</v>
      </c>
      <c r="BI1254" s="7" t="s">
        <v>521</v>
      </c>
      <c r="BJ1254" s="7" t="s">
        <v>135</v>
      </c>
      <c r="BO1254">
        <f t="shared" si="19"/>
        <v>2.6020999999999999E-2</v>
      </c>
      <c r="BP1254" s="7" t="s">
        <v>69</v>
      </c>
      <c r="BQ1254" s="7" t="s">
        <v>208</v>
      </c>
      <c r="BR1254" s="7" t="s">
        <v>1907</v>
      </c>
      <c r="BS1254" s="7" t="s">
        <v>1907</v>
      </c>
    </row>
    <row r="1255" spans="1:71" ht="15.75" customHeight="1">
      <c r="A1255" s="7">
        <v>2017</v>
      </c>
      <c r="B1255" s="7" t="s">
        <v>1366</v>
      </c>
      <c r="C1255" s="7" t="s">
        <v>64</v>
      </c>
      <c r="D1255" s="7" t="s">
        <v>1316</v>
      </c>
      <c r="E1255" s="7" t="s">
        <v>1317</v>
      </c>
      <c r="F1255" s="7" t="s">
        <v>1318</v>
      </c>
      <c r="G1255" s="7">
        <v>2021</v>
      </c>
      <c r="H1255" s="7" t="s">
        <v>67</v>
      </c>
      <c r="I1255" s="7" t="s">
        <v>570</v>
      </c>
      <c r="J1255" s="7" t="s">
        <v>70</v>
      </c>
      <c r="K1255" s="7" t="s">
        <v>71</v>
      </c>
      <c r="L1255" s="7" t="s">
        <v>72</v>
      </c>
      <c r="M1255" s="7" t="s">
        <v>73</v>
      </c>
      <c r="N1255" s="7" t="s">
        <v>74</v>
      </c>
      <c r="O1255" s="7" t="s">
        <v>75</v>
      </c>
      <c r="P1255" s="7" t="s">
        <v>105</v>
      </c>
      <c r="Q1255" s="7" t="s">
        <v>106</v>
      </c>
      <c r="S1255" s="7" t="s">
        <v>107</v>
      </c>
      <c r="T1255" s="7" t="s">
        <v>79</v>
      </c>
      <c r="U1255" s="7" t="s">
        <v>80</v>
      </c>
      <c r="V1255" s="7" t="s">
        <v>81</v>
      </c>
      <c r="Z1255" s="7" t="s">
        <v>123</v>
      </c>
      <c r="AA1255" s="7" t="s">
        <v>1153</v>
      </c>
      <c r="AC1255" s="7" t="s">
        <v>1367</v>
      </c>
      <c r="AD1255" s="7" t="s">
        <v>144</v>
      </c>
      <c r="AE1255" s="7" t="s">
        <v>113</v>
      </c>
      <c r="AF1255" s="7" t="s">
        <v>112</v>
      </c>
      <c r="AG1255" s="7" t="s">
        <v>1925</v>
      </c>
      <c r="AH1255" s="7" t="s">
        <v>1925</v>
      </c>
      <c r="AI1255" s="7">
        <v>2017</v>
      </c>
      <c r="AJ1255" s="7">
        <v>2017</v>
      </c>
      <c r="AK1255" s="7" t="s">
        <v>89</v>
      </c>
      <c r="AL1255" s="7">
        <v>802834</v>
      </c>
      <c r="AO1255" s="7" t="s">
        <v>2767</v>
      </c>
      <c r="AP1255" s="7" t="s">
        <v>1980</v>
      </c>
      <c r="AQ1255" s="7">
        <v>802834</v>
      </c>
      <c r="AR1255" s="7">
        <v>802834</v>
      </c>
      <c r="AS1255" s="7" t="s">
        <v>1980</v>
      </c>
      <c r="AT1255" s="7" t="s">
        <v>90</v>
      </c>
      <c r="AU1255" s="7">
        <v>2017</v>
      </c>
      <c r="AV1255" s="7" t="s">
        <v>172</v>
      </c>
      <c r="AW1255" s="7" t="s">
        <v>115</v>
      </c>
      <c r="AX1255" s="7" t="s">
        <v>116</v>
      </c>
      <c r="AY1255" s="7" t="s">
        <v>208</v>
      </c>
      <c r="AZ1255" s="7" t="s">
        <v>1300</v>
      </c>
      <c r="BA1255" s="7" t="s">
        <v>156</v>
      </c>
      <c r="BB1255" s="7" t="s">
        <v>69</v>
      </c>
      <c r="BC1255" s="7" t="s">
        <v>98</v>
      </c>
      <c r="BH1255" s="7" t="s">
        <v>99</v>
      </c>
      <c r="BI1255" s="7" t="s">
        <v>521</v>
      </c>
      <c r="BJ1255" s="7" t="s">
        <v>135</v>
      </c>
      <c r="BO1255">
        <f t="shared" si="19"/>
        <v>0.80283400000000005</v>
      </c>
      <c r="BP1255" s="7" t="s">
        <v>69</v>
      </c>
      <c r="BQ1255" s="7" t="s">
        <v>208</v>
      </c>
      <c r="BR1255" s="7" t="s">
        <v>1907</v>
      </c>
      <c r="BS1255" s="7" t="s">
        <v>1907</v>
      </c>
    </row>
    <row r="1256" spans="1:71" ht="15.75" customHeight="1">
      <c r="A1256" s="7">
        <v>2017</v>
      </c>
      <c r="B1256" s="7" t="s">
        <v>1368</v>
      </c>
      <c r="C1256" s="7" t="s">
        <v>64</v>
      </c>
      <c r="D1256" s="7" t="s">
        <v>1316</v>
      </c>
      <c r="E1256" s="7" t="s">
        <v>1317</v>
      </c>
      <c r="F1256" s="7" t="s">
        <v>1318</v>
      </c>
      <c r="G1256" s="7">
        <v>2021</v>
      </c>
      <c r="H1256" s="7" t="s">
        <v>67</v>
      </c>
      <c r="I1256" s="7" t="s">
        <v>570</v>
      </c>
      <c r="J1256" s="7" t="s">
        <v>70</v>
      </c>
      <c r="K1256" s="7" t="s">
        <v>71</v>
      </c>
      <c r="L1256" s="7" t="s">
        <v>72</v>
      </c>
      <c r="M1256" s="7" t="s">
        <v>73</v>
      </c>
      <c r="N1256" s="7" t="s">
        <v>74</v>
      </c>
      <c r="O1256" s="7" t="s">
        <v>75</v>
      </c>
      <c r="P1256" s="7" t="s">
        <v>105</v>
      </c>
      <c r="Q1256" s="7" t="s">
        <v>106</v>
      </c>
      <c r="S1256" s="7" t="s">
        <v>107</v>
      </c>
      <c r="T1256" s="7" t="s">
        <v>79</v>
      </c>
      <c r="U1256" s="7" t="s">
        <v>80</v>
      </c>
      <c r="V1256" s="7" t="s">
        <v>81</v>
      </c>
      <c r="Z1256" s="7" t="s">
        <v>123</v>
      </c>
      <c r="AA1256" s="7" t="s">
        <v>338</v>
      </c>
      <c r="AC1256" s="7" t="s">
        <v>1369</v>
      </c>
      <c r="AD1256" s="7" t="s">
        <v>111</v>
      </c>
      <c r="AE1256" s="7" t="s">
        <v>113</v>
      </c>
      <c r="AF1256" s="7" t="s">
        <v>112</v>
      </c>
      <c r="AG1256" s="7" t="s">
        <v>1925</v>
      </c>
      <c r="AH1256" s="7" t="s">
        <v>1925</v>
      </c>
      <c r="AI1256" s="7">
        <v>2017</v>
      </c>
      <c r="AJ1256" s="7">
        <v>2017</v>
      </c>
      <c r="AK1256" s="7" t="s">
        <v>89</v>
      </c>
      <c r="AL1256" s="7">
        <v>35689</v>
      </c>
      <c r="AO1256" s="7" t="s">
        <v>2768</v>
      </c>
      <c r="AP1256" s="7" t="s">
        <v>1980</v>
      </c>
      <c r="AQ1256" s="7">
        <v>35689</v>
      </c>
      <c r="AR1256" s="7">
        <v>35689</v>
      </c>
      <c r="AS1256" s="7" t="s">
        <v>1980</v>
      </c>
      <c r="AT1256" s="7" t="s">
        <v>90</v>
      </c>
      <c r="AU1256" s="7">
        <v>2017</v>
      </c>
      <c r="AV1256" s="7" t="s">
        <v>172</v>
      </c>
      <c r="AW1256" s="7" t="s">
        <v>115</v>
      </c>
      <c r="AX1256" s="7" t="s">
        <v>116</v>
      </c>
      <c r="AY1256" s="7" t="s">
        <v>208</v>
      </c>
      <c r="AZ1256" s="7" t="s">
        <v>1300</v>
      </c>
      <c r="BA1256" s="7" t="s">
        <v>156</v>
      </c>
      <c r="BB1256" s="7" t="s">
        <v>69</v>
      </c>
      <c r="BC1256" s="7" t="s">
        <v>98</v>
      </c>
      <c r="BH1256" s="7" t="s">
        <v>99</v>
      </c>
      <c r="BI1256" s="7" t="s">
        <v>521</v>
      </c>
      <c r="BJ1256" s="7" t="s">
        <v>135</v>
      </c>
      <c r="BO1256">
        <f t="shared" si="19"/>
        <v>3.5688999999999999E-2</v>
      </c>
      <c r="BP1256" s="7" t="s">
        <v>69</v>
      </c>
      <c r="BQ1256" s="7" t="s">
        <v>208</v>
      </c>
      <c r="BR1256" s="7" t="s">
        <v>1907</v>
      </c>
      <c r="BS1256" s="7" t="s">
        <v>1907</v>
      </c>
    </row>
    <row r="1257" spans="1:71" ht="15.75" customHeight="1">
      <c r="A1257" s="7">
        <v>2017</v>
      </c>
      <c r="B1257" s="7" t="s">
        <v>1370</v>
      </c>
      <c r="C1257" s="7" t="s">
        <v>64</v>
      </c>
      <c r="D1257" s="7" t="s">
        <v>1316</v>
      </c>
      <c r="E1257" s="7" t="s">
        <v>1317</v>
      </c>
      <c r="F1257" s="7" t="s">
        <v>1318</v>
      </c>
      <c r="G1257" s="7">
        <v>2021</v>
      </c>
      <c r="H1257" s="7" t="s">
        <v>67</v>
      </c>
      <c r="I1257" s="7" t="s">
        <v>570</v>
      </c>
      <c r="J1257" s="7" t="s">
        <v>70</v>
      </c>
      <c r="K1257" s="7" t="s">
        <v>71</v>
      </c>
      <c r="L1257" s="7" t="s">
        <v>72</v>
      </c>
      <c r="M1257" s="7" t="s">
        <v>73</v>
      </c>
      <c r="N1257" s="7" t="s">
        <v>74</v>
      </c>
      <c r="O1257" s="7" t="s">
        <v>75</v>
      </c>
      <c r="P1257" s="7" t="s">
        <v>105</v>
      </c>
      <c r="Q1257" s="7" t="s">
        <v>106</v>
      </c>
      <c r="S1257" s="7" t="s">
        <v>107</v>
      </c>
      <c r="T1257" s="7" t="s">
        <v>79</v>
      </c>
      <c r="U1257" s="7" t="s">
        <v>80</v>
      </c>
      <c r="V1257" s="7" t="s">
        <v>81</v>
      </c>
      <c r="Z1257" s="7" t="s">
        <v>123</v>
      </c>
      <c r="AA1257" s="7" t="s">
        <v>124</v>
      </c>
      <c r="AC1257" s="7" t="s">
        <v>1320</v>
      </c>
      <c r="AD1257" s="7" t="s">
        <v>111</v>
      </c>
      <c r="AE1257" s="7" t="s">
        <v>113</v>
      </c>
      <c r="AF1257" s="7" t="s">
        <v>112</v>
      </c>
      <c r="AG1257" s="7" t="s">
        <v>1925</v>
      </c>
      <c r="AH1257" s="7" t="s">
        <v>1925</v>
      </c>
      <c r="AI1257" s="7">
        <v>2017</v>
      </c>
      <c r="AJ1257" s="7">
        <v>2017</v>
      </c>
      <c r="AK1257" s="7" t="s">
        <v>89</v>
      </c>
      <c r="AL1257" s="7">
        <v>1566681</v>
      </c>
      <c r="AO1257" s="7" t="s">
        <v>2769</v>
      </c>
      <c r="AP1257" s="7" t="s">
        <v>1980</v>
      </c>
      <c r="AQ1257" s="7">
        <v>1566681</v>
      </c>
      <c r="AR1257" s="7">
        <v>1566681</v>
      </c>
      <c r="AS1257" s="7" t="s">
        <v>1980</v>
      </c>
      <c r="AT1257" s="7" t="s">
        <v>90</v>
      </c>
      <c r="AU1257" s="7">
        <v>2017</v>
      </c>
      <c r="AV1257" s="7" t="s">
        <v>172</v>
      </c>
      <c r="AW1257" s="7" t="s">
        <v>115</v>
      </c>
      <c r="AX1257" s="7" t="s">
        <v>116</v>
      </c>
      <c r="AY1257" s="7" t="s">
        <v>127</v>
      </c>
      <c r="AZ1257" s="7" t="s">
        <v>956</v>
      </c>
      <c r="BA1257" s="7" t="s">
        <v>156</v>
      </c>
      <c r="BB1257" s="7" t="s">
        <v>69</v>
      </c>
      <c r="BC1257" s="7" t="s">
        <v>98</v>
      </c>
      <c r="BH1257" s="7" t="s">
        <v>99</v>
      </c>
      <c r="BI1257" s="7" t="s">
        <v>521</v>
      </c>
      <c r="BJ1257" s="7" t="s">
        <v>135</v>
      </c>
      <c r="BO1257">
        <f t="shared" si="19"/>
        <v>1.566681</v>
      </c>
      <c r="BP1257" s="7" t="s">
        <v>69</v>
      </c>
      <c r="BQ1257" s="7" t="s">
        <v>127</v>
      </c>
      <c r="BR1257" s="7" t="s">
        <v>1907</v>
      </c>
      <c r="BS1257" s="7" t="s">
        <v>1907</v>
      </c>
    </row>
    <row r="1258" spans="1:71" ht="15.75" customHeight="1">
      <c r="A1258" s="7">
        <v>2017</v>
      </c>
      <c r="B1258" s="7" t="s">
        <v>1372</v>
      </c>
      <c r="C1258" s="7" t="s">
        <v>64</v>
      </c>
      <c r="D1258" s="7" t="s">
        <v>1316</v>
      </c>
      <c r="E1258" s="7" t="s">
        <v>1317</v>
      </c>
      <c r="F1258" s="7" t="s">
        <v>1318</v>
      </c>
      <c r="G1258" s="7">
        <v>2021</v>
      </c>
      <c r="H1258" s="7" t="s">
        <v>67</v>
      </c>
      <c r="I1258" s="7" t="s">
        <v>570</v>
      </c>
      <c r="J1258" s="7" t="s">
        <v>70</v>
      </c>
      <c r="K1258" s="7" t="s">
        <v>71</v>
      </c>
      <c r="L1258" s="7" t="s">
        <v>72</v>
      </c>
      <c r="M1258" s="7" t="s">
        <v>73</v>
      </c>
      <c r="N1258" s="7" t="s">
        <v>74</v>
      </c>
      <c r="O1258" s="7" t="s">
        <v>75</v>
      </c>
      <c r="P1258" s="7" t="s">
        <v>105</v>
      </c>
      <c r="Q1258" s="7" t="s">
        <v>106</v>
      </c>
      <c r="S1258" s="7" t="s">
        <v>107</v>
      </c>
      <c r="T1258" s="7" t="s">
        <v>79</v>
      </c>
      <c r="U1258" s="7" t="s">
        <v>80</v>
      </c>
      <c r="V1258" s="7" t="s">
        <v>81</v>
      </c>
      <c r="Z1258" s="7" t="s">
        <v>123</v>
      </c>
      <c r="AA1258" s="7" t="s">
        <v>1323</v>
      </c>
      <c r="AC1258" s="7" t="s">
        <v>1323</v>
      </c>
      <c r="AD1258" s="7" t="s">
        <v>144</v>
      </c>
      <c r="AE1258" s="7" t="s">
        <v>113</v>
      </c>
      <c r="AF1258" s="7" t="s">
        <v>112</v>
      </c>
      <c r="AG1258" s="7" t="s">
        <v>1925</v>
      </c>
      <c r="AH1258" s="7" t="s">
        <v>1925</v>
      </c>
      <c r="AI1258" s="7">
        <v>2017</v>
      </c>
      <c r="AJ1258" s="7">
        <v>2017</v>
      </c>
      <c r="AK1258" s="7" t="s">
        <v>89</v>
      </c>
      <c r="AL1258" s="7">
        <v>451221</v>
      </c>
      <c r="AO1258" s="7" t="s">
        <v>2770</v>
      </c>
      <c r="AP1258" s="7" t="s">
        <v>1980</v>
      </c>
      <c r="AQ1258" s="7">
        <v>451221</v>
      </c>
      <c r="AR1258" s="7">
        <v>451221</v>
      </c>
      <c r="AS1258" s="7" t="s">
        <v>1980</v>
      </c>
      <c r="AT1258" s="7" t="s">
        <v>90</v>
      </c>
      <c r="AU1258" s="7">
        <v>2017</v>
      </c>
      <c r="AV1258" s="7" t="s">
        <v>172</v>
      </c>
      <c r="AW1258" s="7" t="s">
        <v>115</v>
      </c>
      <c r="AX1258" s="7" t="s">
        <v>116</v>
      </c>
      <c r="AY1258" s="7" t="s">
        <v>127</v>
      </c>
      <c r="AZ1258" s="7" t="s">
        <v>956</v>
      </c>
      <c r="BA1258" s="7" t="s">
        <v>156</v>
      </c>
      <c r="BB1258" s="7" t="s">
        <v>69</v>
      </c>
      <c r="BC1258" s="7" t="s">
        <v>98</v>
      </c>
      <c r="BH1258" s="7" t="s">
        <v>99</v>
      </c>
      <c r="BI1258" s="7" t="s">
        <v>521</v>
      </c>
      <c r="BJ1258" s="7" t="s">
        <v>135</v>
      </c>
      <c r="BO1258">
        <f t="shared" si="19"/>
        <v>0.45122099999999998</v>
      </c>
      <c r="BP1258" s="7" t="s">
        <v>69</v>
      </c>
      <c r="BQ1258" s="7" t="s">
        <v>127</v>
      </c>
      <c r="BR1258" s="7" t="s">
        <v>1907</v>
      </c>
      <c r="BS1258" s="7" t="s">
        <v>1907</v>
      </c>
    </row>
    <row r="1259" spans="1:71" ht="15.75" customHeight="1">
      <c r="A1259" s="7">
        <v>2017</v>
      </c>
      <c r="B1259" s="7" t="s">
        <v>1373</v>
      </c>
      <c r="C1259" s="7" t="s">
        <v>64</v>
      </c>
      <c r="D1259" s="7" t="s">
        <v>1316</v>
      </c>
      <c r="E1259" s="7" t="s">
        <v>1317</v>
      </c>
      <c r="F1259" s="7" t="s">
        <v>1318</v>
      </c>
      <c r="G1259" s="7">
        <v>2021</v>
      </c>
      <c r="H1259" s="7" t="s">
        <v>67</v>
      </c>
      <c r="I1259" s="7" t="s">
        <v>570</v>
      </c>
      <c r="J1259" s="7" t="s">
        <v>70</v>
      </c>
      <c r="K1259" s="7" t="s">
        <v>71</v>
      </c>
      <c r="L1259" s="7" t="s">
        <v>72</v>
      </c>
      <c r="M1259" s="7" t="s">
        <v>73</v>
      </c>
      <c r="N1259" s="7" t="s">
        <v>74</v>
      </c>
      <c r="O1259" s="7" t="s">
        <v>75</v>
      </c>
      <c r="P1259" s="7" t="s">
        <v>105</v>
      </c>
      <c r="Q1259" s="7" t="s">
        <v>106</v>
      </c>
      <c r="S1259" s="7" t="s">
        <v>107</v>
      </c>
      <c r="T1259" s="7" t="s">
        <v>79</v>
      </c>
      <c r="U1259" s="7" t="s">
        <v>80</v>
      </c>
      <c r="V1259" s="7" t="s">
        <v>81</v>
      </c>
      <c r="Z1259" s="7" t="s">
        <v>123</v>
      </c>
      <c r="AA1259" s="7" t="s">
        <v>1325</v>
      </c>
      <c r="AC1259" s="7" t="s">
        <v>1325</v>
      </c>
      <c r="AD1259" s="7" t="s">
        <v>144</v>
      </c>
      <c r="AE1259" s="7" t="s">
        <v>113</v>
      </c>
      <c r="AF1259" s="7" t="s">
        <v>112</v>
      </c>
      <c r="AG1259" s="7" t="s">
        <v>1925</v>
      </c>
      <c r="AH1259" s="7" t="s">
        <v>1925</v>
      </c>
      <c r="AI1259" s="7">
        <v>2017</v>
      </c>
      <c r="AJ1259" s="7">
        <v>2017</v>
      </c>
      <c r="AK1259" s="7" t="s">
        <v>89</v>
      </c>
      <c r="AL1259" s="7">
        <v>2261194</v>
      </c>
      <c r="AO1259" s="7" t="s">
        <v>2771</v>
      </c>
      <c r="AP1259" s="7" t="s">
        <v>1980</v>
      </c>
      <c r="AQ1259" s="7">
        <v>2261194</v>
      </c>
      <c r="AR1259" s="7">
        <v>2261194</v>
      </c>
      <c r="AS1259" s="7" t="s">
        <v>1980</v>
      </c>
      <c r="AT1259" s="7" t="s">
        <v>90</v>
      </c>
      <c r="AU1259" s="7">
        <v>2017</v>
      </c>
      <c r="AV1259" s="7" t="s">
        <v>172</v>
      </c>
      <c r="AW1259" s="7" t="s">
        <v>115</v>
      </c>
      <c r="AX1259" s="7" t="s">
        <v>116</v>
      </c>
      <c r="AY1259" s="7" t="s">
        <v>127</v>
      </c>
      <c r="AZ1259" s="7" t="s">
        <v>956</v>
      </c>
      <c r="BA1259" s="7" t="s">
        <v>156</v>
      </c>
      <c r="BB1259" s="7" t="s">
        <v>69</v>
      </c>
      <c r="BC1259" s="7" t="s">
        <v>98</v>
      </c>
      <c r="BH1259" s="7" t="s">
        <v>99</v>
      </c>
      <c r="BI1259" s="7" t="s">
        <v>521</v>
      </c>
      <c r="BJ1259" s="7" t="s">
        <v>135</v>
      </c>
      <c r="BO1259">
        <f t="shared" si="19"/>
        <v>2.2611940000000001</v>
      </c>
      <c r="BP1259" s="7" t="s">
        <v>69</v>
      </c>
      <c r="BQ1259" s="7" t="s">
        <v>127</v>
      </c>
      <c r="BR1259" s="7" t="s">
        <v>1907</v>
      </c>
      <c r="BS1259" s="7" t="s">
        <v>1907</v>
      </c>
    </row>
    <row r="1260" spans="1:71" ht="15.75" customHeight="1">
      <c r="A1260" s="7">
        <v>2017</v>
      </c>
      <c r="B1260" s="7" t="s">
        <v>1374</v>
      </c>
      <c r="C1260" s="7" t="s">
        <v>64</v>
      </c>
      <c r="D1260" s="7" t="s">
        <v>1316</v>
      </c>
      <c r="E1260" s="7" t="s">
        <v>1317</v>
      </c>
      <c r="F1260" s="7" t="s">
        <v>1318</v>
      </c>
      <c r="G1260" s="7">
        <v>2021</v>
      </c>
      <c r="H1260" s="7" t="s">
        <v>67</v>
      </c>
      <c r="I1260" s="7" t="s">
        <v>570</v>
      </c>
      <c r="J1260" s="7" t="s">
        <v>70</v>
      </c>
      <c r="K1260" s="7" t="s">
        <v>71</v>
      </c>
      <c r="L1260" s="7" t="s">
        <v>72</v>
      </c>
      <c r="M1260" s="7" t="s">
        <v>73</v>
      </c>
      <c r="N1260" s="7" t="s">
        <v>74</v>
      </c>
      <c r="O1260" s="7" t="s">
        <v>75</v>
      </c>
      <c r="P1260" s="7" t="s">
        <v>105</v>
      </c>
      <c r="Q1260" s="7" t="s">
        <v>106</v>
      </c>
      <c r="S1260" s="7" t="s">
        <v>107</v>
      </c>
      <c r="T1260" s="7" t="s">
        <v>79</v>
      </c>
      <c r="U1260" s="7" t="s">
        <v>80</v>
      </c>
      <c r="V1260" s="7" t="s">
        <v>81</v>
      </c>
      <c r="Z1260" s="7" t="s">
        <v>123</v>
      </c>
      <c r="AA1260" s="7" t="s">
        <v>1327</v>
      </c>
      <c r="AC1260" s="7" t="s">
        <v>1328</v>
      </c>
      <c r="AD1260" s="7" t="s">
        <v>144</v>
      </c>
      <c r="AE1260" s="7" t="s">
        <v>113</v>
      </c>
      <c r="AF1260" s="7" t="s">
        <v>112</v>
      </c>
      <c r="AG1260" s="7" t="s">
        <v>1925</v>
      </c>
      <c r="AH1260" s="7" t="s">
        <v>1925</v>
      </c>
      <c r="AI1260" s="7">
        <v>2017</v>
      </c>
      <c r="AJ1260" s="7">
        <v>2017</v>
      </c>
      <c r="AK1260" s="7" t="s">
        <v>89</v>
      </c>
      <c r="AL1260" s="7">
        <v>17566180</v>
      </c>
      <c r="AO1260" s="7" t="s">
        <v>2772</v>
      </c>
      <c r="AP1260" s="7" t="s">
        <v>1980</v>
      </c>
      <c r="AQ1260" s="7">
        <v>17566180</v>
      </c>
      <c r="AR1260" s="7">
        <v>17566180</v>
      </c>
      <c r="AS1260" s="7" t="s">
        <v>1980</v>
      </c>
      <c r="AT1260" s="7" t="s">
        <v>90</v>
      </c>
      <c r="AU1260" s="7">
        <v>2017</v>
      </c>
      <c r="AV1260" s="7" t="s">
        <v>172</v>
      </c>
      <c r="AW1260" s="7" t="s">
        <v>115</v>
      </c>
      <c r="AX1260" s="7" t="s">
        <v>116</v>
      </c>
      <c r="AY1260" s="7" t="s">
        <v>127</v>
      </c>
      <c r="AZ1260" s="7" t="s">
        <v>956</v>
      </c>
      <c r="BA1260" s="7" t="s">
        <v>156</v>
      </c>
      <c r="BB1260" s="7" t="s">
        <v>69</v>
      </c>
      <c r="BC1260" s="7" t="s">
        <v>98</v>
      </c>
      <c r="BH1260" s="7" t="s">
        <v>99</v>
      </c>
      <c r="BI1260" s="7" t="s">
        <v>521</v>
      </c>
      <c r="BJ1260" s="7" t="s">
        <v>135</v>
      </c>
      <c r="BO1260">
        <f t="shared" si="19"/>
        <v>17.566179999999999</v>
      </c>
      <c r="BP1260" s="7" t="s">
        <v>69</v>
      </c>
      <c r="BQ1260" s="7" t="s">
        <v>127</v>
      </c>
      <c r="BR1260" s="7" t="s">
        <v>1907</v>
      </c>
      <c r="BS1260" s="7" t="s">
        <v>1907</v>
      </c>
    </row>
    <row r="1261" spans="1:71" ht="15.75" customHeight="1">
      <c r="A1261" s="7">
        <v>2017</v>
      </c>
      <c r="B1261" s="7" t="s">
        <v>1375</v>
      </c>
      <c r="C1261" s="7" t="s">
        <v>64</v>
      </c>
      <c r="D1261" s="7" t="s">
        <v>1316</v>
      </c>
      <c r="E1261" s="7" t="s">
        <v>1317</v>
      </c>
      <c r="F1261" s="7" t="s">
        <v>1318</v>
      </c>
      <c r="G1261" s="7">
        <v>2021</v>
      </c>
      <c r="H1261" s="7" t="s">
        <v>67</v>
      </c>
      <c r="I1261" s="7" t="s">
        <v>570</v>
      </c>
      <c r="J1261" s="7" t="s">
        <v>70</v>
      </c>
      <c r="K1261" s="7" t="s">
        <v>71</v>
      </c>
      <c r="L1261" s="7" t="s">
        <v>72</v>
      </c>
      <c r="M1261" s="7" t="s">
        <v>73</v>
      </c>
      <c r="N1261" s="7" t="s">
        <v>74</v>
      </c>
      <c r="O1261" s="7" t="s">
        <v>75</v>
      </c>
      <c r="P1261" s="7" t="s">
        <v>105</v>
      </c>
      <c r="Q1261" s="7" t="s">
        <v>106</v>
      </c>
      <c r="S1261" s="7" t="s">
        <v>107</v>
      </c>
      <c r="T1261" s="7" t="s">
        <v>79</v>
      </c>
      <c r="U1261" s="7" t="s">
        <v>80</v>
      </c>
      <c r="V1261" s="7" t="s">
        <v>81</v>
      </c>
      <c r="Z1261" s="7" t="s">
        <v>123</v>
      </c>
      <c r="AA1261" s="7" t="s">
        <v>338</v>
      </c>
      <c r="AC1261" s="7" t="s">
        <v>1330</v>
      </c>
      <c r="AD1261" s="7" t="s">
        <v>111</v>
      </c>
      <c r="AE1261" s="7" t="s">
        <v>113</v>
      </c>
      <c r="AF1261" s="7" t="s">
        <v>112</v>
      </c>
      <c r="AG1261" s="7" t="s">
        <v>1925</v>
      </c>
      <c r="AH1261" s="7" t="s">
        <v>1925</v>
      </c>
      <c r="AI1261" s="7">
        <v>2017</v>
      </c>
      <c r="AJ1261" s="7">
        <v>2017</v>
      </c>
      <c r="AK1261" s="7" t="s">
        <v>89</v>
      </c>
      <c r="AL1261" s="7">
        <v>3519844</v>
      </c>
      <c r="AO1261" s="7" t="s">
        <v>2773</v>
      </c>
      <c r="AP1261" s="7" t="s">
        <v>1980</v>
      </c>
      <c r="AQ1261" s="7">
        <v>3519844</v>
      </c>
      <c r="AR1261" s="7">
        <v>3519844</v>
      </c>
      <c r="AS1261" s="7" t="s">
        <v>1980</v>
      </c>
      <c r="AT1261" s="7" t="s">
        <v>90</v>
      </c>
      <c r="AU1261" s="7">
        <v>2017</v>
      </c>
      <c r="AV1261" s="7" t="s">
        <v>172</v>
      </c>
      <c r="AW1261" s="7" t="s">
        <v>115</v>
      </c>
      <c r="AX1261" s="7" t="s">
        <v>116</v>
      </c>
      <c r="AY1261" s="7" t="s">
        <v>127</v>
      </c>
      <c r="AZ1261" s="7" t="s">
        <v>956</v>
      </c>
      <c r="BA1261" s="7" t="s">
        <v>156</v>
      </c>
      <c r="BB1261" s="7" t="s">
        <v>69</v>
      </c>
      <c r="BC1261" s="7" t="s">
        <v>98</v>
      </c>
      <c r="BH1261" s="7" t="s">
        <v>99</v>
      </c>
      <c r="BI1261" s="7" t="s">
        <v>521</v>
      </c>
      <c r="BJ1261" s="7" t="s">
        <v>135</v>
      </c>
      <c r="BO1261">
        <f t="shared" si="19"/>
        <v>3.519844</v>
      </c>
      <c r="BP1261" s="7" t="s">
        <v>69</v>
      </c>
      <c r="BQ1261" s="7" t="s">
        <v>127</v>
      </c>
      <c r="BR1261" s="7" t="s">
        <v>1907</v>
      </c>
      <c r="BS1261" s="7" t="s">
        <v>1907</v>
      </c>
    </row>
    <row r="1262" spans="1:71" ht="15.75" customHeight="1">
      <c r="A1262" s="7">
        <v>2017</v>
      </c>
      <c r="B1262" s="7" t="s">
        <v>1376</v>
      </c>
      <c r="C1262" s="7" t="s">
        <v>64</v>
      </c>
      <c r="D1262" s="7" t="s">
        <v>1316</v>
      </c>
      <c r="E1262" s="7" t="s">
        <v>1317</v>
      </c>
      <c r="F1262" s="7" t="s">
        <v>1318</v>
      </c>
      <c r="G1262" s="7">
        <v>2021</v>
      </c>
      <c r="H1262" s="7" t="s">
        <v>67</v>
      </c>
      <c r="I1262" s="7" t="s">
        <v>570</v>
      </c>
      <c r="J1262" s="7" t="s">
        <v>70</v>
      </c>
      <c r="K1262" s="7" t="s">
        <v>71</v>
      </c>
      <c r="L1262" s="7" t="s">
        <v>72</v>
      </c>
      <c r="M1262" s="7" t="s">
        <v>73</v>
      </c>
      <c r="N1262" s="7" t="s">
        <v>74</v>
      </c>
      <c r="O1262" s="7" t="s">
        <v>75</v>
      </c>
      <c r="P1262" s="7" t="s">
        <v>105</v>
      </c>
      <c r="Q1262" s="7" t="s">
        <v>106</v>
      </c>
      <c r="S1262" s="7" t="s">
        <v>107</v>
      </c>
      <c r="T1262" s="7" t="s">
        <v>79</v>
      </c>
      <c r="U1262" s="7" t="s">
        <v>80</v>
      </c>
      <c r="V1262" s="7" t="s">
        <v>81</v>
      </c>
      <c r="Z1262" s="7" t="s">
        <v>123</v>
      </c>
      <c r="AA1262" s="7" t="s">
        <v>124</v>
      </c>
      <c r="AC1262" s="7" t="s">
        <v>831</v>
      </c>
      <c r="AD1262" s="7" t="s">
        <v>111</v>
      </c>
      <c r="AE1262" s="7" t="s">
        <v>113</v>
      </c>
      <c r="AF1262" s="7" t="s">
        <v>112</v>
      </c>
      <c r="AG1262" s="7" t="s">
        <v>1925</v>
      </c>
      <c r="AH1262" s="7" t="s">
        <v>1925</v>
      </c>
      <c r="AI1262" s="7">
        <v>2017</v>
      </c>
      <c r="AJ1262" s="7">
        <v>2017</v>
      </c>
      <c r="AK1262" s="7" t="s">
        <v>89</v>
      </c>
      <c r="AL1262" s="7">
        <v>2448919</v>
      </c>
      <c r="AO1262" s="7" t="s">
        <v>2774</v>
      </c>
      <c r="AP1262" s="7" t="s">
        <v>1980</v>
      </c>
      <c r="AQ1262" s="7">
        <v>2448919</v>
      </c>
      <c r="AR1262" s="7">
        <v>2448919</v>
      </c>
      <c r="AS1262" s="7" t="s">
        <v>1980</v>
      </c>
      <c r="AT1262" s="7" t="s">
        <v>90</v>
      </c>
      <c r="AU1262" s="7">
        <v>2017</v>
      </c>
      <c r="AV1262" s="7" t="s">
        <v>172</v>
      </c>
      <c r="AW1262" s="7" t="s">
        <v>115</v>
      </c>
      <c r="AX1262" s="7" t="s">
        <v>116</v>
      </c>
      <c r="AY1262" s="7" t="s">
        <v>127</v>
      </c>
      <c r="AZ1262" s="7" t="s">
        <v>956</v>
      </c>
      <c r="BA1262" s="7" t="s">
        <v>156</v>
      </c>
      <c r="BB1262" s="7" t="s">
        <v>69</v>
      </c>
      <c r="BC1262" s="7" t="s">
        <v>98</v>
      </c>
      <c r="BH1262" s="7" t="s">
        <v>99</v>
      </c>
      <c r="BI1262" s="7" t="s">
        <v>521</v>
      </c>
      <c r="BJ1262" s="7" t="s">
        <v>135</v>
      </c>
      <c r="BO1262">
        <f t="shared" si="19"/>
        <v>2.4489190000000001</v>
      </c>
      <c r="BP1262" s="7" t="s">
        <v>69</v>
      </c>
      <c r="BQ1262" s="7" t="s">
        <v>127</v>
      </c>
      <c r="BR1262" s="7" t="s">
        <v>1907</v>
      </c>
      <c r="BS1262" s="7" t="s">
        <v>1907</v>
      </c>
    </row>
    <row r="1263" spans="1:71" ht="15.75" customHeight="1">
      <c r="A1263" s="7">
        <v>2017</v>
      </c>
      <c r="B1263" s="7" t="s">
        <v>1377</v>
      </c>
      <c r="C1263" s="7" t="s">
        <v>64</v>
      </c>
      <c r="D1263" s="7" t="s">
        <v>1316</v>
      </c>
      <c r="E1263" s="7" t="s">
        <v>1317</v>
      </c>
      <c r="F1263" s="7" t="s">
        <v>1318</v>
      </c>
      <c r="G1263" s="7">
        <v>2021</v>
      </c>
      <c r="H1263" s="7" t="s">
        <v>67</v>
      </c>
      <c r="I1263" s="7" t="s">
        <v>570</v>
      </c>
      <c r="J1263" s="7" t="s">
        <v>70</v>
      </c>
      <c r="K1263" s="7" t="s">
        <v>71</v>
      </c>
      <c r="L1263" s="7" t="s">
        <v>72</v>
      </c>
      <c r="M1263" s="7" t="s">
        <v>73</v>
      </c>
      <c r="N1263" s="7" t="s">
        <v>74</v>
      </c>
      <c r="O1263" s="7" t="s">
        <v>75</v>
      </c>
      <c r="P1263" s="7" t="s">
        <v>105</v>
      </c>
      <c r="Q1263" s="7" t="s">
        <v>106</v>
      </c>
      <c r="S1263" s="7" t="s">
        <v>107</v>
      </c>
      <c r="T1263" s="7" t="s">
        <v>79</v>
      </c>
      <c r="U1263" s="7" t="s">
        <v>80</v>
      </c>
      <c r="V1263" s="7" t="s">
        <v>81</v>
      </c>
      <c r="Z1263" s="7" t="s">
        <v>123</v>
      </c>
      <c r="AA1263" s="7" t="s">
        <v>1333</v>
      </c>
      <c r="AC1263" s="7" t="s">
        <v>1334</v>
      </c>
      <c r="AD1263" s="7" t="s">
        <v>144</v>
      </c>
      <c r="AE1263" s="7" t="s">
        <v>113</v>
      </c>
      <c r="AF1263" s="7" t="s">
        <v>112</v>
      </c>
      <c r="AG1263" s="7" t="s">
        <v>1925</v>
      </c>
      <c r="AH1263" s="7" t="s">
        <v>1925</v>
      </c>
      <c r="AI1263" s="7">
        <v>2017</v>
      </c>
      <c r="AJ1263" s="7">
        <v>2017</v>
      </c>
      <c r="AK1263" s="7" t="s">
        <v>89</v>
      </c>
      <c r="AL1263" s="7">
        <v>1690260</v>
      </c>
      <c r="AO1263" s="7" t="s">
        <v>2775</v>
      </c>
      <c r="AP1263" s="7" t="s">
        <v>1980</v>
      </c>
      <c r="AQ1263" s="7">
        <v>1690260</v>
      </c>
      <c r="AR1263" s="7">
        <v>1690260</v>
      </c>
      <c r="AS1263" s="7" t="s">
        <v>1980</v>
      </c>
      <c r="AT1263" s="7" t="s">
        <v>90</v>
      </c>
      <c r="AU1263" s="7">
        <v>2017</v>
      </c>
      <c r="AV1263" s="7" t="s">
        <v>172</v>
      </c>
      <c r="AW1263" s="7" t="s">
        <v>115</v>
      </c>
      <c r="AX1263" s="7" t="s">
        <v>116</v>
      </c>
      <c r="AY1263" s="7" t="s">
        <v>127</v>
      </c>
      <c r="AZ1263" s="7" t="s">
        <v>956</v>
      </c>
      <c r="BA1263" s="7" t="s">
        <v>156</v>
      </c>
      <c r="BB1263" s="7" t="s">
        <v>69</v>
      </c>
      <c r="BC1263" s="7" t="s">
        <v>98</v>
      </c>
      <c r="BH1263" s="7" t="s">
        <v>99</v>
      </c>
      <c r="BI1263" s="7" t="s">
        <v>521</v>
      </c>
      <c r="BJ1263" s="7" t="s">
        <v>135</v>
      </c>
      <c r="BO1263">
        <f t="shared" si="19"/>
        <v>1.6902600000000001</v>
      </c>
      <c r="BP1263" s="7" t="s">
        <v>69</v>
      </c>
      <c r="BQ1263" s="7" t="s">
        <v>127</v>
      </c>
      <c r="BR1263" s="7" t="s">
        <v>1907</v>
      </c>
      <c r="BS1263" s="7" t="s">
        <v>1907</v>
      </c>
    </row>
    <row r="1264" spans="1:71" ht="15.75" customHeight="1">
      <c r="A1264" s="7">
        <v>2017</v>
      </c>
      <c r="B1264" s="7" t="s">
        <v>1378</v>
      </c>
      <c r="C1264" s="7" t="s">
        <v>64</v>
      </c>
      <c r="D1264" s="7" t="s">
        <v>1316</v>
      </c>
      <c r="E1264" s="7" t="s">
        <v>1317</v>
      </c>
      <c r="F1264" s="7" t="s">
        <v>1318</v>
      </c>
      <c r="G1264" s="7">
        <v>2021</v>
      </c>
      <c r="H1264" s="7" t="s">
        <v>67</v>
      </c>
      <c r="I1264" s="7" t="s">
        <v>570</v>
      </c>
      <c r="J1264" s="7" t="s">
        <v>70</v>
      </c>
      <c r="K1264" s="7" t="s">
        <v>71</v>
      </c>
      <c r="L1264" s="7" t="s">
        <v>72</v>
      </c>
      <c r="M1264" s="7" t="s">
        <v>73</v>
      </c>
      <c r="N1264" s="7" t="s">
        <v>74</v>
      </c>
      <c r="O1264" s="7" t="s">
        <v>75</v>
      </c>
      <c r="P1264" s="7" t="s">
        <v>105</v>
      </c>
      <c r="Q1264" s="7" t="s">
        <v>106</v>
      </c>
      <c r="S1264" s="7" t="s">
        <v>107</v>
      </c>
      <c r="T1264" s="7" t="s">
        <v>79</v>
      </c>
      <c r="U1264" s="7" t="s">
        <v>80</v>
      </c>
      <c r="V1264" s="7" t="s">
        <v>81</v>
      </c>
      <c r="Z1264" s="7" t="s">
        <v>123</v>
      </c>
      <c r="AA1264" s="7" t="s">
        <v>1336</v>
      </c>
      <c r="AC1264" s="7" t="s">
        <v>1337</v>
      </c>
      <c r="AD1264" s="7" t="s">
        <v>144</v>
      </c>
      <c r="AE1264" s="7" t="s">
        <v>113</v>
      </c>
      <c r="AF1264" s="7" t="s">
        <v>112</v>
      </c>
      <c r="AG1264" s="7" t="s">
        <v>1925</v>
      </c>
      <c r="AH1264" s="7" t="s">
        <v>1925</v>
      </c>
      <c r="AI1264" s="7">
        <v>2017</v>
      </c>
      <c r="AJ1264" s="7">
        <v>2017</v>
      </c>
      <c r="AK1264" s="7" t="s">
        <v>89</v>
      </c>
      <c r="AL1264" s="7">
        <v>214312</v>
      </c>
      <c r="AO1264" s="7" t="s">
        <v>2776</v>
      </c>
      <c r="AP1264" s="7" t="s">
        <v>1980</v>
      </c>
      <c r="AQ1264" s="7">
        <v>214312</v>
      </c>
      <c r="AR1264" s="7">
        <v>214312</v>
      </c>
      <c r="AS1264" s="7" t="s">
        <v>1980</v>
      </c>
      <c r="AT1264" s="7" t="s">
        <v>90</v>
      </c>
      <c r="AU1264" s="7">
        <v>2017</v>
      </c>
      <c r="AV1264" s="7" t="s">
        <v>172</v>
      </c>
      <c r="AW1264" s="7" t="s">
        <v>115</v>
      </c>
      <c r="AX1264" s="7" t="s">
        <v>116</v>
      </c>
      <c r="AY1264" s="7" t="s">
        <v>127</v>
      </c>
      <c r="AZ1264" s="7" t="s">
        <v>956</v>
      </c>
      <c r="BA1264" s="7" t="s">
        <v>156</v>
      </c>
      <c r="BB1264" s="7" t="s">
        <v>69</v>
      </c>
      <c r="BC1264" s="7" t="s">
        <v>98</v>
      </c>
      <c r="BH1264" s="7" t="s">
        <v>99</v>
      </c>
      <c r="BI1264" s="7" t="s">
        <v>521</v>
      </c>
      <c r="BJ1264" s="7" t="s">
        <v>135</v>
      </c>
      <c r="BO1264">
        <f t="shared" si="19"/>
        <v>0.214312</v>
      </c>
      <c r="BP1264" s="7" t="s">
        <v>69</v>
      </c>
      <c r="BQ1264" s="7" t="s">
        <v>127</v>
      </c>
      <c r="BR1264" s="7" t="s">
        <v>1907</v>
      </c>
      <c r="BS1264" s="7" t="s">
        <v>1907</v>
      </c>
    </row>
    <row r="1265" spans="1:71" ht="15.75" customHeight="1">
      <c r="A1265" s="7">
        <v>2017</v>
      </c>
      <c r="B1265" s="7" t="s">
        <v>1379</v>
      </c>
      <c r="C1265" s="7" t="s">
        <v>64</v>
      </c>
      <c r="D1265" s="7" t="s">
        <v>1316</v>
      </c>
      <c r="E1265" s="7" t="s">
        <v>1317</v>
      </c>
      <c r="F1265" s="7" t="s">
        <v>1318</v>
      </c>
      <c r="G1265" s="7">
        <v>2021</v>
      </c>
      <c r="H1265" s="7" t="s">
        <v>67</v>
      </c>
      <c r="I1265" s="7" t="s">
        <v>570</v>
      </c>
      <c r="J1265" s="7" t="s">
        <v>70</v>
      </c>
      <c r="K1265" s="7" t="s">
        <v>71</v>
      </c>
      <c r="L1265" s="7" t="s">
        <v>72</v>
      </c>
      <c r="M1265" s="7" t="s">
        <v>73</v>
      </c>
      <c r="N1265" s="7" t="s">
        <v>74</v>
      </c>
      <c r="O1265" s="7" t="s">
        <v>75</v>
      </c>
      <c r="P1265" s="7" t="s">
        <v>105</v>
      </c>
      <c r="Q1265" s="7" t="s">
        <v>106</v>
      </c>
      <c r="S1265" s="7" t="s">
        <v>107</v>
      </c>
      <c r="T1265" s="7" t="s">
        <v>79</v>
      </c>
      <c r="U1265" s="7" t="s">
        <v>80</v>
      </c>
      <c r="V1265" s="7" t="s">
        <v>81</v>
      </c>
      <c r="Z1265" s="7" t="s">
        <v>123</v>
      </c>
      <c r="AA1265" s="7" t="s">
        <v>338</v>
      </c>
      <c r="AB1265" s="7" t="s">
        <v>339</v>
      </c>
      <c r="AC1265" s="7" t="s">
        <v>339</v>
      </c>
      <c r="AD1265" s="7" t="s">
        <v>111</v>
      </c>
      <c r="AE1265" s="7" t="s">
        <v>113</v>
      </c>
      <c r="AF1265" s="7" t="s">
        <v>112</v>
      </c>
      <c r="AG1265" s="7" t="s">
        <v>1925</v>
      </c>
      <c r="AH1265" s="7" t="s">
        <v>1925</v>
      </c>
      <c r="AI1265" s="7">
        <v>2017</v>
      </c>
      <c r="AJ1265" s="7">
        <v>2017</v>
      </c>
      <c r="AK1265" s="7" t="s">
        <v>89</v>
      </c>
      <c r="AL1265" s="7">
        <v>3435868</v>
      </c>
      <c r="AO1265" s="7" t="s">
        <v>2777</v>
      </c>
      <c r="AP1265" s="7" t="s">
        <v>1980</v>
      </c>
      <c r="AQ1265" s="7">
        <v>3435868</v>
      </c>
      <c r="AR1265" s="7">
        <v>3435868</v>
      </c>
      <c r="AS1265" s="7" t="s">
        <v>1980</v>
      </c>
      <c r="AT1265" s="7" t="s">
        <v>90</v>
      </c>
      <c r="AU1265" s="7">
        <v>2017</v>
      </c>
      <c r="AV1265" s="7" t="s">
        <v>172</v>
      </c>
      <c r="AW1265" s="7" t="s">
        <v>115</v>
      </c>
      <c r="AX1265" s="7" t="s">
        <v>116</v>
      </c>
      <c r="AY1265" s="7" t="s">
        <v>127</v>
      </c>
      <c r="AZ1265" s="7" t="s">
        <v>956</v>
      </c>
      <c r="BA1265" s="7" t="s">
        <v>156</v>
      </c>
      <c r="BB1265" s="7" t="s">
        <v>69</v>
      </c>
      <c r="BC1265" s="7" t="s">
        <v>98</v>
      </c>
      <c r="BH1265" s="7" t="s">
        <v>99</v>
      </c>
      <c r="BI1265" s="7" t="s">
        <v>521</v>
      </c>
      <c r="BJ1265" s="7" t="s">
        <v>135</v>
      </c>
      <c r="BO1265">
        <f t="shared" si="19"/>
        <v>3.4358680000000001</v>
      </c>
      <c r="BP1265" s="7" t="s">
        <v>69</v>
      </c>
      <c r="BQ1265" s="7" t="s">
        <v>127</v>
      </c>
      <c r="BR1265" s="7" t="s">
        <v>1907</v>
      </c>
      <c r="BS1265" s="7" t="s">
        <v>1907</v>
      </c>
    </row>
    <row r="1266" spans="1:71" ht="15.75" customHeight="1">
      <c r="A1266" s="7">
        <v>2017</v>
      </c>
      <c r="B1266" s="7" t="s">
        <v>1380</v>
      </c>
      <c r="C1266" s="7" t="s">
        <v>64</v>
      </c>
      <c r="D1266" s="7" t="s">
        <v>1316</v>
      </c>
      <c r="E1266" s="7" t="s">
        <v>1317</v>
      </c>
      <c r="F1266" s="7" t="s">
        <v>1318</v>
      </c>
      <c r="G1266" s="7">
        <v>2021</v>
      </c>
      <c r="H1266" s="7" t="s">
        <v>67</v>
      </c>
      <c r="I1266" s="7" t="s">
        <v>570</v>
      </c>
      <c r="J1266" s="7" t="s">
        <v>70</v>
      </c>
      <c r="K1266" s="7" t="s">
        <v>71</v>
      </c>
      <c r="L1266" s="7" t="s">
        <v>72</v>
      </c>
      <c r="M1266" s="7" t="s">
        <v>73</v>
      </c>
      <c r="N1266" s="7" t="s">
        <v>74</v>
      </c>
      <c r="O1266" s="7" t="s">
        <v>75</v>
      </c>
      <c r="P1266" s="7" t="s">
        <v>105</v>
      </c>
      <c r="Q1266" s="7" t="s">
        <v>106</v>
      </c>
      <c r="S1266" s="7" t="s">
        <v>107</v>
      </c>
      <c r="T1266" s="7" t="s">
        <v>79</v>
      </c>
      <c r="U1266" s="7" t="s">
        <v>80</v>
      </c>
      <c r="V1266" s="7" t="s">
        <v>81</v>
      </c>
      <c r="Z1266" s="7" t="s">
        <v>123</v>
      </c>
      <c r="AA1266" s="7" t="s">
        <v>1340</v>
      </c>
      <c r="AC1266" s="7" t="s">
        <v>1340</v>
      </c>
      <c r="AD1266" s="7" t="s">
        <v>144</v>
      </c>
      <c r="AE1266" s="7" t="s">
        <v>113</v>
      </c>
      <c r="AF1266" s="7" t="s">
        <v>112</v>
      </c>
      <c r="AG1266" s="7" t="s">
        <v>1925</v>
      </c>
      <c r="AH1266" s="7" t="s">
        <v>1925</v>
      </c>
      <c r="AI1266" s="7">
        <v>2017</v>
      </c>
      <c r="AJ1266" s="7">
        <v>2017</v>
      </c>
      <c r="AK1266" s="7" t="s">
        <v>89</v>
      </c>
      <c r="AL1266" s="7">
        <v>35549</v>
      </c>
      <c r="AO1266" s="7" t="s">
        <v>2778</v>
      </c>
      <c r="AP1266" s="7" t="s">
        <v>1980</v>
      </c>
      <c r="AQ1266" s="7">
        <v>35549</v>
      </c>
      <c r="AR1266" s="7">
        <v>35549</v>
      </c>
      <c r="AS1266" s="7" t="s">
        <v>1980</v>
      </c>
      <c r="AT1266" s="7" t="s">
        <v>90</v>
      </c>
      <c r="AU1266" s="7">
        <v>2017</v>
      </c>
      <c r="AV1266" s="7" t="s">
        <v>172</v>
      </c>
      <c r="AW1266" s="7" t="s">
        <v>115</v>
      </c>
      <c r="AX1266" s="7" t="s">
        <v>116</v>
      </c>
      <c r="AY1266" s="7" t="s">
        <v>127</v>
      </c>
      <c r="AZ1266" s="7" t="s">
        <v>956</v>
      </c>
      <c r="BA1266" s="7" t="s">
        <v>156</v>
      </c>
      <c r="BB1266" s="7" t="s">
        <v>69</v>
      </c>
      <c r="BC1266" s="7" t="s">
        <v>98</v>
      </c>
      <c r="BH1266" s="7" t="s">
        <v>99</v>
      </c>
      <c r="BI1266" s="7" t="s">
        <v>521</v>
      </c>
      <c r="BJ1266" s="7" t="s">
        <v>135</v>
      </c>
      <c r="BO1266">
        <f t="shared" si="19"/>
        <v>3.5548999999999997E-2</v>
      </c>
      <c r="BP1266" s="7" t="s">
        <v>69</v>
      </c>
      <c r="BQ1266" s="7" t="s">
        <v>127</v>
      </c>
      <c r="BR1266" s="7" t="s">
        <v>1907</v>
      </c>
      <c r="BS1266" s="7" t="s">
        <v>1907</v>
      </c>
    </row>
    <row r="1267" spans="1:71" ht="15.75" customHeight="1">
      <c r="A1267" s="7">
        <v>2017</v>
      </c>
      <c r="B1267" s="7" t="s">
        <v>1381</v>
      </c>
      <c r="C1267" s="7" t="s">
        <v>64</v>
      </c>
      <c r="D1267" s="7" t="s">
        <v>1316</v>
      </c>
      <c r="E1267" s="7" t="s">
        <v>1317</v>
      </c>
      <c r="F1267" s="7" t="s">
        <v>1318</v>
      </c>
      <c r="G1267" s="7">
        <v>2021</v>
      </c>
      <c r="H1267" s="7" t="s">
        <v>67</v>
      </c>
      <c r="I1267" s="7" t="s">
        <v>570</v>
      </c>
      <c r="J1267" s="7" t="s">
        <v>70</v>
      </c>
      <c r="K1267" s="7" t="s">
        <v>71</v>
      </c>
      <c r="L1267" s="7" t="s">
        <v>72</v>
      </c>
      <c r="M1267" s="7" t="s">
        <v>73</v>
      </c>
      <c r="N1267" s="7" t="s">
        <v>74</v>
      </c>
      <c r="O1267" s="7" t="s">
        <v>75</v>
      </c>
      <c r="P1267" s="7" t="s">
        <v>105</v>
      </c>
      <c r="Q1267" s="7" t="s">
        <v>106</v>
      </c>
      <c r="S1267" s="7" t="s">
        <v>107</v>
      </c>
      <c r="T1267" s="7" t="s">
        <v>79</v>
      </c>
      <c r="U1267" s="7" t="s">
        <v>80</v>
      </c>
      <c r="V1267" s="7" t="s">
        <v>81</v>
      </c>
      <c r="Z1267" s="7" t="s">
        <v>123</v>
      </c>
      <c r="AA1267" s="7" t="s">
        <v>124</v>
      </c>
      <c r="AC1267" s="7" t="s">
        <v>2756</v>
      </c>
      <c r="AD1267" s="7" t="s">
        <v>111</v>
      </c>
      <c r="AE1267" s="7" t="s">
        <v>113</v>
      </c>
      <c r="AF1267" s="7" t="s">
        <v>112</v>
      </c>
      <c r="AG1267" s="7" t="s">
        <v>1925</v>
      </c>
      <c r="AH1267" s="7" t="s">
        <v>1925</v>
      </c>
      <c r="AI1267" s="7">
        <v>2017</v>
      </c>
      <c r="AJ1267" s="7">
        <v>2017</v>
      </c>
      <c r="AK1267" s="7" t="s">
        <v>89</v>
      </c>
      <c r="AL1267" s="7">
        <v>955188</v>
      </c>
      <c r="AO1267" s="7" t="s">
        <v>2779</v>
      </c>
      <c r="AP1267" s="7" t="s">
        <v>1980</v>
      </c>
      <c r="AQ1267" s="7">
        <v>955188</v>
      </c>
      <c r="AR1267" s="7">
        <v>955188</v>
      </c>
      <c r="AS1267" s="7" t="s">
        <v>1980</v>
      </c>
      <c r="AT1267" s="7" t="s">
        <v>90</v>
      </c>
      <c r="AU1267" s="7">
        <v>2017</v>
      </c>
      <c r="AV1267" s="7" t="s">
        <v>172</v>
      </c>
      <c r="AW1267" s="7" t="s">
        <v>115</v>
      </c>
      <c r="AX1267" s="7" t="s">
        <v>116</v>
      </c>
      <c r="AY1267" s="7" t="s">
        <v>127</v>
      </c>
      <c r="AZ1267" s="7" t="s">
        <v>956</v>
      </c>
      <c r="BA1267" s="7" t="s">
        <v>156</v>
      </c>
      <c r="BB1267" s="7" t="s">
        <v>69</v>
      </c>
      <c r="BC1267" s="7" t="s">
        <v>98</v>
      </c>
      <c r="BH1267" s="7" t="s">
        <v>99</v>
      </c>
      <c r="BI1267" s="7" t="s">
        <v>521</v>
      </c>
      <c r="BJ1267" s="7" t="s">
        <v>135</v>
      </c>
      <c r="BO1267">
        <f t="shared" si="19"/>
        <v>0.95518800000000004</v>
      </c>
      <c r="BP1267" s="7" t="s">
        <v>69</v>
      </c>
      <c r="BQ1267" s="7" t="s">
        <v>127</v>
      </c>
      <c r="BR1267" s="7" t="s">
        <v>1907</v>
      </c>
      <c r="BS1267" s="7" t="s">
        <v>1907</v>
      </c>
    </row>
    <row r="1268" spans="1:71" ht="15.75" customHeight="1">
      <c r="A1268" s="7">
        <v>2017</v>
      </c>
      <c r="B1268" s="7" t="s">
        <v>1382</v>
      </c>
      <c r="C1268" s="7" t="s">
        <v>64</v>
      </c>
      <c r="D1268" s="7" t="s">
        <v>1316</v>
      </c>
      <c r="E1268" s="7" t="s">
        <v>1317</v>
      </c>
      <c r="F1268" s="7" t="s">
        <v>1318</v>
      </c>
      <c r="G1268" s="7">
        <v>2021</v>
      </c>
      <c r="H1268" s="7" t="s">
        <v>67</v>
      </c>
      <c r="I1268" s="7" t="s">
        <v>570</v>
      </c>
      <c r="J1268" s="7" t="s">
        <v>70</v>
      </c>
      <c r="K1268" s="7" t="s">
        <v>71</v>
      </c>
      <c r="L1268" s="7" t="s">
        <v>72</v>
      </c>
      <c r="M1268" s="7" t="s">
        <v>73</v>
      </c>
      <c r="N1268" s="7" t="s">
        <v>74</v>
      </c>
      <c r="O1268" s="7" t="s">
        <v>75</v>
      </c>
      <c r="P1268" s="7" t="s">
        <v>105</v>
      </c>
      <c r="Q1268" s="7" t="s">
        <v>106</v>
      </c>
      <c r="S1268" s="7" t="s">
        <v>107</v>
      </c>
      <c r="T1268" s="7" t="s">
        <v>79</v>
      </c>
      <c r="U1268" s="7" t="s">
        <v>80</v>
      </c>
      <c r="V1268" s="7" t="s">
        <v>81</v>
      </c>
      <c r="Z1268" s="7" t="s">
        <v>123</v>
      </c>
      <c r="AA1268" s="7" t="s">
        <v>1344</v>
      </c>
      <c r="AC1268" s="7" t="s">
        <v>1345</v>
      </c>
      <c r="AD1268" s="7" t="s">
        <v>144</v>
      </c>
      <c r="AE1268" s="7" t="s">
        <v>113</v>
      </c>
      <c r="AF1268" s="7" t="s">
        <v>112</v>
      </c>
      <c r="AG1268" s="7" t="s">
        <v>1925</v>
      </c>
      <c r="AH1268" s="7" t="s">
        <v>1925</v>
      </c>
      <c r="AI1268" s="7">
        <v>2017</v>
      </c>
      <c r="AJ1268" s="7">
        <v>2017</v>
      </c>
      <c r="AK1268" s="7" t="s">
        <v>89</v>
      </c>
      <c r="AL1268" s="7">
        <v>461009</v>
      </c>
      <c r="AO1268" s="7" t="s">
        <v>2780</v>
      </c>
      <c r="AP1268" s="7" t="s">
        <v>1980</v>
      </c>
      <c r="AQ1268" s="7">
        <v>461009</v>
      </c>
      <c r="AR1268" s="7">
        <v>461009</v>
      </c>
      <c r="AS1268" s="7" t="s">
        <v>1980</v>
      </c>
      <c r="AT1268" s="7" t="s">
        <v>90</v>
      </c>
      <c r="AU1268" s="7">
        <v>2017</v>
      </c>
      <c r="AV1268" s="7" t="s">
        <v>172</v>
      </c>
      <c r="AW1268" s="7" t="s">
        <v>115</v>
      </c>
      <c r="AX1268" s="7" t="s">
        <v>116</v>
      </c>
      <c r="AY1268" s="7" t="s">
        <v>127</v>
      </c>
      <c r="AZ1268" s="7" t="s">
        <v>956</v>
      </c>
      <c r="BA1268" s="7" t="s">
        <v>156</v>
      </c>
      <c r="BB1268" s="7" t="s">
        <v>69</v>
      </c>
      <c r="BC1268" s="7" t="s">
        <v>98</v>
      </c>
      <c r="BH1268" s="7" t="s">
        <v>99</v>
      </c>
      <c r="BI1268" s="7" t="s">
        <v>521</v>
      </c>
      <c r="BJ1268" s="7" t="s">
        <v>135</v>
      </c>
      <c r="BO1268">
        <f t="shared" si="19"/>
        <v>0.461009</v>
      </c>
      <c r="BP1268" s="7" t="s">
        <v>69</v>
      </c>
      <c r="BQ1268" s="7" t="s">
        <v>127</v>
      </c>
      <c r="BR1268" s="7" t="s">
        <v>1907</v>
      </c>
      <c r="BS1268" s="7" t="s">
        <v>1907</v>
      </c>
    </row>
    <row r="1269" spans="1:71" ht="15.75" customHeight="1">
      <c r="A1269" s="7">
        <v>2017</v>
      </c>
      <c r="B1269" s="7" t="s">
        <v>1383</v>
      </c>
      <c r="C1269" s="7" t="s">
        <v>64</v>
      </c>
      <c r="D1269" s="7" t="s">
        <v>1316</v>
      </c>
      <c r="E1269" s="7" t="s">
        <v>1317</v>
      </c>
      <c r="F1269" s="7" t="s">
        <v>1318</v>
      </c>
      <c r="G1269" s="7">
        <v>2021</v>
      </c>
      <c r="H1269" s="7" t="s">
        <v>67</v>
      </c>
      <c r="I1269" s="7" t="s">
        <v>570</v>
      </c>
      <c r="J1269" s="7" t="s">
        <v>70</v>
      </c>
      <c r="K1269" s="7" t="s">
        <v>71</v>
      </c>
      <c r="L1269" s="7" t="s">
        <v>72</v>
      </c>
      <c r="M1269" s="7" t="s">
        <v>73</v>
      </c>
      <c r="N1269" s="7" t="s">
        <v>74</v>
      </c>
      <c r="O1269" s="7" t="s">
        <v>75</v>
      </c>
      <c r="P1269" s="7" t="s">
        <v>105</v>
      </c>
      <c r="Q1269" s="7" t="s">
        <v>106</v>
      </c>
      <c r="S1269" s="7" t="s">
        <v>107</v>
      </c>
      <c r="T1269" s="7" t="s">
        <v>79</v>
      </c>
      <c r="U1269" s="7" t="s">
        <v>80</v>
      </c>
      <c r="V1269" s="7" t="s">
        <v>81</v>
      </c>
      <c r="Z1269" s="7" t="s">
        <v>123</v>
      </c>
      <c r="AA1269" s="7" t="s">
        <v>1347</v>
      </c>
      <c r="AC1269" s="7" t="s">
        <v>1348</v>
      </c>
      <c r="AD1269" s="7" t="s">
        <v>144</v>
      </c>
      <c r="AE1269" s="7" t="s">
        <v>113</v>
      </c>
      <c r="AF1269" s="7" t="s">
        <v>112</v>
      </c>
      <c r="AG1269" s="7" t="s">
        <v>1925</v>
      </c>
      <c r="AH1269" s="7" t="s">
        <v>1925</v>
      </c>
      <c r="AI1269" s="7">
        <v>2017</v>
      </c>
      <c r="AJ1269" s="7">
        <v>2017</v>
      </c>
      <c r="AK1269" s="7" t="s">
        <v>89</v>
      </c>
      <c r="AL1269" s="7">
        <v>15273420</v>
      </c>
      <c r="AO1269" s="7" t="s">
        <v>2781</v>
      </c>
      <c r="AP1269" s="7" t="s">
        <v>1980</v>
      </c>
      <c r="AQ1269" s="7">
        <v>15273420</v>
      </c>
      <c r="AR1269" s="7">
        <v>15273420</v>
      </c>
      <c r="AS1269" s="7" t="s">
        <v>1980</v>
      </c>
      <c r="AT1269" s="7" t="s">
        <v>90</v>
      </c>
      <c r="AU1269" s="7">
        <v>2017</v>
      </c>
      <c r="AV1269" s="7" t="s">
        <v>172</v>
      </c>
      <c r="AW1269" s="7" t="s">
        <v>115</v>
      </c>
      <c r="AX1269" s="7" t="s">
        <v>116</v>
      </c>
      <c r="AY1269" s="7" t="s">
        <v>127</v>
      </c>
      <c r="AZ1269" s="7" t="s">
        <v>956</v>
      </c>
      <c r="BA1269" s="7" t="s">
        <v>156</v>
      </c>
      <c r="BB1269" s="7" t="s">
        <v>69</v>
      </c>
      <c r="BC1269" s="7" t="s">
        <v>98</v>
      </c>
      <c r="BH1269" s="7" t="s">
        <v>99</v>
      </c>
      <c r="BI1269" s="7" t="s">
        <v>521</v>
      </c>
      <c r="BJ1269" s="7" t="s">
        <v>135</v>
      </c>
      <c r="BO1269">
        <f t="shared" si="19"/>
        <v>15.27342</v>
      </c>
      <c r="BP1269" s="7" t="s">
        <v>69</v>
      </c>
      <c r="BQ1269" s="7" t="s">
        <v>127</v>
      </c>
      <c r="BR1269" s="7" t="s">
        <v>1907</v>
      </c>
      <c r="BS1269" s="7" t="s">
        <v>1907</v>
      </c>
    </row>
    <row r="1270" spans="1:71" ht="15.75" customHeight="1">
      <c r="A1270" s="7">
        <v>2017</v>
      </c>
      <c r="B1270" s="7" t="s">
        <v>1384</v>
      </c>
      <c r="C1270" s="7" t="s">
        <v>64</v>
      </c>
      <c r="D1270" s="7" t="s">
        <v>1316</v>
      </c>
      <c r="E1270" s="7" t="s">
        <v>1317</v>
      </c>
      <c r="F1270" s="7" t="s">
        <v>1318</v>
      </c>
      <c r="G1270" s="7">
        <v>2021</v>
      </c>
      <c r="H1270" s="7" t="s">
        <v>67</v>
      </c>
      <c r="I1270" s="7" t="s">
        <v>570</v>
      </c>
      <c r="J1270" s="7" t="s">
        <v>70</v>
      </c>
      <c r="K1270" s="7" t="s">
        <v>71</v>
      </c>
      <c r="L1270" s="7" t="s">
        <v>72</v>
      </c>
      <c r="M1270" s="7" t="s">
        <v>73</v>
      </c>
      <c r="N1270" s="7" t="s">
        <v>74</v>
      </c>
      <c r="O1270" s="7" t="s">
        <v>75</v>
      </c>
      <c r="P1270" s="7" t="s">
        <v>105</v>
      </c>
      <c r="Q1270" s="7" t="s">
        <v>106</v>
      </c>
      <c r="S1270" s="7" t="s">
        <v>107</v>
      </c>
      <c r="T1270" s="7" t="s">
        <v>79</v>
      </c>
      <c r="U1270" s="7" t="s">
        <v>80</v>
      </c>
      <c r="V1270" s="7" t="s">
        <v>81</v>
      </c>
      <c r="Z1270" s="7" t="s">
        <v>123</v>
      </c>
      <c r="AA1270" s="7" t="s">
        <v>1350</v>
      </c>
      <c r="AC1270" s="7" t="s">
        <v>1350</v>
      </c>
      <c r="AD1270" s="7" t="s">
        <v>144</v>
      </c>
      <c r="AE1270" s="7" t="s">
        <v>113</v>
      </c>
      <c r="AF1270" s="7" t="s">
        <v>112</v>
      </c>
      <c r="AG1270" s="7" t="s">
        <v>1925</v>
      </c>
      <c r="AH1270" s="7" t="s">
        <v>1925</v>
      </c>
      <c r="AI1270" s="7">
        <v>2017</v>
      </c>
      <c r="AJ1270" s="7">
        <v>2017</v>
      </c>
      <c r="AK1270" s="7" t="s">
        <v>89</v>
      </c>
      <c r="AL1270" s="7">
        <v>3039232</v>
      </c>
      <c r="AO1270" s="7" t="s">
        <v>2782</v>
      </c>
      <c r="AP1270" s="7" t="s">
        <v>1980</v>
      </c>
      <c r="AQ1270" s="7">
        <v>3039232</v>
      </c>
      <c r="AR1270" s="7">
        <v>3039232</v>
      </c>
      <c r="AS1270" s="7" t="s">
        <v>1980</v>
      </c>
      <c r="AT1270" s="7" t="s">
        <v>90</v>
      </c>
      <c r="AU1270" s="7">
        <v>2017</v>
      </c>
      <c r="AV1270" s="7" t="s">
        <v>172</v>
      </c>
      <c r="AW1270" s="7" t="s">
        <v>115</v>
      </c>
      <c r="AX1270" s="7" t="s">
        <v>116</v>
      </c>
      <c r="AY1270" s="7" t="s">
        <v>127</v>
      </c>
      <c r="AZ1270" s="7" t="s">
        <v>956</v>
      </c>
      <c r="BA1270" s="7" t="s">
        <v>156</v>
      </c>
      <c r="BB1270" s="7" t="s">
        <v>69</v>
      </c>
      <c r="BC1270" s="7" t="s">
        <v>98</v>
      </c>
      <c r="BH1270" s="7" t="s">
        <v>99</v>
      </c>
      <c r="BI1270" s="7" t="s">
        <v>521</v>
      </c>
      <c r="BJ1270" s="7" t="s">
        <v>135</v>
      </c>
      <c r="BO1270">
        <f t="shared" si="19"/>
        <v>3.0392320000000002</v>
      </c>
      <c r="BP1270" s="7" t="s">
        <v>69</v>
      </c>
      <c r="BQ1270" s="7" t="s">
        <v>127</v>
      </c>
      <c r="BR1270" s="7" t="s">
        <v>1907</v>
      </c>
      <c r="BS1270" s="7" t="s">
        <v>1907</v>
      </c>
    </row>
    <row r="1271" spans="1:71" ht="15.75" customHeight="1">
      <c r="A1271" s="7">
        <v>2017</v>
      </c>
      <c r="B1271" s="7" t="s">
        <v>1385</v>
      </c>
      <c r="C1271" s="7" t="s">
        <v>64</v>
      </c>
      <c r="D1271" s="7" t="s">
        <v>1316</v>
      </c>
      <c r="E1271" s="7" t="s">
        <v>1317</v>
      </c>
      <c r="F1271" s="7" t="s">
        <v>1318</v>
      </c>
      <c r="G1271" s="7">
        <v>2021</v>
      </c>
      <c r="H1271" s="7" t="s">
        <v>67</v>
      </c>
      <c r="I1271" s="7" t="s">
        <v>570</v>
      </c>
      <c r="J1271" s="7" t="s">
        <v>70</v>
      </c>
      <c r="K1271" s="7" t="s">
        <v>71</v>
      </c>
      <c r="L1271" s="7" t="s">
        <v>72</v>
      </c>
      <c r="M1271" s="7" t="s">
        <v>73</v>
      </c>
      <c r="N1271" s="7" t="s">
        <v>74</v>
      </c>
      <c r="O1271" s="7" t="s">
        <v>75</v>
      </c>
      <c r="P1271" s="7" t="s">
        <v>105</v>
      </c>
      <c r="Q1271" s="7" t="s">
        <v>106</v>
      </c>
      <c r="S1271" s="7" t="s">
        <v>107</v>
      </c>
      <c r="T1271" s="7" t="s">
        <v>79</v>
      </c>
      <c r="U1271" s="7" t="s">
        <v>80</v>
      </c>
      <c r="V1271" s="7" t="s">
        <v>81</v>
      </c>
      <c r="Z1271" s="7" t="s">
        <v>123</v>
      </c>
      <c r="AA1271" s="7" t="s">
        <v>1352</v>
      </c>
      <c r="AC1271" s="7" t="s">
        <v>1353</v>
      </c>
      <c r="AD1271" s="7" t="s">
        <v>144</v>
      </c>
      <c r="AE1271" s="7" t="s">
        <v>113</v>
      </c>
      <c r="AF1271" s="7" t="s">
        <v>112</v>
      </c>
      <c r="AG1271" s="7" t="s">
        <v>1925</v>
      </c>
      <c r="AH1271" s="7" t="s">
        <v>1925</v>
      </c>
      <c r="AI1271" s="7">
        <v>2017</v>
      </c>
      <c r="AJ1271" s="7">
        <v>2017</v>
      </c>
      <c r="AK1271" s="7" t="s">
        <v>89</v>
      </c>
      <c r="AL1271" s="7">
        <v>4904253</v>
      </c>
      <c r="AO1271" s="7" t="s">
        <v>2783</v>
      </c>
      <c r="AP1271" s="7" t="s">
        <v>1980</v>
      </c>
      <c r="AQ1271" s="7">
        <v>4904253</v>
      </c>
      <c r="AR1271" s="7">
        <v>4904253</v>
      </c>
      <c r="AS1271" s="7" t="s">
        <v>1980</v>
      </c>
      <c r="AT1271" s="7" t="s">
        <v>90</v>
      </c>
      <c r="AU1271" s="7">
        <v>2017</v>
      </c>
      <c r="AV1271" s="7" t="s">
        <v>172</v>
      </c>
      <c r="AW1271" s="7" t="s">
        <v>115</v>
      </c>
      <c r="AX1271" s="7" t="s">
        <v>116</v>
      </c>
      <c r="AY1271" s="7" t="s">
        <v>127</v>
      </c>
      <c r="AZ1271" s="7" t="s">
        <v>956</v>
      </c>
      <c r="BA1271" s="7" t="s">
        <v>156</v>
      </c>
      <c r="BB1271" s="7" t="s">
        <v>69</v>
      </c>
      <c r="BC1271" s="7" t="s">
        <v>98</v>
      </c>
      <c r="BH1271" s="7" t="s">
        <v>99</v>
      </c>
      <c r="BI1271" s="7" t="s">
        <v>521</v>
      </c>
      <c r="BJ1271" s="7" t="s">
        <v>135</v>
      </c>
      <c r="BO1271">
        <f t="shared" si="19"/>
        <v>4.9042529999999998</v>
      </c>
      <c r="BP1271" s="7" t="s">
        <v>69</v>
      </c>
      <c r="BQ1271" s="7" t="s">
        <v>127</v>
      </c>
      <c r="BR1271" s="7" t="s">
        <v>1907</v>
      </c>
      <c r="BS1271" s="7" t="s">
        <v>1907</v>
      </c>
    </row>
    <row r="1272" spans="1:71" ht="15.75" customHeight="1">
      <c r="A1272" s="7">
        <v>2017</v>
      </c>
      <c r="B1272" s="7" t="s">
        <v>1386</v>
      </c>
      <c r="C1272" s="7" t="s">
        <v>64</v>
      </c>
      <c r="D1272" s="7" t="s">
        <v>1316</v>
      </c>
      <c r="E1272" s="7" t="s">
        <v>1317</v>
      </c>
      <c r="F1272" s="7" t="s">
        <v>1318</v>
      </c>
      <c r="G1272" s="7">
        <v>2021</v>
      </c>
      <c r="H1272" s="7" t="s">
        <v>67</v>
      </c>
      <c r="I1272" s="7" t="s">
        <v>570</v>
      </c>
      <c r="J1272" s="7" t="s">
        <v>70</v>
      </c>
      <c r="K1272" s="7" t="s">
        <v>71</v>
      </c>
      <c r="L1272" s="7" t="s">
        <v>72</v>
      </c>
      <c r="M1272" s="7" t="s">
        <v>73</v>
      </c>
      <c r="N1272" s="7" t="s">
        <v>74</v>
      </c>
      <c r="O1272" s="7" t="s">
        <v>75</v>
      </c>
      <c r="P1272" s="7" t="s">
        <v>105</v>
      </c>
      <c r="Q1272" s="7" t="s">
        <v>106</v>
      </c>
      <c r="S1272" s="7" t="s">
        <v>107</v>
      </c>
      <c r="T1272" s="7" t="s">
        <v>79</v>
      </c>
      <c r="U1272" s="7" t="s">
        <v>80</v>
      </c>
      <c r="V1272" s="7" t="s">
        <v>81</v>
      </c>
      <c r="Z1272" s="7" t="s">
        <v>123</v>
      </c>
      <c r="AA1272" s="7" t="s">
        <v>1355</v>
      </c>
      <c r="AC1272" s="7" t="s">
        <v>1355</v>
      </c>
      <c r="AD1272" s="7" t="s">
        <v>144</v>
      </c>
      <c r="AE1272" s="7" t="s">
        <v>113</v>
      </c>
      <c r="AF1272" s="7" t="s">
        <v>112</v>
      </c>
      <c r="AG1272" s="7" t="s">
        <v>1925</v>
      </c>
      <c r="AH1272" s="7" t="s">
        <v>1925</v>
      </c>
      <c r="AI1272" s="7">
        <v>2017</v>
      </c>
      <c r="AJ1272" s="7">
        <v>2017</v>
      </c>
      <c r="AK1272" s="7" t="s">
        <v>89</v>
      </c>
      <c r="AL1272" s="7">
        <v>11061423</v>
      </c>
      <c r="AO1272" s="7" t="s">
        <v>2784</v>
      </c>
      <c r="AP1272" s="7" t="s">
        <v>1980</v>
      </c>
      <c r="AQ1272" s="7">
        <v>11061423</v>
      </c>
      <c r="AR1272" s="7">
        <v>11061423</v>
      </c>
      <c r="AS1272" s="7" t="s">
        <v>1980</v>
      </c>
      <c r="AT1272" s="7" t="s">
        <v>90</v>
      </c>
      <c r="AU1272" s="7">
        <v>2017</v>
      </c>
      <c r="AV1272" s="7" t="s">
        <v>172</v>
      </c>
      <c r="AW1272" s="7" t="s">
        <v>115</v>
      </c>
      <c r="AX1272" s="7" t="s">
        <v>116</v>
      </c>
      <c r="AY1272" s="7" t="s">
        <v>127</v>
      </c>
      <c r="AZ1272" s="7" t="s">
        <v>956</v>
      </c>
      <c r="BA1272" s="7" t="s">
        <v>156</v>
      </c>
      <c r="BB1272" s="7" t="s">
        <v>69</v>
      </c>
      <c r="BC1272" s="7" t="s">
        <v>98</v>
      </c>
      <c r="BH1272" s="7" t="s">
        <v>99</v>
      </c>
      <c r="BI1272" s="7" t="s">
        <v>521</v>
      </c>
      <c r="BJ1272" s="7" t="s">
        <v>135</v>
      </c>
      <c r="BO1272">
        <f t="shared" si="19"/>
        <v>11.061423</v>
      </c>
      <c r="BP1272" s="7" t="s">
        <v>69</v>
      </c>
      <c r="BQ1272" s="7" t="s">
        <v>127</v>
      </c>
      <c r="BR1272" s="7" t="s">
        <v>1907</v>
      </c>
      <c r="BS1272" s="7" t="s">
        <v>1907</v>
      </c>
    </row>
    <row r="1273" spans="1:71" ht="15.75" customHeight="1">
      <c r="A1273" s="7">
        <v>2017</v>
      </c>
      <c r="B1273" s="7" t="s">
        <v>1387</v>
      </c>
      <c r="C1273" s="7" t="s">
        <v>64</v>
      </c>
      <c r="D1273" s="7" t="s">
        <v>1316</v>
      </c>
      <c r="E1273" s="7" t="s">
        <v>1317</v>
      </c>
      <c r="F1273" s="7" t="s">
        <v>1318</v>
      </c>
      <c r="G1273" s="7">
        <v>2021</v>
      </c>
      <c r="H1273" s="7" t="s">
        <v>67</v>
      </c>
      <c r="I1273" s="7" t="s">
        <v>570</v>
      </c>
      <c r="J1273" s="7" t="s">
        <v>70</v>
      </c>
      <c r="K1273" s="7" t="s">
        <v>71</v>
      </c>
      <c r="L1273" s="7" t="s">
        <v>72</v>
      </c>
      <c r="M1273" s="7" t="s">
        <v>73</v>
      </c>
      <c r="N1273" s="7" t="s">
        <v>74</v>
      </c>
      <c r="O1273" s="7" t="s">
        <v>75</v>
      </c>
      <c r="P1273" s="7" t="s">
        <v>105</v>
      </c>
      <c r="Q1273" s="7" t="s">
        <v>106</v>
      </c>
      <c r="S1273" s="7" t="s">
        <v>107</v>
      </c>
      <c r="T1273" s="7" t="s">
        <v>79</v>
      </c>
      <c r="U1273" s="7" t="s">
        <v>80</v>
      </c>
      <c r="V1273" s="7" t="s">
        <v>81</v>
      </c>
      <c r="Z1273" s="7" t="s">
        <v>123</v>
      </c>
      <c r="AA1273" s="7" t="s">
        <v>1357</v>
      </c>
      <c r="AC1273" s="7" t="s">
        <v>1358</v>
      </c>
      <c r="AD1273" s="7" t="s">
        <v>144</v>
      </c>
      <c r="AE1273" s="7" t="s">
        <v>113</v>
      </c>
      <c r="AF1273" s="7" t="s">
        <v>112</v>
      </c>
      <c r="AG1273" s="7" t="s">
        <v>1925</v>
      </c>
      <c r="AH1273" s="7" t="s">
        <v>1925</v>
      </c>
      <c r="AI1273" s="7">
        <v>2017</v>
      </c>
      <c r="AJ1273" s="7">
        <v>2017</v>
      </c>
      <c r="AK1273" s="7" t="s">
        <v>89</v>
      </c>
      <c r="AL1273" s="7">
        <v>10691840</v>
      </c>
      <c r="AO1273" s="7" t="s">
        <v>2785</v>
      </c>
      <c r="AP1273" s="7" t="s">
        <v>1980</v>
      </c>
      <c r="AQ1273" s="7">
        <v>10691840</v>
      </c>
      <c r="AR1273" s="7">
        <v>10691840</v>
      </c>
      <c r="AS1273" s="7" t="s">
        <v>1980</v>
      </c>
      <c r="AT1273" s="7" t="s">
        <v>90</v>
      </c>
      <c r="AU1273" s="7">
        <v>2017</v>
      </c>
      <c r="AV1273" s="7" t="s">
        <v>172</v>
      </c>
      <c r="AW1273" s="7" t="s">
        <v>115</v>
      </c>
      <c r="AX1273" s="7" t="s">
        <v>116</v>
      </c>
      <c r="AY1273" s="7" t="s">
        <v>127</v>
      </c>
      <c r="AZ1273" s="7" t="s">
        <v>956</v>
      </c>
      <c r="BA1273" s="7" t="s">
        <v>156</v>
      </c>
      <c r="BB1273" s="7" t="s">
        <v>69</v>
      </c>
      <c r="BC1273" s="7" t="s">
        <v>98</v>
      </c>
      <c r="BH1273" s="7" t="s">
        <v>99</v>
      </c>
      <c r="BI1273" s="7" t="s">
        <v>521</v>
      </c>
      <c r="BJ1273" s="7" t="s">
        <v>135</v>
      </c>
      <c r="BO1273">
        <f t="shared" si="19"/>
        <v>10.691839999999999</v>
      </c>
      <c r="BP1273" s="7" t="s">
        <v>69</v>
      </c>
      <c r="BQ1273" s="7" t="s">
        <v>127</v>
      </c>
      <c r="BR1273" s="7" t="s">
        <v>1907</v>
      </c>
      <c r="BS1273" s="7" t="s">
        <v>1907</v>
      </c>
    </row>
    <row r="1274" spans="1:71" ht="15.75" customHeight="1">
      <c r="A1274" s="7">
        <v>2017</v>
      </c>
      <c r="B1274" s="7" t="s">
        <v>1388</v>
      </c>
      <c r="C1274" s="7" t="s">
        <v>64</v>
      </c>
      <c r="D1274" s="7" t="s">
        <v>1316</v>
      </c>
      <c r="E1274" s="7" t="s">
        <v>1317</v>
      </c>
      <c r="F1274" s="7" t="s">
        <v>1318</v>
      </c>
      <c r="G1274" s="7">
        <v>2021</v>
      </c>
      <c r="H1274" s="7" t="s">
        <v>67</v>
      </c>
      <c r="I1274" s="7" t="s">
        <v>570</v>
      </c>
      <c r="J1274" s="7" t="s">
        <v>70</v>
      </c>
      <c r="K1274" s="7" t="s">
        <v>71</v>
      </c>
      <c r="L1274" s="7" t="s">
        <v>72</v>
      </c>
      <c r="M1274" s="7" t="s">
        <v>73</v>
      </c>
      <c r="N1274" s="7" t="s">
        <v>74</v>
      </c>
      <c r="O1274" s="7" t="s">
        <v>75</v>
      </c>
      <c r="P1274" s="7" t="s">
        <v>105</v>
      </c>
      <c r="Q1274" s="7" t="s">
        <v>106</v>
      </c>
      <c r="S1274" s="7" t="s">
        <v>107</v>
      </c>
      <c r="T1274" s="7" t="s">
        <v>79</v>
      </c>
      <c r="U1274" s="7" t="s">
        <v>80</v>
      </c>
      <c r="V1274" s="7" t="s">
        <v>81</v>
      </c>
      <c r="Z1274" s="7" t="s">
        <v>123</v>
      </c>
      <c r="AA1274" s="7" t="s">
        <v>165</v>
      </c>
      <c r="AC1274" s="7" t="s">
        <v>1360</v>
      </c>
      <c r="AD1274" s="7" t="s">
        <v>111</v>
      </c>
      <c r="AE1274" s="7" t="s">
        <v>113</v>
      </c>
      <c r="AF1274" s="7" t="s">
        <v>112</v>
      </c>
      <c r="AG1274" s="7" t="s">
        <v>1925</v>
      </c>
      <c r="AH1274" s="7" t="s">
        <v>1925</v>
      </c>
      <c r="AI1274" s="7">
        <v>2017</v>
      </c>
      <c r="AJ1274" s="7">
        <v>2017</v>
      </c>
      <c r="AK1274" s="7" t="s">
        <v>89</v>
      </c>
      <c r="AL1274" s="7">
        <v>38886</v>
      </c>
      <c r="AO1274" s="7" t="s">
        <v>2786</v>
      </c>
      <c r="AP1274" s="7" t="s">
        <v>1980</v>
      </c>
      <c r="AQ1274" s="7">
        <v>38886</v>
      </c>
      <c r="AR1274" s="7">
        <v>38886</v>
      </c>
      <c r="AS1274" s="7" t="s">
        <v>1980</v>
      </c>
      <c r="AT1274" s="7" t="s">
        <v>90</v>
      </c>
      <c r="AU1274" s="7">
        <v>2017</v>
      </c>
      <c r="AV1274" s="7" t="s">
        <v>172</v>
      </c>
      <c r="AW1274" s="7" t="s">
        <v>115</v>
      </c>
      <c r="AX1274" s="7" t="s">
        <v>116</v>
      </c>
      <c r="AY1274" s="7" t="s">
        <v>127</v>
      </c>
      <c r="AZ1274" s="7" t="s">
        <v>956</v>
      </c>
      <c r="BA1274" s="7" t="s">
        <v>156</v>
      </c>
      <c r="BB1274" s="7" t="s">
        <v>69</v>
      </c>
      <c r="BC1274" s="7" t="s">
        <v>98</v>
      </c>
      <c r="BH1274" s="7" t="s">
        <v>99</v>
      </c>
      <c r="BI1274" s="7" t="s">
        <v>521</v>
      </c>
      <c r="BJ1274" s="7" t="s">
        <v>135</v>
      </c>
      <c r="BO1274">
        <f t="shared" si="19"/>
        <v>3.8885999999999997E-2</v>
      </c>
      <c r="BP1274" s="7" t="s">
        <v>69</v>
      </c>
      <c r="BQ1274" s="7" t="s">
        <v>127</v>
      </c>
      <c r="BR1274" s="7" t="s">
        <v>1907</v>
      </c>
      <c r="BS1274" s="7" t="s">
        <v>1907</v>
      </c>
    </row>
    <row r="1275" spans="1:71" ht="15.75" customHeight="1">
      <c r="A1275" s="7">
        <v>2017</v>
      </c>
      <c r="B1275" s="7" t="s">
        <v>1389</v>
      </c>
      <c r="C1275" s="7" t="s">
        <v>64</v>
      </c>
      <c r="D1275" s="7" t="s">
        <v>1316</v>
      </c>
      <c r="E1275" s="7" t="s">
        <v>1317</v>
      </c>
      <c r="F1275" s="7" t="s">
        <v>1318</v>
      </c>
      <c r="G1275" s="7">
        <v>2021</v>
      </c>
      <c r="H1275" s="7" t="s">
        <v>67</v>
      </c>
      <c r="I1275" s="7" t="s">
        <v>570</v>
      </c>
      <c r="J1275" s="7" t="s">
        <v>70</v>
      </c>
      <c r="K1275" s="7" t="s">
        <v>71</v>
      </c>
      <c r="L1275" s="7" t="s">
        <v>72</v>
      </c>
      <c r="M1275" s="7" t="s">
        <v>73</v>
      </c>
      <c r="N1275" s="7" t="s">
        <v>74</v>
      </c>
      <c r="O1275" s="7" t="s">
        <v>75</v>
      </c>
      <c r="P1275" s="7" t="s">
        <v>105</v>
      </c>
      <c r="Q1275" s="7" t="s">
        <v>106</v>
      </c>
      <c r="S1275" s="7" t="s">
        <v>107</v>
      </c>
      <c r="T1275" s="7" t="s">
        <v>79</v>
      </c>
      <c r="U1275" s="7" t="s">
        <v>80</v>
      </c>
      <c r="V1275" s="7" t="s">
        <v>81</v>
      </c>
      <c r="Z1275" s="7" t="s">
        <v>123</v>
      </c>
      <c r="AA1275" s="7" t="s">
        <v>1362</v>
      </c>
      <c r="AC1275" s="7" t="s">
        <v>1363</v>
      </c>
      <c r="AD1275" s="7" t="s">
        <v>144</v>
      </c>
      <c r="AE1275" s="7" t="s">
        <v>113</v>
      </c>
      <c r="AF1275" s="7" t="s">
        <v>112</v>
      </c>
      <c r="AG1275" s="7" t="s">
        <v>1925</v>
      </c>
      <c r="AH1275" s="7" t="s">
        <v>1925</v>
      </c>
      <c r="AI1275" s="7">
        <v>2017</v>
      </c>
      <c r="AJ1275" s="7">
        <v>2017</v>
      </c>
      <c r="AK1275" s="7" t="s">
        <v>89</v>
      </c>
      <c r="AL1275" s="7">
        <v>2257219</v>
      </c>
      <c r="AO1275" s="7" t="s">
        <v>2787</v>
      </c>
      <c r="AP1275" s="7" t="s">
        <v>1980</v>
      </c>
      <c r="AQ1275" s="7">
        <v>2257219</v>
      </c>
      <c r="AR1275" s="7">
        <v>2257219</v>
      </c>
      <c r="AS1275" s="7" t="s">
        <v>1980</v>
      </c>
      <c r="AT1275" s="7" t="s">
        <v>90</v>
      </c>
      <c r="AU1275" s="7">
        <v>2017</v>
      </c>
      <c r="AV1275" s="7" t="s">
        <v>172</v>
      </c>
      <c r="AW1275" s="7" t="s">
        <v>115</v>
      </c>
      <c r="AX1275" s="7" t="s">
        <v>116</v>
      </c>
      <c r="AY1275" s="7" t="s">
        <v>127</v>
      </c>
      <c r="AZ1275" s="7" t="s">
        <v>956</v>
      </c>
      <c r="BA1275" s="7" t="s">
        <v>156</v>
      </c>
      <c r="BB1275" s="7" t="s">
        <v>69</v>
      </c>
      <c r="BC1275" s="7" t="s">
        <v>98</v>
      </c>
      <c r="BH1275" s="7" t="s">
        <v>99</v>
      </c>
      <c r="BI1275" s="7" t="s">
        <v>521</v>
      </c>
      <c r="BJ1275" s="7" t="s">
        <v>135</v>
      </c>
      <c r="BO1275">
        <f t="shared" si="19"/>
        <v>2.2572190000000001</v>
      </c>
      <c r="BP1275" s="7" t="s">
        <v>69</v>
      </c>
      <c r="BQ1275" s="7" t="s">
        <v>127</v>
      </c>
      <c r="BR1275" s="7" t="s">
        <v>1907</v>
      </c>
      <c r="BS1275" s="7" t="s">
        <v>1907</v>
      </c>
    </row>
    <row r="1276" spans="1:71" ht="15.75" customHeight="1">
      <c r="A1276" s="7">
        <v>2017</v>
      </c>
      <c r="B1276" s="7" t="s">
        <v>1390</v>
      </c>
      <c r="C1276" s="7" t="s">
        <v>64</v>
      </c>
      <c r="D1276" s="7" t="s">
        <v>1316</v>
      </c>
      <c r="E1276" s="7" t="s">
        <v>1317</v>
      </c>
      <c r="F1276" s="7" t="s">
        <v>1318</v>
      </c>
      <c r="G1276" s="7">
        <v>2021</v>
      </c>
      <c r="H1276" s="7" t="s">
        <v>67</v>
      </c>
      <c r="I1276" s="7" t="s">
        <v>570</v>
      </c>
      <c r="J1276" s="7" t="s">
        <v>70</v>
      </c>
      <c r="K1276" s="7" t="s">
        <v>71</v>
      </c>
      <c r="L1276" s="7" t="s">
        <v>72</v>
      </c>
      <c r="M1276" s="7" t="s">
        <v>73</v>
      </c>
      <c r="N1276" s="7" t="s">
        <v>74</v>
      </c>
      <c r="O1276" s="7" t="s">
        <v>75</v>
      </c>
      <c r="P1276" s="7" t="s">
        <v>105</v>
      </c>
      <c r="Q1276" s="7" t="s">
        <v>106</v>
      </c>
      <c r="S1276" s="7" t="s">
        <v>107</v>
      </c>
      <c r="T1276" s="7" t="s">
        <v>79</v>
      </c>
      <c r="U1276" s="7" t="s">
        <v>80</v>
      </c>
      <c r="V1276" s="7" t="s">
        <v>81</v>
      </c>
      <c r="Z1276" s="7" t="s">
        <v>123</v>
      </c>
      <c r="AA1276" s="7" t="s">
        <v>1365</v>
      </c>
      <c r="AC1276" s="7" t="s">
        <v>1365</v>
      </c>
      <c r="AD1276" s="7" t="s">
        <v>144</v>
      </c>
      <c r="AE1276" s="7" t="s">
        <v>113</v>
      </c>
      <c r="AF1276" s="7" t="s">
        <v>112</v>
      </c>
      <c r="AG1276" s="7" t="s">
        <v>1925</v>
      </c>
      <c r="AH1276" s="7" t="s">
        <v>1925</v>
      </c>
      <c r="AI1276" s="7">
        <v>2017</v>
      </c>
      <c r="AJ1276" s="7">
        <v>2017</v>
      </c>
      <c r="AK1276" s="7" t="s">
        <v>89</v>
      </c>
      <c r="AL1276" s="7">
        <v>362264</v>
      </c>
      <c r="AO1276" s="7" t="s">
        <v>2788</v>
      </c>
      <c r="AP1276" s="7" t="s">
        <v>1980</v>
      </c>
      <c r="AQ1276" s="7">
        <v>362264</v>
      </c>
      <c r="AR1276" s="7">
        <v>362264</v>
      </c>
      <c r="AS1276" s="7" t="s">
        <v>1980</v>
      </c>
      <c r="AT1276" s="7" t="s">
        <v>90</v>
      </c>
      <c r="AU1276" s="7">
        <v>2017</v>
      </c>
      <c r="AV1276" s="7" t="s">
        <v>172</v>
      </c>
      <c r="AW1276" s="7" t="s">
        <v>115</v>
      </c>
      <c r="AX1276" s="7" t="s">
        <v>116</v>
      </c>
      <c r="AY1276" s="7" t="s">
        <v>127</v>
      </c>
      <c r="AZ1276" s="7" t="s">
        <v>956</v>
      </c>
      <c r="BA1276" s="7" t="s">
        <v>156</v>
      </c>
      <c r="BB1276" s="7" t="s">
        <v>69</v>
      </c>
      <c r="BC1276" s="7" t="s">
        <v>98</v>
      </c>
      <c r="BH1276" s="7" t="s">
        <v>99</v>
      </c>
      <c r="BI1276" s="7" t="s">
        <v>521</v>
      </c>
      <c r="BJ1276" s="7" t="s">
        <v>135</v>
      </c>
      <c r="BO1276">
        <f t="shared" si="19"/>
        <v>0.36226399999999997</v>
      </c>
      <c r="BP1276" s="7" t="s">
        <v>69</v>
      </c>
      <c r="BQ1276" s="7" t="s">
        <v>127</v>
      </c>
      <c r="BR1276" s="7" t="s">
        <v>1907</v>
      </c>
      <c r="BS1276" s="7" t="s">
        <v>1907</v>
      </c>
    </row>
    <row r="1277" spans="1:71" ht="15.75" customHeight="1">
      <c r="A1277" s="7">
        <v>2017</v>
      </c>
      <c r="B1277" s="7" t="s">
        <v>1391</v>
      </c>
      <c r="C1277" s="7" t="s">
        <v>64</v>
      </c>
      <c r="D1277" s="7" t="s">
        <v>1316</v>
      </c>
      <c r="E1277" s="7" t="s">
        <v>1317</v>
      </c>
      <c r="F1277" s="7" t="s">
        <v>1318</v>
      </c>
      <c r="G1277" s="7">
        <v>2021</v>
      </c>
      <c r="H1277" s="7" t="s">
        <v>67</v>
      </c>
      <c r="I1277" s="7" t="s">
        <v>570</v>
      </c>
      <c r="J1277" s="7" t="s">
        <v>70</v>
      </c>
      <c r="K1277" s="7" t="s">
        <v>71</v>
      </c>
      <c r="L1277" s="7" t="s">
        <v>72</v>
      </c>
      <c r="M1277" s="7" t="s">
        <v>73</v>
      </c>
      <c r="N1277" s="7" t="s">
        <v>74</v>
      </c>
      <c r="O1277" s="7" t="s">
        <v>75</v>
      </c>
      <c r="P1277" s="7" t="s">
        <v>105</v>
      </c>
      <c r="Q1277" s="7" t="s">
        <v>106</v>
      </c>
      <c r="S1277" s="7" t="s">
        <v>107</v>
      </c>
      <c r="T1277" s="7" t="s">
        <v>79</v>
      </c>
      <c r="U1277" s="7" t="s">
        <v>80</v>
      </c>
      <c r="V1277" s="7" t="s">
        <v>81</v>
      </c>
      <c r="Z1277" s="7" t="s">
        <v>123</v>
      </c>
      <c r="AA1277" s="7" t="s">
        <v>1153</v>
      </c>
      <c r="AC1277" s="7" t="s">
        <v>1367</v>
      </c>
      <c r="AD1277" s="7" t="s">
        <v>144</v>
      </c>
      <c r="AE1277" s="7" t="s">
        <v>113</v>
      </c>
      <c r="AF1277" s="7" t="s">
        <v>112</v>
      </c>
      <c r="AG1277" s="7" t="s">
        <v>1925</v>
      </c>
      <c r="AH1277" s="7" t="s">
        <v>1925</v>
      </c>
      <c r="AI1277" s="7">
        <v>2017</v>
      </c>
      <c r="AJ1277" s="7">
        <v>2017</v>
      </c>
      <c r="AK1277" s="7" t="s">
        <v>89</v>
      </c>
      <c r="AL1277" s="7">
        <v>9553947</v>
      </c>
      <c r="AO1277" s="7" t="s">
        <v>2789</v>
      </c>
      <c r="AP1277" s="7" t="s">
        <v>1980</v>
      </c>
      <c r="AQ1277" s="7">
        <v>9553947</v>
      </c>
      <c r="AR1277" s="7">
        <v>9553947</v>
      </c>
      <c r="AS1277" s="7" t="s">
        <v>1980</v>
      </c>
      <c r="AT1277" s="7" t="s">
        <v>90</v>
      </c>
      <c r="AU1277" s="7">
        <v>2017</v>
      </c>
      <c r="AV1277" s="7" t="s">
        <v>172</v>
      </c>
      <c r="AW1277" s="7" t="s">
        <v>115</v>
      </c>
      <c r="AX1277" s="7" t="s">
        <v>116</v>
      </c>
      <c r="AY1277" s="7" t="s">
        <v>127</v>
      </c>
      <c r="AZ1277" s="7" t="s">
        <v>956</v>
      </c>
      <c r="BA1277" s="7" t="s">
        <v>156</v>
      </c>
      <c r="BB1277" s="7" t="s">
        <v>69</v>
      </c>
      <c r="BC1277" s="7" t="s">
        <v>98</v>
      </c>
      <c r="BH1277" s="7" t="s">
        <v>99</v>
      </c>
      <c r="BI1277" s="7" t="s">
        <v>521</v>
      </c>
      <c r="BJ1277" s="7" t="s">
        <v>135</v>
      </c>
      <c r="BO1277">
        <f t="shared" si="19"/>
        <v>9.5539470000000009</v>
      </c>
      <c r="BP1277" s="7" t="s">
        <v>69</v>
      </c>
      <c r="BQ1277" s="7" t="s">
        <v>127</v>
      </c>
      <c r="BR1277" s="7" t="s">
        <v>1907</v>
      </c>
      <c r="BS1277" s="7" t="s">
        <v>1907</v>
      </c>
    </row>
    <row r="1278" spans="1:71" ht="15.75" customHeight="1">
      <c r="A1278" s="7">
        <v>2017</v>
      </c>
      <c r="B1278" s="7" t="s">
        <v>1392</v>
      </c>
      <c r="C1278" s="7" t="s">
        <v>64</v>
      </c>
      <c r="D1278" s="7" t="s">
        <v>1316</v>
      </c>
      <c r="E1278" s="7" t="s">
        <v>1317</v>
      </c>
      <c r="F1278" s="7" t="s">
        <v>1318</v>
      </c>
      <c r="G1278" s="7">
        <v>2021</v>
      </c>
      <c r="H1278" s="7" t="s">
        <v>67</v>
      </c>
      <c r="I1278" s="7" t="s">
        <v>570</v>
      </c>
      <c r="J1278" s="7" t="s">
        <v>70</v>
      </c>
      <c r="K1278" s="7" t="s">
        <v>71</v>
      </c>
      <c r="L1278" s="7" t="s">
        <v>72</v>
      </c>
      <c r="M1278" s="7" t="s">
        <v>73</v>
      </c>
      <c r="N1278" s="7" t="s">
        <v>74</v>
      </c>
      <c r="O1278" s="7" t="s">
        <v>75</v>
      </c>
      <c r="P1278" s="7" t="s">
        <v>105</v>
      </c>
      <c r="Q1278" s="7" t="s">
        <v>106</v>
      </c>
      <c r="S1278" s="7" t="s">
        <v>107</v>
      </c>
      <c r="T1278" s="7" t="s">
        <v>79</v>
      </c>
      <c r="U1278" s="7" t="s">
        <v>80</v>
      </c>
      <c r="V1278" s="7" t="s">
        <v>81</v>
      </c>
      <c r="Z1278" s="7" t="s">
        <v>123</v>
      </c>
      <c r="AA1278" s="7" t="s">
        <v>338</v>
      </c>
      <c r="AC1278" s="7" t="s">
        <v>1369</v>
      </c>
      <c r="AD1278" s="7" t="s">
        <v>111</v>
      </c>
      <c r="AE1278" s="7" t="s">
        <v>113</v>
      </c>
      <c r="AF1278" s="7" t="s">
        <v>112</v>
      </c>
      <c r="AG1278" s="7" t="s">
        <v>1925</v>
      </c>
      <c r="AH1278" s="7" t="s">
        <v>1925</v>
      </c>
      <c r="AI1278" s="7">
        <v>2017</v>
      </c>
      <c r="AJ1278" s="7">
        <v>2017</v>
      </c>
      <c r="AK1278" s="7" t="s">
        <v>89</v>
      </c>
      <c r="AL1278" s="7">
        <v>328649</v>
      </c>
      <c r="AO1278" s="7" t="s">
        <v>2790</v>
      </c>
      <c r="AP1278" s="7" t="s">
        <v>1980</v>
      </c>
      <c r="AQ1278" s="7">
        <v>328649</v>
      </c>
      <c r="AR1278" s="7">
        <v>328649</v>
      </c>
      <c r="AS1278" s="7" t="s">
        <v>1980</v>
      </c>
      <c r="AT1278" s="7" t="s">
        <v>90</v>
      </c>
      <c r="AU1278" s="7">
        <v>2017</v>
      </c>
      <c r="AV1278" s="7" t="s">
        <v>172</v>
      </c>
      <c r="AW1278" s="7" t="s">
        <v>115</v>
      </c>
      <c r="AX1278" s="7" t="s">
        <v>116</v>
      </c>
      <c r="AY1278" s="7" t="s">
        <v>127</v>
      </c>
      <c r="AZ1278" s="7" t="s">
        <v>1300</v>
      </c>
      <c r="BA1278" s="7" t="s">
        <v>156</v>
      </c>
      <c r="BB1278" s="7" t="s">
        <v>69</v>
      </c>
      <c r="BC1278" s="7" t="s">
        <v>98</v>
      </c>
      <c r="BH1278" s="7" t="s">
        <v>99</v>
      </c>
      <c r="BI1278" s="7" t="s">
        <v>521</v>
      </c>
      <c r="BJ1278" s="7" t="s">
        <v>135</v>
      </c>
      <c r="BO1278">
        <f t="shared" si="19"/>
        <v>0.32864900000000002</v>
      </c>
      <c r="BP1278" s="7" t="s">
        <v>69</v>
      </c>
      <c r="BQ1278" s="7" t="s">
        <v>127</v>
      </c>
      <c r="BR1278" s="7" t="s">
        <v>1907</v>
      </c>
      <c r="BS1278" s="7" t="s">
        <v>1907</v>
      </c>
    </row>
    <row r="1279" spans="1:71" ht="15.75" customHeight="1">
      <c r="A1279" s="7">
        <v>2017</v>
      </c>
      <c r="B1279" s="7" t="s">
        <v>1394</v>
      </c>
      <c r="C1279" s="7" t="s">
        <v>64</v>
      </c>
      <c r="D1279" s="7" t="s">
        <v>1316</v>
      </c>
      <c r="E1279" s="7" t="s">
        <v>1317</v>
      </c>
      <c r="F1279" s="7" t="s">
        <v>1318</v>
      </c>
      <c r="G1279" s="7">
        <v>2021</v>
      </c>
      <c r="H1279" s="7" t="s">
        <v>67</v>
      </c>
      <c r="I1279" s="7" t="s">
        <v>570</v>
      </c>
      <c r="J1279" s="7" t="s">
        <v>70</v>
      </c>
      <c r="K1279" s="7" t="s">
        <v>71</v>
      </c>
      <c r="L1279" s="7" t="s">
        <v>72</v>
      </c>
      <c r="M1279" s="7" t="s">
        <v>73</v>
      </c>
      <c r="N1279" s="7" t="s">
        <v>74</v>
      </c>
      <c r="O1279" s="7" t="s">
        <v>75</v>
      </c>
      <c r="P1279" s="7" t="s">
        <v>105</v>
      </c>
      <c r="Q1279" s="7" t="s">
        <v>106</v>
      </c>
      <c r="S1279" s="7" t="s">
        <v>107</v>
      </c>
      <c r="T1279" s="7" t="s">
        <v>79</v>
      </c>
      <c r="U1279" s="7" t="s">
        <v>80</v>
      </c>
      <c r="V1279" s="7" t="s">
        <v>81</v>
      </c>
      <c r="Z1279" s="7" t="s">
        <v>123</v>
      </c>
      <c r="AA1279" s="7" t="s">
        <v>124</v>
      </c>
      <c r="AC1279" s="7" t="s">
        <v>1320</v>
      </c>
      <c r="AD1279" s="7" t="s">
        <v>111</v>
      </c>
      <c r="AE1279" s="7" t="s">
        <v>113</v>
      </c>
      <c r="AF1279" s="7" t="s">
        <v>112</v>
      </c>
      <c r="AG1279" s="7" t="s">
        <v>1925</v>
      </c>
      <c r="AH1279" s="7" t="s">
        <v>1925</v>
      </c>
      <c r="AI1279" s="7">
        <v>2017</v>
      </c>
      <c r="AJ1279" s="7">
        <v>2017</v>
      </c>
      <c r="AK1279" s="7" t="s">
        <v>89</v>
      </c>
      <c r="AL1279" s="7">
        <v>25409</v>
      </c>
      <c r="AO1279" s="7" t="s">
        <v>2791</v>
      </c>
      <c r="AP1279" s="7" t="s">
        <v>1980</v>
      </c>
      <c r="AQ1279" s="7">
        <v>25409</v>
      </c>
      <c r="AR1279" s="7">
        <v>25409</v>
      </c>
      <c r="AS1279" s="7" t="s">
        <v>1980</v>
      </c>
      <c r="AT1279" s="7" t="s">
        <v>90</v>
      </c>
      <c r="AU1279" s="7">
        <v>2017</v>
      </c>
      <c r="AV1279" s="7" t="s">
        <v>172</v>
      </c>
      <c r="AW1279" s="7" t="s">
        <v>115</v>
      </c>
      <c r="AX1279" s="7" t="s">
        <v>116</v>
      </c>
      <c r="AY1279" s="7" t="s">
        <v>127</v>
      </c>
      <c r="AZ1279" s="7" t="s">
        <v>1300</v>
      </c>
      <c r="BA1279" s="7" t="s">
        <v>156</v>
      </c>
      <c r="BB1279" s="7" t="s">
        <v>69</v>
      </c>
      <c r="BC1279" s="7" t="s">
        <v>98</v>
      </c>
      <c r="BH1279" s="7" t="s">
        <v>99</v>
      </c>
      <c r="BI1279" s="7" t="s">
        <v>521</v>
      </c>
      <c r="BJ1279" s="7" t="s">
        <v>135</v>
      </c>
      <c r="BO1279">
        <f t="shared" si="19"/>
        <v>2.5409000000000001E-2</v>
      </c>
      <c r="BP1279" s="7" t="s">
        <v>69</v>
      </c>
      <c r="BQ1279" s="7" t="s">
        <v>127</v>
      </c>
      <c r="BR1279" s="7" t="s">
        <v>1907</v>
      </c>
      <c r="BS1279" s="7" t="s">
        <v>1907</v>
      </c>
    </row>
    <row r="1280" spans="1:71" ht="15.75" customHeight="1">
      <c r="A1280" s="7">
        <v>2017</v>
      </c>
      <c r="B1280" s="7" t="s">
        <v>1395</v>
      </c>
      <c r="C1280" s="7" t="s">
        <v>64</v>
      </c>
      <c r="D1280" s="7" t="s">
        <v>1316</v>
      </c>
      <c r="E1280" s="7" t="s">
        <v>1317</v>
      </c>
      <c r="F1280" s="7" t="s">
        <v>1318</v>
      </c>
      <c r="G1280" s="7">
        <v>2021</v>
      </c>
      <c r="H1280" s="7" t="s">
        <v>67</v>
      </c>
      <c r="I1280" s="7" t="s">
        <v>570</v>
      </c>
      <c r="J1280" s="7" t="s">
        <v>70</v>
      </c>
      <c r="K1280" s="7" t="s">
        <v>71</v>
      </c>
      <c r="L1280" s="7" t="s">
        <v>72</v>
      </c>
      <c r="M1280" s="7" t="s">
        <v>73</v>
      </c>
      <c r="N1280" s="7" t="s">
        <v>74</v>
      </c>
      <c r="O1280" s="7" t="s">
        <v>75</v>
      </c>
      <c r="P1280" s="7" t="s">
        <v>105</v>
      </c>
      <c r="Q1280" s="7" t="s">
        <v>106</v>
      </c>
      <c r="S1280" s="7" t="s">
        <v>107</v>
      </c>
      <c r="T1280" s="7" t="s">
        <v>79</v>
      </c>
      <c r="U1280" s="7" t="s">
        <v>80</v>
      </c>
      <c r="V1280" s="7" t="s">
        <v>81</v>
      </c>
      <c r="Z1280" s="7" t="s">
        <v>123</v>
      </c>
      <c r="AA1280" s="7" t="s">
        <v>1325</v>
      </c>
      <c r="AC1280" s="7" t="s">
        <v>1325</v>
      </c>
      <c r="AD1280" s="7" t="s">
        <v>144</v>
      </c>
      <c r="AE1280" s="7" t="s">
        <v>113</v>
      </c>
      <c r="AF1280" s="7" t="s">
        <v>112</v>
      </c>
      <c r="AG1280" s="7" t="s">
        <v>1925</v>
      </c>
      <c r="AH1280" s="7" t="s">
        <v>1925</v>
      </c>
      <c r="AI1280" s="7">
        <v>2017</v>
      </c>
      <c r="AJ1280" s="7">
        <v>2017</v>
      </c>
      <c r="AK1280" s="7" t="s">
        <v>89</v>
      </c>
      <c r="AL1280" s="7">
        <v>35098</v>
      </c>
      <c r="AO1280" s="7" t="s">
        <v>2792</v>
      </c>
      <c r="AP1280" s="7" t="s">
        <v>1980</v>
      </c>
      <c r="AQ1280" s="7">
        <v>35098</v>
      </c>
      <c r="AR1280" s="7">
        <v>35098</v>
      </c>
      <c r="AS1280" s="7" t="s">
        <v>1980</v>
      </c>
      <c r="AT1280" s="7" t="s">
        <v>90</v>
      </c>
      <c r="AU1280" s="7">
        <v>2017</v>
      </c>
      <c r="AV1280" s="7" t="s">
        <v>172</v>
      </c>
      <c r="AW1280" s="7" t="s">
        <v>115</v>
      </c>
      <c r="AX1280" s="7" t="s">
        <v>116</v>
      </c>
      <c r="AY1280" s="7" t="s">
        <v>127</v>
      </c>
      <c r="AZ1280" s="7" t="s">
        <v>1300</v>
      </c>
      <c r="BA1280" s="7" t="s">
        <v>156</v>
      </c>
      <c r="BB1280" s="7" t="s">
        <v>69</v>
      </c>
      <c r="BC1280" s="7" t="s">
        <v>98</v>
      </c>
      <c r="BH1280" s="7" t="s">
        <v>99</v>
      </c>
      <c r="BI1280" s="7" t="s">
        <v>521</v>
      </c>
      <c r="BJ1280" s="7" t="s">
        <v>135</v>
      </c>
      <c r="BO1280">
        <f t="shared" si="19"/>
        <v>3.5097999999999997E-2</v>
      </c>
      <c r="BP1280" s="7" t="s">
        <v>69</v>
      </c>
      <c r="BQ1280" s="7" t="s">
        <v>127</v>
      </c>
      <c r="BR1280" s="7" t="s">
        <v>1907</v>
      </c>
      <c r="BS1280" s="7" t="s">
        <v>1907</v>
      </c>
    </row>
    <row r="1281" spans="1:71" ht="15.75" customHeight="1">
      <c r="A1281" s="7">
        <v>2017</v>
      </c>
      <c r="B1281" s="7" t="s">
        <v>1396</v>
      </c>
      <c r="C1281" s="7" t="s">
        <v>64</v>
      </c>
      <c r="D1281" s="7" t="s">
        <v>1316</v>
      </c>
      <c r="E1281" s="7" t="s">
        <v>1317</v>
      </c>
      <c r="F1281" s="7" t="s">
        <v>1318</v>
      </c>
      <c r="G1281" s="7">
        <v>2021</v>
      </c>
      <c r="H1281" s="7" t="s">
        <v>67</v>
      </c>
      <c r="I1281" s="7" t="s">
        <v>570</v>
      </c>
      <c r="J1281" s="7" t="s">
        <v>70</v>
      </c>
      <c r="K1281" s="7" t="s">
        <v>71</v>
      </c>
      <c r="L1281" s="7" t="s">
        <v>72</v>
      </c>
      <c r="M1281" s="7" t="s">
        <v>73</v>
      </c>
      <c r="N1281" s="7" t="s">
        <v>74</v>
      </c>
      <c r="O1281" s="7" t="s">
        <v>75</v>
      </c>
      <c r="P1281" s="7" t="s">
        <v>105</v>
      </c>
      <c r="Q1281" s="7" t="s">
        <v>106</v>
      </c>
      <c r="S1281" s="7" t="s">
        <v>107</v>
      </c>
      <c r="T1281" s="7" t="s">
        <v>79</v>
      </c>
      <c r="U1281" s="7" t="s">
        <v>80</v>
      </c>
      <c r="V1281" s="7" t="s">
        <v>81</v>
      </c>
      <c r="Z1281" s="7" t="s">
        <v>123</v>
      </c>
      <c r="AA1281" s="7" t="s">
        <v>1327</v>
      </c>
      <c r="AC1281" s="7" t="s">
        <v>1328</v>
      </c>
      <c r="AD1281" s="7" t="s">
        <v>144</v>
      </c>
      <c r="AE1281" s="7" t="s">
        <v>113</v>
      </c>
      <c r="AF1281" s="7" t="s">
        <v>112</v>
      </c>
      <c r="AG1281" s="7" t="s">
        <v>1925</v>
      </c>
      <c r="AH1281" s="7" t="s">
        <v>1925</v>
      </c>
      <c r="AI1281" s="7">
        <v>2017</v>
      </c>
      <c r="AJ1281" s="7">
        <v>2017</v>
      </c>
      <c r="AK1281" s="7" t="s">
        <v>89</v>
      </c>
      <c r="AL1281" s="7">
        <v>1249484</v>
      </c>
      <c r="AO1281" s="7" t="s">
        <v>2793</v>
      </c>
      <c r="AP1281" s="7" t="s">
        <v>1980</v>
      </c>
      <c r="AQ1281" s="7">
        <v>1249484</v>
      </c>
      <c r="AR1281" s="7">
        <v>1249484</v>
      </c>
      <c r="AS1281" s="7" t="s">
        <v>1980</v>
      </c>
      <c r="AT1281" s="7" t="s">
        <v>90</v>
      </c>
      <c r="AU1281" s="7">
        <v>2017</v>
      </c>
      <c r="AV1281" s="7" t="s">
        <v>172</v>
      </c>
      <c r="AW1281" s="7" t="s">
        <v>115</v>
      </c>
      <c r="AX1281" s="7" t="s">
        <v>116</v>
      </c>
      <c r="AY1281" s="7" t="s">
        <v>127</v>
      </c>
      <c r="AZ1281" s="7" t="s">
        <v>1300</v>
      </c>
      <c r="BA1281" s="7" t="s">
        <v>156</v>
      </c>
      <c r="BB1281" s="7" t="s">
        <v>69</v>
      </c>
      <c r="BC1281" s="7" t="s">
        <v>98</v>
      </c>
      <c r="BH1281" s="7" t="s">
        <v>99</v>
      </c>
      <c r="BI1281" s="7" t="s">
        <v>521</v>
      </c>
      <c r="BJ1281" s="7" t="s">
        <v>135</v>
      </c>
      <c r="BO1281">
        <f t="shared" si="19"/>
        <v>1.249484</v>
      </c>
      <c r="BP1281" s="7" t="s">
        <v>69</v>
      </c>
      <c r="BQ1281" s="7" t="s">
        <v>127</v>
      </c>
      <c r="BR1281" s="7" t="s">
        <v>1907</v>
      </c>
      <c r="BS1281" s="7" t="s">
        <v>1907</v>
      </c>
    </row>
    <row r="1282" spans="1:71" ht="15.75" customHeight="1">
      <c r="A1282" s="7">
        <v>2017</v>
      </c>
      <c r="B1282" s="7" t="s">
        <v>1397</v>
      </c>
      <c r="C1282" s="7" t="s">
        <v>64</v>
      </c>
      <c r="D1282" s="7" t="s">
        <v>1316</v>
      </c>
      <c r="E1282" s="7" t="s">
        <v>1317</v>
      </c>
      <c r="F1282" s="7" t="s">
        <v>1318</v>
      </c>
      <c r="G1282" s="7">
        <v>2021</v>
      </c>
      <c r="H1282" s="7" t="s">
        <v>67</v>
      </c>
      <c r="I1282" s="7" t="s">
        <v>570</v>
      </c>
      <c r="J1282" s="7" t="s">
        <v>70</v>
      </c>
      <c r="K1282" s="7" t="s">
        <v>71</v>
      </c>
      <c r="L1282" s="7" t="s">
        <v>72</v>
      </c>
      <c r="M1282" s="7" t="s">
        <v>73</v>
      </c>
      <c r="N1282" s="7" t="s">
        <v>74</v>
      </c>
      <c r="O1282" s="7" t="s">
        <v>75</v>
      </c>
      <c r="P1282" s="7" t="s">
        <v>105</v>
      </c>
      <c r="Q1282" s="7" t="s">
        <v>106</v>
      </c>
      <c r="S1282" s="7" t="s">
        <v>107</v>
      </c>
      <c r="T1282" s="7" t="s">
        <v>79</v>
      </c>
      <c r="U1282" s="7" t="s">
        <v>80</v>
      </c>
      <c r="V1282" s="7" t="s">
        <v>81</v>
      </c>
      <c r="Z1282" s="7" t="s">
        <v>123</v>
      </c>
      <c r="AA1282" s="7" t="s">
        <v>338</v>
      </c>
      <c r="AC1282" s="7" t="s">
        <v>1330</v>
      </c>
      <c r="AD1282" s="7" t="s">
        <v>111</v>
      </c>
      <c r="AE1282" s="7" t="s">
        <v>113</v>
      </c>
      <c r="AF1282" s="7" t="s">
        <v>112</v>
      </c>
      <c r="AG1282" s="7" t="s">
        <v>1925</v>
      </c>
      <c r="AH1282" s="7" t="s">
        <v>1925</v>
      </c>
      <c r="AI1282" s="7">
        <v>2017</v>
      </c>
      <c r="AJ1282" s="7">
        <v>2017</v>
      </c>
      <c r="AK1282" s="7" t="s">
        <v>89</v>
      </c>
      <c r="AL1282" s="7">
        <v>400505</v>
      </c>
      <c r="AO1282" s="7" t="s">
        <v>2794</v>
      </c>
      <c r="AP1282" s="7" t="s">
        <v>1980</v>
      </c>
      <c r="AQ1282" s="7">
        <v>400505</v>
      </c>
      <c r="AR1282" s="7">
        <v>400505</v>
      </c>
      <c r="AS1282" s="7" t="s">
        <v>1980</v>
      </c>
      <c r="AT1282" s="7" t="s">
        <v>90</v>
      </c>
      <c r="AU1282" s="7">
        <v>2017</v>
      </c>
      <c r="AV1282" s="7" t="s">
        <v>172</v>
      </c>
      <c r="AW1282" s="7" t="s">
        <v>115</v>
      </c>
      <c r="AX1282" s="7" t="s">
        <v>116</v>
      </c>
      <c r="AY1282" s="7" t="s">
        <v>127</v>
      </c>
      <c r="AZ1282" s="7" t="s">
        <v>1300</v>
      </c>
      <c r="BA1282" s="7" t="s">
        <v>156</v>
      </c>
      <c r="BB1282" s="7" t="s">
        <v>69</v>
      </c>
      <c r="BC1282" s="7" t="s">
        <v>98</v>
      </c>
      <c r="BH1282" s="7" t="s">
        <v>99</v>
      </c>
      <c r="BI1282" s="7" t="s">
        <v>521</v>
      </c>
      <c r="BJ1282" s="7" t="s">
        <v>135</v>
      </c>
      <c r="BO1282">
        <f t="shared" si="19"/>
        <v>0.400505</v>
      </c>
      <c r="BP1282" s="7" t="s">
        <v>69</v>
      </c>
      <c r="BQ1282" s="7" t="s">
        <v>127</v>
      </c>
      <c r="BR1282" s="7" t="s">
        <v>1907</v>
      </c>
      <c r="BS1282" s="7" t="s">
        <v>1907</v>
      </c>
    </row>
    <row r="1283" spans="1:71" ht="15.75" customHeight="1">
      <c r="A1283" s="7">
        <v>2017</v>
      </c>
      <c r="B1283" s="7" t="s">
        <v>1398</v>
      </c>
      <c r="C1283" s="7" t="s">
        <v>64</v>
      </c>
      <c r="D1283" s="7" t="s">
        <v>1316</v>
      </c>
      <c r="E1283" s="7" t="s">
        <v>1317</v>
      </c>
      <c r="F1283" s="7" t="s">
        <v>1318</v>
      </c>
      <c r="G1283" s="7">
        <v>2021</v>
      </c>
      <c r="H1283" s="7" t="s">
        <v>67</v>
      </c>
      <c r="I1283" s="7" t="s">
        <v>570</v>
      </c>
      <c r="J1283" s="7" t="s">
        <v>70</v>
      </c>
      <c r="K1283" s="7" t="s">
        <v>71</v>
      </c>
      <c r="L1283" s="7" t="s">
        <v>72</v>
      </c>
      <c r="M1283" s="7" t="s">
        <v>73</v>
      </c>
      <c r="N1283" s="7" t="s">
        <v>74</v>
      </c>
      <c r="O1283" s="7" t="s">
        <v>75</v>
      </c>
      <c r="P1283" s="7" t="s">
        <v>105</v>
      </c>
      <c r="Q1283" s="7" t="s">
        <v>106</v>
      </c>
      <c r="S1283" s="7" t="s">
        <v>107</v>
      </c>
      <c r="T1283" s="7" t="s">
        <v>79</v>
      </c>
      <c r="U1283" s="7" t="s">
        <v>80</v>
      </c>
      <c r="V1283" s="7" t="s">
        <v>81</v>
      </c>
      <c r="Z1283" s="7" t="s">
        <v>123</v>
      </c>
      <c r="AA1283" s="7" t="s">
        <v>124</v>
      </c>
      <c r="AC1283" s="7" t="s">
        <v>831</v>
      </c>
      <c r="AD1283" s="7" t="s">
        <v>111</v>
      </c>
      <c r="AE1283" s="7" t="s">
        <v>113</v>
      </c>
      <c r="AF1283" s="7" t="s">
        <v>112</v>
      </c>
      <c r="AG1283" s="7" t="s">
        <v>1925</v>
      </c>
      <c r="AH1283" s="7" t="s">
        <v>1925</v>
      </c>
      <c r="AI1283" s="7">
        <v>2017</v>
      </c>
      <c r="AJ1283" s="7">
        <v>2017</v>
      </c>
      <c r="AK1283" s="7" t="s">
        <v>89</v>
      </c>
      <c r="AL1283" s="7">
        <v>2968862</v>
      </c>
      <c r="AO1283" s="7" t="s">
        <v>2795</v>
      </c>
      <c r="AP1283" s="7" t="s">
        <v>1980</v>
      </c>
      <c r="AQ1283" s="7">
        <v>2968862</v>
      </c>
      <c r="AR1283" s="7">
        <v>2968862</v>
      </c>
      <c r="AS1283" s="7" t="s">
        <v>1980</v>
      </c>
      <c r="AT1283" s="7" t="s">
        <v>90</v>
      </c>
      <c r="AU1283" s="7">
        <v>2017</v>
      </c>
      <c r="AV1283" s="7" t="s">
        <v>172</v>
      </c>
      <c r="AW1283" s="7" t="s">
        <v>115</v>
      </c>
      <c r="AX1283" s="7" t="s">
        <v>116</v>
      </c>
      <c r="AY1283" s="7" t="s">
        <v>127</v>
      </c>
      <c r="AZ1283" s="7" t="s">
        <v>1300</v>
      </c>
      <c r="BA1283" s="7" t="s">
        <v>156</v>
      </c>
      <c r="BB1283" s="7" t="s">
        <v>69</v>
      </c>
      <c r="BC1283" s="7" t="s">
        <v>98</v>
      </c>
      <c r="BH1283" s="7" t="s">
        <v>99</v>
      </c>
      <c r="BI1283" s="7" t="s">
        <v>521</v>
      </c>
      <c r="BJ1283" s="7" t="s">
        <v>135</v>
      </c>
      <c r="BO1283">
        <f t="shared" ref="BO1283:BO1346" si="20">AR1283/1000000</f>
        <v>2.9688620000000001</v>
      </c>
      <c r="BP1283" s="7" t="s">
        <v>69</v>
      </c>
      <c r="BQ1283" s="7" t="s">
        <v>127</v>
      </c>
      <c r="BR1283" s="7" t="s">
        <v>1907</v>
      </c>
      <c r="BS1283" s="7" t="s">
        <v>1907</v>
      </c>
    </row>
    <row r="1284" spans="1:71" ht="15.75" customHeight="1">
      <c r="A1284" s="7">
        <v>2017</v>
      </c>
      <c r="B1284" s="7" t="s">
        <v>1399</v>
      </c>
      <c r="C1284" s="7" t="s">
        <v>64</v>
      </c>
      <c r="D1284" s="7" t="s">
        <v>1316</v>
      </c>
      <c r="E1284" s="7" t="s">
        <v>1317</v>
      </c>
      <c r="F1284" s="7" t="s">
        <v>1318</v>
      </c>
      <c r="G1284" s="7">
        <v>2021</v>
      </c>
      <c r="H1284" s="7" t="s">
        <v>67</v>
      </c>
      <c r="I1284" s="7" t="s">
        <v>570</v>
      </c>
      <c r="J1284" s="7" t="s">
        <v>70</v>
      </c>
      <c r="K1284" s="7" t="s">
        <v>71</v>
      </c>
      <c r="L1284" s="7" t="s">
        <v>72</v>
      </c>
      <c r="M1284" s="7" t="s">
        <v>73</v>
      </c>
      <c r="N1284" s="7" t="s">
        <v>74</v>
      </c>
      <c r="O1284" s="7" t="s">
        <v>75</v>
      </c>
      <c r="P1284" s="7" t="s">
        <v>105</v>
      </c>
      <c r="Q1284" s="7" t="s">
        <v>106</v>
      </c>
      <c r="S1284" s="7" t="s">
        <v>107</v>
      </c>
      <c r="T1284" s="7" t="s">
        <v>79</v>
      </c>
      <c r="U1284" s="7" t="s">
        <v>80</v>
      </c>
      <c r="V1284" s="7" t="s">
        <v>81</v>
      </c>
      <c r="Z1284" s="7" t="s">
        <v>123</v>
      </c>
      <c r="AA1284" s="7" t="s">
        <v>1333</v>
      </c>
      <c r="AC1284" s="7" t="s">
        <v>1334</v>
      </c>
      <c r="AD1284" s="7" t="s">
        <v>144</v>
      </c>
      <c r="AE1284" s="7" t="s">
        <v>113</v>
      </c>
      <c r="AF1284" s="7" t="s">
        <v>112</v>
      </c>
      <c r="AG1284" s="7" t="s">
        <v>1925</v>
      </c>
      <c r="AH1284" s="7" t="s">
        <v>1925</v>
      </c>
      <c r="AI1284" s="7">
        <v>2017</v>
      </c>
      <c r="AJ1284" s="7">
        <v>2017</v>
      </c>
      <c r="AK1284" s="7" t="s">
        <v>89</v>
      </c>
      <c r="AL1284" s="7">
        <v>6877</v>
      </c>
      <c r="AO1284" s="7" t="s">
        <v>2796</v>
      </c>
      <c r="AP1284" s="7" t="s">
        <v>1980</v>
      </c>
      <c r="AQ1284" s="7">
        <v>6877</v>
      </c>
      <c r="AR1284" s="7">
        <v>6877</v>
      </c>
      <c r="AS1284" s="7" t="s">
        <v>1980</v>
      </c>
      <c r="AT1284" s="7" t="s">
        <v>90</v>
      </c>
      <c r="AU1284" s="7">
        <v>2017</v>
      </c>
      <c r="AV1284" s="7" t="s">
        <v>172</v>
      </c>
      <c r="AW1284" s="7" t="s">
        <v>115</v>
      </c>
      <c r="AX1284" s="7" t="s">
        <v>116</v>
      </c>
      <c r="AY1284" s="7" t="s">
        <v>127</v>
      </c>
      <c r="AZ1284" s="7" t="s">
        <v>1300</v>
      </c>
      <c r="BA1284" s="7" t="s">
        <v>156</v>
      </c>
      <c r="BB1284" s="7" t="s">
        <v>69</v>
      </c>
      <c r="BC1284" s="7" t="s">
        <v>98</v>
      </c>
      <c r="BH1284" s="7" t="s">
        <v>99</v>
      </c>
      <c r="BI1284" s="7" t="s">
        <v>521</v>
      </c>
      <c r="BJ1284" s="7" t="s">
        <v>135</v>
      </c>
      <c r="BO1284">
        <f t="shared" si="20"/>
        <v>6.8770000000000003E-3</v>
      </c>
      <c r="BP1284" s="7" t="s">
        <v>69</v>
      </c>
      <c r="BQ1284" s="7" t="s">
        <v>127</v>
      </c>
      <c r="BR1284" s="7" t="s">
        <v>1907</v>
      </c>
      <c r="BS1284" s="7" t="s">
        <v>1907</v>
      </c>
    </row>
    <row r="1285" spans="1:71" ht="15.75" customHeight="1">
      <c r="A1285" s="7">
        <v>2017</v>
      </c>
      <c r="B1285" s="7" t="s">
        <v>1400</v>
      </c>
      <c r="C1285" s="7" t="s">
        <v>64</v>
      </c>
      <c r="D1285" s="7" t="s">
        <v>1316</v>
      </c>
      <c r="E1285" s="7" t="s">
        <v>1317</v>
      </c>
      <c r="F1285" s="7" t="s">
        <v>1318</v>
      </c>
      <c r="G1285" s="7">
        <v>2021</v>
      </c>
      <c r="H1285" s="7" t="s">
        <v>67</v>
      </c>
      <c r="I1285" s="7" t="s">
        <v>570</v>
      </c>
      <c r="J1285" s="7" t="s">
        <v>70</v>
      </c>
      <c r="K1285" s="7" t="s">
        <v>71</v>
      </c>
      <c r="L1285" s="7" t="s">
        <v>72</v>
      </c>
      <c r="M1285" s="7" t="s">
        <v>73</v>
      </c>
      <c r="N1285" s="7" t="s">
        <v>74</v>
      </c>
      <c r="O1285" s="7" t="s">
        <v>75</v>
      </c>
      <c r="P1285" s="7" t="s">
        <v>105</v>
      </c>
      <c r="Q1285" s="7" t="s">
        <v>106</v>
      </c>
      <c r="S1285" s="7" t="s">
        <v>107</v>
      </c>
      <c r="T1285" s="7" t="s">
        <v>79</v>
      </c>
      <c r="U1285" s="7" t="s">
        <v>80</v>
      </c>
      <c r="V1285" s="7" t="s">
        <v>81</v>
      </c>
      <c r="Z1285" s="7" t="s">
        <v>123</v>
      </c>
      <c r="AA1285" s="7" t="s">
        <v>338</v>
      </c>
      <c r="AB1285" s="7" t="s">
        <v>339</v>
      </c>
      <c r="AC1285" s="7" t="s">
        <v>339</v>
      </c>
      <c r="AD1285" s="7" t="s">
        <v>111</v>
      </c>
      <c r="AE1285" s="7" t="s">
        <v>113</v>
      </c>
      <c r="AF1285" s="7" t="s">
        <v>112</v>
      </c>
      <c r="AG1285" s="7" t="s">
        <v>1925</v>
      </c>
      <c r="AH1285" s="7" t="s">
        <v>1925</v>
      </c>
      <c r="AI1285" s="7">
        <v>2017</v>
      </c>
      <c r="AJ1285" s="7">
        <v>2017</v>
      </c>
      <c r="AK1285" s="7" t="s">
        <v>89</v>
      </c>
      <c r="AL1285" s="7">
        <v>258904</v>
      </c>
      <c r="AO1285" s="7" t="s">
        <v>2797</v>
      </c>
      <c r="AP1285" s="7" t="s">
        <v>1980</v>
      </c>
      <c r="AQ1285" s="7">
        <v>258904</v>
      </c>
      <c r="AR1285" s="7">
        <v>258904</v>
      </c>
      <c r="AS1285" s="7" t="s">
        <v>1980</v>
      </c>
      <c r="AT1285" s="7" t="s">
        <v>90</v>
      </c>
      <c r="AU1285" s="7">
        <v>2017</v>
      </c>
      <c r="AV1285" s="7" t="s">
        <v>172</v>
      </c>
      <c r="AW1285" s="7" t="s">
        <v>115</v>
      </c>
      <c r="AX1285" s="7" t="s">
        <v>116</v>
      </c>
      <c r="AY1285" s="7" t="s">
        <v>127</v>
      </c>
      <c r="AZ1285" s="7" t="s">
        <v>1300</v>
      </c>
      <c r="BA1285" s="7" t="s">
        <v>156</v>
      </c>
      <c r="BB1285" s="7" t="s">
        <v>69</v>
      </c>
      <c r="BC1285" s="7" t="s">
        <v>98</v>
      </c>
      <c r="BH1285" s="7" t="s">
        <v>99</v>
      </c>
      <c r="BI1285" s="7" t="s">
        <v>521</v>
      </c>
      <c r="BJ1285" s="7" t="s">
        <v>135</v>
      </c>
      <c r="BO1285">
        <f t="shared" si="20"/>
        <v>0.25890400000000002</v>
      </c>
      <c r="BP1285" s="7" t="s">
        <v>69</v>
      </c>
      <c r="BQ1285" s="7" t="s">
        <v>127</v>
      </c>
      <c r="BR1285" s="7" t="s">
        <v>1907</v>
      </c>
      <c r="BS1285" s="7" t="s">
        <v>1907</v>
      </c>
    </row>
    <row r="1286" spans="1:71" ht="15.75" customHeight="1">
      <c r="A1286" s="7">
        <v>2017</v>
      </c>
      <c r="B1286" s="7" t="s">
        <v>1401</v>
      </c>
      <c r="C1286" s="7" t="s">
        <v>64</v>
      </c>
      <c r="D1286" s="7" t="s">
        <v>1316</v>
      </c>
      <c r="E1286" s="7" t="s">
        <v>1317</v>
      </c>
      <c r="F1286" s="7" t="s">
        <v>1318</v>
      </c>
      <c r="G1286" s="7">
        <v>2021</v>
      </c>
      <c r="H1286" s="7" t="s">
        <v>67</v>
      </c>
      <c r="I1286" s="7" t="s">
        <v>570</v>
      </c>
      <c r="J1286" s="7" t="s">
        <v>70</v>
      </c>
      <c r="K1286" s="7" t="s">
        <v>71</v>
      </c>
      <c r="L1286" s="7" t="s">
        <v>72</v>
      </c>
      <c r="M1286" s="7" t="s">
        <v>73</v>
      </c>
      <c r="N1286" s="7" t="s">
        <v>74</v>
      </c>
      <c r="O1286" s="7" t="s">
        <v>75</v>
      </c>
      <c r="P1286" s="7" t="s">
        <v>105</v>
      </c>
      <c r="Q1286" s="7" t="s">
        <v>106</v>
      </c>
      <c r="S1286" s="7" t="s">
        <v>107</v>
      </c>
      <c r="T1286" s="7" t="s">
        <v>79</v>
      </c>
      <c r="U1286" s="7" t="s">
        <v>80</v>
      </c>
      <c r="V1286" s="7" t="s">
        <v>81</v>
      </c>
      <c r="Z1286" s="7" t="s">
        <v>123</v>
      </c>
      <c r="AA1286" s="7" t="s">
        <v>124</v>
      </c>
      <c r="AC1286" s="7" t="s">
        <v>2756</v>
      </c>
      <c r="AD1286" s="7" t="s">
        <v>111</v>
      </c>
      <c r="AE1286" s="7" t="s">
        <v>113</v>
      </c>
      <c r="AF1286" s="7" t="s">
        <v>112</v>
      </c>
      <c r="AG1286" s="7" t="s">
        <v>1925</v>
      </c>
      <c r="AH1286" s="7" t="s">
        <v>1925</v>
      </c>
      <c r="AI1286" s="7">
        <v>2017</v>
      </c>
      <c r="AJ1286" s="7">
        <v>2017</v>
      </c>
      <c r="AK1286" s="7" t="s">
        <v>89</v>
      </c>
      <c r="AL1286" s="7">
        <v>1414276</v>
      </c>
      <c r="AO1286" s="7" t="s">
        <v>2798</v>
      </c>
      <c r="AP1286" s="7" t="s">
        <v>1980</v>
      </c>
      <c r="AQ1286" s="7">
        <v>1414276</v>
      </c>
      <c r="AR1286" s="7">
        <v>1414276</v>
      </c>
      <c r="AS1286" s="7" t="s">
        <v>1980</v>
      </c>
      <c r="AT1286" s="7" t="s">
        <v>90</v>
      </c>
      <c r="AU1286" s="7">
        <v>2017</v>
      </c>
      <c r="AV1286" s="7" t="s">
        <v>172</v>
      </c>
      <c r="AW1286" s="7" t="s">
        <v>115</v>
      </c>
      <c r="AX1286" s="7" t="s">
        <v>116</v>
      </c>
      <c r="AY1286" s="7" t="s">
        <v>127</v>
      </c>
      <c r="AZ1286" s="7" t="s">
        <v>1300</v>
      </c>
      <c r="BA1286" s="7" t="s">
        <v>156</v>
      </c>
      <c r="BB1286" s="7" t="s">
        <v>69</v>
      </c>
      <c r="BC1286" s="7" t="s">
        <v>98</v>
      </c>
      <c r="BH1286" s="7" t="s">
        <v>99</v>
      </c>
      <c r="BI1286" s="7" t="s">
        <v>521</v>
      </c>
      <c r="BJ1286" s="7" t="s">
        <v>135</v>
      </c>
      <c r="BO1286">
        <f t="shared" si="20"/>
        <v>1.4142760000000001</v>
      </c>
      <c r="BP1286" s="7" t="s">
        <v>69</v>
      </c>
      <c r="BQ1286" s="7" t="s">
        <v>127</v>
      </c>
      <c r="BR1286" s="7" t="s">
        <v>1907</v>
      </c>
      <c r="BS1286" s="7" t="s">
        <v>1907</v>
      </c>
    </row>
    <row r="1287" spans="1:71" ht="15.75" customHeight="1">
      <c r="A1287" s="7">
        <v>2017</v>
      </c>
      <c r="B1287" s="7" t="s">
        <v>1402</v>
      </c>
      <c r="C1287" s="7" t="s">
        <v>64</v>
      </c>
      <c r="D1287" s="7" t="s">
        <v>1316</v>
      </c>
      <c r="E1287" s="7" t="s">
        <v>1317</v>
      </c>
      <c r="F1287" s="7" t="s">
        <v>1318</v>
      </c>
      <c r="G1287" s="7">
        <v>2021</v>
      </c>
      <c r="H1287" s="7" t="s">
        <v>67</v>
      </c>
      <c r="I1287" s="7" t="s">
        <v>570</v>
      </c>
      <c r="J1287" s="7" t="s">
        <v>70</v>
      </c>
      <c r="K1287" s="7" t="s">
        <v>71</v>
      </c>
      <c r="L1287" s="7" t="s">
        <v>72</v>
      </c>
      <c r="M1287" s="7" t="s">
        <v>73</v>
      </c>
      <c r="N1287" s="7" t="s">
        <v>74</v>
      </c>
      <c r="O1287" s="7" t="s">
        <v>75</v>
      </c>
      <c r="P1287" s="7" t="s">
        <v>105</v>
      </c>
      <c r="Q1287" s="7" t="s">
        <v>106</v>
      </c>
      <c r="S1287" s="7" t="s">
        <v>107</v>
      </c>
      <c r="T1287" s="7" t="s">
        <v>79</v>
      </c>
      <c r="U1287" s="7" t="s">
        <v>80</v>
      </c>
      <c r="V1287" s="7" t="s">
        <v>81</v>
      </c>
      <c r="Z1287" s="7" t="s">
        <v>123</v>
      </c>
      <c r="AA1287" s="7" t="s">
        <v>1344</v>
      </c>
      <c r="AC1287" s="7" t="s">
        <v>1345</v>
      </c>
      <c r="AD1287" s="7" t="s">
        <v>144</v>
      </c>
      <c r="AE1287" s="7" t="s">
        <v>113</v>
      </c>
      <c r="AF1287" s="7" t="s">
        <v>112</v>
      </c>
      <c r="AG1287" s="7" t="s">
        <v>1925</v>
      </c>
      <c r="AH1287" s="7" t="s">
        <v>1925</v>
      </c>
      <c r="AI1287" s="7">
        <v>2017</v>
      </c>
      <c r="AJ1287" s="7">
        <v>2017</v>
      </c>
      <c r="AK1287" s="7" t="s">
        <v>89</v>
      </c>
      <c r="AL1287" s="7">
        <v>247548</v>
      </c>
      <c r="AO1287" s="7" t="s">
        <v>2799</v>
      </c>
      <c r="AP1287" s="7" t="s">
        <v>1980</v>
      </c>
      <c r="AQ1287" s="7">
        <v>247548</v>
      </c>
      <c r="AR1287" s="7">
        <v>247548</v>
      </c>
      <c r="AS1287" s="7" t="s">
        <v>1980</v>
      </c>
      <c r="AT1287" s="7" t="s">
        <v>90</v>
      </c>
      <c r="AU1287" s="7">
        <v>2017</v>
      </c>
      <c r="AV1287" s="7" t="s">
        <v>172</v>
      </c>
      <c r="AW1287" s="7" t="s">
        <v>115</v>
      </c>
      <c r="AX1287" s="7" t="s">
        <v>116</v>
      </c>
      <c r="AY1287" s="7" t="s">
        <v>127</v>
      </c>
      <c r="AZ1287" s="7" t="s">
        <v>1300</v>
      </c>
      <c r="BA1287" s="7" t="s">
        <v>156</v>
      </c>
      <c r="BB1287" s="7" t="s">
        <v>69</v>
      </c>
      <c r="BC1287" s="7" t="s">
        <v>98</v>
      </c>
      <c r="BH1287" s="7" t="s">
        <v>99</v>
      </c>
      <c r="BI1287" s="7" t="s">
        <v>521</v>
      </c>
      <c r="BJ1287" s="7" t="s">
        <v>135</v>
      </c>
      <c r="BO1287">
        <f t="shared" si="20"/>
        <v>0.24754799999999999</v>
      </c>
      <c r="BP1287" s="7" t="s">
        <v>69</v>
      </c>
      <c r="BQ1287" s="7" t="s">
        <v>127</v>
      </c>
      <c r="BR1287" s="7" t="s">
        <v>1907</v>
      </c>
      <c r="BS1287" s="7" t="s">
        <v>1907</v>
      </c>
    </row>
    <row r="1288" spans="1:71" ht="15.75" customHeight="1">
      <c r="A1288" s="7">
        <v>2017</v>
      </c>
      <c r="B1288" s="7" t="s">
        <v>1403</v>
      </c>
      <c r="C1288" s="7" t="s">
        <v>64</v>
      </c>
      <c r="D1288" s="7" t="s">
        <v>1316</v>
      </c>
      <c r="E1288" s="7" t="s">
        <v>1317</v>
      </c>
      <c r="F1288" s="7" t="s">
        <v>1318</v>
      </c>
      <c r="G1288" s="7">
        <v>2021</v>
      </c>
      <c r="H1288" s="7" t="s">
        <v>67</v>
      </c>
      <c r="I1288" s="7" t="s">
        <v>570</v>
      </c>
      <c r="J1288" s="7" t="s">
        <v>70</v>
      </c>
      <c r="K1288" s="7" t="s">
        <v>71</v>
      </c>
      <c r="L1288" s="7" t="s">
        <v>72</v>
      </c>
      <c r="M1288" s="7" t="s">
        <v>73</v>
      </c>
      <c r="N1288" s="7" t="s">
        <v>74</v>
      </c>
      <c r="O1288" s="7" t="s">
        <v>75</v>
      </c>
      <c r="P1288" s="7" t="s">
        <v>105</v>
      </c>
      <c r="Q1288" s="7" t="s">
        <v>106</v>
      </c>
      <c r="S1288" s="7" t="s">
        <v>107</v>
      </c>
      <c r="T1288" s="7" t="s">
        <v>79</v>
      </c>
      <c r="U1288" s="7" t="s">
        <v>80</v>
      </c>
      <c r="V1288" s="7" t="s">
        <v>81</v>
      </c>
      <c r="Z1288" s="7" t="s">
        <v>123</v>
      </c>
      <c r="AA1288" s="7" t="s">
        <v>1350</v>
      </c>
      <c r="AC1288" s="7" t="s">
        <v>1350</v>
      </c>
      <c r="AD1288" s="7" t="s">
        <v>144</v>
      </c>
      <c r="AE1288" s="7" t="s">
        <v>113</v>
      </c>
      <c r="AF1288" s="7" t="s">
        <v>112</v>
      </c>
      <c r="AG1288" s="7" t="s">
        <v>1925</v>
      </c>
      <c r="AH1288" s="7" t="s">
        <v>1925</v>
      </c>
      <c r="AI1288" s="7">
        <v>2017</v>
      </c>
      <c r="AJ1288" s="7">
        <v>2017</v>
      </c>
      <c r="AK1288" s="7" t="s">
        <v>89</v>
      </c>
      <c r="AL1288" s="7">
        <v>22875</v>
      </c>
      <c r="AO1288" s="7" t="s">
        <v>2800</v>
      </c>
      <c r="AP1288" s="7" t="s">
        <v>1980</v>
      </c>
      <c r="AQ1288" s="7">
        <v>22875</v>
      </c>
      <c r="AR1288" s="7">
        <v>22875</v>
      </c>
      <c r="AS1288" s="7" t="s">
        <v>1980</v>
      </c>
      <c r="AT1288" s="7" t="s">
        <v>90</v>
      </c>
      <c r="AU1288" s="7">
        <v>2017</v>
      </c>
      <c r="AV1288" s="7" t="s">
        <v>172</v>
      </c>
      <c r="AW1288" s="7" t="s">
        <v>115</v>
      </c>
      <c r="AX1288" s="7" t="s">
        <v>116</v>
      </c>
      <c r="AY1288" s="7" t="s">
        <v>127</v>
      </c>
      <c r="AZ1288" s="7" t="s">
        <v>1300</v>
      </c>
      <c r="BA1288" s="7" t="s">
        <v>156</v>
      </c>
      <c r="BB1288" s="7" t="s">
        <v>69</v>
      </c>
      <c r="BC1288" s="7" t="s">
        <v>98</v>
      </c>
      <c r="BH1288" s="7" t="s">
        <v>99</v>
      </c>
      <c r="BI1288" s="7" t="s">
        <v>521</v>
      </c>
      <c r="BJ1288" s="7" t="s">
        <v>135</v>
      </c>
      <c r="BO1288">
        <f t="shared" si="20"/>
        <v>2.2875E-2</v>
      </c>
      <c r="BP1288" s="7" t="s">
        <v>69</v>
      </c>
      <c r="BQ1288" s="7" t="s">
        <v>127</v>
      </c>
      <c r="BR1288" s="7" t="s">
        <v>1907</v>
      </c>
      <c r="BS1288" s="7" t="s">
        <v>1907</v>
      </c>
    </row>
    <row r="1289" spans="1:71" ht="15.75" customHeight="1">
      <c r="A1289" s="7">
        <v>2017</v>
      </c>
      <c r="B1289" s="7" t="s">
        <v>1404</v>
      </c>
      <c r="C1289" s="7" t="s">
        <v>64</v>
      </c>
      <c r="D1289" s="7" t="s">
        <v>1316</v>
      </c>
      <c r="E1289" s="7" t="s">
        <v>1317</v>
      </c>
      <c r="F1289" s="7" t="s">
        <v>1318</v>
      </c>
      <c r="G1289" s="7">
        <v>2021</v>
      </c>
      <c r="H1289" s="7" t="s">
        <v>67</v>
      </c>
      <c r="I1289" s="7" t="s">
        <v>570</v>
      </c>
      <c r="J1289" s="7" t="s">
        <v>70</v>
      </c>
      <c r="K1289" s="7" t="s">
        <v>71</v>
      </c>
      <c r="L1289" s="7" t="s">
        <v>72</v>
      </c>
      <c r="M1289" s="7" t="s">
        <v>73</v>
      </c>
      <c r="N1289" s="7" t="s">
        <v>74</v>
      </c>
      <c r="O1289" s="7" t="s">
        <v>75</v>
      </c>
      <c r="P1289" s="7" t="s">
        <v>105</v>
      </c>
      <c r="Q1289" s="7" t="s">
        <v>106</v>
      </c>
      <c r="S1289" s="7" t="s">
        <v>107</v>
      </c>
      <c r="T1289" s="7" t="s">
        <v>79</v>
      </c>
      <c r="U1289" s="7" t="s">
        <v>80</v>
      </c>
      <c r="V1289" s="7" t="s">
        <v>81</v>
      </c>
      <c r="Z1289" s="7" t="s">
        <v>123</v>
      </c>
      <c r="AA1289" s="7" t="s">
        <v>1352</v>
      </c>
      <c r="AC1289" s="7" t="s">
        <v>1353</v>
      </c>
      <c r="AD1289" s="7" t="s">
        <v>144</v>
      </c>
      <c r="AE1289" s="7" t="s">
        <v>113</v>
      </c>
      <c r="AF1289" s="7" t="s">
        <v>112</v>
      </c>
      <c r="AG1289" s="7" t="s">
        <v>1925</v>
      </c>
      <c r="AH1289" s="7" t="s">
        <v>1925</v>
      </c>
      <c r="AI1289" s="7">
        <v>2017</v>
      </c>
      <c r="AJ1289" s="7">
        <v>2017</v>
      </c>
      <c r="AK1289" s="7" t="s">
        <v>89</v>
      </c>
      <c r="AL1289" s="7">
        <v>225720</v>
      </c>
      <c r="AO1289" s="7" t="s">
        <v>2801</v>
      </c>
      <c r="AP1289" s="7" t="s">
        <v>1980</v>
      </c>
      <c r="AQ1289" s="7">
        <v>225720</v>
      </c>
      <c r="AR1289" s="7">
        <v>225720</v>
      </c>
      <c r="AS1289" s="7" t="s">
        <v>1980</v>
      </c>
      <c r="AT1289" s="7" t="s">
        <v>90</v>
      </c>
      <c r="AU1289" s="7">
        <v>2017</v>
      </c>
      <c r="AV1289" s="7" t="s">
        <v>172</v>
      </c>
      <c r="AW1289" s="7" t="s">
        <v>115</v>
      </c>
      <c r="AX1289" s="7" t="s">
        <v>116</v>
      </c>
      <c r="AY1289" s="7" t="s">
        <v>127</v>
      </c>
      <c r="AZ1289" s="7" t="s">
        <v>1300</v>
      </c>
      <c r="BA1289" s="7" t="s">
        <v>156</v>
      </c>
      <c r="BB1289" s="7" t="s">
        <v>69</v>
      </c>
      <c r="BC1289" s="7" t="s">
        <v>98</v>
      </c>
      <c r="BH1289" s="7" t="s">
        <v>99</v>
      </c>
      <c r="BI1289" s="7" t="s">
        <v>521</v>
      </c>
      <c r="BJ1289" s="7" t="s">
        <v>135</v>
      </c>
      <c r="BO1289">
        <f t="shared" si="20"/>
        <v>0.22572</v>
      </c>
      <c r="BP1289" s="7" t="s">
        <v>69</v>
      </c>
      <c r="BQ1289" s="7" t="s">
        <v>127</v>
      </c>
      <c r="BR1289" s="7" t="s">
        <v>1907</v>
      </c>
      <c r="BS1289" s="7" t="s">
        <v>1907</v>
      </c>
    </row>
    <row r="1290" spans="1:71" ht="15.75" customHeight="1">
      <c r="A1290" s="7">
        <v>2017</v>
      </c>
      <c r="B1290" s="7" t="s">
        <v>1405</v>
      </c>
      <c r="C1290" s="7" t="s">
        <v>64</v>
      </c>
      <c r="D1290" s="7" t="s">
        <v>1316</v>
      </c>
      <c r="E1290" s="7" t="s">
        <v>1317</v>
      </c>
      <c r="F1290" s="7" t="s">
        <v>1318</v>
      </c>
      <c r="G1290" s="7">
        <v>2021</v>
      </c>
      <c r="H1290" s="7" t="s">
        <v>67</v>
      </c>
      <c r="I1290" s="7" t="s">
        <v>570</v>
      </c>
      <c r="J1290" s="7" t="s">
        <v>70</v>
      </c>
      <c r="K1290" s="7" t="s">
        <v>71</v>
      </c>
      <c r="L1290" s="7" t="s">
        <v>72</v>
      </c>
      <c r="M1290" s="7" t="s">
        <v>73</v>
      </c>
      <c r="N1290" s="7" t="s">
        <v>74</v>
      </c>
      <c r="O1290" s="7" t="s">
        <v>75</v>
      </c>
      <c r="P1290" s="7" t="s">
        <v>105</v>
      </c>
      <c r="Q1290" s="7" t="s">
        <v>106</v>
      </c>
      <c r="S1290" s="7" t="s">
        <v>107</v>
      </c>
      <c r="T1290" s="7" t="s">
        <v>79</v>
      </c>
      <c r="U1290" s="7" t="s">
        <v>80</v>
      </c>
      <c r="V1290" s="7" t="s">
        <v>81</v>
      </c>
      <c r="Z1290" s="7" t="s">
        <v>123</v>
      </c>
      <c r="AA1290" s="7" t="s">
        <v>1355</v>
      </c>
      <c r="AC1290" s="7" t="s">
        <v>1355</v>
      </c>
      <c r="AD1290" s="7" t="s">
        <v>144</v>
      </c>
      <c r="AE1290" s="7" t="s">
        <v>113</v>
      </c>
      <c r="AF1290" s="7" t="s">
        <v>112</v>
      </c>
      <c r="AG1290" s="7" t="s">
        <v>1925</v>
      </c>
      <c r="AH1290" s="7" t="s">
        <v>1925</v>
      </c>
      <c r="AI1290" s="7">
        <v>2017</v>
      </c>
      <c r="AJ1290" s="7">
        <v>2017</v>
      </c>
      <c r="AK1290" s="7" t="s">
        <v>89</v>
      </c>
      <c r="AL1290" s="7">
        <v>33244</v>
      </c>
      <c r="AO1290" s="7" t="s">
        <v>2802</v>
      </c>
      <c r="AP1290" s="7" t="s">
        <v>1980</v>
      </c>
      <c r="AQ1290" s="7">
        <v>33244</v>
      </c>
      <c r="AR1290" s="7">
        <v>33244</v>
      </c>
      <c r="AS1290" s="7" t="s">
        <v>1980</v>
      </c>
      <c r="AT1290" s="7" t="s">
        <v>90</v>
      </c>
      <c r="AU1290" s="7">
        <v>2017</v>
      </c>
      <c r="AV1290" s="7" t="s">
        <v>172</v>
      </c>
      <c r="AW1290" s="7" t="s">
        <v>115</v>
      </c>
      <c r="AX1290" s="7" t="s">
        <v>116</v>
      </c>
      <c r="AY1290" s="7" t="s">
        <v>127</v>
      </c>
      <c r="AZ1290" s="7" t="s">
        <v>1300</v>
      </c>
      <c r="BA1290" s="7" t="s">
        <v>156</v>
      </c>
      <c r="BB1290" s="7" t="s">
        <v>69</v>
      </c>
      <c r="BC1290" s="7" t="s">
        <v>98</v>
      </c>
      <c r="BH1290" s="7" t="s">
        <v>99</v>
      </c>
      <c r="BI1290" s="7" t="s">
        <v>521</v>
      </c>
      <c r="BJ1290" s="7" t="s">
        <v>135</v>
      </c>
      <c r="BO1290">
        <f t="shared" si="20"/>
        <v>3.3244000000000003E-2</v>
      </c>
      <c r="BP1290" s="7" t="s">
        <v>69</v>
      </c>
      <c r="BQ1290" s="7" t="s">
        <v>127</v>
      </c>
      <c r="BR1290" s="7" t="s">
        <v>1907</v>
      </c>
      <c r="BS1290" s="7" t="s">
        <v>1907</v>
      </c>
    </row>
    <row r="1291" spans="1:71" ht="15.75" customHeight="1">
      <c r="A1291" s="7">
        <v>2017</v>
      </c>
      <c r="B1291" s="7" t="s">
        <v>1406</v>
      </c>
      <c r="C1291" s="7" t="s">
        <v>64</v>
      </c>
      <c r="D1291" s="7" t="s">
        <v>1316</v>
      </c>
      <c r="E1291" s="7" t="s">
        <v>1317</v>
      </c>
      <c r="F1291" s="7" t="s">
        <v>1318</v>
      </c>
      <c r="G1291" s="7">
        <v>2021</v>
      </c>
      <c r="H1291" s="7" t="s">
        <v>67</v>
      </c>
      <c r="I1291" s="7" t="s">
        <v>570</v>
      </c>
      <c r="J1291" s="7" t="s">
        <v>70</v>
      </c>
      <c r="K1291" s="7" t="s">
        <v>71</v>
      </c>
      <c r="L1291" s="7" t="s">
        <v>72</v>
      </c>
      <c r="M1291" s="7" t="s">
        <v>73</v>
      </c>
      <c r="N1291" s="7" t="s">
        <v>74</v>
      </c>
      <c r="O1291" s="7" t="s">
        <v>75</v>
      </c>
      <c r="P1291" s="7" t="s">
        <v>105</v>
      </c>
      <c r="Q1291" s="7" t="s">
        <v>106</v>
      </c>
      <c r="S1291" s="7" t="s">
        <v>107</v>
      </c>
      <c r="T1291" s="7" t="s">
        <v>79</v>
      </c>
      <c r="U1291" s="7" t="s">
        <v>80</v>
      </c>
      <c r="V1291" s="7" t="s">
        <v>81</v>
      </c>
      <c r="Z1291" s="7" t="s">
        <v>123</v>
      </c>
      <c r="AA1291" s="7" t="s">
        <v>1357</v>
      </c>
      <c r="AC1291" s="7" t="s">
        <v>1358</v>
      </c>
      <c r="AD1291" s="7" t="s">
        <v>144</v>
      </c>
      <c r="AE1291" s="7" t="s">
        <v>113</v>
      </c>
      <c r="AF1291" s="7" t="s">
        <v>112</v>
      </c>
      <c r="AG1291" s="7" t="s">
        <v>1925</v>
      </c>
      <c r="AH1291" s="7" t="s">
        <v>1925</v>
      </c>
      <c r="AI1291" s="7">
        <v>2017</v>
      </c>
      <c r="AJ1291" s="7">
        <v>2017</v>
      </c>
      <c r="AK1291" s="7" t="s">
        <v>89</v>
      </c>
      <c r="AL1291" s="7">
        <v>90771</v>
      </c>
      <c r="AO1291" s="7" t="s">
        <v>2803</v>
      </c>
      <c r="AP1291" s="7" t="s">
        <v>1980</v>
      </c>
      <c r="AQ1291" s="7">
        <v>90771</v>
      </c>
      <c r="AR1291" s="7">
        <v>90771</v>
      </c>
      <c r="AS1291" s="7" t="s">
        <v>1980</v>
      </c>
      <c r="AT1291" s="7" t="s">
        <v>90</v>
      </c>
      <c r="AU1291" s="7">
        <v>2017</v>
      </c>
      <c r="AV1291" s="7" t="s">
        <v>172</v>
      </c>
      <c r="AW1291" s="7" t="s">
        <v>115</v>
      </c>
      <c r="AX1291" s="7" t="s">
        <v>116</v>
      </c>
      <c r="AY1291" s="7" t="s">
        <v>127</v>
      </c>
      <c r="AZ1291" s="7" t="s">
        <v>1300</v>
      </c>
      <c r="BA1291" s="7" t="s">
        <v>156</v>
      </c>
      <c r="BB1291" s="7" t="s">
        <v>69</v>
      </c>
      <c r="BC1291" s="7" t="s">
        <v>98</v>
      </c>
      <c r="BH1291" s="7" t="s">
        <v>99</v>
      </c>
      <c r="BI1291" s="7" t="s">
        <v>521</v>
      </c>
      <c r="BJ1291" s="7" t="s">
        <v>135</v>
      </c>
      <c r="BO1291">
        <f t="shared" si="20"/>
        <v>9.0771000000000004E-2</v>
      </c>
      <c r="BP1291" s="7" t="s">
        <v>69</v>
      </c>
      <c r="BQ1291" s="7" t="s">
        <v>127</v>
      </c>
      <c r="BR1291" s="7" t="s">
        <v>1907</v>
      </c>
      <c r="BS1291" s="7" t="s">
        <v>1907</v>
      </c>
    </row>
    <row r="1292" spans="1:71" ht="15.75" customHeight="1">
      <c r="A1292" s="7">
        <v>2017</v>
      </c>
      <c r="B1292" s="7" t="s">
        <v>1407</v>
      </c>
      <c r="C1292" s="7" t="s">
        <v>64</v>
      </c>
      <c r="D1292" s="7" t="s">
        <v>1316</v>
      </c>
      <c r="E1292" s="7" t="s">
        <v>1317</v>
      </c>
      <c r="F1292" s="7" t="s">
        <v>1318</v>
      </c>
      <c r="G1292" s="7">
        <v>2021</v>
      </c>
      <c r="H1292" s="7" t="s">
        <v>67</v>
      </c>
      <c r="I1292" s="7" t="s">
        <v>570</v>
      </c>
      <c r="J1292" s="7" t="s">
        <v>70</v>
      </c>
      <c r="K1292" s="7" t="s">
        <v>71</v>
      </c>
      <c r="L1292" s="7" t="s">
        <v>72</v>
      </c>
      <c r="M1292" s="7" t="s">
        <v>73</v>
      </c>
      <c r="N1292" s="7" t="s">
        <v>74</v>
      </c>
      <c r="O1292" s="7" t="s">
        <v>75</v>
      </c>
      <c r="P1292" s="7" t="s">
        <v>105</v>
      </c>
      <c r="Q1292" s="7" t="s">
        <v>106</v>
      </c>
      <c r="S1292" s="7" t="s">
        <v>107</v>
      </c>
      <c r="T1292" s="7" t="s">
        <v>79</v>
      </c>
      <c r="U1292" s="7" t="s">
        <v>80</v>
      </c>
      <c r="V1292" s="7" t="s">
        <v>81</v>
      </c>
      <c r="Z1292" s="7" t="s">
        <v>123</v>
      </c>
      <c r="AA1292" s="7" t="s">
        <v>1362</v>
      </c>
      <c r="AC1292" s="7" t="s">
        <v>1363</v>
      </c>
      <c r="AD1292" s="7" t="s">
        <v>144</v>
      </c>
      <c r="AE1292" s="7" t="s">
        <v>113</v>
      </c>
      <c r="AF1292" s="7" t="s">
        <v>112</v>
      </c>
      <c r="AG1292" s="7" t="s">
        <v>1925</v>
      </c>
      <c r="AH1292" s="7" t="s">
        <v>1925</v>
      </c>
      <c r="AI1292" s="7">
        <v>2017</v>
      </c>
      <c r="AJ1292" s="7">
        <v>2017</v>
      </c>
      <c r="AK1292" s="7" t="s">
        <v>89</v>
      </c>
      <c r="AL1292" s="7">
        <v>78010</v>
      </c>
      <c r="AO1292" s="7" t="s">
        <v>2804</v>
      </c>
      <c r="AP1292" s="7" t="s">
        <v>1980</v>
      </c>
      <c r="AQ1292" s="7">
        <v>78010</v>
      </c>
      <c r="AR1292" s="7">
        <v>78010</v>
      </c>
      <c r="AS1292" s="7" t="s">
        <v>1980</v>
      </c>
      <c r="AT1292" s="7" t="s">
        <v>90</v>
      </c>
      <c r="AU1292" s="7">
        <v>2017</v>
      </c>
      <c r="AV1292" s="7" t="s">
        <v>172</v>
      </c>
      <c r="AW1292" s="7" t="s">
        <v>115</v>
      </c>
      <c r="AX1292" s="7" t="s">
        <v>116</v>
      </c>
      <c r="AY1292" s="7" t="s">
        <v>127</v>
      </c>
      <c r="AZ1292" s="7" t="s">
        <v>1300</v>
      </c>
      <c r="BA1292" s="7" t="s">
        <v>156</v>
      </c>
      <c r="BB1292" s="7" t="s">
        <v>69</v>
      </c>
      <c r="BC1292" s="7" t="s">
        <v>98</v>
      </c>
      <c r="BH1292" s="7" t="s">
        <v>99</v>
      </c>
      <c r="BI1292" s="7" t="s">
        <v>521</v>
      </c>
      <c r="BJ1292" s="7" t="s">
        <v>135</v>
      </c>
      <c r="BO1292">
        <f t="shared" si="20"/>
        <v>7.8009999999999996E-2</v>
      </c>
      <c r="BP1292" s="7" t="s">
        <v>69</v>
      </c>
      <c r="BQ1292" s="7" t="s">
        <v>127</v>
      </c>
      <c r="BR1292" s="7" t="s">
        <v>1907</v>
      </c>
      <c r="BS1292" s="7" t="s">
        <v>1907</v>
      </c>
    </row>
    <row r="1293" spans="1:71" ht="15.75" customHeight="1">
      <c r="A1293" s="7">
        <v>2017</v>
      </c>
      <c r="B1293" s="7" t="s">
        <v>1408</v>
      </c>
      <c r="C1293" s="7" t="s">
        <v>64</v>
      </c>
      <c r="D1293" s="7" t="s">
        <v>1316</v>
      </c>
      <c r="E1293" s="7" t="s">
        <v>1317</v>
      </c>
      <c r="F1293" s="7" t="s">
        <v>1318</v>
      </c>
      <c r="G1293" s="7">
        <v>2021</v>
      </c>
      <c r="H1293" s="7" t="s">
        <v>67</v>
      </c>
      <c r="I1293" s="7" t="s">
        <v>570</v>
      </c>
      <c r="J1293" s="7" t="s">
        <v>70</v>
      </c>
      <c r="K1293" s="7" t="s">
        <v>71</v>
      </c>
      <c r="L1293" s="7" t="s">
        <v>72</v>
      </c>
      <c r="M1293" s="7" t="s">
        <v>73</v>
      </c>
      <c r="N1293" s="7" t="s">
        <v>74</v>
      </c>
      <c r="O1293" s="7" t="s">
        <v>75</v>
      </c>
      <c r="P1293" s="7" t="s">
        <v>105</v>
      </c>
      <c r="Q1293" s="7" t="s">
        <v>106</v>
      </c>
      <c r="S1293" s="7" t="s">
        <v>107</v>
      </c>
      <c r="T1293" s="7" t="s">
        <v>79</v>
      </c>
      <c r="U1293" s="7" t="s">
        <v>80</v>
      </c>
      <c r="V1293" s="7" t="s">
        <v>81</v>
      </c>
      <c r="Z1293" s="7" t="s">
        <v>123</v>
      </c>
      <c r="AA1293" s="7" t="s">
        <v>1365</v>
      </c>
      <c r="AC1293" s="7" t="s">
        <v>1365</v>
      </c>
      <c r="AD1293" s="7" t="s">
        <v>144</v>
      </c>
      <c r="AE1293" s="7" t="s">
        <v>113</v>
      </c>
      <c r="AF1293" s="7" t="s">
        <v>112</v>
      </c>
      <c r="AG1293" s="7" t="s">
        <v>1925</v>
      </c>
      <c r="AH1293" s="7" t="s">
        <v>1925</v>
      </c>
      <c r="AI1293" s="7">
        <v>2017</v>
      </c>
      <c r="AJ1293" s="7">
        <v>2017</v>
      </c>
      <c r="AK1293" s="7" t="s">
        <v>89</v>
      </c>
      <c r="AL1293" s="7">
        <v>2964</v>
      </c>
      <c r="AO1293" s="7" t="s">
        <v>2805</v>
      </c>
      <c r="AP1293" s="7" t="s">
        <v>1980</v>
      </c>
      <c r="AQ1293" s="7">
        <v>2964</v>
      </c>
      <c r="AR1293" s="7">
        <v>2964</v>
      </c>
      <c r="AS1293" s="7" t="s">
        <v>1980</v>
      </c>
      <c r="AT1293" s="7" t="s">
        <v>90</v>
      </c>
      <c r="AU1293" s="7">
        <v>2017</v>
      </c>
      <c r="AV1293" s="7" t="s">
        <v>172</v>
      </c>
      <c r="AW1293" s="7" t="s">
        <v>115</v>
      </c>
      <c r="AX1293" s="7" t="s">
        <v>116</v>
      </c>
      <c r="AY1293" s="7" t="s">
        <v>127</v>
      </c>
      <c r="AZ1293" s="7" t="s">
        <v>1300</v>
      </c>
      <c r="BA1293" s="7" t="s">
        <v>156</v>
      </c>
      <c r="BB1293" s="7" t="s">
        <v>69</v>
      </c>
      <c r="BC1293" s="7" t="s">
        <v>98</v>
      </c>
      <c r="BH1293" s="7" t="s">
        <v>99</v>
      </c>
      <c r="BI1293" s="7" t="s">
        <v>521</v>
      </c>
      <c r="BJ1293" s="7" t="s">
        <v>135</v>
      </c>
      <c r="BO1293">
        <f t="shared" si="20"/>
        <v>2.9640000000000001E-3</v>
      </c>
      <c r="BP1293" s="7" t="s">
        <v>69</v>
      </c>
      <c r="BQ1293" s="7" t="s">
        <v>127</v>
      </c>
      <c r="BR1293" s="7" t="s">
        <v>1907</v>
      </c>
      <c r="BS1293" s="7" t="s">
        <v>1907</v>
      </c>
    </row>
    <row r="1294" spans="1:71" ht="15.75" customHeight="1">
      <c r="A1294" s="7">
        <v>2017</v>
      </c>
      <c r="B1294" s="7" t="s">
        <v>1409</v>
      </c>
      <c r="C1294" s="7" t="s">
        <v>64</v>
      </c>
      <c r="D1294" s="7" t="s">
        <v>1316</v>
      </c>
      <c r="E1294" s="7" t="s">
        <v>1317</v>
      </c>
      <c r="F1294" s="7" t="s">
        <v>1318</v>
      </c>
      <c r="G1294" s="7">
        <v>2021</v>
      </c>
      <c r="H1294" s="7" t="s">
        <v>67</v>
      </c>
      <c r="I1294" s="7" t="s">
        <v>570</v>
      </c>
      <c r="J1294" s="7" t="s">
        <v>70</v>
      </c>
      <c r="K1294" s="7" t="s">
        <v>71</v>
      </c>
      <c r="L1294" s="7" t="s">
        <v>72</v>
      </c>
      <c r="M1294" s="7" t="s">
        <v>73</v>
      </c>
      <c r="N1294" s="7" t="s">
        <v>74</v>
      </c>
      <c r="O1294" s="7" t="s">
        <v>75</v>
      </c>
      <c r="P1294" s="7" t="s">
        <v>105</v>
      </c>
      <c r="Q1294" s="7" t="s">
        <v>106</v>
      </c>
      <c r="S1294" s="7" t="s">
        <v>107</v>
      </c>
      <c r="T1294" s="7" t="s">
        <v>79</v>
      </c>
      <c r="U1294" s="7" t="s">
        <v>80</v>
      </c>
      <c r="V1294" s="7" t="s">
        <v>81</v>
      </c>
      <c r="Z1294" s="7" t="s">
        <v>123</v>
      </c>
      <c r="AA1294" s="7" t="s">
        <v>1153</v>
      </c>
      <c r="AC1294" s="7" t="s">
        <v>1367</v>
      </c>
      <c r="AD1294" s="7" t="s">
        <v>144</v>
      </c>
      <c r="AE1294" s="7" t="s">
        <v>113</v>
      </c>
      <c r="AF1294" s="7" t="s">
        <v>112</v>
      </c>
      <c r="AG1294" s="7" t="s">
        <v>1925</v>
      </c>
      <c r="AH1294" s="7" t="s">
        <v>1925</v>
      </c>
      <c r="AI1294" s="7">
        <v>2017</v>
      </c>
      <c r="AJ1294" s="7">
        <v>2017</v>
      </c>
      <c r="AK1294" s="7" t="s">
        <v>89</v>
      </c>
      <c r="AL1294" s="7">
        <v>161558</v>
      </c>
      <c r="AO1294" s="7" t="s">
        <v>2806</v>
      </c>
      <c r="AP1294" s="7" t="s">
        <v>1980</v>
      </c>
      <c r="AQ1294" s="7">
        <v>161558</v>
      </c>
      <c r="AR1294" s="7">
        <v>161558</v>
      </c>
      <c r="AS1294" s="7" t="s">
        <v>1980</v>
      </c>
      <c r="AT1294" s="7" t="s">
        <v>90</v>
      </c>
      <c r="AU1294" s="7">
        <v>2017</v>
      </c>
      <c r="AV1294" s="7" t="s">
        <v>172</v>
      </c>
      <c r="AW1294" s="7" t="s">
        <v>115</v>
      </c>
      <c r="AX1294" s="7" t="s">
        <v>116</v>
      </c>
      <c r="AY1294" s="7" t="s">
        <v>127</v>
      </c>
      <c r="AZ1294" s="7" t="s">
        <v>1300</v>
      </c>
      <c r="BA1294" s="7" t="s">
        <v>156</v>
      </c>
      <c r="BB1294" s="7" t="s">
        <v>69</v>
      </c>
      <c r="BC1294" s="7" t="s">
        <v>98</v>
      </c>
      <c r="BH1294" s="7" t="s">
        <v>99</v>
      </c>
      <c r="BI1294" s="7" t="s">
        <v>521</v>
      </c>
      <c r="BJ1294" s="7" t="s">
        <v>135</v>
      </c>
      <c r="BO1294">
        <f t="shared" si="20"/>
        <v>0.16155800000000001</v>
      </c>
      <c r="BP1294" s="7" t="s">
        <v>69</v>
      </c>
      <c r="BQ1294" s="7" t="s">
        <v>127</v>
      </c>
      <c r="BR1294" s="7" t="s">
        <v>1907</v>
      </c>
      <c r="BS1294" s="7" t="s">
        <v>1907</v>
      </c>
    </row>
    <row r="1295" spans="1:71" ht="15.75" customHeight="1">
      <c r="A1295" s="7">
        <v>2017</v>
      </c>
      <c r="B1295" s="7" t="s">
        <v>1410</v>
      </c>
      <c r="C1295" s="7" t="s">
        <v>64</v>
      </c>
      <c r="D1295" s="7" t="s">
        <v>1316</v>
      </c>
      <c r="E1295" s="7" t="s">
        <v>1317</v>
      </c>
      <c r="F1295" s="7" t="s">
        <v>1318</v>
      </c>
      <c r="G1295" s="7">
        <v>2021</v>
      </c>
      <c r="H1295" s="7" t="s">
        <v>67</v>
      </c>
      <c r="I1295" s="7" t="s">
        <v>570</v>
      </c>
      <c r="J1295" s="7" t="s">
        <v>70</v>
      </c>
      <c r="K1295" s="7" t="s">
        <v>71</v>
      </c>
      <c r="L1295" s="7" t="s">
        <v>72</v>
      </c>
      <c r="M1295" s="7" t="s">
        <v>73</v>
      </c>
      <c r="N1295" s="7" t="s">
        <v>74</v>
      </c>
      <c r="O1295" s="7" t="s">
        <v>75</v>
      </c>
      <c r="P1295" s="7" t="s">
        <v>105</v>
      </c>
      <c r="Q1295" s="7" t="s">
        <v>106</v>
      </c>
      <c r="S1295" s="7" t="s">
        <v>107</v>
      </c>
      <c r="T1295" s="7" t="s">
        <v>79</v>
      </c>
      <c r="U1295" s="7" t="s">
        <v>80</v>
      </c>
      <c r="V1295" s="7" t="s">
        <v>81</v>
      </c>
      <c r="Z1295" s="7" t="s">
        <v>123</v>
      </c>
      <c r="AA1295" s="7" t="s">
        <v>124</v>
      </c>
      <c r="AC1295" s="7" t="s">
        <v>1320</v>
      </c>
      <c r="AD1295" s="7" t="s">
        <v>111</v>
      </c>
      <c r="AE1295" s="7" t="s">
        <v>113</v>
      </c>
      <c r="AF1295" s="7" t="s">
        <v>112</v>
      </c>
      <c r="AG1295" s="7" t="s">
        <v>1925</v>
      </c>
      <c r="AH1295" s="7" t="s">
        <v>1925</v>
      </c>
      <c r="AI1295" s="7">
        <v>2017</v>
      </c>
      <c r="AJ1295" s="7">
        <v>2017</v>
      </c>
      <c r="AK1295" s="7" t="s">
        <v>89</v>
      </c>
      <c r="AL1295" s="7">
        <v>108527</v>
      </c>
      <c r="AO1295" s="7" t="s">
        <v>2807</v>
      </c>
      <c r="AP1295" s="7" t="s">
        <v>1980</v>
      </c>
      <c r="AQ1295" s="7">
        <v>108527</v>
      </c>
      <c r="AR1295" s="7">
        <v>108527</v>
      </c>
      <c r="AS1295" s="7" t="s">
        <v>1980</v>
      </c>
      <c r="AT1295" s="7" t="s">
        <v>90</v>
      </c>
      <c r="AU1295" s="7">
        <v>2017</v>
      </c>
      <c r="AV1295" s="7" t="s">
        <v>172</v>
      </c>
      <c r="AW1295" s="7" t="s">
        <v>115</v>
      </c>
      <c r="AX1295" s="7" t="s">
        <v>116</v>
      </c>
      <c r="AY1295" s="7" t="s">
        <v>189</v>
      </c>
      <c r="AZ1295" s="7" t="s">
        <v>155</v>
      </c>
      <c r="BA1295" s="7" t="s">
        <v>156</v>
      </c>
      <c r="BB1295" s="7" t="s">
        <v>69</v>
      </c>
      <c r="BC1295" s="7" t="s">
        <v>98</v>
      </c>
      <c r="BH1295" s="7" t="s">
        <v>99</v>
      </c>
      <c r="BI1295" s="7" t="s">
        <v>521</v>
      </c>
      <c r="BJ1295" s="7" t="s">
        <v>135</v>
      </c>
      <c r="BO1295">
        <f t="shared" si="20"/>
        <v>0.108527</v>
      </c>
      <c r="BP1295" s="7" t="s">
        <v>69</v>
      </c>
      <c r="BQ1295" s="7" t="s">
        <v>189</v>
      </c>
      <c r="BR1295" s="7" t="s">
        <v>1907</v>
      </c>
      <c r="BS1295" s="7" t="s">
        <v>1907</v>
      </c>
    </row>
    <row r="1296" spans="1:71" ht="15.75" customHeight="1">
      <c r="A1296" s="7">
        <v>2017</v>
      </c>
      <c r="B1296" s="7" t="s">
        <v>1412</v>
      </c>
      <c r="C1296" s="7" t="s">
        <v>64</v>
      </c>
      <c r="D1296" s="7" t="s">
        <v>1316</v>
      </c>
      <c r="E1296" s="7" t="s">
        <v>1317</v>
      </c>
      <c r="F1296" s="7" t="s">
        <v>1318</v>
      </c>
      <c r="G1296" s="7">
        <v>2021</v>
      </c>
      <c r="H1296" s="7" t="s">
        <v>67</v>
      </c>
      <c r="I1296" s="7" t="s">
        <v>570</v>
      </c>
      <c r="J1296" s="7" t="s">
        <v>70</v>
      </c>
      <c r="K1296" s="7" t="s">
        <v>71</v>
      </c>
      <c r="L1296" s="7" t="s">
        <v>72</v>
      </c>
      <c r="M1296" s="7" t="s">
        <v>73</v>
      </c>
      <c r="N1296" s="7" t="s">
        <v>74</v>
      </c>
      <c r="O1296" s="7" t="s">
        <v>75</v>
      </c>
      <c r="P1296" s="7" t="s">
        <v>105</v>
      </c>
      <c r="Q1296" s="7" t="s">
        <v>106</v>
      </c>
      <c r="S1296" s="7" t="s">
        <v>107</v>
      </c>
      <c r="T1296" s="7" t="s">
        <v>79</v>
      </c>
      <c r="U1296" s="7" t="s">
        <v>80</v>
      </c>
      <c r="V1296" s="7" t="s">
        <v>81</v>
      </c>
      <c r="Z1296" s="7" t="s">
        <v>123</v>
      </c>
      <c r="AA1296" s="7" t="s">
        <v>1323</v>
      </c>
      <c r="AC1296" s="7" t="s">
        <v>1323</v>
      </c>
      <c r="AD1296" s="7" t="s">
        <v>144</v>
      </c>
      <c r="AE1296" s="7" t="s">
        <v>113</v>
      </c>
      <c r="AF1296" s="7" t="s">
        <v>112</v>
      </c>
      <c r="AG1296" s="7" t="s">
        <v>1925</v>
      </c>
      <c r="AH1296" s="7" t="s">
        <v>1925</v>
      </c>
      <c r="AI1296" s="7">
        <v>2017</v>
      </c>
      <c r="AJ1296" s="7">
        <v>2017</v>
      </c>
      <c r="AK1296" s="7" t="s">
        <v>89</v>
      </c>
      <c r="AL1296" s="7">
        <v>329302</v>
      </c>
      <c r="AO1296" s="7" t="s">
        <v>2808</v>
      </c>
      <c r="AP1296" s="7" t="s">
        <v>1980</v>
      </c>
      <c r="AQ1296" s="7">
        <v>329302</v>
      </c>
      <c r="AR1296" s="7">
        <v>329302</v>
      </c>
      <c r="AS1296" s="7" t="s">
        <v>1980</v>
      </c>
      <c r="AT1296" s="7" t="s">
        <v>90</v>
      </c>
      <c r="AU1296" s="7">
        <v>2017</v>
      </c>
      <c r="AV1296" s="7" t="s">
        <v>172</v>
      </c>
      <c r="AW1296" s="7" t="s">
        <v>115</v>
      </c>
      <c r="AX1296" s="7" t="s">
        <v>116</v>
      </c>
      <c r="AY1296" s="7" t="s">
        <v>189</v>
      </c>
      <c r="AZ1296" s="7" t="s">
        <v>155</v>
      </c>
      <c r="BA1296" s="7" t="s">
        <v>156</v>
      </c>
      <c r="BB1296" s="7" t="s">
        <v>69</v>
      </c>
      <c r="BC1296" s="7" t="s">
        <v>98</v>
      </c>
      <c r="BH1296" s="7" t="s">
        <v>99</v>
      </c>
      <c r="BI1296" s="7" t="s">
        <v>521</v>
      </c>
      <c r="BJ1296" s="7" t="s">
        <v>135</v>
      </c>
      <c r="BO1296">
        <f t="shared" si="20"/>
        <v>0.32930199999999998</v>
      </c>
      <c r="BP1296" s="7" t="s">
        <v>69</v>
      </c>
      <c r="BQ1296" s="7" t="s">
        <v>189</v>
      </c>
      <c r="BR1296" s="7" t="s">
        <v>1907</v>
      </c>
      <c r="BS1296" s="7" t="s">
        <v>1907</v>
      </c>
    </row>
    <row r="1297" spans="1:71" ht="15.75" customHeight="1">
      <c r="A1297" s="7">
        <v>2017</v>
      </c>
      <c r="B1297" s="7" t="s">
        <v>1414</v>
      </c>
      <c r="C1297" s="7" t="s">
        <v>64</v>
      </c>
      <c r="D1297" s="7" t="s">
        <v>1316</v>
      </c>
      <c r="E1297" s="7" t="s">
        <v>1317</v>
      </c>
      <c r="F1297" s="7" t="s">
        <v>1318</v>
      </c>
      <c r="G1297" s="7">
        <v>2021</v>
      </c>
      <c r="H1297" s="7" t="s">
        <v>67</v>
      </c>
      <c r="I1297" s="7" t="s">
        <v>570</v>
      </c>
      <c r="J1297" s="7" t="s">
        <v>70</v>
      </c>
      <c r="K1297" s="7" t="s">
        <v>71</v>
      </c>
      <c r="L1297" s="7" t="s">
        <v>72</v>
      </c>
      <c r="M1297" s="7" t="s">
        <v>73</v>
      </c>
      <c r="N1297" s="7" t="s">
        <v>74</v>
      </c>
      <c r="O1297" s="7" t="s">
        <v>75</v>
      </c>
      <c r="P1297" s="7" t="s">
        <v>105</v>
      </c>
      <c r="Q1297" s="7" t="s">
        <v>106</v>
      </c>
      <c r="S1297" s="7" t="s">
        <v>107</v>
      </c>
      <c r="T1297" s="7" t="s">
        <v>79</v>
      </c>
      <c r="U1297" s="7" t="s">
        <v>80</v>
      </c>
      <c r="V1297" s="7" t="s">
        <v>81</v>
      </c>
      <c r="Z1297" s="7" t="s">
        <v>123</v>
      </c>
      <c r="AA1297" s="7" t="s">
        <v>1325</v>
      </c>
      <c r="AC1297" s="7" t="s">
        <v>1325</v>
      </c>
      <c r="AD1297" s="7" t="s">
        <v>144</v>
      </c>
      <c r="AE1297" s="7" t="s">
        <v>113</v>
      </c>
      <c r="AF1297" s="7" t="s">
        <v>112</v>
      </c>
      <c r="AG1297" s="7" t="s">
        <v>1925</v>
      </c>
      <c r="AH1297" s="7" t="s">
        <v>1925</v>
      </c>
      <c r="AI1297" s="7">
        <v>2017</v>
      </c>
      <c r="AJ1297" s="7">
        <v>2017</v>
      </c>
      <c r="AK1297" s="7" t="s">
        <v>89</v>
      </c>
      <c r="AL1297" s="7">
        <v>569175</v>
      </c>
      <c r="AO1297" s="7" t="s">
        <v>2809</v>
      </c>
      <c r="AP1297" s="7" t="s">
        <v>1980</v>
      </c>
      <c r="AQ1297" s="7">
        <v>569175</v>
      </c>
      <c r="AR1297" s="7">
        <v>569175</v>
      </c>
      <c r="AS1297" s="7" t="s">
        <v>1980</v>
      </c>
      <c r="AT1297" s="7" t="s">
        <v>90</v>
      </c>
      <c r="AU1297" s="7">
        <v>2017</v>
      </c>
      <c r="AV1297" s="7" t="s">
        <v>172</v>
      </c>
      <c r="AW1297" s="7" t="s">
        <v>115</v>
      </c>
      <c r="AX1297" s="7" t="s">
        <v>116</v>
      </c>
      <c r="AY1297" s="7" t="s">
        <v>189</v>
      </c>
      <c r="AZ1297" s="7" t="s">
        <v>155</v>
      </c>
      <c r="BA1297" s="7" t="s">
        <v>156</v>
      </c>
      <c r="BB1297" s="7" t="s">
        <v>69</v>
      </c>
      <c r="BC1297" s="7" t="s">
        <v>98</v>
      </c>
      <c r="BH1297" s="7" t="s">
        <v>99</v>
      </c>
      <c r="BI1297" s="7" t="s">
        <v>521</v>
      </c>
      <c r="BJ1297" s="7" t="s">
        <v>135</v>
      </c>
      <c r="BO1297">
        <f t="shared" si="20"/>
        <v>0.56917499999999999</v>
      </c>
      <c r="BP1297" s="7" t="s">
        <v>69</v>
      </c>
      <c r="BQ1297" s="7" t="s">
        <v>189</v>
      </c>
      <c r="BR1297" s="7" t="s">
        <v>1907</v>
      </c>
      <c r="BS1297" s="7" t="s">
        <v>1907</v>
      </c>
    </row>
    <row r="1298" spans="1:71" ht="15.75" customHeight="1">
      <c r="A1298" s="7">
        <v>2017</v>
      </c>
      <c r="B1298" s="7" t="s">
        <v>1416</v>
      </c>
      <c r="C1298" s="7" t="s">
        <v>64</v>
      </c>
      <c r="D1298" s="7" t="s">
        <v>1316</v>
      </c>
      <c r="E1298" s="7" t="s">
        <v>1317</v>
      </c>
      <c r="F1298" s="7" t="s">
        <v>1318</v>
      </c>
      <c r="G1298" s="7">
        <v>2021</v>
      </c>
      <c r="H1298" s="7" t="s">
        <v>67</v>
      </c>
      <c r="I1298" s="7" t="s">
        <v>570</v>
      </c>
      <c r="J1298" s="7" t="s">
        <v>70</v>
      </c>
      <c r="K1298" s="7" t="s">
        <v>71</v>
      </c>
      <c r="L1298" s="7" t="s">
        <v>72</v>
      </c>
      <c r="M1298" s="7" t="s">
        <v>73</v>
      </c>
      <c r="N1298" s="7" t="s">
        <v>74</v>
      </c>
      <c r="O1298" s="7" t="s">
        <v>75</v>
      </c>
      <c r="P1298" s="7" t="s">
        <v>105</v>
      </c>
      <c r="Q1298" s="7" t="s">
        <v>106</v>
      </c>
      <c r="S1298" s="7" t="s">
        <v>107</v>
      </c>
      <c r="T1298" s="7" t="s">
        <v>79</v>
      </c>
      <c r="U1298" s="7" t="s">
        <v>80</v>
      </c>
      <c r="V1298" s="7" t="s">
        <v>81</v>
      </c>
      <c r="Z1298" s="7" t="s">
        <v>123</v>
      </c>
      <c r="AA1298" s="7" t="s">
        <v>1327</v>
      </c>
      <c r="AC1298" s="7" t="s">
        <v>1328</v>
      </c>
      <c r="AD1298" s="7" t="s">
        <v>144</v>
      </c>
      <c r="AE1298" s="7" t="s">
        <v>113</v>
      </c>
      <c r="AF1298" s="7" t="s">
        <v>112</v>
      </c>
      <c r="AG1298" s="7" t="s">
        <v>1925</v>
      </c>
      <c r="AH1298" s="7" t="s">
        <v>1925</v>
      </c>
      <c r="AI1298" s="7">
        <v>2017</v>
      </c>
      <c r="AJ1298" s="7">
        <v>2017</v>
      </c>
      <c r="AK1298" s="7" t="s">
        <v>89</v>
      </c>
      <c r="AL1298" s="7">
        <v>7639070</v>
      </c>
      <c r="AO1298" s="7" t="s">
        <v>2810</v>
      </c>
      <c r="AP1298" s="7" t="s">
        <v>1980</v>
      </c>
      <c r="AQ1298" s="7">
        <v>7639070</v>
      </c>
      <c r="AR1298" s="7">
        <v>7639070</v>
      </c>
      <c r="AS1298" s="7" t="s">
        <v>1980</v>
      </c>
      <c r="AT1298" s="7" t="s">
        <v>90</v>
      </c>
      <c r="AU1298" s="7">
        <v>2017</v>
      </c>
      <c r="AV1298" s="7" t="s">
        <v>172</v>
      </c>
      <c r="AW1298" s="7" t="s">
        <v>115</v>
      </c>
      <c r="AX1298" s="7" t="s">
        <v>116</v>
      </c>
      <c r="AY1298" s="7" t="s">
        <v>189</v>
      </c>
      <c r="AZ1298" s="7" t="s">
        <v>155</v>
      </c>
      <c r="BA1298" s="7" t="s">
        <v>156</v>
      </c>
      <c r="BB1298" s="7" t="s">
        <v>69</v>
      </c>
      <c r="BC1298" s="7" t="s">
        <v>98</v>
      </c>
      <c r="BH1298" s="7" t="s">
        <v>99</v>
      </c>
      <c r="BI1298" s="7" t="s">
        <v>521</v>
      </c>
      <c r="BJ1298" s="7" t="s">
        <v>135</v>
      </c>
      <c r="BO1298">
        <f t="shared" si="20"/>
        <v>7.6390700000000002</v>
      </c>
      <c r="BP1298" s="7" t="s">
        <v>69</v>
      </c>
      <c r="BQ1298" s="7" t="s">
        <v>189</v>
      </c>
      <c r="BR1298" s="7" t="s">
        <v>1907</v>
      </c>
      <c r="BS1298" s="7" t="s">
        <v>1907</v>
      </c>
    </row>
    <row r="1299" spans="1:71" ht="15.75" customHeight="1">
      <c r="A1299" s="7">
        <v>2017</v>
      </c>
      <c r="B1299" s="7" t="s">
        <v>1418</v>
      </c>
      <c r="C1299" s="7" t="s">
        <v>64</v>
      </c>
      <c r="D1299" s="7" t="s">
        <v>1316</v>
      </c>
      <c r="E1299" s="7" t="s">
        <v>1317</v>
      </c>
      <c r="F1299" s="7" t="s">
        <v>1318</v>
      </c>
      <c r="G1299" s="7">
        <v>2021</v>
      </c>
      <c r="H1299" s="7" t="s">
        <v>67</v>
      </c>
      <c r="I1299" s="7" t="s">
        <v>570</v>
      </c>
      <c r="J1299" s="7" t="s">
        <v>70</v>
      </c>
      <c r="K1299" s="7" t="s">
        <v>71</v>
      </c>
      <c r="L1299" s="7" t="s">
        <v>72</v>
      </c>
      <c r="M1299" s="7" t="s">
        <v>73</v>
      </c>
      <c r="N1299" s="7" t="s">
        <v>74</v>
      </c>
      <c r="O1299" s="7" t="s">
        <v>75</v>
      </c>
      <c r="P1299" s="7" t="s">
        <v>105</v>
      </c>
      <c r="Q1299" s="7" t="s">
        <v>106</v>
      </c>
      <c r="S1299" s="7" t="s">
        <v>107</v>
      </c>
      <c r="T1299" s="7" t="s">
        <v>79</v>
      </c>
      <c r="U1299" s="7" t="s">
        <v>80</v>
      </c>
      <c r="V1299" s="7" t="s">
        <v>81</v>
      </c>
      <c r="Z1299" s="7" t="s">
        <v>123</v>
      </c>
      <c r="AA1299" s="7" t="s">
        <v>338</v>
      </c>
      <c r="AC1299" s="7" t="s">
        <v>1330</v>
      </c>
      <c r="AD1299" s="7" t="s">
        <v>111</v>
      </c>
      <c r="AE1299" s="7" t="s">
        <v>113</v>
      </c>
      <c r="AF1299" s="7" t="s">
        <v>112</v>
      </c>
      <c r="AG1299" s="7" t="s">
        <v>1925</v>
      </c>
      <c r="AH1299" s="7" t="s">
        <v>1925</v>
      </c>
      <c r="AI1299" s="7">
        <v>2017</v>
      </c>
      <c r="AJ1299" s="7">
        <v>2017</v>
      </c>
      <c r="AK1299" s="7" t="s">
        <v>89</v>
      </c>
      <c r="AL1299" s="7">
        <v>540126</v>
      </c>
      <c r="AO1299" s="7" t="s">
        <v>2811</v>
      </c>
      <c r="AP1299" s="7" t="s">
        <v>1980</v>
      </c>
      <c r="AQ1299" s="7">
        <v>540126</v>
      </c>
      <c r="AR1299" s="7">
        <v>540126</v>
      </c>
      <c r="AS1299" s="7" t="s">
        <v>1980</v>
      </c>
      <c r="AT1299" s="7" t="s">
        <v>90</v>
      </c>
      <c r="AU1299" s="7">
        <v>2017</v>
      </c>
      <c r="AV1299" s="7" t="s">
        <v>172</v>
      </c>
      <c r="AW1299" s="7" t="s">
        <v>115</v>
      </c>
      <c r="AX1299" s="7" t="s">
        <v>116</v>
      </c>
      <c r="AY1299" s="7" t="s">
        <v>189</v>
      </c>
      <c r="AZ1299" s="7" t="s">
        <v>155</v>
      </c>
      <c r="BA1299" s="7" t="s">
        <v>156</v>
      </c>
      <c r="BB1299" s="7" t="s">
        <v>69</v>
      </c>
      <c r="BC1299" s="7" t="s">
        <v>98</v>
      </c>
      <c r="BH1299" s="7" t="s">
        <v>99</v>
      </c>
      <c r="BI1299" s="7" t="s">
        <v>521</v>
      </c>
      <c r="BJ1299" s="7" t="s">
        <v>135</v>
      </c>
      <c r="BO1299">
        <f t="shared" si="20"/>
        <v>0.540126</v>
      </c>
      <c r="BP1299" s="7" t="s">
        <v>69</v>
      </c>
      <c r="BQ1299" s="7" t="s">
        <v>189</v>
      </c>
      <c r="BR1299" s="7" t="s">
        <v>1907</v>
      </c>
      <c r="BS1299" s="7" t="s">
        <v>1907</v>
      </c>
    </row>
    <row r="1300" spans="1:71" ht="15.75" customHeight="1">
      <c r="A1300" s="7">
        <v>2017</v>
      </c>
      <c r="B1300" s="7" t="s">
        <v>1419</v>
      </c>
      <c r="C1300" s="7" t="s">
        <v>64</v>
      </c>
      <c r="D1300" s="7" t="s">
        <v>1316</v>
      </c>
      <c r="E1300" s="7" t="s">
        <v>1317</v>
      </c>
      <c r="F1300" s="7" t="s">
        <v>1318</v>
      </c>
      <c r="G1300" s="7">
        <v>2021</v>
      </c>
      <c r="H1300" s="7" t="s">
        <v>67</v>
      </c>
      <c r="I1300" s="7" t="s">
        <v>570</v>
      </c>
      <c r="J1300" s="7" t="s">
        <v>70</v>
      </c>
      <c r="K1300" s="7" t="s">
        <v>71</v>
      </c>
      <c r="L1300" s="7" t="s">
        <v>72</v>
      </c>
      <c r="M1300" s="7" t="s">
        <v>73</v>
      </c>
      <c r="N1300" s="7" t="s">
        <v>74</v>
      </c>
      <c r="O1300" s="7" t="s">
        <v>75</v>
      </c>
      <c r="P1300" s="7" t="s">
        <v>105</v>
      </c>
      <c r="Q1300" s="7" t="s">
        <v>106</v>
      </c>
      <c r="S1300" s="7" t="s">
        <v>107</v>
      </c>
      <c r="T1300" s="7" t="s">
        <v>79</v>
      </c>
      <c r="U1300" s="7" t="s">
        <v>80</v>
      </c>
      <c r="V1300" s="7" t="s">
        <v>81</v>
      </c>
      <c r="Z1300" s="7" t="s">
        <v>123</v>
      </c>
      <c r="AA1300" s="7" t="s">
        <v>124</v>
      </c>
      <c r="AC1300" s="7" t="s">
        <v>831</v>
      </c>
      <c r="AD1300" s="7" t="s">
        <v>111</v>
      </c>
      <c r="AE1300" s="7" t="s">
        <v>113</v>
      </c>
      <c r="AF1300" s="7" t="s">
        <v>112</v>
      </c>
      <c r="AG1300" s="7" t="s">
        <v>1925</v>
      </c>
      <c r="AH1300" s="7" t="s">
        <v>1925</v>
      </c>
      <c r="AI1300" s="7">
        <v>2017</v>
      </c>
      <c r="AJ1300" s="7">
        <v>2017</v>
      </c>
      <c r="AK1300" s="7" t="s">
        <v>89</v>
      </c>
      <c r="AL1300" s="7">
        <v>64576</v>
      </c>
      <c r="AO1300" s="7" t="s">
        <v>2812</v>
      </c>
      <c r="AP1300" s="7" t="s">
        <v>1980</v>
      </c>
      <c r="AQ1300" s="7">
        <v>64576</v>
      </c>
      <c r="AR1300" s="7">
        <v>64576</v>
      </c>
      <c r="AS1300" s="7" t="s">
        <v>1980</v>
      </c>
      <c r="AT1300" s="7" t="s">
        <v>90</v>
      </c>
      <c r="AU1300" s="7">
        <v>2017</v>
      </c>
      <c r="AV1300" s="7" t="s">
        <v>172</v>
      </c>
      <c r="AW1300" s="7" t="s">
        <v>115</v>
      </c>
      <c r="AX1300" s="7" t="s">
        <v>116</v>
      </c>
      <c r="AY1300" s="7" t="s">
        <v>189</v>
      </c>
      <c r="AZ1300" s="7" t="s">
        <v>155</v>
      </c>
      <c r="BA1300" s="7" t="s">
        <v>156</v>
      </c>
      <c r="BB1300" s="7" t="s">
        <v>69</v>
      </c>
      <c r="BC1300" s="7" t="s">
        <v>98</v>
      </c>
      <c r="BH1300" s="7" t="s">
        <v>99</v>
      </c>
      <c r="BI1300" s="7" t="s">
        <v>521</v>
      </c>
      <c r="BJ1300" s="7" t="s">
        <v>135</v>
      </c>
      <c r="BO1300">
        <f t="shared" si="20"/>
        <v>6.4575999999999995E-2</v>
      </c>
      <c r="BP1300" s="7" t="s">
        <v>69</v>
      </c>
      <c r="BQ1300" s="7" t="s">
        <v>189</v>
      </c>
      <c r="BR1300" s="7" t="s">
        <v>1907</v>
      </c>
      <c r="BS1300" s="7" t="s">
        <v>1907</v>
      </c>
    </row>
    <row r="1301" spans="1:71" ht="15.75" customHeight="1">
      <c r="A1301" s="7">
        <v>2017</v>
      </c>
      <c r="B1301" s="7" t="s">
        <v>1421</v>
      </c>
      <c r="C1301" s="7" t="s">
        <v>64</v>
      </c>
      <c r="D1301" s="7" t="s">
        <v>1316</v>
      </c>
      <c r="E1301" s="7" t="s">
        <v>1317</v>
      </c>
      <c r="F1301" s="7" t="s">
        <v>1318</v>
      </c>
      <c r="G1301" s="7">
        <v>2021</v>
      </c>
      <c r="H1301" s="7" t="s">
        <v>67</v>
      </c>
      <c r="I1301" s="7" t="s">
        <v>570</v>
      </c>
      <c r="J1301" s="7" t="s">
        <v>70</v>
      </c>
      <c r="K1301" s="7" t="s">
        <v>71</v>
      </c>
      <c r="L1301" s="7" t="s">
        <v>72</v>
      </c>
      <c r="M1301" s="7" t="s">
        <v>73</v>
      </c>
      <c r="N1301" s="7" t="s">
        <v>74</v>
      </c>
      <c r="O1301" s="7" t="s">
        <v>75</v>
      </c>
      <c r="P1301" s="7" t="s">
        <v>105</v>
      </c>
      <c r="Q1301" s="7" t="s">
        <v>106</v>
      </c>
      <c r="S1301" s="7" t="s">
        <v>107</v>
      </c>
      <c r="T1301" s="7" t="s">
        <v>79</v>
      </c>
      <c r="U1301" s="7" t="s">
        <v>80</v>
      </c>
      <c r="V1301" s="7" t="s">
        <v>81</v>
      </c>
      <c r="Z1301" s="7" t="s">
        <v>123</v>
      </c>
      <c r="AA1301" s="7" t="s">
        <v>1333</v>
      </c>
      <c r="AC1301" s="7" t="s">
        <v>1334</v>
      </c>
      <c r="AD1301" s="7" t="s">
        <v>144</v>
      </c>
      <c r="AE1301" s="7" t="s">
        <v>113</v>
      </c>
      <c r="AF1301" s="7" t="s">
        <v>112</v>
      </c>
      <c r="AG1301" s="7" t="s">
        <v>1925</v>
      </c>
      <c r="AH1301" s="7" t="s">
        <v>1925</v>
      </c>
      <c r="AI1301" s="7">
        <v>2017</v>
      </c>
      <c r="AJ1301" s="7">
        <v>2017</v>
      </c>
      <c r="AK1301" s="7" t="s">
        <v>89</v>
      </c>
      <c r="AL1301" s="7">
        <v>135458</v>
      </c>
      <c r="AO1301" s="7" t="s">
        <v>2813</v>
      </c>
      <c r="AP1301" s="7" t="s">
        <v>1980</v>
      </c>
      <c r="AQ1301" s="7">
        <v>135458</v>
      </c>
      <c r="AR1301" s="7">
        <v>135458</v>
      </c>
      <c r="AS1301" s="7" t="s">
        <v>1980</v>
      </c>
      <c r="AT1301" s="7" t="s">
        <v>90</v>
      </c>
      <c r="AU1301" s="7">
        <v>2017</v>
      </c>
      <c r="AV1301" s="7" t="s">
        <v>172</v>
      </c>
      <c r="AW1301" s="7" t="s">
        <v>115</v>
      </c>
      <c r="AX1301" s="7" t="s">
        <v>116</v>
      </c>
      <c r="AY1301" s="7" t="s">
        <v>189</v>
      </c>
      <c r="AZ1301" s="7" t="s">
        <v>155</v>
      </c>
      <c r="BA1301" s="7" t="s">
        <v>156</v>
      </c>
      <c r="BB1301" s="7" t="s">
        <v>69</v>
      </c>
      <c r="BC1301" s="7" t="s">
        <v>98</v>
      </c>
      <c r="BH1301" s="7" t="s">
        <v>99</v>
      </c>
      <c r="BI1301" s="7" t="s">
        <v>521</v>
      </c>
      <c r="BJ1301" s="7" t="s">
        <v>135</v>
      </c>
      <c r="BO1301">
        <f t="shared" si="20"/>
        <v>0.135458</v>
      </c>
      <c r="BP1301" s="7" t="s">
        <v>69</v>
      </c>
      <c r="BQ1301" s="7" t="s">
        <v>189</v>
      </c>
      <c r="BR1301" s="7" t="s">
        <v>1907</v>
      </c>
      <c r="BS1301" s="7" t="s">
        <v>1907</v>
      </c>
    </row>
    <row r="1302" spans="1:71" ht="15.75" customHeight="1">
      <c r="A1302" s="7">
        <v>2017</v>
      </c>
      <c r="B1302" s="7" t="s">
        <v>1423</v>
      </c>
      <c r="C1302" s="7" t="s">
        <v>64</v>
      </c>
      <c r="D1302" s="7" t="s">
        <v>1316</v>
      </c>
      <c r="E1302" s="7" t="s">
        <v>1317</v>
      </c>
      <c r="F1302" s="7" t="s">
        <v>1318</v>
      </c>
      <c r="G1302" s="7">
        <v>2021</v>
      </c>
      <c r="H1302" s="7" t="s">
        <v>67</v>
      </c>
      <c r="I1302" s="7" t="s">
        <v>570</v>
      </c>
      <c r="J1302" s="7" t="s">
        <v>70</v>
      </c>
      <c r="K1302" s="7" t="s">
        <v>71</v>
      </c>
      <c r="L1302" s="7" t="s">
        <v>72</v>
      </c>
      <c r="M1302" s="7" t="s">
        <v>73</v>
      </c>
      <c r="N1302" s="7" t="s">
        <v>74</v>
      </c>
      <c r="O1302" s="7" t="s">
        <v>75</v>
      </c>
      <c r="P1302" s="7" t="s">
        <v>105</v>
      </c>
      <c r="Q1302" s="7" t="s">
        <v>106</v>
      </c>
      <c r="S1302" s="7" t="s">
        <v>107</v>
      </c>
      <c r="T1302" s="7" t="s">
        <v>79</v>
      </c>
      <c r="U1302" s="7" t="s">
        <v>80</v>
      </c>
      <c r="V1302" s="7" t="s">
        <v>81</v>
      </c>
      <c r="Z1302" s="7" t="s">
        <v>123</v>
      </c>
      <c r="AA1302" s="7" t="s">
        <v>1336</v>
      </c>
      <c r="AC1302" s="7" t="s">
        <v>1337</v>
      </c>
      <c r="AD1302" s="7" t="s">
        <v>144</v>
      </c>
      <c r="AE1302" s="7" t="s">
        <v>113</v>
      </c>
      <c r="AF1302" s="7" t="s">
        <v>112</v>
      </c>
      <c r="AG1302" s="7" t="s">
        <v>1925</v>
      </c>
      <c r="AH1302" s="7" t="s">
        <v>1925</v>
      </c>
      <c r="AI1302" s="7">
        <v>2017</v>
      </c>
      <c r="AJ1302" s="7">
        <v>2017</v>
      </c>
      <c r="AK1302" s="7" t="s">
        <v>89</v>
      </c>
      <c r="AL1302" s="7">
        <v>28925</v>
      </c>
      <c r="AO1302" s="7" t="s">
        <v>2814</v>
      </c>
      <c r="AP1302" s="7" t="s">
        <v>1980</v>
      </c>
      <c r="AQ1302" s="7">
        <v>28925</v>
      </c>
      <c r="AR1302" s="7">
        <v>28925</v>
      </c>
      <c r="AS1302" s="7" t="s">
        <v>1980</v>
      </c>
      <c r="AT1302" s="7" t="s">
        <v>90</v>
      </c>
      <c r="AU1302" s="7">
        <v>2017</v>
      </c>
      <c r="AV1302" s="7" t="s">
        <v>172</v>
      </c>
      <c r="AW1302" s="7" t="s">
        <v>115</v>
      </c>
      <c r="AX1302" s="7" t="s">
        <v>116</v>
      </c>
      <c r="AY1302" s="7" t="s">
        <v>189</v>
      </c>
      <c r="AZ1302" s="7" t="s">
        <v>155</v>
      </c>
      <c r="BA1302" s="7" t="s">
        <v>156</v>
      </c>
      <c r="BB1302" s="7" t="s">
        <v>69</v>
      </c>
      <c r="BC1302" s="7" t="s">
        <v>98</v>
      </c>
      <c r="BH1302" s="7" t="s">
        <v>99</v>
      </c>
      <c r="BI1302" s="7" t="s">
        <v>521</v>
      </c>
      <c r="BJ1302" s="7" t="s">
        <v>135</v>
      </c>
      <c r="BO1302">
        <f t="shared" si="20"/>
        <v>2.8924999999999999E-2</v>
      </c>
      <c r="BP1302" s="7" t="s">
        <v>69</v>
      </c>
      <c r="BQ1302" s="7" t="s">
        <v>189</v>
      </c>
      <c r="BR1302" s="7" t="s">
        <v>1907</v>
      </c>
      <c r="BS1302" s="7" t="s">
        <v>1907</v>
      </c>
    </row>
    <row r="1303" spans="1:71" ht="15.75" customHeight="1">
      <c r="A1303" s="7">
        <v>2017</v>
      </c>
      <c r="B1303" s="7" t="s">
        <v>1424</v>
      </c>
      <c r="C1303" s="7" t="s">
        <v>64</v>
      </c>
      <c r="D1303" s="7" t="s">
        <v>1316</v>
      </c>
      <c r="E1303" s="7" t="s">
        <v>1317</v>
      </c>
      <c r="F1303" s="7" t="s">
        <v>1318</v>
      </c>
      <c r="G1303" s="7">
        <v>2021</v>
      </c>
      <c r="H1303" s="7" t="s">
        <v>67</v>
      </c>
      <c r="I1303" s="7" t="s">
        <v>570</v>
      </c>
      <c r="J1303" s="7" t="s">
        <v>70</v>
      </c>
      <c r="K1303" s="7" t="s">
        <v>71</v>
      </c>
      <c r="L1303" s="7" t="s">
        <v>72</v>
      </c>
      <c r="M1303" s="7" t="s">
        <v>73</v>
      </c>
      <c r="N1303" s="7" t="s">
        <v>74</v>
      </c>
      <c r="O1303" s="7" t="s">
        <v>75</v>
      </c>
      <c r="P1303" s="7" t="s">
        <v>105</v>
      </c>
      <c r="Q1303" s="7" t="s">
        <v>106</v>
      </c>
      <c r="S1303" s="7" t="s">
        <v>107</v>
      </c>
      <c r="T1303" s="7" t="s">
        <v>79</v>
      </c>
      <c r="U1303" s="7" t="s">
        <v>80</v>
      </c>
      <c r="V1303" s="7" t="s">
        <v>81</v>
      </c>
      <c r="Z1303" s="7" t="s">
        <v>123</v>
      </c>
      <c r="AA1303" s="7" t="s">
        <v>338</v>
      </c>
      <c r="AB1303" s="7" t="s">
        <v>339</v>
      </c>
      <c r="AC1303" s="7" t="s">
        <v>339</v>
      </c>
      <c r="AD1303" s="7" t="s">
        <v>111</v>
      </c>
      <c r="AE1303" s="7" t="s">
        <v>113</v>
      </c>
      <c r="AF1303" s="7" t="s">
        <v>112</v>
      </c>
      <c r="AG1303" s="7" t="s">
        <v>1925</v>
      </c>
      <c r="AH1303" s="7" t="s">
        <v>1925</v>
      </c>
      <c r="AI1303" s="7">
        <v>2017</v>
      </c>
      <c r="AJ1303" s="7">
        <v>2017</v>
      </c>
      <c r="AK1303" s="7" t="s">
        <v>89</v>
      </c>
      <c r="AL1303" s="7">
        <v>1317703</v>
      </c>
      <c r="AO1303" s="7" t="s">
        <v>2815</v>
      </c>
      <c r="AP1303" s="7" t="s">
        <v>1980</v>
      </c>
      <c r="AQ1303" s="7">
        <v>1317703</v>
      </c>
      <c r="AR1303" s="7">
        <v>1317703</v>
      </c>
      <c r="AS1303" s="7" t="s">
        <v>1980</v>
      </c>
      <c r="AT1303" s="7" t="s">
        <v>90</v>
      </c>
      <c r="AU1303" s="7">
        <v>2017</v>
      </c>
      <c r="AV1303" s="7" t="s">
        <v>172</v>
      </c>
      <c r="AW1303" s="7" t="s">
        <v>115</v>
      </c>
      <c r="AX1303" s="7" t="s">
        <v>116</v>
      </c>
      <c r="AY1303" s="7" t="s">
        <v>189</v>
      </c>
      <c r="AZ1303" s="7" t="s">
        <v>155</v>
      </c>
      <c r="BA1303" s="7" t="s">
        <v>156</v>
      </c>
      <c r="BB1303" s="7" t="s">
        <v>69</v>
      </c>
      <c r="BC1303" s="7" t="s">
        <v>98</v>
      </c>
      <c r="BH1303" s="7" t="s">
        <v>99</v>
      </c>
      <c r="BI1303" s="7" t="s">
        <v>521</v>
      </c>
      <c r="BJ1303" s="7" t="s">
        <v>135</v>
      </c>
      <c r="BO1303">
        <f t="shared" si="20"/>
        <v>1.3177030000000001</v>
      </c>
      <c r="BP1303" s="7" t="s">
        <v>69</v>
      </c>
      <c r="BQ1303" s="7" t="s">
        <v>189</v>
      </c>
      <c r="BR1303" s="7" t="s">
        <v>1907</v>
      </c>
      <c r="BS1303" s="7" t="s">
        <v>1907</v>
      </c>
    </row>
    <row r="1304" spans="1:71" ht="15.75" customHeight="1">
      <c r="A1304" s="7">
        <v>2017</v>
      </c>
      <c r="B1304" s="7" t="s">
        <v>1425</v>
      </c>
      <c r="C1304" s="7" t="s">
        <v>64</v>
      </c>
      <c r="D1304" s="7" t="s">
        <v>1316</v>
      </c>
      <c r="E1304" s="7" t="s">
        <v>1317</v>
      </c>
      <c r="F1304" s="7" t="s">
        <v>1318</v>
      </c>
      <c r="G1304" s="7">
        <v>2021</v>
      </c>
      <c r="H1304" s="7" t="s">
        <v>67</v>
      </c>
      <c r="I1304" s="7" t="s">
        <v>570</v>
      </c>
      <c r="J1304" s="7" t="s">
        <v>70</v>
      </c>
      <c r="K1304" s="7" t="s">
        <v>71</v>
      </c>
      <c r="L1304" s="7" t="s">
        <v>72</v>
      </c>
      <c r="M1304" s="7" t="s">
        <v>73</v>
      </c>
      <c r="N1304" s="7" t="s">
        <v>74</v>
      </c>
      <c r="O1304" s="7" t="s">
        <v>75</v>
      </c>
      <c r="P1304" s="7" t="s">
        <v>105</v>
      </c>
      <c r="Q1304" s="7" t="s">
        <v>106</v>
      </c>
      <c r="S1304" s="7" t="s">
        <v>107</v>
      </c>
      <c r="T1304" s="7" t="s">
        <v>79</v>
      </c>
      <c r="U1304" s="7" t="s">
        <v>80</v>
      </c>
      <c r="V1304" s="7" t="s">
        <v>81</v>
      </c>
      <c r="Z1304" s="7" t="s">
        <v>123</v>
      </c>
      <c r="AA1304" s="7" t="s">
        <v>1340</v>
      </c>
      <c r="AC1304" s="7" t="s">
        <v>1340</v>
      </c>
      <c r="AD1304" s="7" t="s">
        <v>144</v>
      </c>
      <c r="AE1304" s="7" t="s">
        <v>113</v>
      </c>
      <c r="AF1304" s="7" t="s">
        <v>112</v>
      </c>
      <c r="AG1304" s="7" t="s">
        <v>1925</v>
      </c>
      <c r="AH1304" s="7" t="s">
        <v>1925</v>
      </c>
      <c r="AI1304" s="7">
        <v>2017</v>
      </c>
      <c r="AJ1304" s="7">
        <v>2017</v>
      </c>
      <c r="AK1304" s="7" t="s">
        <v>89</v>
      </c>
      <c r="AL1304" s="7">
        <v>22324</v>
      </c>
      <c r="AO1304" s="7" t="s">
        <v>2816</v>
      </c>
      <c r="AP1304" s="7" t="s">
        <v>1980</v>
      </c>
      <c r="AQ1304" s="7">
        <v>22324</v>
      </c>
      <c r="AR1304" s="7">
        <v>22324</v>
      </c>
      <c r="AS1304" s="7" t="s">
        <v>1980</v>
      </c>
      <c r="AT1304" s="7" t="s">
        <v>90</v>
      </c>
      <c r="AU1304" s="7">
        <v>2017</v>
      </c>
      <c r="AV1304" s="7" t="s">
        <v>172</v>
      </c>
      <c r="AW1304" s="7" t="s">
        <v>115</v>
      </c>
      <c r="AX1304" s="7" t="s">
        <v>116</v>
      </c>
      <c r="AY1304" s="7" t="s">
        <v>189</v>
      </c>
      <c r="AZ1304" s="7" t="s">
        <v>155</v>
      </c>
      <c r="BA1304" s="7" t="s">
        <v>156</v>
      </c>
      <c r="BB1304" s="7" t="s">
        <v>69</v>
      </c>
      <c r="BC1304" s="7" t="s">
        <v>98</v>
      </c>
      <c r="BH1304" s="7" t="s">
        <v>99</v>
      </c>
      <c r="BI1304" s="7" t="s">
        <v>521</v>
      </c>
      <c r="BJ1304" s="7" t="s">
        <v>135</v>
      </c>
      <c r="BO1304">
        <f t="shared" si="20"/>
        <v>2.2324E-2</v>
      </c>
      <c r="BP1304" s="7" t="s">
        <v>69</v>
      </c>
      <c r="BQ1304" s="7" t="s">
        <v>189</v>
      </c>
      <c r="BR1304" s="7" t="s">
        <v>1907</v>
      </c>
      <c r="BS1304" s="7" t="s">
        <v>1907</v>
      </c>
    </row>
    <row r="1305" spans="1:71" ht="15.75" customHeight="1">
      <c r="A1305" s="7">
        <v>2017</v>
      </c>
      <c r="B1305" s="7" t="s">
        <v>1427</v>
      </c>
      <c r="C1305" s="7" t="s">
        <v>64</v>
      </c>
      <c r="D1305" s="7" t="s">
        <v>1316</v>
      </c>
      <c r="E1305" s="7" t="s">
        <v>1317</v>
      </c>
      <c r="F1305" s="7" t="s">
        <v>1318</v>
      </c>
      <c r="G1305" s="7">
        <v>2021</v>
      </c>
      <c r="H1305" s="7" t="s">
        <v>67</v>
      </c>
      <c r="I1305" s="7" t="s">
        <v>570</v>
      </c>
      <c r="J1305" s="7" t="s">
        <v>70</v>
      </c>
      <c r="K1305" s="7" t="s">
        <v>71</v>
      </c>
      <c r="L1305" s="7" t="s">
        <v>72</v>
      </c>
      <c r="M1305" s="7" t="s">
        <v>73</v>
      </c>
      <c r="N1305" s="7" t="s">
        <v>74</v>
      </c>
      <c r="O1305" s="7" t="s">
        <v>75</v>
      </c>
      <c r="P1305" s="7" t="s">
        <v>105</v>
      </c>
      <c r="Q1305" s="7" t="s">
        <v>106</v>
      </c>
      <c r="S1305" s="7" t="s">
        <v>107</v>
      </c>
      <c r="T1305" s="7" t="s">
        <v>79</v>
      </c>
      <c r="U1305" s="7" t="s">
        <v>80</v>
      </c>
      <c r="V1305" s="7" t="s">
        <v>81</v>
      </c>
      <c r="Z1305" s="7" t="s">
        <v>123</v>
      </c>
      <c r="AA1305" s="7" t="s">
        <v>1347</v>
      </c>
      <c r="AC1305" s="7" t="s">
        <v>1348</v>
      </c>
      <c r="AD1305" s="7" t="s">
        <v>144</v>
      </c>
      <c r="AE1305" s="7" t="s">
        <v>113</v>
      </c>
      <c r="AF1305" s="7" t="s">
        <v>112</v>
      </c>
      <c r="AG1305" s="7" t="s">
        <v>1925</v>
      </c>
      <c r="AH1305" s="7" t="s">
        <v>1925</v>
      </c>
      <c r="AI1305" s="7">
        <v>2017</v>
      </c>
      <c r="AJ1305" s="7">
        <v>2017</v>
      </c>
      <c r="AK1305" s="7" t="s">
        <v>89</v>
      </c>
      <c r="AL1305" s="7">
        <v>21301360</v>
      </c>
      <c r="AO1305" s="7" t="s">
        <v>2817</v>
      </c>
      <c r="AP1305" s="7" t="s">
        <v>1980</v>
      </c>
      <c r="AQ1305" s="7">
        <v>21301360</v>
      </c>
      <c r="AR1305" s="7">
        <v>21301360</v>
      </c>
      <c r="AS1305" s="7" t="s">
        <v>1980</v>
      </c>
      <c r="AT1305" s="7" t="s">
        <v>90</v>
      </c>
      <c r="AU1305" s="7">
        <v>2017</v>
      </c>
      <c r="AV1305" s="7" t="s">
        <v>172</v>
      </c>
      <c r="AW1305" s="7" t="s">
        <v>115</v>
      </c>
      <c r="AX1305" s="7" t="s">
        <v>116</v>
      </c>
      <c r="AY1305" s="7" t="s">
        <v>189</v>
      </c>
      <c r="AZ1305" s="7" t="s">
        <v>155</v>
      </c>
      <c r="BA1305" s="7" t="s">
        <v>156</v>
      </c>
      <c r="BB1305" s="7" t="s">
        <v>69</v>
      </c>
      <c r="BC1305" s="7" t="s">
        <v>98</v>
      </c>
      <c r="BH1305" s="7" t="s">
        <v>99</v>
      </c>
      <c r="BI1305" s="7" t="s">
        <v>521</v>
      </c>
      <c r="BJ1305" s="7" t="s">
        <v>135</v>
      </c>
      <c r="BO1305">
        <f t="shared" si="20"/>
        <v>21.301359999999999</v>
      </c>
      <c r="BP1305" s="7" t="s">
        <v>69</v>
      </c>
      <c r="BQ1305" s="7" t="s">
        <v>189</v>
      </c>
      <c r="BR1305" s="7" t="s">
        <v>1907</v>
      </c>
      <c r="BS1305" s="7" t="s">
        <v>1907</v>
      </c>
    </row>
    <row r="1306" spans="1:71" ht="15.75" customHeight="1">
      <c r="A1306" s="7">
        <v>2017</v>
      </c>
      <c r="B1306" s="7" t="s">
        <v>1428</v>
      </c>
      <c r="C1306" s="7" t="s">
        <v>64</v>
      </c>
      <c r="D1306" s="7" t="s">
        <v>1316</v>
      </c>
      <c r="E1306" s="7" t="s">
        <v>1317</v>
      </c>
      <c r="F1306" s="7" t="s">
        <v>1318</v>
      </c>
      <c r="G1306" s="7">
        <v>2021</v>
      </c>
      <c r="H1306" s="7" t="s">
        <v>67</v>
      </c>
      <c r="I1306" s="7" t="s">
        <v>570</v>
      </c>
      <c r="J1306" s="7" t="s">
        <v>70</v>
      </c>
      <c r="K1306" s="7" t="s">
        <v>71</v>
      </c>
      <c r="L1306" s="7" t="s">
        <v>72</v>
      </c>
      <c r="M1306" s="7" t="s">
        <v>73</v>
      </c>
      <c r="N1306" s="7" t="s">
        <v>74</v>
      </c>
      <c r="O1306" s="7" t="s">
        <v>75</v>
      </c>
      <c r="P1306" s="7" t="s">
        <v>105</v>
      </c>
      <c r="Q1306" s="7" t="s">
        <v>106</v>
      </c>
      <c r="S1306" s="7" t="s">
        <v>107</v>
      </c>
      <c r="T1306" s="7" t="s">
        <v>79</v>
      </c>
      <c r="U1306" s="7" t="s">
        <v>80</v>
      </c>
      <c r="V1306" s="7" t="s">
        <v>81</v>
      </c>
      <c r="Z1306" s="7" t="s">
        <v>123</v>
      </c>
      <c r="AA1306" s="7" t="s">
        <v>1352</v>
      </c>
      <c r="AC1306" s="7" t="s">
        <v>1353</v>
      </c>
      <c r="AD1306" s="7" t="s">
        <v>144</v>
      </c>
      <c r="AE1306" s="7" t="s">
        <v>113</v>
      </c>
      <c r="AF1306" s="7" t="s">
        <v>112</v>
      </c>
      <c r="AG1306" s="7" t="s">
        <v>1925</v>
      </c>
      <c r="AH1306" s="7" t="s">
        <v>1925</v>
      </c>
      <c r="AI1306" s="7">
        <v>2017</v>
      </c>
      <c r="AJ1306" s="7">
        <v>2017</v>
      </c>
      <c r="AK1306" s="7" t="s">
        <v>89</v>
      </c>
      <c r="AL1306" s="7">
        <v>2278200</v>
      </c>
      <c r="AO1306" s="7" t="s">
        <v>2818</v>
      </c>
      <c r="AP1306" s="7" t="s">
        <v>1980</v>
      </c>
      <c r="AQ1306" s="7">
        <v>2278200</v>
      </c>
      <c r="AR1306" s="7">
        <v>2278200</v>
      </c>
      <c r="AS1306" s="7" t="s">
        <v>1980</v>
      </c>
      <c r="AT1306" s="7" t="s">
        <v>90</v>
      </c>
      <c r="AU1306" s="7">
        <v>2017</v>
      </c>
      <c r="AV1306" s="7" t="s">
        <v>172</v>
      </c>
      <c r="AW1306" s="7" t="s">
        <v>115</v>
      </c>
      <c r="AX1306" s="7" t="s">
        <v>116</v>
      </c>
      <c r="AY1306" s="7" t="s">
        <v>189</v>
      </c>
      <c r="AZ1306" s="7" t="s">
        <v>155</v>
      </c>
      <c r="BA1306" s="7" t="s">
        <v>156</v>
      </c>
      <c r="BB1306" s="7" t="s">
        <v>69</v>
      </c>
      <c r="BC1306" s="7" t="s">
        <v>98</v>
      </c>
      <c r="BH1306" s="7" t="s">
        <v>99</v>
      </c>
      <c r="BI1306" s="7" t="s">
        <v>521</v>
      </c>
      <c r="BJ1306" s="7" t="s">
        <v>135</v>
      </c>
      <c r="BO1306">
        <f t="shared" si="20"/>
        <v>2.2782</v>
      </c>
      <c r="BP1306" s="7" t="s">
        <v>69</v>
      </c>
      <c r="BQ1306" s="7" t="s">
        <v>189</v>
      </c>
      <c r="BR1306" s="7" t="s">
        <v>1907</v>
      </c>
      <c r="BS1306" s="7" t="s">
        <v>1907</v>
      </c>
    </row>
    <row r="1307" spans="1:71" ht="15.75" customHeight="1">
      <c r="A1307" s="7">
        <v>2017</v>
      </c>
      <c r="B1307" s="7" t="s">
        <v>1430</v>
      </c>
      <c r="C1307" s="7" t="s">
        <v>64</v>
      </c>
      <c r="D1307" s="7" t="s">
        <v>1316</v>
      </c>
      <c r="E1307" s="7" t="s">
        <v>1317</v>
      </c>
      <c r="F1307" s="7" t="s">
        <v>1318</v>
      </c>
      <c r="G1307" s="7">
        <v>2021</v>
      </c>
      <c r="H1307" s="7" t="s">
        <v>67</v>
      </c>
      <c r="I1307" s="7" t="s">
        <v>570</v>
      </c>
      <c r="J1307" s="7" t="s">
        <v>70</v>
      </c>
      <c r="K1307" s="7" t="s">
        <v>71</v>
      </c>
      <c r="L1307" s="7" t="s">
        <v>72</v>
      </c>
      <c r="M1307" s="7" t="s">
        <v>73</v>
      </c>
      <c r="N1307" s="7" t="s">
        <v>74</v>
      </c>
      <c r="O1307" s="7" t="s">
        <v>75</v>
      </c>
      <c r="P1307" s="7" t="s">
        <v>105</v>
      </c>
      <c r="Q1307" s="7" t="s">
        <v>106</v>
      </c>
      <c r="S1307" s="7" t="s">
        <v>107</v>
      </c>
      <c r="T1307" s="7" t="s">
        <v>79</v>
      </c>
      <c r="U1307" s="7" t="s">
        <v>80</v>
      </c>
      <c r="V1307" s="7" t="s">
        <v>81</v>
      </c>
      <c r="Z1307" s="7" t="s">
        <v>123</v>
      </c>
      <c r="AA1307" s="7" t="s">
        <v>1355</v>
      </c>
      <c r="AC1307" s="7" t="s">
        <v>1355</v>
      </c>
      <c r="AD1307" s="7" t="s">
        <v>144</v>
      </c>
      <c r="AE1307" s="7" t="s">
        <v>113</v>
      </c>
      <c r="AF1307" s="7" t="s">
        <v>112</v>
      </c>
      <c r="AG1307" s="7" t="s">
        <v>1925</v>
      </c>
      <c r="AH1307" s="7" t="s">
        <v>1925</v>
      </c>
      <c r="AI1307" s="7">
        <v>2017</v>
      </c>
      <c r="AJ1307" s="7">
        <v>2017</v>
      </c>
      <c r="AK1307" s="7" t="s">
        <v>89</v>
      </c>
      <c r="AL1307" s="7">
        <v>666217</v>
      </c>
      <c r="AO1307" s="7" t="s">
        <v>2819</v>
      </c>
      <c r="AP1307" s="7" t="s">
        <v>1980</v>
      </c>
      <c r="AQ1307" s="7">
        <v>666217</v>
      </c>
      <c r="AR1307" s="7">
        <v>666217</v>
      </c>
      <c r="AS1307" s="7" t="s">
        <v>1980</v>
      </c>
      <c r="AT1307" s="7" t="s">
        <v>90</v>
      </c>
      <c r="AU1307" s="7">
        <v>2017</v>
      </c>
      <c r="AV1307" s="7" t="s">
        <v>172</v>
      </c>
      <c r="AW1307" s="7" t="s">
        <v>115</v>
      </c>
      <c r="AX1307" s="7" t="s">
        <v>116</v>
      </c>
      <c r="AY1307" s="7" t="s">
        <v>189</v>
      </c>
      <c r="AZ1307" s="7" t="s">
        <v>155</v>
      </c>
      <c r="BA1307" s="7" t="s">
        <v>156</v>
      </c>
      <c r="BB1307" s="7" t="s">
        <v>69</v>
      </c>
      <c r="BC1307" s="7" t="s">
        <v>98</v>
      </c>
      <c r="BH1307" s="7" t="s">
        <v>99</v>
      </c>
      <c r="BI1307" s="7" t="s">
        <v>521</v>
      </c>
      <c r="BJ1307" s="7" t="s">
        <v>135</v>
      </c>
      <c r="BO1307">
        <f t="shared" si="20"/>
        <v>0.66621699999999995</v>
      </c>
      <c r="BP1307" s="7" t="s">
        <v>69</v>
      </c>
      <c r="BQ1307" s="7" t="s">
        <v>189</v>
      </c>
      <c r="BR1307" s="7" t="s">
        <v>1907</v>
      </c>
      <c r="BS1307" s="7" t="s">
        <v>1907</v>
      </c>
    </row>
    <row r="1308" spans="1:71" ht="15.75" customHeight="1">
      <c r="A1308" s="7">
        <v>2017</v>
      </c>
      <c r="B1308" s="7" t="s">
        <v>1431</v>
      </c>
      <c r="C1308" s="7" t="s">
        <v>64</v>
      </c>
      <c r="D1308" s="7" t="s">
        <v>1316</v>
      </c>
      <c r="E1308" s="7" t="s">
        <v>1317</v>
      </c>
      <c r="F1308" s="7" t="s">
        <v>1318</v>
      </c>
      <c r="G1308" s="7">
        <v>2021</v>
      </c>
      <c r="H1308" s="7" t="s">
        <v>67</v>
      </c>
      <c r="I1308" s="7" t="s">
        <v>570</v>
      </c>
      <c r="J1308" s="7" t="s">
        <v>70</v>
      </c>
      <c r="K1308" s="7" t="s">
        <v>71</v>
      </c>
      <c r="L1308" s="7" t="s">
        <v>72</v>
      </c>
      <c r="M1308" s="7" t="s">
        <v>73</v>
      </c>
      <c r="N1308" s="7" t="s">
        <v>74</v>
      </c>
      <c r="O1308" s="7" t="s">
        <v>75</v>
      </c>
      <c r="P1308" s="7" t="s">
        <v>105</v>
      </c>
      <c r="Q1308" s="7" t="s">
        <v>106</v>
      </c>
      <c r="S1308" s="7" t="s">
        <v>107</v>
      </c>
      <c r="T1308" s="7" t="s">
        <v>79</v>
      </c>
      <c r="U1308" s="7" t="s">
        <v>80</v>
      </c>
      <c r="V1308" s="7" t="s">
        <v>81</v>
      </c>
      <c r="Z1308" s="7" t="s">
        <v>123</v>
      </c>
      <c r="AA1308" s="7" t="s">
        <v>1357</v>
      </c>
      <c r="AC1308" s="7" t="s">
        <v>1358</v>
      </c>
      <c r="AD1308" s="7" t="s">
        <v>144</v>
      </c>
      <c r="AE1308" s="7" t="s">
        <v>113</v>
      </c>
      <c r="AF1308" s="7" t="s">
        <v>112</v>
      </c>
      <c r="AG1308" s="7" t="s">
        <v>1925</v>
      </c>
      <c r="AH1308" s="7" t="s">
        <v>1925</v>
      </c>
      <c r="AI1308" s="7">
        <v>2017</v>
      </c>
      <c r="AJ1308" s="7">
        <v>2017</v>
      </c>
      <c r="AK1308" s="7" t="s">
        <v>89</v>
      </c>
      <c r="AL1308" s="7">
        <v>8997393</v>
      </c>
      <c r="AO1308" s="7" t="s">
        <v>2820</v>
      </c>
      <c r="AP1308" s="7" t="s">
        <v>1980</v>
      </c>
      <c r="AQ1308" s="7">
        <v>8997393</v>
      </c>
      <c r="AR1308" s="7">
        <v>8997393</v>
      </c>
      <c r="AS1308" s="7" t="s">
        <v>1980</v>
      </c>
      <c r="AT1308" s="7" t="s">
        <v>90</v>
      </c>
      <c r="AU1308" s="7">
        <v>2017</v>
      </c>
      <c r="AV1308" s="7" t="s">
        <v>172</v>
      </c>
      <c r="AW1308" s="7" t="s">
        <v>115</v>
      </c>
      <c r="AX1308" s="7" t="s">
        <v>116</v>
      </c>
      <c r="AY1308" s="7" t="s">
        <v>189</v>
      </c>
      <c r="AZ1308" s="7" t="s">
        <v>155</v>
      </c>
      <c r="BA1308" s="7" t="s">
        <v>156</v>
      </c>
      <c r="BB1308" s="7" t="s">
        <v>69</v>
      </c>
      <c r="BC1308" s="7" t="s">
        <v>98</v>
      </c>
      <c r="BH1308" s="7" t="s">
        <v>99</v>
      </c>
      <c r="BI1308" s="7" t="s">
        <v>521</v>
      </c>
      <c r="BJ1308" s="7" t="s">
        <v>135</v>
      </c>
      <c r="BO1308">
        <f t="shared" si="20"/>
        <v>8.9973930000000006</v>
      </c>
      <c r="BP1308" s="7" t="s">
        <v>69</v>
      </c>
      <c r="BQ1308" s="7" t="s">
        <v>189</v>
      </c>
      <c r="BR1308" s="7" t="s">
        <v>1907</v>
      </c>
      <c r="BS1308" s="7" t="s">
        <v>1907</v>
      </c>
    </row>
    <row r="1309" spans="1:71" ht="15.75" customHeight="1">
      <c r="A1309" s="7">
        <v>2017</v>
      </c>
      <c r="B1309" s="7" t="s">
        <v>1433</v>
      </c>
      <c r="C1309" s="7" t="s">
        <v>64</v>
      </c>
      <c r="D1309" s="7" t="s">
        <v>1316</v>
      </c>
      <c r="E1309" s="7" t="s">
        <v>1317</v>
      </c>
      <c r="F1309" s="7" t="s">
        <v>1318</v>
      </c>
      <c r="G1309" s="7">
        <v>2021</v>
      </c>
      <c r="H1309" s="7" t="s">
        <v>67</v>
      </c>
      <c r="I1309" s="7" t="s">
        <v>570</v>
      </c>
      <c r="J1309" s="7" t="s">
        <v>70</v>
      </c>
      <c r="K1309" s="7" t="s">
        <v>71</v>
      </c>
      <c r="L1309" s="7" t="s">
        <v>72</v>
      </c>
      <c r="M1309" s="7" t="s">
        <v>73</v>
      </c>
      <c r="N1309" s="7" t="s">
        <v>74</v>
      </c>
      <c r="O1309" s="7" t="s">
        <v>75</v>
      </c>
      <c r="P1309" s="7" t="s">
        <v>105</v>
      </c>
      <c r="Q1309" s="7" t="s">
        <v>106</v>
      </c>
      <c r="S1309" s="7" t="s">
        <v>107</v>
      </c>
      <c r="T1309" s="7" t="s">
        <v>79</v>
      </c>
      <c r="U1309" s="7" t="s">
        <v>80</v>
      </c>
      <c r="V1309" s="7" t="s">
        <v>81</v>
      </c>
      <c r="Z1309" s="7" t="s">
        <v>123</v>
      </c>
      <c r="AA1309" s="7" t="s">
        <v>165</v>
      </c>
      <c r="AC1309" s="7" t="s">
        <v>1360</v>
      </c>
      <c r="AD1309" s="7" t="s">
        <v>111</v>
      </c>
      <c r="AE1309" s="7" t="s">
        <v>113</v>
      </c>
      <c r="AF1309" s="7" t="s">
        <v>112</v>
      </c>
      <c r="AG1309" s="7" t="s">
        <v>1925</v>
      </c>
      <c r="AH1309" s="7" t="s">
        <v>1925</v>
      </c>
      <c r="AI1309" s="7">
        <v>2017</v>
      </c>
      <c r="AJ1309" s="7">
        <v>2017</v>
      </c>
      <c r="AK1309" s="7" t="s">
        <v>89</v>
      </c>
      <c r="AL1309" s="7">
        <v>9540</v>
      </c>
      <c r="AO1309" s="7" t="s">
        <v>2821</v>
      </c>
      <c r="AP1309" s="7" t="s">
        <v>1980</v>
      </c>
      <c r="AQ1309" s="7">
        <v>9540</v>
      </c>
      <c r="AR1309" s="7">
        <v>9540</v>
      </c>
      <c r="AS1309" s="7" t="s">
        <v>1980</v>
      </c>
      <c r="AT1309" s="7" t="s">
        <v>90</v>
      </c>
      <c r="AU1309" s="7">
        <v>2017</v>
      </c>
      <c r="AV1309" s="7" t="s">
        <v>172</v>
      </c>
      <c r="AW1309" s="7" t="s">
        <v>115</v>
      </c>
      <c r="AX1309" s="7" t="s">
        <v>116</v>
      </c>
      <c r="AY1309" s="7" t="s">
        <v>189</v>
      </c>
      <c r="AZ1309" s="7" t="s">
        <v>155</v>
      </c>
      <c r="BA1309" s="7" t="s">
        <v>156</v>
      </c>
      <c r="BB1309" s="7" t="s">
        <v>69</v>
      </c>
      <c r="BC1309" s="7" t="s">
        <v>98</v>
      </c>
      <c r="BH1309" s="7" t="s">
        <v>99</v>
      </c>
      <c r="BI1309" s="7" t="s">
        <v>521</v>
      </c>
      <c r="BJ1309" s="7" t="s">
        <v>135</v>
      </c>
      <c r="BO1309">
        <f t="shared" si="20"/>
        <v>9.5399999999999999E-3</v>
      </c>
      <c r="BP1309" s="7" t="s">
        <v>69</v>
      </c>
      <c r="BQ1309" s="7" t="s">
        <v>189</v>
      </c>
      <c r="BR1309" s="7" t="s">
        <v>1907</v>
      </c>
      <c r="BS1309" s="7" t="s">
        <v>1907</v>
      </c>
    </row>
    <row r="1310" spans="1:71" ht="15.75" customHeight="1">
      <c r="A1310" s="7">
        <v>2017</v>
      </c>
      <c r="B1310" s="7" t="s">
        <v>1434</v>
      </c>
      <c r="C1310" s="7" t="s">
        <v>64</v>
      </c>
      <c r="D1310" s="7" t="s">
        <v>1316</v>
      </c>
      <c r="E1310" s="7" t="s">
        <v>1317</v>
      </c>
      <c r="F1310" s="7" t="s">
        <v>1318</v>
      </c>
      <c r="G1310" s="7">
        <v>2021</v>
      </c>
      <c r="H1310" s="7" t="s">
        <v>67</v>
      </c>
      <c r="I1310" s="7" t="s">
        <v>570</v>
      </c>
      <c r="J1310" s="7" t="s">
        <v>70</v>
      </c>
      <c r="K1310" s="7" t="s">
        <v>71</v>
      </c>
      <c r="L1310" s="7" t="s">
        <v>72</v>
      </c>
      <c r="M1310" s="7" t="s">
        <v>73</v>
      </c>
      <c r="N1310" s="7" t="s">
        <v>74</v>
      </c>
      <c r="O1310" s="7" t="s">
        <v>75</v>
      </c>
      <c r="P1310" s="7" t="s">
        <v>105</v>
      </c>
      <c r="Q1310" s="7" t="s">
        <v>106</v>
      </c>
      <c r="S1310" s="7" t="s">
        <v>107</v>
      </c>
      <c r="T1310" s="7" t="s">
        <v>79</v>
      </c>
      <c r="U1310" s="7" t="s">
        <v>80</v>
      </c>
      <c r="V1310" s="7" t="s">
        <v>81</v>
      </c>
      <c r="Z1310" s="7" t="s">
        <v>123</v>
      </c>
      <c r="AA1310" s="7" t="s">
        <v>1362</v>
      </c>
      <c r="AC1310" s="7" t="s">
        <v>1363</v>
      </c>
      <c r="AD1310" s="7" t="s">
        <v>144</v>
      </c>
      <c r="AE1310" s="7" t="s">
        <v>113</v>
      </c>
      <c r="AF1310" s="7" t="s">
        <v>112</v>
      </c>
      <c r="AG1310" s="7" t="s">
        <v>1925</v>
      </c>
      <c r="AH1310" s="7" t="s">
        <v>1925</v>
      </c>
      <c r="AI1310" s="7">
        <v>2017</v>
      </c>
      <c r="AJ1310" s="7">
        <v>2017</v>
      </c>
      <c r="AK1310" s="7" t="s">
        <v>89</v>
      </c>
      <c r="AL1310" s="7">
        <v>1136492</v>
      </c>
      <c r="AO1310" s="7" t="s">
        <v>2822</v>
      </c>
      <c r="AP1310" s="7" t="s">
        <v>1980</v>
      </c>
      <c r="AQ1310" s="7">
        <v>1136492</v>
      </c>
      <c r="AR1310" s="7">
        <v>1136492</v>
      </c>
      <c r="AS1310" s="7" t="s">
        <v>1980</v>
      </c>
      <c r="AT1310" s="7" t="s">
        <v>90</v>
      </c>
      <c r="AU1310" s="7">
        <v>2017</v>
      </c>
      <c r="AV1310" s="7" t="s">
        <v>172</v>
      </c>
      <c r="AW1310" s="7" t="s">
        <v>115</v>
      </c>
      <c r="AX1310" s="7" t="s">
        <v>116</v>
      </c>
      <c r="AY1310" s="7" t="s">
        <v>189</v>
      </c>
      <c r="AZ1310" s="7" t="s">
        <v>155</v>
      </c>
      <c r="BA1310" s="7" t="s">
        <v>156</v>
      </c>
      <c r="BB1310" s="7" t="s">
        <v>69</v>
      </c>
      <c r="BC1310" s="7" t="s">
        <v>98</v>
      </c>
      <c r="BH1310" s="7" t="s">
        <v>99</v>
      </c>
      <c r="BI1310" s="7" t="s">
        <v>521</v>
      </c>
      <c r="BJ1310" s="7" t="s">
        <v>135</v>
      </c>
      <c r="BO1310">
        <f t="shared" si="20"/>
        <v>1.1364920000000001</v>
      </c>
      <c r="BP1310" s="7" t="s">
        <v>69</v>
      </c>
      <c r="BQ1310" s="7" t="s">
        <v>189</v>
      </c>
      <c r="BR1310" s="7" t="s">
        <v>1907</v>
      </c>
      <c r="BS1310" s="7" t="s">
        <v>1907</v>
      </c>
    </row>
    <row r="1311" spans="1:71" ht="15.75" customHeight="1">
      <c r="A1311" s="7">
        <v>2017</v>
      </c>
      <c r="B1311" s="7" t="s">
        <v>1436</v>
      </c>
      <c r="C1311" s="7" t="s">
        <v>64</v>
      </c>
      <c r="D1311" s="7" t="s">
        <v>1316</v>
      </c>
      <c r="E1311" s="7" t="s">
        <v>1317</v>
      </c>
      <c r="F1311" s="7" t="s">
        <v>1318</v>
      </c>
      <c r="G1311" s="7">
        <v>2021</v>
      </c>
      <c r="H1311" s="7" t="s">
        <v>67</v>
      </c>
      <c r="I1311" s="7" t="s">
        <v>570</v>
      </c>
      <c r="J1311" s="7" t="s">
        <v>70</v>
      </c>
      <c r="K1311" s="7" t="s">
        <v>71</v>
      </c>
      <c r="L1311" s="7" t="s">
        <v>72</v>
      </c>
      <c r="M1311" s="7" t="s">
        <v>73</v>
      </c>
      <c r="N1311" s="7" t="s">
        <v>74</v>
      </c>
      <c r="O1311" s="7" t="s">
        <v>75</v>
      </c>
      <c r="P1311" s="7" t="s">
        <v>105</v>
      </c>
      <c r="Q1311" s="7" t="s">
        <v>106</v>
      </c>
      <c r="S1311" s="7" t="s">
        <v>107</v>
      </c>
      <c r="T1311" s="7" t="s">
        <v>79</v>
      </c>
      <c r="U1311" s="7" t="s">
        <v>80</v>
      </c>
      <c r="V1311" s="7" t="s">
        <v>81</v>
      </c>
      <c r="Z1311" s="7" t="s">
        <v>123</v>
      </c>
      <c r="AA1311" s="7" t="s">
        <v>1365</v>
      </c>
      <c r="AC1311" s="7" t="s">
        <v>1365</v>
      </c>
      <c r="AD1311" s="7" t="s">
        <v>144</v>
      </c>
      <c r="AE1311" s="7" t="s">
        <v>113</v>
      </c>
      <c r="AF1311" s="7" t="s">
        <v>112</v>
      </c>
      <c r="AG1311" s="7" t="s">
        <v>1925</v>
      </c>
      <c r="AH1311" s="7" t="s">
        <v>1925</v>
      </c>
      <c r="AI1311" s="7">
        <v>2017</v>
      </c>
      <c r="AJ1311" s="7">
        <v>2017</v>
      </c>
      <c r="AK1311" s="7" t="s">
        <v>89</v>
      </c>
      <c r="AL1311" s="7">
        <v>136308</v>
      </c>
      <c r="AO1311" s="7" t="s">
        <v>2823</v>
      </c>
      <c r="AP1311" s="7" t="s">
        <v>1980</v>
      </c>
      <c r="AQ1311" s="7">
        <v>136308</v>
      </c>
      <c r="AR1311" s="7">
        <v>136308</v>
      </c>
      <c r="AS1311" s="7" t="s">
        <v>1980</v>
      </c>
      <c r="AT1311" s="7" t="s">
        <v>90</v>
      </c>
      <c r="AU1311" s="7">
        <v>2017</v>
      </c>
      <c r="AV1311" s="7" t="s">
        <v>172</v>
      </c>
      <c r="AW1311" s="7" t="s">
        <v>115</v>
      </c>
      <c r="AX1311" s="7" t="s">
        <v>116</v>
      </c>
      <c r="AY1311" s="7" t="s">
        <v>189</v>
      </c>
      <c r="AZ1311" s="7" t="s">
        <v>155</v>
      </c>
      <c r="BA1311" s="7" t="s">
        <v>156</v>
      </c>
      <c r="BB1311" s="7" t="s">
        <v>69</v>
      </c>
      <c r="BC1311" s="7" t="s">
        <v>98</v>
      </c>
      <c r="BH1311" s="7" t="s">
        <v>99</v>
      </c>
      <c r="BI1311" s="7" t="s">
        <v>521</v>
      </c>
      <c r="BJ1311" s="7" t="s">
        <v>135</v>
      </c>
      <c r="BO1311">
        <f t="shared" si="20"/>
        <v>0.13630800000000001</v>
      </c>
      <c r="BP1311" s="7" t="s">
        <v>69</v>
      </c>
      <c r="BQ1311" s="7" t="s">
        <v>189</v>
      </c>
      <c r="BR1311" s="7" t="s">
        <v>1907</v>
      </c>
      <c r="BS1311" s="7" t="s">
        <v>1907</v>
      </c>
    </row>
    <row r="1312" spans="1:71" ht="15.75" customHeight="1">
      <c r="A1312" s="7">
        <v>2017</v>
      </c>
      <c r="B1312" s="7" t="s">
        <v>1437</v>
      </c>
      <c r="C1312" s="7" t="s">
        <v>64</v>
      </c>
      <c r="D1312" s="7" t="s">
        <v>1316</v>
      </c>
      <c r="E1312" s="7" t="s">
        <v>1317</v>
      </c>
      <c r="F1312" s="7" t="s">
        <v>1318</v>
      </c>
      <c r="G1312" s="7">
        <v>2021</v>
      </c>
      <c r="H1312" s="7" t="s">
        <v>67</v>
      </c>
      <c r="I1312" s="7" t="s">
        <v>570</v>
      </c>
      <c r="J1312" s="7" t="s">
        <v>70</v>
      </c>
      <c r="K1312" s="7" t="s">
        <v>71</v>
      </c>
      <c r="L1312" s="7" t="s">
        <v>72</v>
      </c>
      <c r="M1312" s="7" t="s">
        <v>73</v>
      </c>
      <c r="N1312" s="7" t="s">
        <v>74</v>
      </c>
      <c r="O1312" s="7" t="s">
        <v>75</v>
      </c>
      <c r="P1312" s="7" t="s">
        <v>105</v>
      </c>
      <c r="Q1312" s="7" t="s">
        <v>106</v>
      </c>
      <c r="S1312" s="7" t="s">
        <v>107</v>
      </c>
      <c r="T1312" s="7" t="s">
        <v>79</v>
      </c>
      <c r="U1312" s="7" t="s">
        <v>80</v>
      </c>
      <c r="V1312" s="7" t="s">
        <v>81</v>
      </c>
      <c r="Z1312" s="7" t="s">
        <v>123</v>
      </c>
      <c r="AA1312" s="7" t="s">
        <v>1153</v>
      </c>
      <c r="AC1312" s="7" t="s">
        <v>1367</v>
      </c>
      <c r="AD1312" s="7" t="s">
        <v>144</v>
      </c>
      <c r="AE1312" s="7" t="s">
        <v>113</v>
      </c>
      <c r="AF1312" s="7" t="s">
        <v>112</v>
      </c>
      <c r="AG1312" s="7" t="s">
        <v>1925</v>
      </c>
      <c r="AH1312" s="7" t="s">
        <v>1925</v>
      </c>
      <c r="AI1312" s="7">
        <v>2017</v>
      </c>
      <c r="AJ1312" s="7">
        <v>2017</v>
      </c>
      <c r="AK1312" s="7" t="s">
        <v>89</v>
      </c>
      <c r="AL1312" s="7">
        <v>2960252</v>
      </c>
      <c r="AO1312" s="7" t="s">
        <v>2824</v>
      </c>
      <c r="AP1312" s="7" t="s">
        <v>1980</v>
      </c>
      <c r="AQ1312" s="7">
        <v>2960252</v>
      </c>
      <c r="AR1312" s="7">
        <v>2960252</v>
      </c>
      <c r="AS1312" s="7" t="s">
        <v>1980</v>
      </c>
      <c r="AT1312" s="7" t="s">
        <v>90</v>
      </c>
      <c r="AU1312" s="7">
        <v>2017</v>
      </c>
      <c r="AV1312" s="7" t="s">
        <v>172</v>
      </c>
      <c r="AW1312" s="7" t="s">
        <v>115</v>
      </c>
      <c r="AX1312" s="7" t="s">
        <v>116</v>
      </c>
      <c r="AY1312" s="7" t="s">
        <v>189</v>
      </c>
      <c r="AZ1312" s="7" t="s">
        <v>155</v>
      </c>
      <c r="BA1312" s="7" t="s">
        <v>156</v>
      </c>
      <c r="BB1312" s="7" t="s">
        <v>69</v>
      </c>
      <c r="BC1312" s="7" t="s">
        <v>98</v>
      </c>
      <c r="BH1312" s="7" t="s">
        <v>99</v>
      </c>
      <c r="BI1312" s="7" t="s">
        <v>521</v>
      </c>
      <c r="BJ1312" s="7" t="s">
        <v>135</v>
      </c>
      <c r="BO1312">
        <f t="shared" si="20"/>
        <v>2.9602520000000001</v>
      </c>
      <c r="BP1312" s="7" t="s">
        <v>69</v>
      </c>
      <c r="BQ1312" s="7" t="s">
        <v>189</v>
      </c>
      <c r="BR1312" s="7" t="s">
        <v>1907</v>
      </c>
      <c r="BS1312" s="7" t="s">
        <v>1907</v>
      </c>
    </row>
    <row r="1313" spans="1:71" ht="15.75" customHeight="1">
      <c r="A1313" s="7">
        <v>2017</v>
      </c>
      <c r="B1313" s="7" t="s">
        <v>1438</v>
      </c>
      <c r="C1313" s="7" t="s">
        <v>64</v>
      </c>
      <c r="D1313" s="7" t="s">
        <v>1316</v>
      </c>
      <c r="E1313" s="7" t="s">
        <v>1317</v>
      </c>
      <c r="F1313" s="7" t="s">
        <v>1318</v>
      </c>
      <c r="G1313" s="7">
        <v>2021</v>
      </c>
      <c r="H1313" s="7" t="s">
        <v>67</v>
      </c>
      <c r="I1313" s="7" t="s">
        <v>570</v>
      </c>
      <c r="J1313" s="7" t="s">
        <v>70</v>
      </c>
      <c r="K1313" s="7" t="s">
        <v>71</v>
      </c>
      <c r="L1313" s="7" t="s">
        <v>72</v>
      </c>
      <c r="M1313" s="7" t="s">
        <v>73</v>
      </c>
      <c r="N1313" s="7" t="s">
        <v>74</v>
      </c>
      <c r="O1313" s="7" t="s">
        <v>75</v>
      </c>
      <c r="P1313" s="7" t="s">
        <v>105</v>
      </c>
      <c r="Q1313" s="7" t="s">
        <v>106</v>
      </c>
      <c r="S1313" s="7" t="s">
        <v>107</v>
      </c>
      <c r="T1313" s="7" t="s">
        <v>79</v>
      </c>
      <c r="U1313" s="7" t="s">
        <v>80</v>
      </c>
      <c r="V1313" s="7" t="s">
        <v>81</v>
      </c>
      <c r="Z1313" s="7" t="s">
        <v>123</v>
      </c>
      <c r="AA1313" s="7" t="s">
        <v>338</v>
      </c>
      <c r="AC1313" s="7" t="s">
        <v>1369</v>
      </c>
      <c r="AD1313" s="7" t="s">
        <v>111</v>
      </c>
      <c r="AE1313" s="7" t="s">
        <v>113</v>
      </c>
      <c r="AF1313" s="7" t="s">
        <v>112</v>
      </c>
      <c r="AG1313" s="7" t="s">
        <v>1925</v>
      </c>
      <c r="AH1313" s="7" t="s">
        <v>1925</v>
      </c>
      <c r="AI1313" s="7">
        <v>2017</v>
      </c>
      <c r="AJ1313" s="7">
        <v>2017</v>
      </c>
      <c r="AK1313" s="7" t="s">
        <v>89</v>
      </c>
      <c r="AL1313" s="7">
        <v>308380</v>
      </c>
      <c r="AO1313" s="7" t="s">
        <v>2825</v>
      </c>
      <c r="AP1313" s="7" t="s">
        <v>1980</v>
      </c>
      <c r="AQ1313" s="7">
        <v>308380</v>
      </c>
      <c r="AR1313" s="7">
        <v>308380</v>
      </c>
      <c r="AS1313" s="7" t="s">
        <v>1980</v>
      </c>
      <c r="AT1313" s="7" t="s">
        <v>90</v>
      </c>
      <c r="AU1313" s="7">
        <v>2017</v>
      </c>
      <c r="AV1313" s="7" t="s">
        <v>172</v>
      </c>
      <c r="AW1313" s="7" t="s">
        <v>115</v>
      </c>
      <c r="AX1313" s="7" t="s">
        <v>116</v>
      </c>
      <c r="AY1313" s="7" t="s">
        <v>189</v>
      </c>
      <c r="AZ1313" s="7" t="s">
        <v>155</v>
      </c>
      <c r="BA1313" s="7" t="s">
        <v>156</v>
      </c>
      <c r="BB1313" s="7" t="s">
        <v>69</v>
      </c>
      <c r="BC1313" s="7" t="s">
        <v>98</v>
      </c>
      <c r="BH1313" s="7" t="s">
        <v>99</v>
      </c>
      <c r="BI1313" s="7" t="s">
        <v>521</v>
      </c>
      <c r="BJ1313" s="7" t="s">
        <v>135</v>
      </c>
      <c r="BO1313">
        <f t="shared" si="20"/>
        <v>0.30837999999999999</v>
      </c>
      <c r="BP1313" s="7" t="s">
        <v>69</v>
      </c>
      <c r="BQ1313" s="7" t="s">
        <v>189</v>
      </c>
      <c r="BR1313" s="7" t="s">
        <v>1907</v>
      </c>
      <c r="BS1313" s="7" t="s">
        <v>1907</v>
      </c>
    </row>
    <row r="1314" spans="1:71" ht="15.75" customHeight="1">
      <c r="A1314" s="7">
        <v>2017</v>
      </c>
      <c r="B1314" s="7" t="s">
        <v>1439</v>
      </c>
      <c r="C1314" s="7" t="s">
        <v>64</v>
      </c>
      <c r="D1314" s="7" t="s">
        <v>1316</v>
      </c>
      <c r="E1314" s="7" t="s">
        <v>1317</v>
      </c>
      <c r="F1314" s="7" t="s">
        <v>1318</v>
      </c>
      <c r="G1314" s="7">
        <v>2021</v>
      </c>
      <c r="H1314" s="7" t="s">
        <v>67</v>
      </c>
      <c r="I1314" s="7" t="s">
        <v>570</v>
      </c>
      <c r="J1314" s="7" t="s">
        <v>70</v>
      </c>
      <c r="K1314" s="7" t="s">
        <v>71</v>
      </c>
      <c r="L1314" s="7" t="s">
        <v>72</v>
      </c>
      <c r="M1314" s="7" t="s">
        <v>73</v>
      </c>
      <c r="N1314" s="7" t="s">
        <v>74</v>
      </c>
      <c r="O1314" s="7" t="s">
        <v>75</v>
      </c>
      <c r="P1314" s="7" t="s">
        <v>105</v>
      </c>
      <c r="Q1314" s="7" t="s">
        <v>106</v>
      </c>
      <c r="S1314" s="7" t="s">
        <v>107</v>
      </c>
      <c r="T1314" s="7" t="s">
        <v>79</v>
      </c>
      <c r="U1314" s="7" t="s">
        <v>80</v>
      </c>
      <c r="V1314" s="7" t="s">
        <v>81</v>
      </c>
      <c r="Z1314" s="7" t="s">
        <v>123</v>
      </c>
      <c r="AA1314" s="7" t="s">
        <v>124</v>
      </c>
      <c r="AC1314" s="7" t="s">
        <v>1320</v>
      </c>
      <c r="AD1314" s="7" t="s">
        <v>111</v>
      </c>
      <c r="AE1314" s="7" t="s">
        <v>113</v>
      </c>
      <c r="AF1314" s="7" t="s">
        <v>112</v>
      </c>
      <c r="AG1314" s="7" t="s">
        <v>1925</v>
      </c>
      <c r="AH1314" s="7" t="s">
        <v>1925</v>
      </c>
      <c r="AI1314" s="7">
        <v>2017</v>
      </c>
      <c r="AJ1314" s="7">
        <v>2017</v>
      </c>
      <c r="AK1314" s="7" t="s">
        <v>89</v>
      </c>
      <c r="AL1314" s="7">
        <v>497792</v>
      </c>
      <c r="AO1314" s="7" t="s">
        <v>2826</v>
      </c>
      <c r="AP1314" s="7" t="s">
        <v>1980</v>
      </c>
      <c r="AQ1314" s="7">
        <v>497792</v>
      </c>
      <c r="AR1314" s="7">
        <v>497792</v>
      </c>
      <c r="AS1314" s="7" t="s">
        <v>1980</v>
      </c>
      <c r="AT1314" s="7" t="s">
        <v>90</v>
      </c>
      <c r="AU1314" s="7">
        <v>2017</v>
      </c>
      <c r="AV1314" s="7" t="s">
        <v>172</v>
      </c>
      <c r="AW1314" s="7" t="s">
        <v>115</v>
      </c>
      <c r="AX1314" s="7" t="s">
        <v>116</v>
      </c>
      <c r="AY1314" s="7" t="s">
        <v>189</v>
      </c>
      <c r="AZ1314" s="7" t="s">
        <v>155</v>
      </c>
      <c r="BA1314" s="7" t="s">
        <v>156</v>
      </c>
      <c r="BB1314" s="7" t="s">
        <v>69</v>
      </c>
      <c r="BC1314" s="7" t="s">
        <v>98</v>
      </c>
      <c r="BH1314" s="7" t="s">
        <v>99</v>
      </c>
      <c r="BI1314" s="7" t="s">
        <v>521</v>
      </c>
      <c r="BJ1314" s="7" t="s">
        <v>135</v>
      </c>
      <c r="BO1314">
        <f t="shared" si="20"/>
        <v>0.49779200000000001</v>
      </c>
      <c r="BP1314" s="7" t="s">
        <v>69</v>
      </c>
      <c r="BQ1314" s="7" t="s">
        <v>189</v>
      </c>
      <c r="BR1314" s="7" t="s">
        <v>1907</v>
      </c>
      <c r="BS1314" s="7" t="s">
        <v>1907</v>
      </c>
    </row>
    <row r="1315" spans="1:71" ht="15.75" customHeight="1">
      <c r="A1315" s="7">
        <v>2017</v>
      </c>
      <c r="B1315" s="7" t="s">
        <v>1441</v>
      </c>
      <c r="C1315" s="7" t="s">
        <v>64</v>
      </c>
      <c r="D1315" s="7" t="s">
        <v>1316</v>
      </c>
      <c r="E1315" s="7" t="s">
        <v>1317</v>
      </c>
      <c r="F1315" s="7" t="s">
        <v>1318</v>
      </c>
      <c r="G1315" s="7">
        <v>2021</v>
      </c>
      <c r="H1315" s="7" t="s">
        <v>67</v>
      </c>
      <c r="I1315" s="7" t="s">
        <v>570</v>
      </c>
      <c r="J1315" s="7" t="s">
        <v>70</v>
      </c>
      <c r="K1315" s="7" t="s">
        <v>71</v>
      </c>
      <c r="L1315" s="7" t="s">
        <v>72</v>
      </c>
      <c r="M1315" s="7" t="s">
        <v>73</v>
      </c>
      <c r="N1315" s="7" t="s">
        <v>74</v>
      </c>
      <c r="O1315" s="7" t="s">
        <v>75</v>
      </c>
      <c r="P1315" s="7" t="s">
        <v>105</v>
      </c>
      <c r="Q1315" s="7" t="s">
        <v>106</v>
      </c>
      <c r="S1315" s="7" t="s">
        <v>107</v>
      </c>
      <c r="T1315" s="7" t="s">
        <v>79</v>
      </c>
      <c r="U1315" s="7" t="s">
        <v>80</v>
      </c>
      <c r="V1315" s="7" t="s">
        <v>81</v>
      </c>
      <c r="Z1315" s="7" t="s">
        <v>123</v>
      </c>
      <c r="AA1315" s="7" t="s">
        <v>1323</v>
      </c>
      <c r="AC1315" s="7" t="s">
        <v>1323</v>
      </c>
      <c r="AD1315" s="7" t="s">
        <v>144</v>
      </c>
      <c r="AE1315" s="7" t="s">
        <v>113</v>
      </c>
      <c r="AF1315" s="7" t="s">
        <v>112</v>
      </c>
      <c r="AG1315" s="7" t="s">
        <v>1925</v>
      </c>
      <c r="AH1315" s="7" t="s">
        <v>1925</v>
      </c>
      <c r="AI1315" s="7">
        <v>2017</v>
      </c>
      <c r="AJ1315" s="7">
        <v>2017</v>
      </c>
      <c r="AK1315" s="7" t="s">
        <v>89</v>
      </c>
      <c r="AL1315" s="7">
        <v>130686</v>
      </c>
      <c r="AO1315" s="7" t="s">
        <v>2827</v>
      </c>
      <c r="AP1315" s="7" t="s">
        <v>1980</v>
      </c>
      <c r="AQ1315" s="7">
        <v>130686</v>
      </c>
      <c r="AR1315" s="7">
        <v>130686</v>
      </c>
      <c r="AS1315" s="7" t="s">
        <v>1980</v>
      </c>
      <c r="AT1315" s="7" t="s">
        <v>90</v>
      </c>
      <c r="AU1315" s="7">
        <v>2017</v>
      </c>
      <c r="AV1315" s="7" t="s">
        <v>172</v>
      </c>
      <c r="AW1315" s="7" t="s">
        <v>115</v>
      </c>
      <c r="AX1315" s="7" t="s">
        <v>116</v>
      </c>
      <c r="AY1315" s="7" t="s">
        <v>189</v>
      </c>
      <c r="AZ1315" s="7" t="s">
        <v>155</v>
      </c>
      <c r="BA1315" s="7" t="s">
        <v>156</v>
      </c>
      <c r="BB1315" s="7" t="s">
        <v>69</v>
      </c>
      <c r="BC1315" s="7" t="s">
        <v>98</v>
      </c>
      <c r="BH1315" s="7" t="s">
        <v>99</v>
      </c>
      <c r="BI1315" s="7" t="s">
        <v>521</v>
      </c>
      <c r="BJ1315" s="7" t="s">
        <v>135</v>
      </c>
      <c r="BO1315">
        <f t="shared" si="20"/>
        <v>0.130686</v>
      </c>
      <c r="BP1315" s="7" t="s">
        <v>69</v>
      </c>
      <c r="BQ1315" s="7" t="s">
        <v>189</v>
      </c>
      <c r="BR1315" s="7" t="s">
        <v>1907</v>
      </c>
      <c r="BS1315" s="7" t="s">
        <v>1907</v>
      </c>
    </row>
    <row r="1316" spans="1:71" ht="15.75" customHeight="1">
      <c r="A1316" s="7">
        <v>2017</v>
      </c>
      <c r="B1316" s="7" t="s">
        <v>1443</v>
      </c>
      <c r="C1316" s="7" t="s">
        <v>64</v>
      </c>
      <c r="D1316" s="7" t="s">
        <v>1316</v>
      </c>
      <c r="E1316" s="7" t="s">
        <v>1317</v>
      </c>
      <c r="F1316" s="7" t="s">
        <v>1318</v>
      </c>
      <c r="G1316" s="7">
        <v>2021</v>
      </c>
      <c r="H1316" s="7" t="s">
        <v>67</v>
      </c>
      <c r="I1316" s="7" t="s">
        <v>570</v>
      </c>
      <c r="J1316" s="7" t="s">
        <v>70</v>
      </c>
      <c r="K1316" s="7" t="s">
        <v>71</v>
      </c>
      <c r="L1316" s="7" t="s">
        <v>72</v>
      </c>
      <c r="M1316" s="7" t="s">
        <v>73</v>
      </c>
      <c r="N1316" s="7" t="s">
        <v>74</v>
      </c>
      <c r="O1316" s="7" t="s">
        <v>75</v>
      </c>
      <c r="P1316" s="7" t="s">
        <v>105</v>
      </c>
      <c r="Q1316" s="7" t="s">
        <v>106</v>
      </c>
      <c r="S1316" s="7" t="s">
        <v>107</v>
      </c>
      <c r="T1316" s="7" t="s">
        <v>79</v>
      </c>
      <c r="U1316" s="7" t="s">
        <v>80</v>
      </c>
      <c r="V1316" s="7" t="s">
        <v>81</v>
      </c>
      <c r="Z1316" s="7" t="s">
        <v>123</v>
      </c>
      <c r="AA1316" s="7" t="s">
        <v>1325</v>
      </c>
      <c r="AC1316" s="7" t="s">
        <v>1325</v>
      </c>
      <c r="AD1316" s="7" t="s">
        <v>144</v>
      </c>
      <c r="AE1316" s="7" t="s">
        <v>113</v>
      </c>
      <c r="AF1316" s="7" t="s">
        <v>112</v>
      </c>
      <c r="AG1316" s="7" t="s">
        <v>1925</v>
      </c>
      <c r="AH1316" s="7" t="s">
        <v>1925</v>
      </c>
      <c r="AI1316" s="7">
        <v>2017</v>
      </c>
      <c r="AJ1316" s="7">
        <v>2017</v>
      </c>
      <c r="AK1316" s="7" t="s">
        <v>89</v>
      </c>
      <c r="AL1316" s="7">
        <v>1524413</v>
      </c>
      <c r="AO1316" s="7" t="s">
        <v>2828</v>
      </c>
      <c r="AP1316" s="7" t="s">
        <v>1980</v>
      </c>
      <c r="AQ1316" s="7">
        <v>1524413</v>
      </c>
      <c r="AR1316" s="7">
        <v>1524413</v>
      </c>
      <c r="AS1316" s="7" t="s">
        <v>1980</v>
      </c>
      <c r="AT1316" s="7" t="s">
        <v>90</v>
      </c>
      <c r="AU1316" s="7">
        <v>2017</v>
      </c>
      <c r="AV1316" s="7" t="s">
        <v>172</v>
      </c>
      <c r="AW1316" s="7" t="s">
        <v>115</v>
      </c>
      <c r="AX1316" s="7" t="s">
        <v>116</v>
      </c>
      <c r="AY1316" s="7" t="s">
        <v>189</v>
      </c>
      <c r="AZ1316" s="7" t="s">
        <v>155</v>
      </c>
      <c r="BA1316" s="7" t="s">
        <v>156</v>
      </c>
      <c r="BB1316" s="7" t="s">
        <v>69</v>
      </c>
      <c r="BC1316" s="7" t="s">
        <v>98</v>
      </c>
      <c r="BH1316" s="7" t="s">
        <v>99</v>
      </c>
      <c r="BI1316" s="7" t="s">
        <v>521</v>
      </c>
      <c r="BJ1316" s="7" t="s">
        <v>135</v>
      </c>
      <c r="BO1316">
        <f t="shared" si="20"/>
        <v>1.524413</v>
      </c>
      <c r="BP1316" s="7" t="s">
        <v>69</v>
      </c>
      <c r="BQ1316" s="7" t="s">
        <v>189</v>
      </c>
      <c r="BR1316" s="7" t="s">
        <v>1907</v>
      </c>
      <c r="BS1316" s="7" t="s">
        <v>1907</v>
      </c>
    </row>
    <row r="1317" spans="1:71" ht="15.75" customHeight="1">
      <c r="A1317" s="7">
        <v>2017</v>
      </c>
      <c r="B1317" s="7" t="s">
        <v>1445</v>
      </c>
      <c r="C1317" s="7" t="s">
        <v>64</v>
      </c>
      <c r="D1317" s="7" t="s">
        <v>1316</v>
      </c>
      <c r="E1317" s="7" t="s">
        <v>1317</v>
      </c>
      <c r="F1317" s="7" t="s">
        <v>1318</v>
      </c>
      <c r="G1317" s="7">
        <v>2021</v>
      </c>
      <c r="H1317" s="7" t="s">
        <v>67</v>
      </c>
      <c r="I1317" s="7" t="s">
        <v>570</v>
      </c>
      <c r="J1317" s="7" t="s">
        <v>70</v>
      </c>
      <c r="K1317" s="7" t="s">
        <v>71</v>
      </c>
      <c r="L1317" s="7" t="s">
        <v>72</v>
      </c>
      <c r="M1317" s="7" t="s">
        <v>73</v>
      </c>
      <c r="N1317" s="7" t="s">
        <v>74</v>
      </c>
      <c r="O1317" s="7" t="s">
        <v>75</v>
      </c>
      <c r="P1317" s="7" t="s">
        <v>105</v>
      </c>
      <c r="Q1317" s="7" t="s">
        <v>106</v>
      </c>
      <c r="S1317" s="7" t="s">
        <v>107</v>
      </c>
      <c r="T1317" s="7" t="s">
        <v>79</v>
      </c>
      <c r="U1317" s="7" t="s">
        <v>80</v>
      </c>
      <c r="V1317" s="7" t="s">
        <v>81</v>
      </c>
      <c r="Z1317" s="7" t="s">
        <v>123</v>
      </c>
      <c r="AA1317" s="7" t="s">
        <v>1327</v>
      </c>
      <c r="AC1317" s="7" t="s">
        <v>1328</v>
      </c>
      <c r="AD1317" s="7" t="s">
        <v>144</v>
      </c>
      <c r="AE1317" s="7" t="s">
        <v>113</v>
      </c>
      <c r="AF1317" s="7" t="s">
        <v>112</v>
      </c>
      <c r="AG1317" s="7" t="s">
        <v>1925</v>
      </c>
      <c r="AH1317" s="7" t="s">
        <v>1925</v>
      </c>
      <c r="AI1317" s="7">
        <v>2017</v>
      </c>
      <c r="AJ1317" s="7">
        <v>2017</v>
      </c>
      <c r="AK1317" s="7" t="s">
        <v>89</v>
      </c>
      <c r="AL1317" s="7">
        <v>10905275</v>
      </c>
      <c r="AO1317" s="7" t="s">
        <v>2829</v>
      </c>
      <c r="AP1317" s="7" t="s">
        <v>1980</v>
      </c>
      <c r="AQ1317" s="7">
        <v>10905275</v>
      </c>
      <c r="AR1317" s="7">
        <v>10905275</v>
      </c>
      <c r="AS1317" s="7" t="s">
        <v>1980</v>
      </c>
      <c r="AT1317" s="7" t="s">
        <v>90</v>
      </c>
      <c r="AU1317" s="7">
        <v>2017</v>
      </c>
      <c r="AV1317" s="7" t="s">
        <v>172</v>
      </c>
      <c r="AW1317" s="7" t="s">
        <v>115</v>
      </c>
      <c r="AX1317" s="7" t="s">
        <v>116</v>
      </c>
      <c r="AY1317" s="7" t="s">
        <v>189</v>
      </c>
      <c r="AZ1317" s="7" t="s">
        <v>155</v>
      </c>
      <c r="BA1317" s="7" t="s">
        <v>156</v>
      </c>
      <c r="BB1317" s="7" t="s">
        <v>69</v>
      </c>
      <c r="BC1317" s="7" t="s">
        <v>98</v>
      </c>
      <c r="BH1317" s="7" t="s">
        <v>99</v>
      </c>
      <c r="BI1317" s="7" t="s">
        <v>521</v>
      </c>
      <c r="BJ1317" s="7" t="s">
        <v>135</v>
      </c>
      <c r="BO1317">
        <f t="shared" si="20"/>
        <v>10.905275</v>
      </c>
      <c r="BP1317" s="7" t="s">
        <v>69</v>
      </c>
      <c r="BQ1317" s="7" t="s">
        <v>189</v>
      </c>
      <c r="BR1317" s="7" t="s">
        <v>1907</v>
      </c>
      <c r="BS1317" s="7" t="s">
        <v>1907</v>
      </c>
    </row>
    <row r="1318" spans="1:71" ht="15.75" customHeight="1">
      <c r="A1318" s="7">
        <v>2017</v>
      </c>
      <c r="B1318" s="7" t="s">
        <v>1447</v>
      </c>
      <c r="C1318" s="7" t="s">
        <v>64</v>
      </c>
      <c r="D1318" s="7" t="s">
        <v>1316</v>
      </c>
      <c r="E1318" s="7" t="s">
        <v>1317</v>
      </c>
      <c r="F1318" s="7" t="s">
        <v>1318</v>
      </c>
      <c r="G1318" s="7">
        <v>2021</v>
      </c>
      <c r="H1318" s="7" t="s">
        <v>67</v>
      </c>
      <c r="I1318" s="7" t="s">
        <v>570</v>
      </c>
      <c r="J1318" s="7" t="s">
        <v>70</v>
      </c>
      <c r="K1318" s="7" t="s">
        <v>71</v>
      </c>
      <c r="L1318" s="7" t="s">
        <v>72</v>
      </c>
      <c r="M1318" s="7" t="s">
        <v>73</v>
      </c>
      <c r="N1318" s="7" t="s">
        <v>74</v>
      </c>
      <c r="O1318" s="7" t="s">
        <v>75</v>
      </c>
      <c r="P1318" s="7" t="s">
        <v>105</v>
      </c>
      <c r="Q1318" s="7" t="s">
        <v>106</v>
      </c>
      <c r="S1318" s="7" t="s">
        <v>107</v>
      </c>
      <c r="T1318" s="7" t="s">
        <v>79</v>
      </c>
      <c r="U1318" s="7" t="s">
        <v>80</v>
      </c>
      <c r="V1318" s="7" t="s">
        <v>81</v>
      </c>
      <c r="Z1318" s="7" t="s">
        <v>123</v>
      </c>
      <c r="AA1318" s="7" t="s">
        <v>338</v>
      </c>
      <c r="AC1318" s="7" t="s">
        <v>1330</v>
      </c>
      <c r="AD1318" s="7" t="s">
        <v>111</v>
      </c>
      <c r="AE1318" s="7" t="s">
        <v>113</v>
      </c>
      <c r="AF1318" s="7" t="s">
        <v>112</v>
      </c>
      <c r="AG1318" s="7" t="s">
        <v>1925</v>
      </c>
      <c r="AH1318" s="7" t="s">
        <v>1925</v>
      </c>
      <c r="AI1318" s="7">
        <v>2017</v>
      </c>
      <c r="AJ1318" s="7">
        <v>2017</v>
      </c>
      <c r="AK1318" s="7" t="s">
        <v>89</v>
      </c>
      <c r="AL1318" s="7">
        <v>2023191</v>
      </c>
      <c r="AO1318" s="7" t="s">
        <v>2830</v>
      </c>
      <c r="AP1318" s="7" t="s">
        <v>1980</v>
      </c>
      <c r="AQ1318" s="7">
        <v>2023191</v>
      </c>
      <c r="AR1318" s="7">
        <v>2023191</v>
      </c>
      <c r="AS1318" s="7" t="s">
        <v>1980</v>
      </c>
      <c r="AT1318" s="7" t="s">
        <v>90</v>
      </c>
      <c r="AU1318" s="7">
        <v>2017</v>
      </c>
      <c r="AV1318" s="7" t="s">
        <v>172</v>
      </c>
      <c r="AW1318" s="7" t="s">
        <v>115</v>
      </c>
      <c r="AX1318" s="7" t="s">
        <v>116</v>
      </c>
      <c r="AY1318" s="7" t="s">
        <v>189</v>
      </c>
      <c r="AZ1318" s="7" t="s">
        <v>155</v>
      </c>
      <c r="BA1318" s="7" t="s">
        <v>156</v>
      </c>
      <c r="BB1318" s="7" t="s">
        <v>69</v>
      </c>
      <c r="BC1318" s="7" t="s">
        <v>98</v>
      </c>
      <c r="BH1318" s="7" t="s">
        <v>99</v>
      </c>
      <c r="BI1318" s="7" t="s">
        <v>521</v>
      </c>
      <c r="BJ1318" s="7" t="s">
        <v>135</v>
      </c>
      <c r="BO1318">
        <f t="shared" si="20"/>
        <v>2.0231910000000002</v>
      </c>
      <c r="BP1318" s="7" t="s">
        <v>69</v>
      </c>
      <c r="BQ1318" s="7" t="s">
        <v>189</v>
      </c>
      <c r="BR1318" s="7" t="s">
        <v>1907</v>
      </c>
      <c r="BS1318" s="7" t="s">
        <v>1907</v>
      </c>
    </row>
    <row r="1319" spans="1:71" ht="15.75" customHeight="1">
      <c r="A1319" s="7">
        <v>2017</v>
      </c>
      <c r="B1319" s="7" t="s">
        <v>1449</v>
      </c>
      <c r="C1319" s="7" t="s">
        <v>64</v>
      </c>
      <c r="D1319" s="7" t="s">
        <v>1316</v>
      </c>
      <c r="E1319" s="7" t="s">
        <v>1317</v>
      </c>
      <c r="F1319" s="7" t="s">
        <v>1318</v>
      </c>
      <c r="G1319" s="7">
        <v>2021</v>
      </c>
      <c r="H1319" s="7" t="s">
        <v>67</v>
      </c>
      <c r="I1319" s="7" t="s">
        <v>570</v>
      </c>
      <c r="J1319" s="7" t="s">
        <v>70</v>
      </c>
      <c r="K1319" s="7" t="s">
        <v>71</v>
      </c>
      <c r="L1319" s="7" t="s">
        <v>72</v>
      </c>
      <c r="M1319" s="7" t="s">
        <v>73</v>
      </c>
      <c r="N1319" s="7" t="s">
        <v>74</v>
      </c>
      <c r="O1319" s="7" t="s">
        <v>75</v>
      </c>
      <c r="P1319" s="7" t="s">
        <v>105</v>
      </c>
      <c r="Q1319" s="7" t="s">
        <v>106</v>
      </c>
      <c r="S1319" s="7" t="s">
        <v>107</v>
      </c>
      <c r="T1319" s="7" t="s">
        <v>79</v>
      </c>
      <c r="U1319" s="7" t="s">
        <v>80</v>
      </c>
      <c r="V1319" s="7" t="s">
        <v>81</v>
      </c>
      <c r="Z1319" s="7" t="s">
        <v>123</v>
      </c>
      <c r="AA1319" s="7" t="s">
        <v>124</v>
      </c>
      <c r="AC1319" s="7" t="s">
        <v>831</v>
      </c>
      <c r="AD1319" s="7" t="s">
        <v>111</v>
      </c>
      <c r="AE1319" s="7" t="s">
        <v>113</v>
      </c>
      <c r="AF1319" s="7" t="s">
        <v>112</v>
      </c>
      <c r="AG1319" s="7" t="s">
        <v>1925</v>
      </c>
      <c r="AH1319" s="7" t="s">
        <v>1925</v>
      </c>
      <c r="AI1319" s="7">
        <v>2017</v>
      </c>
      <c r="AJ1319" s="7">
        <v>2017</v>
      </c>
      <c r="AK1319" s="7" t="s">
        <v>89</v>
      </c>
      <c r="AL1319" s="7">
        <v>687701</v>
      </c>
      <c r="AO1319" s="7" t="s">
        <v>2831</v>
      </c>
      <c r="AP1319" s="7" t="s">
        <v>1980</v>
      </c>
      <c r="AQ1319" s="7">
        <v>687701</v>
      </c>
      <c r="AR1319" s="7">
        <v>687701</v>
      </c>
      <c r="AS1319" s="7" t="s">
        <v>1980</v>
      </c>
      <c r="AT1319" s="7" t="s">
        <v>90</v>
      </c>
      <c r="AU1319" s="7">
        <v>2017</v>
      </c>
      <c r="AV1319" s="7" t="s">
        <v>172</v>
      </c>
      <c r="AW1319" s="7" t="s">
        <v>115</v>
      </c>
      <c r="AX1319" s="7" t="s">
        <v>116</v>
      </c>
      <c r="AY1319" s="7" t="s">
        <v>189</v>
      </c>
      <c r="AZ1319" s="7" t="s">
        <v>155</v>
      </c>
      <c r="BA1319" s="7" t="s">
        <v>156</v>
      </c>
      <c r="BB1319" s="7" t="s">
        <v>69</v>
      </c>
      <c r="BC1319" s="7" t="s">
        <v>98</v>
      </c>
      <c r="BH1319" s="7" t="s">
        <v>99</v>
      </c>
      <c r="BI1319" s="7" t="s">
        <v>521</v>
      </c>
      <c r="BJ1319" s="7" t="s">
        <v>135</v>
      </c>
      <c r="BO1319">
        <f t="shared" si="20"/>
        <v>0.68770100000000001</v>
      </c>
      <c r="BP1319" s="7" t="s">
        <v>69</v>
      </c>
      <c r="BQ1319" s="7" t="s">
        <v>189</v>
      </c>
      <c r="BR1319" s="7" t="s">
        <v>1907</v>
      </c>
      <c r="BS1319" s="7" t="s">
        <v>1907</v>
      </c>
    </row>
    <row r="1320" spans="1:71" ht="15.75" customHeight="1">
      <c r="A1320" s="7">
        <v>2017</v>
      </c>
      <c r="B1320" s="7" t="s">
        <v>1451</v>
      </c>
      <c r="C1320" s="7" t="s">
        <v>64</v>
      </c>
      <c r="D1320" s="7" t="s">
        <v>1316</v>
      </c>
      <c r="E1320" s="7" t="s">
        <v>1317</v>
      </c>
      <c r="F1320" s="7" t="s">
        <v>1318</v>
      </c>
      <c r="G1320" s="7">
        <v>2021</v>
      </c>
      <c r="H1320" s="7" t="s">
        <v>67</v>
      </c>
      <c r="I1320" s="7" t="s">
        <v>570</v>
      </c>
      <c r="J1320" s="7" t="s">
        <v>70</v>
      </c>
      <c r="K1320" s="7" t="s">
        <v>71</v>
      </c>
      <c r="L1320" s="7" t="s">
        <v>72</v>
      </c>
      <c r="M1320" s="7" t="s">
        <v>73</v>
      </c>
      <c r="N1320" s="7" t="s">
        <v>74</v>
      </c>
      <c r="O1320" s="7" t="s">
        <v>75</v>
      </c>
      <c r="P1320" s="7" t="s">
        <v>105</v>
      </c>
      <c r="Q1320" s="7" t="s">
        <v>106</v>
      </c>
      <c r="S1320" s="7" t="s">
        <v>107</v>
      </c>
      <c r="T1320" s="7" t="s">
        <v>79</v>
      </c>
      <c r="U1320" s="7" t="s">
        <v>80</v>
      </c>
      <c r="V1320" s="7" t="s">
        <v>81</v>
      </c>
      <c r="Z1320" s="7" t="s">
        <v>123</v>
      </c>
      <c r="AA1320" s="7" t="s">
        <v>1333</v>
      </c>
      <c r="AC1320" s="7" t="s">
        <v>1334</v>
      </c>
      <c r="AD1320" s="7" t="s">
        <v>144</v>
      </c>
      <c r="AE1320" s="7" t="s">
        <v>113</v>
      </c>
      <c r="AF1320" s="7" t="s">
        <v>112</v>
      </c>
      <c r="AG1320" s="7" t="s">
        <v>1925</v>
      </c>
      <c r="AH1320" s="7" t="s">
        <v>1925</v>
      </c>
      <c r="AI1320" s="7">
        <v>2017</v>
      </c>
      <c r="AJ1320" s="7">
        <v>2017</v>
      </c>
      <c r="AK1320" s="7" t="s">
        <v>89</v>
      </c>
      <c r="AL1320" s="7">
        <v>2110695</v>
      </c>
      <c r="AO1320" s="7" t="s">
        <v>2832</v>
      </c>
      <c r="AP1320" s="7" t="s">
        <v>1980</v>
      </c>
      <c r="AQ1320" s="7">
        <v>2110695</v>
      </c>
      <c r="AR1320" s="7">
        <v>2110695</v>
      </c>
      <c r="AS1320" s="7" t="s">
        <v>1980</v>
      </c>
      <c r="AT1320" s="7" t="s">
        <v>90</v>
      </c>
      <c r="AU1320" s="7">
        <v>2017</v>
      </c>
      <c r="AV1320" s="7" t="s">
        <v>172</v>
      </c>
      <c r="AW1320" s="7" t="s">
        <v>115</v>
      </c>
      <c r="AX1320" s="7" t="s">
        <v>116</v>
      </c>
      <c r="AY1320" s="7" t="s">
        <v>189</v>
      </c>
      <c r="AZ1320" s="7" t="s">
        <v>155</v>
      </c>
      <c r="BA1320" s="7" t="s">
        <v>156</v>
      </c>
      <c r="BB1320" s="7" t="s">
        <v>69</v>
      </c>
      <c r="BC1320" s="7" t="s">
        <v>98</v>
      </c>
      <c r="BH1320" s="7" t="s">
        <v>99</v>
      </c>
      <c r="BI1320" s="7" t="s">
        <v>521</v>
      </c>
      <c r="BJ1320" s="7" t="s">
        <v>135</v>
      </c>
      <c r="BO1320">
        <f t="shared" si="20"/>
        <v>2.1106950000000002</v>
      </c>
      <c r="BP1320" s="7" t="s">
        <v>69</v>
      </c>
      <c r="BQ1320" s="7" t="s">
        <v>189</v>
      </c>
      <c r="BR1320" s="7" t="s">
        <v>1907</v>
      </c>
      <c r="BS1320" s="7" t="s">
        <v>1907</v>
      </c>
    </row>
    <row r="1321" spans="1:71" ht="15.75" customHeight="1">
      <c r="A1321" s="7">
        <v>2017</v>
      </c>
      <c r="B1321" s="7" t="s">
        <v>1453</v>
      </c>
      <c r="C1321" s="7" t="s">
        <v>64</v>
      </c>
      <c r="D1321" s="7" t="s">
        <v>1316</v>
      </c>
      <c r="E1321" s="7" t="s">
        <v>1317</v>
      </c>
      <c r="F1321" s="7" t="s">
        <v>1318</v>
      </c>
      <c r="G1321" s="7">
        <v>2021</v>
      </c>
      <c r="H1321" s="7" t="s">
        <v>67</v>
      </c>
      <c r="I1321" s="7" t="s">
        <v>570</v>
      </c>
      <c r="J1321" s="7" t="s">
        <v>70</v>
      </c>
      <c r="K1321" s="7" t="s">
        <v>71</v>
      </c>
      <c r="L1321" s="7" t="s">
        <v>72</v>
      </c>
      <c r="M1321" s="7" t="s">
        <v>73</v>
      </c>
      <c r="N1321" s="7" t="s">
        <v>74</v>
      </c>
      <c r="O1321" s="7" t="s">
        <v>75</v>
      </c>
      <c r="P1321" s="7" t="s">
        <v>105</v>
      </c>
      <c r="Q1321" s="7" t="s">
        <v>106</v>
      </c>
      <c r="S1321" s="7" t="s">
        <v>107</v>
      </c>
      <c r="T1321" s="7" t="s">
        <v>79</v>
      </c>
      <c r="U1321" s="7" t="s">
        <v>80</v>
      </c>
      <c r="V1321" s="7" t="s">
        <v>81</v>
      </c>
      <c r="Z1321" s="7" t="s">
        <v>123</v>
      </c>
      <c r="AA1321" s="7" t="s">
        <v>1336</v>
      </c>
      <c r="AC1321" s="7" t="s">
        <v>1337</v>
      </c>
      <c r="AD1321" s="7" t="s">
        <v>144</v>
      </c>
      <c r="AE1321" s="7" t="s">
        <v>113</v>
      </c>
      <c r="AF1321" s="7" t="s">
        <v>112</v>
      </c>
      <c r="AG1321" s="7" t="s">
        <v>1925</v>
      </c>
      <c r="AH1321" s="7" t="s">
        <v>1925</v>
      </c>
      <c r="AI1321" s="7">
        <v>2017</v>
      </c>
      <c r="AJ1321" s="7">
        <v>2017</v>
      </c>
      <c r="AK1321" s="7" t="s">
        <v>89</v>
      </c>
      <c r="AL1321" s="7">
        <v>35193</v>
      </c>
      <c r="AO1321" s="7" t="s">
        <v>2833</v>
      </c>
      <c r="AP1321" s="7" t="s">
        <v>1980</v>
      </c>
      <c r="AQ1321" s="7">
        <v>35193</v>
      </c>
      <c r="AR1321" s="7">
        <v>35193</v>
      </c>
      <c r="AS1321" s="7" t="s">
        <v>1980</v>
      </c>
      <c r="AT1321" s="7" t="s">
        <v>90</v>
      </c>
      <c r="AU1321" s="7">
        <v>2017</v>
      </c>
      <c r="AV1321" s="7" t="s">
        <v>172</v>
      </c>
      <c r="AW1321" s="7" t="s">
        <v>115</v>
      </c>
      <c r="AX1321" s="7" t="s">
        <v>116</v>
      </c>
      <c r="AY1321" s="7" t="s">
        <v>189</v>
      </c>
      <c r="AZ1321" s="7" t="s">
        <v>155</v>
      </c>
      <c r="BA1321" s="7" t="s">
        <v>156</v>
      </c>
      <c r="BB1321" s="7" t="s">
        <v>69</v>
      </c>
      <c r="BC1321" s="7" t="s">
        <v>98</v>
      </c>
      <c r="BH1321" s="7" t="s">
        <v>99</v>
      </c>
      <c r="BI1321" s="7" t="s">
        <v>521</v>
      </c>
      <c r="BJ1321" s="7" t="s">
        <v>135</v>
      </c>
      <c r="BO1321">
        <f t="shared" si="20"/>
        <v>3.5193000000000002E-2</v>
      </c>
      <c r="BP1321" s="7" t="s">
        <v>69</v>
      </c>
      <c r="BQ1321" s="7" t="s">
        <v>189</v>
      </c>
      <c r="BR1321" s="7" t="s">
        <v>1907</v>
      </c>
      <c r="BS1321" s="7" t="s">
        <v>1907</v>
      </c>
    </row>
    <row r="1322" spans="1:71" ht="15.75" customHeight="1">
      <c r="A1322" s="7">
        <v>2017</v>
      </c>
      <c r="B1322" s="7" t="s">
        <v>1455</v>
      </c>
      <c r="C1322" s="7" t="s">
        <v>64</v>
      </c>
      <c r="D1322" s="7" t="s">
        <v>1316</v>
      </c>
      <c r="E1322" s="7" t="s">
        <v>1317</v>
      </c>
      <c r="F1322" s="7" t="s">
        <v>1318</v>
      </c>
      <c r="G1322" s="7">
        <v>2021</v>
      </c>
      <c r="H1322" s="7" t="s">
        <v>67</v>
      </c>
      <c r="I1322" s="7" t="s">
        <v>570</v>
      </c>
      <c r="J1322" s="7" t="s">
        <v>70</v>
      </c>
      <c r="K1322" s="7" t="s">
        <v>71</v>
      </c>
      <c r="L1322" s="7" t="s">
        <v>72</v>
      </c>
      <c r="M1322" s="7" t="s">
        <v>73</v>
      </c>
      <c r="N1322" s="7" t="s">
        <v>74</v>
      </c>
      <c r="O1322" s="7" t="s">
        <v>75</v>
      </c>
      <c r="P1322" s="7" t="s">
        <v>105</v>
      </c>
      <c r="Q1322" s="7" t="s">
        <v>106</v>
      </c>
      <c r="S1322" s="7" t="s">
        <v>107</v>
      </c>
      <c r="T1322" s="7" t="s">
        <v>79</v>
      </c>
      <c r="U1322" s="7" t="s">
        <v>80</v>
      </c>
      <c r="V1322" s="7" t="s">
        <v>81</v>
      </c>
      <c r="Z1322" s="7" t="s">
        <v>123</v>
      </c>
      <c r="AA1322" s="7" t="s">
        <v>338</v>
      </c>
      <c r="AB1322" s="7" t="s">
        <v>339</v>
      </c>
      <c r="AC1322" s="7" t="s">
        <v>339</v>
      </c>
      <c r="AD1322" s="7" t="s">
        <v>111</v>
      </c>
      <c r="AE1322" s="7" t="s">
        <v>113</v>
      </c>
      <c r="AF1322" s="7" t="s">
        <v>112</v>
      </c>
      <c r="AG1322" s="7" t="s">
        <v>1925</v>
      </c>
      <c r="AH1322" s="7" t="s">
        <v>1925</v>
      </c>
      <c r="AI1322" s="7">
        <v>2017</v>
      </c>
      <c r="AJ1322" s="7">
        <v>2017</v>
      </c>
      <c r="AK1322" s="7" t="s">
        <v>89</v>
      </c>
      <c r="AL1322" s="7">
        <v>1652231</v>
      </c>
      <c r="AO1322" s="7" t="s">
        <v>2834</v>
      </c>
      <c r="AP1322" s="7" t="s">
        <v>1980</v>
      </c>
      <c r="AQ1322" s="7">
        <v>1652231</v>
      </c>
      <c r="AR1322" s="7">
        <v>1652231</v>
      </c>
      <c r="AS1322" s="7" t="s">
        <v>1980</v>
      </c>
      <c r="AT1322" s="7" t="s">
        <v>90</v>
      </c>
      <c r="AU1322" s="7">
        <v>2017</v>
      </c>
      <c r="AV1322" s="7" t="s">
        <v>172</v>
      </c>
      <c r="AW1322" s="7" t="s">
        <v>115</v>
      </c>
      <c r="AX1322" s="7" t="s">
        <v>116</v>
      </c>
      <c r="AY1322" s="7" t="s">
        <v>189</v>
      </c>
      <c r="AZ1322" s="7" t="s">
        <v>155</v>
      </c>
      <c r="BA1322" s="7" t="s">
        <v>156</v>
      </c>
      <c r="BB1322" s="7" t="s">
        <v>69</v>
      </c>
      <c r="BC1322" s="7" t="s">
        <v>98</v>
      </c>
      <c r="BH1322" s="7" t="s">
        <v>99</v>
      </c>
      <c r="BI1322" s="7" t="s">
        <v>521</v>
      </c>
      <c r="BJ1322" s="7" t="s">
        <v>135</v>
      </c>
      <c r="BO1322">
        <f t="shared" si="20"/>
        <v>1.652231</v>
      </c>
      <c r="BP1322" s="7" t="s">
        <v>69</v>
      </c>
      <c r="BQ1322" s="7" t="s">
        <v>189</v>
      </c>
      <c r="BR1322" s="7" t="s">
        <v>1907</v>
      </c>
      <c r="BS1322" s="7" t="s">
        <v>1907</v>
      </c>
    </row>
    <row r="1323" spans="1:71" ht="15.75" customHeight="1">
      <c r="A1323" s="7">
        <v>2017</v>
      </c>
      <c r="B1323" s="7" t="s">
        <v>1457</v>
      </c>
      <c r="C1323" s="7" t="s">
        <v>64</v>
      </c>
      <c r="D1323" s="7" t="s">
        <v>1316</v>
      </c>
      <c r="E1323" s="7" t="s">
        <v>1317</v>
      </c>
      <c r="F1323" s="7" t="s">
        <v>1318</v>
      </c>
      <c r="G1323" s="7">
        <v>2021</v>
      </c>
      <c r="H1323" s="7" t="s">
        <v>67</v>
      </c>
      <c r="I1323" s="7" t="s">
        <v>570</v>
      </c>
      <c r="J1323" s="7" t="s">
        <v>70</v>
      </c>
      <c r="K1323" s="7" t="s">
        <v>71</v>
      </c>
      <c r="L1323" s="7" t="s">
        <v>72</v>
      </c>
      <c r="M1323" s="7" t="s">
        <v>73</v>
      </c>
      <c r="N1323" s="7" t="s">
        <v>74</v>
      </c>
      <c r="O1323" s="7" t="s">
        <v>75</v>
      </c>
      <c r="P1323" s="7" t="s">
        <v>105</v>
      </c>
      <c r="Q1323" s="7" t="s">
        <v>106</v>
      </c>
      <c r="S1323" s="7" t="s">
        <v>107</v>
      </c>
      <c r="T1323" s="7" t="s">
        <v>79</v>
      </c>
      <c r="U1323" s="7" t="s">
        <v>80</v>
      </c>
      <c r="V1323" s="7" t="s">
        <v>81</v>
      </c>
      <c r="Z1323" s="7" t="s">
        <v>123</v>
      </c>
      <c r="AA1323" s="7" t="s">
        <v>1340</v>
      </c>
      <c r="AC1323" s="7" t="s">
        <v>1340</v>
      </c>
      <c r="AD1323" s="7" t="s">
        <v>144</v>
      </c>
      <c r="AE1323" s="7" t="s">
        <v>113</v>
      </c>
      <c r="AF1323" s="7" t="s">
        <v>112</v>
      </c>
      <c r="AG1323" s="7" t="s">
        <v>1925</v>
      </c>
      <c r="AH1323" s="7" t="s">
        <v>1925</v>
      </c>
      <c r="AI1323" s="7">
        <v>2017</v>
      </c>
      <c r="AJ1323" s="7">
        <v>2017</v>
      </c>
      <c r="AK1323" s="7" t="s">
        <v>89</v>
      </c>
      <c r="AL1323" s="7">
        <v>440067</v>
      </c>
      <c r="AO1323" s="7" t="s">
        <v>2835</v>
      </c>
      <c r="AP1323" s="7" t="s">
        <v>1980</v>
      </c>
      <c r="AQ1323" s="7">
        <v>440067</v>
      </c>
      <c r="AR1323" s="7">
        <v>440067</v>
      </c>
      <c r="AS1323" s="7" t="s">
        <v>1980</v>
      </c>
      <c r="AT1323" s="7" t="s">
        <v>90</v>
      </c>
      <c r="AU1323" s="7">
        <v>2017</v>
      </c>
      <c r="AV1323" s="7" t="s">
        <v>172</v>
      </c>
      <c r="AW1323" s="7" t="s">
        <v>115</v>
      </c>
      <c r="AX1323" s="7" t="s">
        <v>116</v>
      </c>
      <c r="AY1323" s="7" t="s">
        <v>189</v>
      </c>
      <c r="AZ1323" s="7" t="s">
        <v>155</v>
      </c>
      <c r="BA1323" s="7" t="s">
        <v>156</v>
      </c>
      <c r="BB1323" s="7" t="s">
        <v>69</v>
      </c>
      <c r="BC1323" s="7" t="s">
        <v>98</v>
      </c>
      <c r="BH1323" s="7" t="s">
        <v>99</v>
      </c>
      <c r="BI1323" s="7" t="s">
        <v>521</v>
      </c>
      <c r="BJ1323" s="7" t="s">
        <v>135</v>
      </c>
      <c r="BO1323">
        <f t="shared" si="20"/>
        <v>0.44006699999999999</v>
      </c>
      <c r="BP1323" s="7" t="s">
        <v>69</v>
      </c>
      <c r="BQ1323" s="7" t="s">
        <v>189</v>
      </c>
      <c r="BR1323" s="7" t="s">
        <v>1907</v>
      </c>
      <c r="BS1323" s="7" t="s">
        <v>1907</v>
      </c>
    </row>
    <row r="1324" spans="1:71" ht="15.75" customHeight="1">
      <c r="A1324" s="7">
        <v>2017</v>
      </c>
      <c r="B1324" s="7" t="s">
        <v>1458</v>
      </c>
      <c r="C1324" s="7" t="s">
        <v>64</v>
      </c>
      <c r="D1324" s="7" t="s">
        <v>1316</v>
      </c>
      <c r="E1324" s="7" t="s">
        <v>1317</v>
      </c>
      <c r="F1324" s="7" t="s">
        <v>1318</v>
      </c>
      <c r="G1324" s="7">
        <v>2021</v>
      </c>
      <c r="H1324" s="7" t="s">
        <v>67</v>
      </c>
      <c r="I1324" s="7" t="s">
        <v>570</v>
      </c>
      <c r="J1324" s="7" t="s">
        <v>70</v>
      </c>
      <c r="K1324" s="7" t="s">
        <v>71</v>
      </c>
      <c r="L1324" s="7" t="s">
        <v>72</v>
      </c>
      <c r="M1324" s="7" t="s">
        <v>73</v>
      </c>
      <c r="N1324" s="7" t="s">
        <v>74</v>
      </c>
      <c r="O1324" s="7" t="s">
        <v>75</v>
      </c>
      <c r="P1324" s="7" t="s">
        <v>105</v>
      </c>
      <c r="Q1324" s="7" t="s">
        <v>106</v>
      </c>
      <c r="S1324" s="7" t="s">
        <v>107</v>
      </c>
      <c r="T1324" s="7" t="s">
        <v>79</v>
      </c>
      <c r="U1324" s="7" t="s">
        <v>80</v>
      </c>
      <c r="V1324" s="7" t="s">
        <v>81</v>
      </c>
      <c r="Z1324" s="7" t="s">
        <v>123</v>
      </c>
      <c r="AA1324" s="7" t="s">
        <v>1347</v>
      </c>
      <c r="AC1324" s="7" t="s">
        <v>1348</v>
      </c>
      <c r="AD1324" s="7" t="s">
        <v>144</v>
      </c>
      <c r="AE1324" s="7" t="s">
        <v>113</v>
      </c>
      <c r="AF1324" s="7" t="s">
        <v>112</v>
      </c>
      <c r="AG1324" s="7" t="s">
        <v>1925</v>
      </c>
      <c r="AH1324" s="7" t="s">
        <v>1925</v>
      </c>
      <c r="AI1324" s="7">
        <v>2017</v>
      </c>
      <c r="AJ1324" s="7">
        <v>2017</v>
      </c>
      <c r="AK1324" s="7" t="s">
        <v>89</v>
      </c>
      <c r="AL1324" s="7">
        <v>87029077</v>
      </c>
      <c r="AO1324" s="7" t="s">
        <v>2836</v>
      </c>
      <c r="AP1324" s="7" t="s">
        <v>1980</v>
      </c>
      <c r="AQ1324" s="7">
        <v>87029077</v>
      </c>
      <c r="AR1324" s="7">
        <v>87029077</v>
      </c>
      <c r="AS1324" s="7" t="s">
        <v>1980</v>
      </c>
      <c r="AT1324" s="7" t="s">
        <v>90</v>
      </c>
      <c r="AU1324" s="7">
        <v>2017</v>
      </c>
      <c r="AV1324" s="7" t="s">
        <v>172</v>
      </c>
      <c r="AW1324" s="7" t="s">
        <v>115</v>
      </c>
      <c r="AX1324" s="7" t="s">
        <v>116</v>
      </c>
      <c r="AY1324" s="7" t="s">
        <v>189</v>
      </c>
      <c r="AZ1324" s="7" t="s">
        <v>155</v>
      </c>
      <c r="BA1324" s="7" t="s">
        <v>156</v>
      </c>
      <c r="BB1324" s="7" t="s">
        <v>69</v>
      </c>
      <c r="BC1324" s="7" t="s">
        <v>98</v>
      </c>
      <c r="BH1324" s="7" t="s">
        <v>99</v>
      </c>
      <c r="BI1324" s="7" t="s">
        <v>521</v>
      </c>
      <c r="BJ1324" s="7" t="s">
        <v>135</v>
      </c>
      <c r="BO1324">
        <f t="shared" si="20"/>
        <v>87.029077000000001</v>
      </c>
      <c r="BP1324" s="7" t="s">
        <v>69</v>
      </c>
      <c r="BQ1324" s="7" t="s">
        <v>189</v>
      </c>
      <c r="BR1324" s="7" t="s">
        <v>1907</v>
      </c>
      <c r="BS1324" s="7" t="s">
        <v>1907</v>
      </c>
    </row>
    <row r="1325" spans="1:71" ht="15.75" customHeight="1">
      <c r="A1325" s="7">
        <v>2017</v>
      </c>
      <c r="B1325" s="7" t="s">
        <v>1460</v>
      </c>
      <c r="C1325" s="7" t="s">
        <v>64</v>
      </c>
      <c r="D1325" s="7" t="s">
        <v>1316</v>
      </c>
      <c r="E1325" s="7" t="s">
        <v>1317</v>
      </c>
      <c r="F1325" s="7" t="s">
        <v>1318</v>
      </c>
      <c r="G1325" s="7">
        <v>2021</v>
      </c>
      <c r="H1325" s="7" t="s">
        <v>67</v>
      </c>
      <c r="I1325" s="7" t="s">
        <v>570</v>
      </c>
      <c r="J1325" s="7" t="s">
        <v>70</v>
      </c>
      <c r="K1325" s="7" t="s">
        <v>71</v>
      </c>
      <c r="L1325" s="7" t="s">
        <v>72</v>
      </c>
      <c r="M1325" s="7" t="s">
        <v>73</v>
      </c>
      <c r="N1325" s="7" t="s">
        <v>74</v>
      </c>
      <c r="O1325" s="7" t="s">
        <v>75</v>
      </c>
      <c r="P1325" s="7" t="s">
        <v>105</v>
      </c>
      <c r="Q1325" s="7" t="s">
        <v>106</v>
      </c>
      <c r="S1325" s="7" t="s">
        <v>107</v>
      </c>
      <c r="T1325" s="7" t="s">
        <v>79</v>
      </c>
      <c r="U1325" s="7" t="s">
        <v>80</v>
      </c>
      <c r="V1325" s="7" t="s">
        <v>81</v>
      </c>
      <c r="Z1325" s="7" t="s">
        <v>123</v>
      </c>
      <c r="AA1325" s="7" t="s">
        <v>1350</v>
      </c>
      <c r="AC1325" s="7" t="s">
        <v>1350</v>
      </c>
      <c r="AD1325" s="7" t="s">
        <v>144</v>
      </c>
      <c r="AE1325" s="7" t="s">
        <v>113</v>
      </c>
      <c r="AF1325" s="7" t="s">
        <v>112</v>
      </c>
      <c r="AG1325" s="7" t="s">
        <v>1925</v>
      </c>
      <c r="AH1325" s="7" t="s">
        <v>1925</v>
      </c>
      <c r="AI1325" s="7">
        <v>2017</v>
      </c>
      <c r="AJ1325" s="7">
        <v>2017</v>
      </c>
      <c r="AK1325" s="7" t="s">
        <v>89</v>
      </c>
      <c r="AL1325" s="7">
        <v>500378</v>
      </c>
      <c r="AO1325" s="7" t="s">
        <v>2837</v>
      </c>
      <c r="AP1325" s="7" t="s">
        <v>1980</v>
      </c>
      <c r="AQ1325" s="7">
        <v>500378</v>
      </c>
      <c r="AR1325" s="7">
        <v>500378</v>
      </c>
      <c r="AS1325" s="7" t="s">
        <v>1980</v>
      </c>
      <c r="AT1325" s="7" t="s">
        <v>90</v>
      </c>
      <c r="AU1325" s="7">
        <v>2017</v>
      </c>
      <c r="AV1325" s="7" t="s">
        <v>172</v>
      </c>
      <c r="AW1325" s="7" t="s">
        <v>115</v>
      </c>
      <c r="AX1325" s="7" t="s">
        <v>116</v>
      </c>
      <c r="AY1325" s="7" t="s">
        <v>189</v>
      </c>
      <c r="AZ1325" s="7" t="s">
        <v>155</v>
      </c>
      <c r="BA1325" s="7" t="s">
        <v>156</v>
      </c>
      <c r="BB1325" s="7" t="s">
        <v>69</v>
      </c>
      <c r="BC1325" s="7" t="s">
        <v>98</v>
      </c>
      <c r="BH1325" s="7" t="s">
        <v>99</v>
      </c>
      <c r="BI1325" s="7" t="s">
        <v>521</v>
      </c>
      <c r="BJ1325" s="7" t="s">
        <v>135</v>
      </c>
      <c r="BO1325">
        <f t="shared" si="20"/>
        <v>0.50037799999999999</v>
      </c>
      <c r="BP1325" s="7" t="s">
        <v>69</v>
      </c>
      <c r="BQ1325" s="7" t="s">
        <v>189</v>
      </c>
      <c r="BR1325" s="7" t="s">
        <v>1907</v>
      </c>
      <c r="BS1325" s="7" t="s">
        <v>1907</v>
      </c>
    </row>
    <row r="1326" spans="1:71" ht="15.75" customHeight="1">
      <c r="A1326" s="7">
        <v>2017</v>
      </c>
      <c r="B1326" s="7" t="s">
        <v>1462</v>
      </c>
      <c r="C1326" s="7" t="s">
        <v>64</v>
      </c>
      <c r="D1326" s="7" t="s">
        <v>1316</v>
      </c>
      <c r="E1326" s="7" t="s">
        <v>1317</v>
      </c>
      <c r="F1326" s="7" t="s">
        <v>1318</v>
      </c>
      <c r="G1326" s="7">
        <v>2021</v>
      </c>
      <c r="H1326" s="7" t="s">
        <v>67</v>
      </c>
      <c r="I1326" s="7" t="s">
        <v>570</v>
      </c>
      <c r="J1326" s="7" t="s">
        <v>70</v>
      </c>
      <c r="K1326" s="7" t="s">
        <v>71</v>
      </c>
      <c r="L1326" s="7" t="s">
        <v>72</v>
      </c>
      <c r="M1326" s="7" t="s">
        <v>73</v>
      </c>
      <c r="N1326" s="7" t="s">
        <v>74</v>
      </c>
      <c r="O1326" s="7" t="s">
        <v>75</v>
      </c>
      <c r="P1326" s="7" t="s">
        <v>105</v>
      </c>
      <c r="Q1326" s="7" t="s">
        <v>106</v>
      </c>
      <c r="S1326" s="7" t="s">
        <v>107</v>
      </c>
      <c r="T1326" s="7" t="s">
        <v>79</v>
      </c>
      <c r="U1326" s="7" t="s">
        <v>80</v>
      </c>
      <c r="V1326" s="7" t="s">
        <v>81</v>
      </c>
      <c r="Z1326" s="7" t="s">
        <v>123</v>
      </c>
      <c r="AA1326" s="7" t="s">
        <v>1352</v>
      </c>
      <c r="AC1326" s="7" t="s">
        <v>1353</v>
      </c>
      <c r="AD1326" s="7" t="s">
        <v>144</v>
      </c>
      <c r="AE1326" s="7" t="s">
        <v>113</v>
      </c>
      <c r="AF1326" s="7" t="s">
        <v>112</v>
      </c>
      <c r="AG1326" s="7" t="s">
        <v>1925</v>
      </c>
      <c r="AH1326" s="7" t="s">
        <v>1925</v>
      </c>
      <c r="AI1326" s="7">
        <v>2017</v>
      </c>
      <c r="AJ1326" s="7">
        <v>2017</v>
      </c>
      <c r="AK1326" s="7" t="s">
        <v>89</v>
      </c>
      <c r="AL1326" s="7">
        <v>3932857</v>
      </c>
      <c r="AO1326" s="7" t="s">
        <v>2838</v>
      </c>
      <c r="AP1326" s="7" t="s">
        <v>1980</v>
      </c>
      <c r="AQ1326" s="7">
        <v>3932857</v>
      </c>
      <c r="AR1326" s="7">
        <v>3932857</v>
      </c>
      <c r="AS1326" s="7" t="s">
        <v>1980</v>
      </c>
      <c r="AT1326" s="7" t="s">
        <v>90</v>
      </c>
      <c r="AU1326" s="7">
        <v>2017</v>
      </c>
      <c r="AV1326" s="7" t="s">
        <v>172</v>
      </c>
      <c r="AW1326" s="7" t="s">
        <v>115</v>
      </c>
      <c r="AX1326" s="7" t="s">
        <v>116</v>
      </c>
      <c r="AY1326" s="7" t="s">
        <v>189</v>
      </c>
      <c r="AZ1326" s="7" t="s">
        <v>155</v>
      </c>
      <c r="BA1326" s="7" t="s">
        <v>156</v>
      </c>
      <c r="BB1326" s="7" t="s">
        <v>69</v>
      </c>
      <c r="BC1326" s="7" t="s">
        <v>98</v>
      </c>
      <c r="BH1326" s="7" t="s">
        <v>99</v>
      </c>
      <c r="BI1326" s="7" t="s">
        <v>521</v>
      </c>
      <c r="BJ1326" s="7" t="s">
        <v>135</v>
      </c>
      <c r="BO1326">
        <f t="shared" si="20"/>
        <v>3.9328569999999998</v>
      </c>
      <c r="BP1326" s="7" t="s">
        <v>69</v>
      </c>
      <c r="BQ1326" s="7" t="s">
        <v>189</v>
      </c>
      <c r="BR1326" s="7" t="s">
        <v>1907</v>
      </c>
      <c r="BS1326" s="7" t="s">
        <v>1907</v>
      </c>
    </row>
    <row r="1327" spans="1:71" ht="15.75" customHeight="1">
      <c r="A1327" s="7">
        <v>2017</v>
      </c>
      <c r="B1327" s="7" t="s">
        <v>1463</v>
      </c>
      <c r="C1327" s="7" t="s">
        <v>64</v>
      </c>
      <c r="D1327" s="7" t="s">
        <v>1316</v>
      </c>
      <c r="E1327" s="7" t="s">
        <v>1317</v>
      </c>
      <c r="F1327" s="7" t="s">
        <v>1318</v>
      </c>
      <c r="G1327" s="7">
        <v>2021</v>
      </c>
      <c r="H1327" s="7" t="s">
        <v>67</v>
      </c>
      <c r="I1327" s="7" t="s">
        <v>570</v>
      </c>
      <c r="J1327" s="7" t="s">
        <v>70</v>
      </c>
      <c r="K1327" s="7" t="s">
        <v>71</v>
      </c>
      <c r="L1327" s="7" t="s">
        <v>72</v>
      </c>
      <c r="M1327" s="7" t="s">
        <v>73</v>
      </c>
      <c r="N1327" s="7" t="s">
        <v>74</v>
      </c>
      <c r="O1327" s="7" t="s">
        <v>75</v>
      </c>
      <c r="P1327" s="7" t="s">
        <v>105</v>
      </c>
      <c r="Q1327" s="7" t="s">
        <v>106</v>
      </c>
      <c r="S1327" s="7" t="s">
        <v>107</v>
      </c>
      <c r="T1327" s="7" t="s">
        <v>79</v>
      </c>
      <c r="U1327" s="7" t="s">
        <v>80</v>
      </c>
      <c r="V1327" s="7" t="s">
        <v>81</v>
      </c>
      <c r="Z1327" s="7" t="s">
        <v>123</v>
      </c>
      <c r="AA1327" s="7" t="s">
        <v>1355</v>
      </c>
      <c r="AC1327" s="7" t="s">
        <v>1355</v>
      </c>
      <c r="AD1327" s="7" t="s">
        <v>144</v>
      </c>
      <c r="AE1327" s="7" t="s">
        <v>113</v>
      </c>
      <c r="AF1327" s="7" t="s">
        <v>112</v>
      </c>
      <c r="AG1327" s="7" t="s">
        <v>1925</v>
      </c>
      <c r="AH1327" s="7" t="s">
        <v>1925</v>
      </c>
      <c r="AI1327" s="7">
        <v>2017</v>
      </c>
      <c r="AJ1327" s="7">
        <v>2017</v>
      </c>
      <c r="AK1327" s="7" t="s">
        <v>89</v>
      </c>
      <c r="AL1327" s="7">
        <v>8662400</v>
      </c>
      <c r="AO1327" s="7" t="s">
        <v>2839</v>
      </c>
      <c r="AP1327" s="7" t="s">
        <v>1980</v>
      </c>
      <c r="AQ1327" s="7">
        <v>8662400</v>
      </c>
      <c r="AR1327" s="7">
        <v>8662400</v>
      </c>
      <c r="AS1327" s="7" t="s">
        <v>1980</v>
      </c>
      <c r="AT1327" s="7" t="s">
        <v>90</v>
      </c>
      <c r="AU1327" s="7">
        <v>2017</v>
      </c>
      <c r="AV1327" s="7" t="s">
        <v>172</v>
      </c>
      <c r="AW1327" s="7" t="s">
        <v>115</v>
      </c>
      <c r="AX1327" s="7" t="s">
        <v>116</v>
      </c>
      <c r="AY1327" s="7" t="s">
        <v>189</v>
      </c>
      <c r="AZ1327" s="7" t="s">
        <v>155</v>
      </c>
      <c r="BA1327" s="7" t="s">
        <v>156</v>
      </c>
      <c r="BB1327" s="7" t="s">
        <v>69</v>
      </c>
      <c r="BC1327" s="7" t="s">
        <v>98</v>
      </c>
      <c r="BH1327" s="7" t="s">
        <v>99</v>
      </c>
      <c r="BI1327" s="7" t="s">
        <v>521</v>
      </c>
      <c r="BJ1327" s="7" t="s">
        <v>135</v>
      </c>
      <c r="BO1327">
        <f t="shared" si="20"/>
        <v>8.6623999999999999</v>
      </c>
      <c r="BP1327" s="7" t="s">
        <v>69</v>
      </c>
      <c r="BQ1327" s="7" t="s">
        <v>189</v>
      </c>
      <c r="BR1327" s="7" t="s">
        <v>1907</v>
      </c>
      <c r="BS1327" s="7" t="s">
        <v>1907</v>
      </c>
    </row>
    <row r="1328" spans="1:71" ht="15.75" customHeight="1">
      <c r="A1328" s="7">
        <v>2017</v>
      </c>
      <c r="B1328" s="7" t="s">
        <v>1465</v>
      </c>
      <c r="C1328" s="7" t="s">
        <v>64</v>
      </c>
      <c r="D1328" s="7" t="s">
        <v>1316</v>
      </c>
      <c r="E1328" s="7" t="s">
        <v>1317</v>
      </c>
      <c r="F1328" s="7" t="s">
        <v>1318</v>
      </c>
      <c r="G1328" s="7">
        <v>2021</v>
      </c>
      <c r="H1328" s="7" t="s">
        <v>67</v>
      </c>
      <c r="I1328" s="7" t="s">
        <v>570</v>
      </c>
      <c r="J1328" s="7" t="s">
        <v>70</v>
      </c>
      <c r="K1328" s="7" t="s">
        <v>71</v>
      </c>
      <c r="L1328" s="7" t="s">
        <v>72</v>
      </c>
      <c r="M1328" s="7" t="s">
        <v>73</v>
      </c>
      <c r="N1328" s="7" t="s">
        <v>74</v>
      </c>
      <c r="O1328" s="7" t="s">
        <v>75</v>
      </c>
      <c r="P1328" s="7" t="s">
        <v>105</v>
      </c>
      <c r="Q1328" s="7" t="s">
        <v>106</v>
      </c>
      <c r="S1328" s="7" t="s">
        <v>107</v>
      </c>
      <c r="T1328" s="7" t="s">
        <v>79</v>
      </c>
      <c r="U1328" s="7" t="s">
        <v>80</v>
      </c>
      <c r="V1328" s="7" t="s">
        <v>81</v>
      </c>
      <c r="Z1328" s="7" t="s">
        <v>123</v>
      </c>
      <c r="AA1328" s="7" t="s">
        <v>1357</v>
      </c>
      <c r="AC1328" s="7" t="s">
        <v>1358</v>
      </c>
      <c r="AD1328" s="7" t="s">
        <v>144</v>
      </c>
      <c r="AE1328" s="7" t="s">
        <v>113</v>
      </c>
      <c r="AF1328" s="7" t="s">
        <v>112</v>
      </c>
      <c r="AG1328" s="7" t="s">
        <v>1925</v>
      </c>
      <c r="AH1328" s="7" t="s">
        <v>1925</v>
      </c>
      <c r="AI1328" s="7">
        <v>2017</v>
      </c>
      <c r="AJ1328" s="7">
        <v>2017</v>
      </c>
      <c r="AK1328" s="7" t="s">
        <v>89</v>
      </c>
      <c r="AL1328" s="7">
        <v>14989515</v>
      </c>
      <c r="AO1328" s="7" t="s">
        <v>2840</v>
      </c>
      <c r="AP1328" s="7" t="s">
        <v>1980</v>
      </c>
      <c r="AQ1328" s="7">
        <v>14989515</v>
      </c>
      <c r="AR1328" s="7">
        <v>14989515</v>
      </c>
      <c r="AS1328" s="7" t="s">
        <v>1980</v>
      </c>
      <c r="AT1328" s="7" t="s">
        <v>90</v>
      </c>
      <c r="AU1328" s="7">
        <v>2017</v>
      </c>
      <c r="AV1328" s="7" t="s">
        <v>172</v>
      </c>
      <c r="AW1328" s="7" t="s">
        <v>115</v>
      </c>
      <c r="AX1328" s="7" t="s">
        <v>116</v>
      </c>
      <c r="AY1328" s="7" t="s">
        <v>189</v>
      </c>
      <c r="AZ1328" s="7" t="s">
        <v>155</v>
      </c>
      <c r="BA1328" s="7" t="s">
        <v>156</v>
      </c>
      <c r="BB1328" s="7" t="s">
        <v>69</v>
      </c>
      <c r="BC1328" s="7" t="s">
        <v>98</v>
      </c>
      <c r="BH1328" s="7" t="s">
        <v>99</v>
      </c>
      <c r="BI1328" s="7" t="s">
        <v>521</v>
      </c>
      <c r="BJ1328" s="7" t="s">
        <v>135</v>
      </c>
      <c r="BO1328">
        <f t="shared" si="20"/>
        <v>14.989515000000001</v>
      </c>
      <c r="BP1328" s="7" t="s">
        <v>69</v>
      </c>
      <c r="BQ1328" s="7" t="s">
        <v>189</v>
      </c>
      <c r="BR1328" s="7" t="s">
        <v>1907</v>
      </c>
      <c r="BS1328" s="7" t="s">
        <v>1907</v>
      </c>
    </row>
    <row r="1329" spans="1:71" ht="15.75" customHeight="1">
      <c r="A1329" s="7">
        <v>2017</v>
      </c>
      <c r="B1329" s="7" t="s">
        <v>1467</v>
      </c>
      <c r="C1329" s="7" t="s">
        <v>64</v>
      </c>
      <c r="D1329" s="7" t="s">
        <v>1316</v>
      </c>
      <c r="E1329" s="7" t="s">
        <v>1317</v>
      </c>
      <c r="F1329" s="7" t="s">
        <v>1318</v>
      </c>
      <c r="G1329" s="7">
        <v>2021</v>
      </c>
      <c r="H1329" s="7" t="s">
        <v>67</v>
      </c>
      <c r="I1329" s="7" t="s">
        <v>570</v>
      </c>
      <c r="J1329" s="7" t="s">
        <v>70</v>
      </c>
      <c r="K1329" s="7" t="s">
        <v>71</v>
      </c>
      <c r="L1329" s="7" t="s">
        <v>72</v>
      </c>
      <c r="M1329" s="7" t="s">
        <v>73</v>
      </c>
      <c r="N1329" s="7" t="s">
        <v>74</v>
      </c>
      <c r="O1329" s="7" t="s">
        <v>75</v>
      </c>
      <c r="P1329" s="7" t="s">
        <v>105</v>
      </c>
      <c r="Q1329" s="7" t="s">
        <v>106</v>
      </c>
      <c r="S1329" s="7" t="s">
        <v>107</v>
      </c>
      <c r="T1329" s="7" t="s">
        <v>79</v>
      </c>
      <c r="U1329" s="7" t="s">
        <v>80</v>
      </c>
      <c r="V1329" s="7" t="s">
        <v>81</v>
      </c>
      <c r="Z1329" s="7" t="s">
        <v>123</v>
      </c>
      <c r="AA1329" s="7" t="s">
        <v>165</v>
      </c>
      <c r="AC1329" s="7" t="s">
        <v>1360</v>
      </c>
      <c r="AD1329" s="7" t="s">
        <v>111</v>
      </c>
      <c r="AE1329" s="7" t="s">
        <v>113</v>
      </c>
      <c r="AF1329" s="7" t="s">
        <v>112</v>
      </c>
      <c r="AG1329" s="7" t="s">
        <v>1925</v>
      </c>
      <c r="AH1329" s="7" t="s">
        <v>1925</v>
      </c>
      <c r="AI1329" s="7">
        <v>2017</v>
      </c>
      <c r="AJ1329" s="7">
        <v>2017</v>
      </c>
      <c r="AK1329" s="7" t="s">
        <v>89</v>
      </c>
      <c r="AL1329" s="7">
        <v>48204</v>
      </c>
      <c r="AO1329" s="7" t="s">
        <v>2841</v>
      </c>
      <c r="AP1329" s="7" t="s">
        <v>1980</v>
      </c>
      <c r="AQ1329" s="7">
        <v>48204</v>
      </c>
      <c r="AR1329" s="7">
        <v>48204</v>
      </c>
      <c r="AS1329" s="7" t="s">
        <v>1980</v>
      </c>
      <c r="AT1329" s="7" t="s">
        <v>90</v>
      </c>
      <c r="AU1329" s="7">
        <v>2017</v>
      </c>
      <c r="AV1329" s="7" t="s">
        <v>172</v>
      </c>
      <c r="AW1329" s="7" t="s">
        <v>115</v>
      </c>
      <c r="AX1329" s="7" t="s">
        <v>116</v>
      </c>
      <c r="AY1329" s="7" t="s">
        <v>189</v>
      </c>
      <c r="AZ1329" s="7" t="s">
        <v>155</v>
      </c>
      <c r="BA1329" s="7" t="s">
        <v>156</v>
      </c>
      <c r="BB1329" s="7" t="s">
        <v>69</v>
      </c>
      <c r="BC1329" s="7" t="s">
        <v>98</v>
      </c>
      <c r="BH1329" s="7" t="s">
        <v>99</v>
      </c>
      <c r="BI1329" s="7" t="s">
        <v>521</v>
      </c>
      <c r="BJ1329" s="7" t="s">
        <v>135</v>
      </c>
      <c r="BO1329">
        <f t="shared" si="20"/>
        <v>4.8203999999999997E-2</v>
      </c>
      <c r="BP1329" s="7" t="s">
        <v>69</v>
      </c>
      <c r="BQ1329" s="7" t="s">
        <v>189</v>
      </c>
      <c r="BR1329" s="7" t="s">
        <v>1907</v>
      </c>
      <c r="BS1329" s="7" t="s">
        <v>1907</v>
      </c>
    </row>
    <row r="1330" spans="1:71" ht="15.75" customHeight="1">
      <c r="A1330" s="7">
        <v>2017</v>
      </c>
      <c r="B1330" s="7" t="s">
        <v>1469</v>
      </c>
      <c r="C1330" s="7" t="s">
        <v>64</v>
      </c>
      <c r="D1330" s="7" t="s">
        <v>1316</v>
      </c>
      <c r="E1330" s="7" t="s">
        <v>1317</v>
      </c>
      <c r="F1330" s="7" t="s">
        <v>1318</v>
      </c>
      <c r="G1330" s="7">
        <v>2021</v>
      </c>
      <c r="H1330" s="7" t="s">
        <v>67</v>
      </c>
      <c r="I1330" s="7" t="s">
        <v>570</v>
      </c>
      <c r="J1330" s="7" t="s">
        <v>70</v>
      </c>
      <c r="K1330" s="7" t="s">
        <v>71</v>
      </c>
      <c r="L1330" s="7" t="s">
        <v>72</v>
      </c>
      <c r="M1330" s="7" t="s">
        <v>73</v>
      </c>
      <c r="N1330" s="7" t="s">
        <v>74</v>
      </c>
      <c r="O1330" s="7" t="s">
        <v>75</v>
      </c>
      <c r="P1330" s="7" t="s">
        <v>105</v>
      </c>
      <c r="Q1330" s="7" t="s">
        <v>106</v>
      </c>
      <c r="S1330" s="7" t="s">
        <v>107</v>
      </c>
      <c r="T1330" s="7" t="s">
        <v>79</v>
      </c>
      <c r="U1330" s="7" t="s">
        <v>80</v>
      </c>
      <c r="V1330" s="7" t="s">
        <v>81</v>
      </c>
      <c r="Z1330" s="7" t="s">
        <v>123</v>
      </c>
      <c r="AA1330" s="7" t="s">
        <v>1362</v>
      </c>
      <c r="AC1330" s="7" t="s">
        <v>1363</v>
      </c>
      <c r="AD1330" s="7" t="s">
        <v>144</v>
      </c>
      <c r="AE1330" s="7" t="s">
        <v>113</v>
      </c>
      <c r="AF1330" s="7" t="s">
        <v>112</v>
      </c>
      <c r="AG1330" s="7" t="s">
        <v>1925</v>
      </c>
      <c r="AH1330" s="7" t="s">
        <v>1925</v>
      </c>
      <c r="AI1330" s="7">
        <v>2017</v>
      </c>
      <c r="AJ1330" s="7">
        <v>2017</v>
      </c>
      <c r="AK1330" s="7" t="s">
        <v>89</v>
      </c>
      <c r="AL1330" s="7">
        <v>1858655</v>
      </c>
      <c r="AO1330" s="7" t="s">
        <v>2842</v>
      </c>
      <c r="AP1330" s="7" t="s">
        <v>1980</v>
      </c>
      <c r="AQ1330" s="7">
        <v>1858655</v>
      </c>
      <c r="AR1330" s="7">
        <v>1858655</v>
      </c>
      <c r="AS1330" s="7" t="s">
        <v>1980</v>
      </c>
      <c r="AT1330" s="7" t="s">
        <v>90</v>
      </c>
      <c r="AU1330" s="7">
        <v>2017</v>
      </c>
      <c r="AV1330" s="7" t="s">
        <v>172</v>
      </c>
      <c r="AW1330" s="7" t="s">
        <v>115</v>
      </c>
      <c r="AX1330" s="7" t="s">
        <v>116</v>
      </c>
      <c r="AY1330" s="7" t="s">
        <v>189</v>
      </c>
      <c r="AZ1330" s="7" t="s">
        <v>155</v>
      </c>
      <c r="BA1330" s="7" t="s">
        <v>156</v>
      </c>
      <c r="BB1330" s="7" t="s">
        <v>69</v>
      </c>
      <c r="BC1330" s="7" t="s">
        <v>98</v>
      </c>
      <c r="BH1330" s="7" t="s">
        <v>99</v>
      </c>
      <c r="BI1330" s="7" t="s">
        <v>521</v>
      </c>
      <c r="BJ1330" s="7" t="s">
        <v>135</v>
      </c>
      <c r="BO1330">
        <f t="shared" si="20"/>
        <v>1.8586549999999999</v>
      </c>
      <c r="BP1330" s="7" t="s">
        <v>69</v>
      </c>
      <c r="BQ1330" s="7" t="s">
        <v>189</v>
      </c>
      <c r="BR1330" s="7" t="s">
        <v>1907</v>
      </c>
      <c r="BS1330" s="7" t="s">
        <v>1907</v>
      </c>
    </row>
    <row r="1331" spans="1:71" ht="15.75" customHeight="1">
      <c r="A1331" s="7">
        <v>2017</v>
      </c>
      <c r="B1331" s="7" t="s">
        <v>1471</v>
      </c>
      <c r="C1331" s="7" t="s">
        <v>64</v>
      </c>
      <c r="D1331" s="7" t="s">
        <v>1316</v>
      </c>
      <c r="E1331" s="7" t="s">
        <v>1317</v>
      </c>
      <c r="F1331" s="7" t="s">
        <v>1318</v>
      </c>
      <c r="G1331" s="7">
        <v>2021</v>
      </c>
      <c r="H1331" s="7" t="s">
        <v>67</v>
      </c>
      <c r="I1331" s="7" t="s">
        <v>570</v>
      </c>
      <c r="J1331" s="7" t="s">
        <v>70</v>
      </c>
      <c r="K1331" s="7" t="s">
        <v>71</v>
      </c>
      <c r="L1331" s="7" t="s">
        <v>72</v>
      </c>
      <c r="M1331" s="7" t="s">
        <v>73</v>
      </c>
      <c r="N1331" s="7" t="s">
        <v>74</v>
      </c>
      <c r="O1331" s="7" t="s">
        <v>75</v>
      </c>
      <c r="P1331" s="7" t="s">
        <v>105</v>
      </c>
      <c r="Q1331" s="7" t="s">
        <v>106</v>
      </c>
      <c r="S1331" s="7" t="s">
        <v>107</v>
      </c>
      <c r="T1331" s="7" t="s">
        <v>79</v>
      </c>
      <c r="U1331" s="7" t="s">
        <v>80</v>
      </c>
      <c r="V1331" s="7" t="s">
        <v>81</v>
      </c>
      <c r="Z1331" s="7" t="s">
        <v>123</v>
      </c>
      <c r="AA1331" s="7" t="s">
        <v>1365</v>
      </c>
      <c r="AC1331" s="7" t="s">
        <v>1365</v>
      </c>
      <c r="AD1331" s="7" t="s">
        <v>144</v>
      </c>
      <c r="AE1331" s="7" t="s">
        <v>113</v>
      </c>
      <c r="AF1331" s="7" t="s">
        <v>112</v>
      </c>
      <c r="AG1331" s="7" t="s">
        <v>1925</v>
      </c>
      <c r="AH1331" s="7" t="s">
        <v>1925</v>
      </c>
      <c r="AI1331" s="7">
        <v>2017</v>
      </c>
      <c r="AJ1331" s="7">
        <v>2017</v>
      </c>
      <c r="AK1331" s="7" t="s">
        <v>89</v>
      </c>
      <c r="AL1331" s="7">
        <v>148502</v>
      </c>
      <c r="AO1331" s="7" t="s">
        <v>2843</v>
      </c>
      <c r="AP1331" s="7" t="s">
        <v>1980</v>
      </c>
      <c r="AQ1331" s="7">
        <v>148502</v>
      </c>
      <c r="AR1331" s="7">
        <v>148502</v>
      </c>
      <c r="AS1331" s="7" t="s">
        <v>1980</v>
      </c>
      <c r="AT1331" s="7" t="s">
        <v>90</v>
      </c>
      <c r="AU1331" s="7">
        <v>2017</v>
      </c>
      <c r="AV1331" s="7" t="s">
        <v>172</v>
      </c>
      <c r="AW1331" s="7" t="s">
        <v>115</v>
      </c>
      <c r="AX1331" s="7" t="s">
        <v>116</v>
      </c>
      <c r="AY1331" s="7" t="s">
        <v>189</v>
      </c>
      <c r="AZ1331" s="7" t="s">
        <v>155</v>
      </c>
      <c r="BA1331" s="7" t="s">
        <v>156</v>
      </c>
      <c r="BB1331" s="7" t="s">
        <v>69</v>
      </c>
      <c r="BC1331" s="7" t="s">
        <v>98</v>
      </c>
      <c r="BH1331" s="7" t="s">
        <v>99</v>
      </c>
      <c r="BI1331" s="7" t="s">
        <v>521</v>
      </c>
      <c r="BJ1331" s="7" t="s">
        <v>135</v>
      </c>
      <c r="BO1331">
        <f t="shared" si="20"/>
        <v>0.148502</v>
      </c>
      <c r="BP1331" s="7" t="s">
        <v>69</v>
      </c>
      <c r="BQ1331" s="7" t="s">
        <v>189</v>
      </c>
      <c r="BR1331" s="7" t="s">
        <v>1907</v>
      </c>
      <c r="BS1331" s="7" t="s">
        <v>1907</v>
      </c>
    </row>
    <row r="1332" spans="1:71" ht="15.75" customHeight="1">
      <c r="A1332" s="7">
        <v>2017</v>
      </c>
      <c r="B1332" s="7" t="s">
        <v>1473</v>
      </c>
      <c r="C1332" s="7" t="s">
        <v>64</v>
      </c>
      <c r="D1332" s="7" t="s">
        <v>1316</v>
      </c>
      <c r="E1332" s="7" t="s">
        <v>1317</v>
      </c>
      <c r="F1332" s="7" t="s">
        <v>1318</v>
      </c>
      <c r="G1332" s="7">
        <v>2021</v>
      </c>
      <c r="H1332" s="7" t="s">
        <v>67</v>
      </c>
      <c r="I1332" s="7" t="s">
        <v>570</v>
      </c>
      <c r="J1332" s="7" t="s">
        <v>70</v>
      </c>
      <c r="K1332" s="7" t="s">
        <v>71</v>
      </c>
      <c r="L1332" s="7" t="s">
        <v>72</v>
      </c>
      <c r="M1332" s="7" t="s">
        <v>73</v>
      </c>
      <c r="N1332" s="7" t="s">
        <v>74</v>
      </c>
      <c r="O1332" s="7" t="s">
        <v>75</v>
      </c>
      <c r="P1332" s="7" t="s">
        <v>105</v>
      </c>
      <c r="Q1332" s="7" t="s">
        <v>106</v>
      </c>
      <c r="S1332" s="7" t="s">
        <v>107</v>
      </c>
      <c r="T1332" s="7" t="s">
        <v>79</v>
      </c>
      <c r="U1332" s="7" t="s">
        <v>80</v>
      </c>
      <c r="V1332" s="7" t="s">
        <v>81</v>
      </c>
      <c r="Z1332" s="7" t="s">
        <v>123</v>
      </c>
      <c r="AA1332" s="7" t="s">
        <v>1153</v>
      </c>
      <c r="AC1332" s="7" t="s">
        <v>1367</v>
      </c>
      <c r="AD1332" s="7" t="s">
        <v>144</v>
      </c>
      <c r="AE1332" s="7" t="s">
        <v>113</v>
      </c>
      <c r="AF1332" s="7" t="s">
        <v>112</v>
      </c>
      <c r="AG1332" s="7" t="s">
        <v>1925</v>
      </c>
      <c r="AH1332" s="7" t="s">
        <v>1925</v>
      </c>
      <c r="AI1332" s="7">
        <v>2017</v>
      </c>
      <c r="AJ1332" s="7">
        <v>2017</v>
      </c>
      <c r="AK1332" s="7" t="s">
        <v>89</v>
      </c>
      <c r="AL1332" s="7">
        <v>8543344</v>
      </c>
      <c r="AO1332" s="7" t="s">
        <v>2844</v>
      </c>
      <c r="AP1332" s="7" t="s">
        <v>1980</v>
      </c>
      <c r="AQ1332" s="7">
        <v>8543344</v>
      </c>
      <c r="AR1332" s="7">
        <v>8543344</v>
      </c>
      <c r="AS1332" s="7" t="s">
        <v>1980</v>
      </c>
      <c r="AT1332" s="7" t="s">
        <v>90</v>
      </c>
      <c r="AU1332" s="7">
        <v>2017</v>
      </c>
      <c r="AV1332" s="7" t="s">
        <v>172</v>
      </c>
      <c r="AW1332" s="7" t="s">
        <v>115</v>
      </c>
      <c r="AX1332" s="7" t="s">
        <v>116</v>
      </c>
      <c r="AY1332" s="7" t="s">
        <v>189</v>
      </c>
      <c r="AZ1332" s="7" t="s">
        <v>155</v>
      </c>
      <c r="BA1332" s="7" t="s">
        <v>156</v>
      </c>
      <c r="BB1332" s="7" t="s">
        <v>69</v>
      </c>
      <c r="BC1332" s="7" t="s">
        <v>98</v>
      </c>
      <c r="BH1332" s="7" t="s">
        <v>99</v>
      </c>
      <c r="BI1332" s="7" t="s">
        <v>521</v>
      </c>
      <c r="BJ1332" s="7" t="s">
        <v>135</v>
      </c>
      <c r="BO1332">
        <f t="shared" si="20"/>
        <v>8.5433439999999994</v>
      </c>
      <c r="BP1332" s="7" t="s">
        <v>69</v>
      </c>
      <c r="BQ1332" s="7" t="s">
        <v>189</v>
      </c>
      <c r="BR1332" s="7" t="s">
        <v>1907</v>
      </c>
      <c r="BS1332" s="7" t="s">
        <v>1907</v>
      </c>
    </row>
    <row r="1333" spans="1:71" ht="15.75" customHeight="1">
      <c r="A1333" s="7">
        <v>2017</v>
      </c>
      <c r="B1333" s="7" t="s">
        <v>1475</v>
      </c>
      <c r="C1333" s="7" t="s">
        <v>64</v>
      </c>
      <c r="D1333" s="7" t="s">
        <v>1316</v>
      </c>
      <c r="E1333" s="7" t="s">
        <v>1317</v>
      </c>
      <c r="F1333" s="7" t="s">
        <v>1318</v>
      </c>
      <c r="G1333" s="7">
        <v>2021</v>
      </c>
      <c r="H1333" s="7" t="s">
        <v>67</v>
      </c>
      <c r="I1333" s="7" t="s">
        <v>570</v>
      </c>
      <c r="J1333" s="7" t="s">
        <v>70</v>
      </c>
      <c r="K1333" s="7" t="s">
        <v>71</v>
      </c>
      <c r="L1333" s="7" t="s">
        <v>72</v>
      </c>
      <c r="M1333" s="7" t="s">
        <v>73</v>
      </c>
      <c r="N1333" s="7" t="s">
        <v>74</v>
      </c>
      <c r="O1333" s="7" t="s">
        <v>75</v>
      </c>
      <c r="P1333" s="7" t="s">
        <v>105</v>
      </c>
      <c r="Q1333" s="7" t="s">
        <v>106</v>
      </c>
      <c r="S1333" s="7" t="s">
        <v>107</v>
      </c>
      <c r="T1333" s="7" t="s">
        <v>79</v>
      </c>
      <c r="U1333" s="7" t="s">
        <v>80</v>
      </c>
      <c r="V1333" s="7" t="s">
        <v>81</v>
      </c>
      <c r="Z1333" s="7" t="s">
        <v>123</v>
      </c>
      <c r="AA1333" s="7" t="s">
        <v>338</v>
      </c>
      <c r="AC1333" s="7" t="s">
        <v>1369</v>
      </c>
      <c r="AD1333" s="7" t="s">
        <v>111</v>
      </c>
      <c r="AE1333" s="7" t="s">
        <v>113</v>
      </c>
      <c r="AF1333" s="7" t="s">
        <v>112</v>
      </c>
      <c r="AG1333" s="7" t="s">
        <v>1925</v>
      </c>
      <c r="AH1333" s="7" t="s">
        <v>1925</v>
      </c>
      <c r="AI1333" s="7">
        <v>2017</v>
      </c>
      <c r="AJ1333" s="7">
        <v>2017</v>
      </c>
      <c r="AK1333" s="7" t="s">
        <v>89</v>
      </c>
      <c r="AL1333" s="7">
        <v>50833</v>
      </c>
      <c r="AO1333" s="7" t="s">
        <v>2845</v>
      </c>
      <c r="AP1333" s="7" t="s">
        <v>1980</v>
      </c>
      <c r="AQ1333" s="7">
        <v>50833</v>
      </c>
      <c r="AR1333" s="7">
        <v>50833</v>
      </c>
      <c r="AS1333" s="7" t="s">
        <v>1980</v>
      </c>
      <c r="AT1333" s="7" t="s">
        <v>90</v>
      </c>
      <c r="AU1333" s="7">
        <v>2017</v>
      </c>
      <c r="AV1333" s="7" t="s">
        <v>172</v>
      </c>
      <c r="AW1333" s="7" t="s">
        <v>115</v>
      </c>
      <c r="AX1333" s="7" t="s">
        <v>116</v>
      </c>
      <c r="AY1333" s="7" t="s">
        <v>189</v>
      </c>
      <c r="AZ1333" s="7" t="s">
        <v>155</v>
      </c>
      <c r="BA1333" s="7" t="s">
        <v>156</v>
      </c>
      <c r="BB1333" s="7" t="s">
        <v>69</v>
      </c>
      <c r="BC1333" s="7" t="s">
        <v>98</v>
      </c>
      <c r="BH1333" s="7" t="s">
        <v>99</v>
      </c>
      <c r="BI1333" s="7" t="s">
        <v>521</v>
      </c>
      <c r="BJ1333" s="7" t="s">
        <v>135</v>
      </c>
      <c r="BO1333">
        <f t="shared" si="20"/>
        <v>5.0833000000000003E-2</v>
      </c>
      <c r="BP1333" s="7" t="s">
        <v>69</v>
      </c>
      <c r="BQ1333" s="7" t="s">
        <v>189</v>
      </c>
      <c r="BR1333" s="7" t="s">
        <v>1907</v>
      </c>
      <c r="BS1333" s="7" t="s">
        <v>1907</v>
      </c>
    </row>
    <row r="1334" spans="1:71" ht="15.75" customHeight="1">
      <c r="A1334" s="7">
        <v>2007</v>
      </c>
      <c r="B1334" s="7" t="s">
        <v>2846</v>
      </c>
      <c r="C1334" s="7" t="s">
        <v>248</v>
      </c>
      <c r="D1334" s="7" t="s">
        <v>2847</v>
      </c>
      <c r="E1334" s="7" t="s">
        <v>2848</v>
      </c>
      <c r="F1334" s="7" t="s">
        <v>250</v>
      </c>
      <c r="G1334" s="7">
        <v>2011</v>
      </c>
      <c r="H1334" s="7" t="s">
        <v>67</v>
      </c>
      <c r="I1334" s="7" t="s">
        <v>68</v>
      </c>
      <c r="J1334" s="7" t="s">
        <v>70</v>
      </c>
      <c r="K1334" s="7" t="s">
        <v>71</v>
      </c>
      <c r="L1334" s="7" t="s">
        <v>72</v>
      </c>
      <c r="M1334" s="7" t="s">
        <v>73</v>
      </c>
      <c r="N1334" s="7" t="s">
        <v>74</v>
      </c>
      <c r="O1334" s="7" t="s">
        <v>75</v>
      </c>
      <c r="P1334" s="7" t="s">
        <v>251</v>
      </c>
      <c r="Q1334" s="7" t="s">
        <v>252</v>
      </c>
      <c r="S1334" s="7" t="s">
        <v>253</v>
      </c>
      <c r="T1334" s="7" t="s">
        <v>79</v>
      </c>
      <c r="U1334" s="7" t="s">
        <v>80</v>
      </c>
      <c r="V1334" s="7" t="s">
        <v>81</v>
      </c>
      <c r="Z1334" s="7" t="s">
        <v>108</v>
      </c>
      <c r="AA1334" s="7" t="s">
        <v>109</v>
      </c>
      <c r="AC1334" s="7" t="s">
        <v>1550</v>
      </c>
      <c r="AD1334" s="7" t="s">
        <v>111</v>
      </c>
      <c r="AE1334" s="7" t="s">
        <v>255</v>
      </c>
      <c r="AF1334" s="7" t="s">
        <v>88</v>
      </c>
      <c r="AG1334" s="7" t="s">
        <v>1942</v>
      </c>
      <c r="AH1334" s="7" t="s">
        <v>2163</v>
      </c>
      <c r="AI1334" s="7">
        <v>2007</v>
      </c>
      <c r="AJ1334" s="7">
        <v>2010</v>
      </c>
      <c r="AK1334" s="7" t="s">
        <v>89</v>
      </c>
      <c r="AL1334" s="7">
        <v>69500</v>
      </c>
      <c r="AO1334" s="7" t="s">
        <v>2849</v>
      </c>
      <c r="AP1334" s="7" t="s">
        <v>2850</v>
      </c>
      <c r="AQ1334" s="7">
        <v>17375</v>
      </c>
      <c r="AR1334" s="10">
        <v>19530.187470000001</v>
      </c>
      <c r="AS1334" s="7" t="s">
        <v>2851</v>
      </c>
      <c r="AT1334" s="7" t="s">
        <v>146</v>
      </c>
      <c r="AU1334" s="7">
        <v>2011</v>
      </c>
      <c r="AV1334" s="7" t="s">
        <v>91</v>
      </c>
      <c r="AW1334" s="7" t="s">
        <v>92</v>
      </c>
      <c r="AX1334" s="7" t="s">
        <v>93</v>
      </c>
      <c r="AY1334" s="7" t="s">
        <v>94</v>
      </c>
      <c r="AZ1334" s="7" t="s">
        <v>95</v>
      </c>
      <c r="BA1334" s="7" t="s">
        <v>96</v>
      </c>
      <c r="BB1334" s="7" t="s">
        <v>97</v>
      </c>
      <c r="BC1334" s="7" t="s">
        <v>98</v>
      </c>
      <c r="BH1334" s="7" t="s">
        <v>99</v>
      </c>
      <c r="BI1334" s="7" t="s">
        <v>101</v>
      </c>
      <c r="BJ1334" s="7" t="s">
        <v>70</v>
      </c>
      <c r="BO1334">
        <f t="shared" si="20"/>
        <v>1.9530187470000002E-2</v>
      </c>
      <c r="BP1334" s="7" t="s">
        <v>97</v>
      </c>
      <c r="BQ1334" s="7" t="s">
        <v>94</v>
      </c>
      <c r="BR1334" s="7" t="s">
        <v>252</v>
      </c>
      <c r="BS1334" s="7" t="s">
        <v>252</v>
      </c>
    </row>
    <row r="1335" spans="1:71" ht="15.75" customHeight="1">
      <c r="A1335" s="7">
        <v>2008</v>
      </c>
      <c r="B1335" s="7" t="s">
        <v>2846</v>
      </c>
      <c r="C1335" s="7" t="s">
        <v>248</v>
      </c>
      <c r="D1335" s="7" t="s">
        <v>2847</v>
      </c>
      <c r="E1335" s="7" t="s">
        <v>2848</v>
      </c>
      <c r="F1335" s="7" t="s">
        <v>250</v>
      </c>
      <c r="G1335" s="7">
        <v>2011</v>
      </c>
      <c r="H1335" s="7" t="s">
        <v>67</v>
      </c>
      <c r="I1335" s="7" t="s">
        <v>68</v>
      </c>
      <c r="J1335" s="7" t="s">
        <v>70</v>
      </c>
      <c r="K1335" s="7" t="s">
        <v>71</v>
      </c>
      <c r="L1335" s="7" t="s">
        <v>72</v>
      </c>
      <c r="M1335" s="7" t="s">
        <v>73</v>
      </c>
      <c r="N1335" s="7" t="s">
        <v>74</v>
      </c>
      <c r="O1335" s="7" t="s">
        <v>75</v>
      </c>
      <c r="P1335" s="7" t="s">
        <v>251</v>
      </c>
      <c r="Q1335" s="7" t="s">
        <v>252</v>
      </c>
      <c r="S1335" s="7" t="s">
        <v>253</v>
      </c>
      <c r="T1335" s="7" t="s">
        <v>79</v>
      </c>
      <c r="U1335" s="7" t="s">
        <v>80</v>
      </c>
      <c r="V1335" s="7" t="s">
        <v>81</v>
      </c>
      <c r="Z1335" s="7" t="s">
        <v>108</v>
      </c>
      <c r="AA1335" s="7" t="s">
        <v>109</v>
      </c>
      <c r="AC1335" s="7" t="s">
        <v>1550</v>
      </c>
      <c r="AD1335" s="7" t="s">
        <v>111</v>
      </c>
      <c r="AE1335" s="7" t="s">
        <v>255</v>
      </c>
      <c r="AF1335" s="7" t="s">
        <v>88</v>
      </c>
      <c r="AG1335" s="7" t="s">
        <v>1942</v>
      </c>
      <c r="AH1335" s="7" t="s">
        <v>2163</v>
      </c>
      <c r="AI1335" s="7">
        <v>2007</v>
      </c>
      <c r="AJ1335" s="7">
        <v>2010</v>
      </c>
      <c r="AK1335" s="7" t="s">
        <v>89</v>
      </c>
      <c r="AL1335" s="7">
        <v>69500</v>
      </c>
      <c r="AO1335" s="7" t="s">
        <v>2849</v>
      </c>
      <c r="AP1335" s="7" t="s">
        <v>2850</v>
      </c>
      <c r="AQ1335" s="7">
        <v>17375</v>
      </c>
      <c r="AR1335" s="10">
        <v>19530.187470000001</v>
      </c>
      <c r="AS1335" s="7" t="s">
        <v>2851</v>
      </c>
      <c r="AT1335" s="7" t="s">
        <v>146</v>
      </c>
      <c r="AU1335" s="7">
        <v>2011</v>
      </c>
      <c r="AV1335" s="7" t="s">
        <v>91</v>
      </c>
      <c r="AW1335" s="7" t="s">
        <v>92</v>
      </c>
      <c r="AX1335" s="7" t="s">
        <v>93</v>
      </c>
      <c r="AY1335" s="7" t="s">
        <v>94</v>
      </c>
      <c r="AZ1335" s="7" t="s">
        <v>95</v>
      </c>
      <c r="BA1335" s="7" t="s">
        <v>96</v>
      </c>
      <c r="BB1335" s="7" t="s">
        <v>97</v>
      </c>
      <c r="BC1335" s="7" t="s">
        <v>98</v>
      </c>
      <c r="BH1335" s="7" t="s">
        <v>99</v>
      </c>
      <c r="BI1335" s="7" t="s">
        <v>101</v>
      </c>
      <c r="BJ1335" s="7" t="s">
        <v>70</v>
      </c>
      <c r="BO1335">
        <f t="shared" si="20"/>
        <v>1.9530187470000002E-2</v>
      </c>
      <c r="BP1335" s="7" t="s">
        <v>97</v>
      </c>
      <c r="BQ1335" s="7" t="s">
        <v>94</v>
      </c>
      <c r="BR1335" s="7" t="s">
        <v>252</v>
      </c>
      <c r="BS1335" s="7" t="s">
        <v>252</v>
      </c>
    </row>
    <row r="1336" spans="1:71" ht="15.75" customHeight="1">
      <c r="A1336" s="7">
        <v>2009</v>
      </c>
      <c r="B1336" s="7" t="s">
        <v>2846</v>
      </c>
      <c r="C1336" s="7" t="s">
        <v>248</v>
      </c>
      <c r="D1336" s="7" t="s">
        <v>2847</v>
      </c>
      <c r="E1336" s="7" t="s">
        <v>2848</v>
      </c>
      <c r="F1336" s="7" t="s">
        <v>250</v>
      </c>
      <c r="G1336" s="7">
        <v>2011</v>
      </c>
      <c r="H1336" s="7" t="s">
        <v>67</v>
      </c>
      <c r="I1336" s="7" t="s">
        <v>68</v>
      </c>
      <c r="J1336" s="7" t="s">
        <v>70</v>
      </c>
      <c r="K1336" s="7" t="s">
        <v>71</v>
      </c>
      <c r="L1336" s="7" t="s">
        <v>72</v>
      </c>
      <c r="M1336" s="7" t="s">
        <v>73</v>
      </c>
      <c r="N1336" s="7" t="s">
        <v>74</v>
      </c>
      <c r="O1336" s="7" t="s">
        <v>75</v>
      </c>
      <c r="P1336" s="7" t="s">
        <v>251</v>
      </c>
      <c r="Q1336" s="7" t="s">
        <v>252</v>
      </c>
      <c r="S1336" s="7" t="s">
        <v>253</v>
      </c>
      <c r="T1336" s="7" t="s">
        <v>79</v>
      </c>
      <c r="U1336" s="7" t="s">
        <v>80</v>
      </c>
      <c r="V1336" s="7" t="s">
        <v>81</v>
      </c>
      <c r="Z1336" s="7" t="s">
        <v>108</v>
      </c>
      <c r="AA1336" s="7" t="s">
        <v>109</v>
      </c>
      <c r="AC1336" s="7" t="s">
        <v>1550</v>
      </c>
      <c r="AD1336" s="7" t="s">
        <v>111</v>
      </c>
      <c r="AE1336" s="7" t="s">
        <v>255</v>
      </c>
      <c r="AF1336" s="7" t="s">
        <v>88</v>
      </c>
      <c r="AG1336" s="7" t="s">
        <v>1942</v>
      </c>
      <c r="AH1336" s="7" t="s">
        <v>2163</v>
      </c>
      <c r="AI1336" s="7">
        <v>2007</v>
      </c>
      <c r="AJ1336" s="7">
        <v>2010</v>
      </c>
      <c r="AK1336" s="7" t="s">
        <v>89</v>
      </c>
      <c r="AL1336" s="7">
        <v>69500</v>
      </c>
      <c r="AO1336" s="7" t="s">
        <v>2849</v>
      </c>
      <c r="AP1336" s="7" t="s">
        <v>2850</v>
      </c>
      <c r="AQ1336" s="7">
        <v>17375</v>
      </c>
      <c r="AR1336" s="10">
        <v>19530.187470000001</v>
      </c>
      <c r="AS1336" s="7" t="s">
        <v>2851</v>
      </c>
      <c r="AT1336" s="7" t="s">
        <v>146</v>
      </c>
      <c r="AU1336" s="7">
        <v>2011</v>
      </c>
      <c r="AV1336" s="7" t="s">
        <v>91</v>
      </c>
      <c r="AW1336" s="7" t="s">
        <v>92</v>
      </c>
      <c r="AX1336" s="7" t="s">
        <v>93</v>
      </c>
      <c r="AY1336" s="7" t="s">
        <v>94</v>
      </c>
      <c r="AZ1336" s="7" t="s">
        <v>95</v>
      </c>
      <c r="BA1336" s="7" t="s">
        <v>96</v>
      </c>
      <c r="BB1336" s="7" t="s">
        <v>97</v>
      </c>
      <c r="BC1336" s="7" t="s">
        <v>98</v>
      </c>
      <c r="BH1336" s="7" t="s">
        <v>99</v>
      </c>
      <c r="BI1336" s="7" t="s">
        <v>101</v>
      </c>
      <c r="BJ1336" s="7" t="s">
        <v>70</v>
      </c>
      <c r="BO1336">
        <f t="shared" si="20"/>
        <v>1.9530187470000002E-2</v>
      </c>
      <c r="BP1336" s="7" t="s">
        <v>97</v>
      </c>
      <c r="BQ1336" s="7" t="s">
        <v>94</v>
      </c>
      <c r="BR1336" s="7" t="s">
        <v>252</v>
      </c>
      <c r="BS1336" s="7" t="s">
        <v>252</v>
      </c>
    </row>
    <row r="1337" spans="1:71" ht="15.75" customHeight="1">
      <c r="A1337" s="7">
        <v>2010</v>
      </c>
      <c r="B1337" s="7" t="s">
        <v>2846</v>
      </c>
      <c r="C1337" s="7" t="s">
        <v>248</v>
      </c>
      <c r="D1337" s="7" t="s">
        <v>2847</v>
      </c>
      <c r="E1337" s="7" t="s">
        <v>2848</v>
      </c>
      <c r="F1337" s="7" t="s">
        <v>250</v>
      </c>
      <c r="G1337" s="7">
        <v>2011</v>
      </c>
      <c r="H1337" s="7" t="s">
        <v>67</v>
      </c>
      <c r="I1337" s="7" t="s">
        <v>68</v>
      </c>
      <c r="J1337" s="7" t="s">
        <v>70</v>
      </c>
      <c r="K1337" s="7" t="s">
        <v>71</v>
      </c>
      <c r="L1337" s="7" t="s">
        <v>72</v>
      </c>
      <c r="M1337" s="7" t="s">
        <v>73</v>
      </c>
      <c r="N1337" s="7" t="s">
        <v>74</v>
      </c>
      <c r="O1337" s="7" t="s">
        <v>75</v>
      </c>
      <c r="P1337" s="7" t="s">
        <v>251</v>
      </c>
      <c r="Q1337" s="7" t="s">
        <v>252</v>
      </c>
      <c r="S1337" s="7" t="s">
        <v>253</v>
      </c>
      <c r="T1337" s="7" t="s">
        <v>79</v>
      </c>
      <c r="U1337" s="7" t="s">
        <v>80</v>
      </c>
      <c r="V1337" s="7" t="s">
        <v>81</v>
      </c>
      <c r="Z1337" s="7" t="s">
        <v>108</v>
      </c>
      <c r="AA1337" s="7" t="s">
        <v>109</v>
      </c>
      <c r="AC1337" s="7" t="s">
        <v>1550</v>
      </c>
      <c r="AD1337" s="7" t="s">
        <v>111</v>
      </c>
      <c r="AE1337" s="7" t="s">
        <v>255</v>
      </c>
      <c r="AF1337" s="7" t="s">
        <v>88</v>
      </c>
      <c r="AG1337" s="7" t="s">
        <v>1942</v>
      </c>
      <c r="AH1337" s="7" t="s">
        <v>2163</v>
      </c>
      <c r="AI1337" s="7">
        <v>2007</v>
      </c>
      <c r="AJ1337" s="7">
        <v>2010</v>
      </c>
      <c r="AK1337" s="7" t="s">
        <v>89</v>
      </c>
      <c r="AL1337" s="7">
        <v>69500</v>
      </c>
      <c r="AO1337" s="7" t="s">
        <v>2849</v>
      </c>
      <c r="AP1337" s="7" t="s">
        <v>2850</v>
      </c>
      <c r="AQ1337" s="7">
        <v>17375</v>
      </c>
      <c r="AR1337" s="10">
        <v>19530.187470000001</v>
      </c>
      <c r="AS1337" s="7" t="s">
        <v>2851</v>
      </c>
      <c r="AT1337" s="7" t="s">
        <v>146</v>
      </c>
      <c r="AU1337" s="7">
        <v>2011</v>
      </c>
      <c r="AV1337" s="7" t="s">
        <v>91</v>
      </c>
      <c r="AW1337" s="7" t="s">
        <v>92</v>
      </c>
      <c r="AX1337" s="7" t="s">
        <v>93</v>
      </c>
      <c r="AY1337" s="7" t="s">
        <v>94</v>
      </c>
      <c r="AZ1337" s="7" t="s">
        <v>95</v>
      </c>
      <c r="BA1337" s="7" t="s">
        <v>96</v>
      </c>
      <c r="BB1337" s="7" t="s">
        <v>97</v>
      </c>
      <c r="BC1337" s="7" t="s">
        <v>98</v>
      </c>
      <c r="BH1337" s="7" t="s">
        <v>99</v>
      </c>
      <c r="BI1337" s="7" t="s">
        <v>101</v>
      </c>
      <c r="BJ1337" s="7" t="s">
        <v>70</v>
      </c>
      <c r="BO1337">
        <f t="shared" si="20"/>
        <v>1.9530187470000002E-2</v>
      </c>
      <c r="BP1337" s="7" t="s">
        <v>97</v>
      </c>
      <c r="BQ1337" s="7" t="s">
        <v>94</v>
      </c>
      <c r="BR1337" s="7" t="s">
        <v>252</v>
      </c>
      <c r="BS1337" s="7" t="s">
        <v>252</v>
      </c>
    </row>
    <row r="1338" spans="1:71" ht="15.75" customHeight="1">
      <c r="A1338" s="7">
        <v>2003</v>
      </c>
      <c r="B1338" s="7" t="s">
        <v>1564</v>
      </c>
      <c r="C1338" s="7" t="s">
        <v>64</v>
      </c>
      <c r="D1338" s="7" t="s">
        <v>1690</v>
      </c>
      <c r="E1338" s="7" t="s">
        <v>2852</v>
      </c>
      <c r="F1338" s="7" t="s">
        <v>2853</v>
      </c>
      <c r="G1338" s="7">
        <v>2008</v>
      </c>
      <c r="H1338" s="7" t="s">
        <v>335</v>
      </c>
      <c r="I1338" s="7" t="s">
        <v>325</v>
      </c>
      <c r="J1338" s="7" t="s">
        <v>70</v>
      </c>
      <c r="K1338" s="7" t="s">
        <v>71</v>
      </c>
      <c r="L1338" s="7" t="s">
        <v>72</v>
      </c>
      <c r="M1338" s="7" t="s">
        <v>73</v>
      </c>
      <c r="N1338" s="7" t="s">
        <v>74</v>
      </c>
      <c r="O1338" s="7" t="s">
        <v>75</v>
      </c>
      <c r="P1338" s="7" t="s">
        <v>137</v>
      </c>
      <c r="Q1338" s="7" t="s">
        <v>137</v>
      </c>
      <c r="T1338" s="7" t="s">
        <v>79</v>
      </c>
      <c r="U1338" s="7" t="s">
        <v>80</v>
      </c>
      <c r="V1338" s="7" t="s">
        <v>81</v>
      </c>
      <c r="Y1338" s="7" t="s">
        <v>81</v>
      </c>
      <c r="Z1338" s="7" t="s">
        <v>571</v>
      </c>
      <c r="AA1338" s="7" t="s">
        <v>338</v>
      </c>
      <c r="AC1338" s="7" t="s">
        <v>1693</v>
      </c>
      <c r="AD1338" s="7" t="s">
        <v>111</v>
      </c>
      <c r="AE1338" s="7" t="s">
        <v>1694</v>
      </c>
      <c r="AF1338" s="7" t="s">
        <v>88</v>
      </c>
      <c r="AG1338" s="7" t="s">
        <v>2018</v>
      </c>
      <c r="AH1338" s="7" t="s">
        <v>1936</v>
      </c>
      <c r="AI1338" s="7">
        <v>2003</v>
      </c>
      <c r="AJ1338" s="7">
        <v>2006</v>
      </c>
      <c r="AK1338" s="7" t="s">
        <v>89</v>
      </c>
      <c r="AL1338" s="7">
        <v>125000</v>
      </c>
      <c r="AO1338" s="7" t="s">
        <v>2854</v>
      </c>
      <c r="AP1338" s="7" t="s">
        <v>2855</v>
      </c>
      <c r="AQ1338" s="7">
        <v>31250</v>
      </c>
      <c r="AR1338" s="10">
        <v>47709.663789999999</v>
      </c>
      <c r="AS1338" s="7" t="s">
        <v>2856</v>
      </c>
      <c r="AT1338" s="7" t="s">
        <v>340</v>
      </c>
      <c r="AU1338" s="7">
        <v>2006</v>
      </c>
      <c r="AV1338" s="7" t="s">
        <v>172</v>
      </c>
      <c r="AW1338" s="7" t="s">
        <v>92</v>
      </c>
      <c r="AX1338" s="7" t="s">
        <v>93</v>
      </c>
      <c r="AY1338" s="7" t="s">
        <v>94</v>
      </c>
      <c r="AZ1338" s="7" t="s">
        <v>341</v>
      </c>
      <c r="BA1338" s="7" t="s">
        <v>96</v>
      </c>
      <c r="BB1338" s="7" t="s">
        <v>97</v>
      </c>
      <c r="BC1338" s="7" t="s">
        <v>98</v>
      </c>
      <c r="BH1338" s="7" t="s">
        <v>99</v>
      </c>
      <c r="BI1338" s="7" t="s">
        <v>521</v>
      </c>
      <c r="BJ1338" s="7" t="s">
        <v>135</v>
      </c>
      <c r="BO1338">
        <f t="shared" si="20"/>
        <v>4.7709663789999995E-2</v>
      </c>
      <c r="BP1338" s="7" t="s">
        <v>97</v>
      </c>
      <c r="BQ1338" s="7" t="s">
        <v>94</v>
      </c>
      <c r="BR1338" s="7" t="s">
        <v>137</v>
      </c>
      <c r="BS1338" s="7" t="s">
        <v>137</v>
      </c>
    </row>
    <row r="1339" spans="1:71" ht="15.75" customHeight="1">
      <c r="A1339" s="7">
        <v>2004</v>
      </c>
      <c r="B1339" s="7" t="s">
        <v>1564</v>
      </c>
      <c r="C1339" s="7" t="s">
        <v>64</v>
      </c>
      <c r="D1339" s="7" t="s">
        <v>1690</v>
      </c>
      <c r="E1339" s="7" t="s">
        <v>2852</v>
      </c>
      <c r="F1339" s="7" t="s">
        <v>2853</v>
      </c>
      <c r="G1339" s="7">
        <v>2008</v>
      </c>
      <c r="H1339" s="7" t="s">
        <v>335</v>
      </c>
      <c r="I1339" s="7" t="s">
        <v>325</v>
      </c>
      <c r="J1339" s="7" t="s">
        <v>70</v>
      </c>
      <c r="K1339" s="7" t="s">
        <v>71</v>
      </c>
      <c r="L1339" s="7" t="s">
        <v>72</v>
      </c>
      <c r="M1339" s="7" t="s">
        <v>73</v>
      </c>
      <c r="N1339" s="7" t="s">
        <v>74</v>
      </c>
      <c r="O1339" s="7" t="s">
        <v>75</v>
      </c>
      <c r="P1339" s="7" t="s">
        <v>137</v>
      </c>
      <c r="Q1339" s="7" t="s">
        <v>137</v>
      </c>
      <c r="T1339" s="7" t="s">
        <v>79</v>
      </c>
      <c r="U1339" s="7" t="s">
        <v>80</v>
      </c>
      <c r="V1339" s="7" t="s">
        <v>81</v>
      </c>
      <c r="Y1339" s="7" t="s">
        <v>81</v>
      </c>
      <c r="Z1339" s="7" t="s">
        <v>571</v>
      </c>
      <c r="AA1339" s="7" t="s">
        <v>338</v>
      </c>
      <c r="AC1339" s="7" t="s">
        <v>1693</v>
      </c>
      <c r="AD1339" s="7" t="s">
        <v>111</v>
      </c>
      <c r="AE1339" s="7" t="s">
        <v>1694</v>
      </c>
      <c r="AF1339" s="7" t="s">
        <v>88</v>
      </c>
      <c r="AG1339" s="7" t="s">
        <v>2018</v>
      </c>
      <c r="AH1339" s="7" t="s">
        <v>1936</v>
      </c>
      <c r="AI1339" s="7">
        <v>2003</v>
      </c>
      <c r="AJ1339" s="7">
        <v>2006</v>
      </c>
      <c r="AK1339" s="7" t="s">
        <v>89</v>
      </c>
      <c r="AL1339" s="7">
        <v>125000</v>
      </c>
      <c r="AO1339" s="7" t="s">
        <v>2854</v>
      </c>
      <c r="AP1339" s="7" t="s">
        <v>2855</v>
      </c>
      <c r="AQ1339" s="7">
        <v>31250</v>
      </c>
      <c r="AR1339" s="10">
        <v>47709.663789999999</v>
      </c>
      <c r="AS1339" s="7" t="s">
        <v>2856</v>
      </c>
      <c r="AT1339" s="7" t="s">
        <v>340</v>
      </c>
      <c r="AU1339" s="7">
        <v>2006</v>
      </c>
      <c r="AV1339" s="7" t="s">
        <v>172</v>
      </c>
      <c r="AW1339" s="7" t="s">
        <v>92</v>
      </c>
      <c r="AX1339" s="7" t="s">
        <v>93</v>
      </c>
      <c r="AY1339" s="7" t="s">
        <v>94</v>
      </c>
      <c r="AZ1339" s="7" t="s">
        <v>341</v>
      </c>
      <c r="BA1339" s="7" t="s">
        <v>96</v>
      </c>
      <c r="BB1339" s="7" t="s">
        <v>97</v>
      </c>
      <c r="BC1339" s="7" t="s">
        <v>98</v>
      </c>
      <c r="BH1339" s="7" t="s">
        <v>99</v>
      </c>
      <c r="BI1339" s="7" t="s">
        <v>521</v>
      </c>
      <c r="BJ1339" s="7" t="s">
        <v>135</v>
      </c>
      <c r="BO1339">
        <f t="shared" si="20"/>
        <v>4.7709663789999995E-2</v>
      </c>
      <c r="BP1339" s="7" t="s">
        <v>97</v>
      </c>
      <c r="BQ1339" s="7" t="s">
        <v>94</v>
      </c>
      <c r="BR1339" s="7" t="s">
        <v>137</v>
      </c>
      <c r="BS1339" s="7" t="s">
        <v>137</v>
      </c>
    </row>
    <row r="1340" spans="1:71" ht="15.75" customHeight="1">
      <c r="A1340" s="7">
        <v>2005</v>
      </c>
      <c r="B1340" s="7" t="s">
        <v>1564</v>
      </c>
      <c r="C1340" s="7" t="s">
        <v>64</v>
      </c>
      <c r="D1340" s="7" t="s">
        <v>1690</v>
      </c>
      <c r="E1340" s="7" t="s">
        <v>2852</v>
      </c>
      <c r="F1340" s="7" t="s">
        <v>2853</v>
      </c>
      <c r="G1340" s="7">
        <v>2008</v>
      </c>
      <c r="H1340" s="7" t="s">
        <v>335</v>
      </c>
      <c r="I1340" s="7" t="s">
        <v>325</v>
      </c>
      <c r="J1340" s="7" t="s">
        <v>70</v>
      </c>
      <c r="K1340" s="7" t="s">
        <v>71</v>
      </c>
      <c r="L1340" s="7" t="s">
        <v>72</v>
      </c>
      <c r="M1340" s="7" t="s">
        <v>73</v>
      </c>
      <c r="N1340" s="7" t="s">
        <v>74</v>
      </c>
      <c r="O1340" s="7" t="s">
        <v>75</v>
      </c>
      <c r="P1340" s="7" t="s">
        <v>137</v>
      </c>
      <c r="Q1340" s="7" t="s">
        <v>137</v>
      </c>
      <c r="T1340" s="7" t="s">
        <v>79</v>
      </c>
      <c r="U1340" s="7" t="s">
        <v>80</v>
      </c>
      <c r="V1340" s="7" t="s">
        <v>81</v>
      </c>
      <c r="Y1340" s="7" t="s">
        <v>81</v>
      </c>
      <c r="Z1340" s="7" t="s">
        <v>571</v>
      </c>
      <c r="AA1340" s="7" t="s">
        <v>338</v>
      </c>
      <c r="AC1340" s="7" t="s">
        <v>1693</v>
      </c>
      <c r="AD1340" s="7" t="s">
        <v>111</v>
      </c>
      <c r="AE1340" s="7" t="s">
        <v>1694</v>
      </c>
      <c r="AF1340" s="7" t="s">
        <v>88</v>
      </c>
      <c r="AG1340" s="7" t="s">
        <v>2018</v>
      </c>
      <c r="AH1340" s="7" t="s">
        <v>1936</v>
      </c>
      <c r="AI1340" s="7">
        <v>2003</v>
      </c>
      <c r="AJ1340" s="7">
        <v>2006</v>
      </c>
      <c r="AK1340" s="7" t="s">
        <v>89</v>
      </c>
      <c r="AL1340" s="7">
        <v>125000</v>
      </c>
      <c r="AO1340" s="7" t="s">
        <v>2854</v>
      </c>
      <c r="AP1340" s="7" t="s">
        <v>2855</v>
      </c>
      <c r="AQ1340" s="7">
        <v>31250</v>
      </c>
      <c r="AR1340" s="10">
        <v>47709.663789999999</v>
      </c>
      <c r="AS1340" s="7" t="s">
        <v>2856</v>
      </c>
      <c r="AT1340" s="7" t="s">
        <v>340</v>
      </c>
      <c r="AU1340" s="7">
        <v>2006</v>
      </c>
      <c r="AV1340" s="7" t="s">
        <v>172</v>
      </c>
      <c r="AW1340" s="7" t="s">
        <v>92</v>
      </c>
      <c r="AX1340" s="7" t="s">
        <v>93</v>
      </c>
      <c r="AY1340" s="7" t="s">
        <v>94</v>
      </c>
      <c r="AZ1340" s="7" t="s">
        <v>341</v>
      </c>
      <c r="BA1340" s="7" t="s">
        <v>96</v>
      </c>
      <c r="BB1340" s="7" t="s">
        <v>97</v>
      </c>
      <c r="BC1340" s="7" t="s">
        <v>98</v>
      </c>
      <c r="BH1340" s="7" t="s">
        <v>99</v>
      </c>
      <c r="BI1340" s="7" t="s">
        <v>521</v>
      </c>
      <c r="BJ1340" s="7" t="s">
        <v>135</v>
      </c>
      <c r="BO1340">
        <f t="shared" si="20"/>
        <v>4.7709663789999995E-2</v>
      </c>
      <c r="BP1340" s="7" t="s">
        <v>97</v>
      </c>
      <c r="BQ1340" s="7" t="s">
        <v>94</v>
      </c>
      <c r="BR1340" s="7" t="s">
        <v>137</v>
      </c>
      <c r="BS1340" s="7" t="s">
        <v>137</v>
      </c>
    </row>
    <row r="1341" spans="1:71" ht="15.75" customHeight="1">
      <c r="A1341" s="7">
        <v>2006</v>
      </c>
      <c r="B1341" s="7" t="s">
        <v>1564</v>
      </c>
      <c r="C1341" s="7" t="s">
        <v>64</v>
      </c>
      <c r="D1341" s="7" t="s">
        <v>1690</v>
      </c>
      <c r="E1341" s="7" t="s">
        <v>2852</v>
      </c>
      <c r="F1341" s="7" t="s">
        <v>2853</v>
      </c>
      <c r="G1341" s="7">
        <v>2008</v>
      </c>
      <c r="H1341" s="7" t="s">
        <v>335</v>
      </c>
      <c r="I1341" s="7" t="s">
        <v>325</v>
      </c>
      <c r="J1341" s="7" t="s">
        <v>70</v>
      </c>
      <c r="K1341" s="7" t="s">
        <v>71</v>
      </c>
      <c r="L1341" s="7" t="s">
        <v>72</v>
      </c>
      <c r="M1341" s="7" t="s">
        <v>73</v>
      </c>
      <c r="N1341" s="7" t="s">
        <v>74</v>
      </c>
      <c r="O1341" s="7" t="s">
        <v>75</v>
      </c>
      <c r="P1341" s="7" t="s">
        <v>137</v>
      </c>
      <c r="Q1341" s="7" t="s">
        <v>137</v>
      </c>
      <c r="T1341" s="7" t="s">
        <v>79</v>
      </c>
      <c r="U1341" s="7" t="s">
        <v>80</v>
      </c>
      <c r="V1341" s="7" t="s">
        <v>81</v>
      </c>
      <c r="Y1341" s="7" t="s">
        <v>81</v>
      </c>
      <c r="Z1341" s="7" t="s">
        <v>571</v>
      </c>
      <c r="AA1341" s="7" t="s">
        <v>338</v>
      </c>
      <c r="AC1341" s="7" t="s">
        <v>1693</v>
      </c>
      <c r="AD1341" s="7" t="s">
        <v>111</v>
      </c>
      <c r="AE1341" s="7" t="s">
        <v>1694</v>
      </c>
      <c r="AF1341" s="7" t="s">
        <v>88</v>
      </c>
      <c r="AG1341" s="7" t="s">
        <v>2018</v>
      </c>
      <c r="AH1341" s="7" t="s">
        <v>1936</v>
      </c>
      <c r="AI1341" s="7">
        <v>2003</v>
      </c>
      <c r="AJ1341" s="7">
        <v>2006</v>
      </c>
      <c r="AK1341" s="7" t="s">
        <v>89</v>
      </c>
      <c r="AL1341" s="7">
        <v>125000</v>
      </c>
      <c r="AO1341" s="7" t="s">
        <v>2854</v>
      </c>
      <c r="AP1341" s="7" t="s">
        <v>2855</v>
      </c>
      <c r="AQ1341" s="7">
        <v>31250</v>
      </c>
      <c r="AR1341" s="10">
        <v>47709.663789999999</v>
      </c>
      <c r="AS1341" s="7" t="s">
        <v>2856</v>
      </c>
      <c r="AT1341" s="7" t="s">
        <v>340</v>
      </c>
      <c r="AU1341" s="7">
        <v>2006</v>
      </c>
      <c r="AV1341" s="7" t="s">
        <v>172</v>
      </c>
      <c r="AW1341" s="7" t="s">
        <v>92</v>
      </c>
      <c r="AX1341" s="7" t="s">
        <v>93</v>
      </c>
      <c r="AY1341" s="7" t="s">
        <v>94</v>
      </c>
      <c r="AZ1341" s="7" t="s">
        <v>341</v>
      </c>
      <c r="BA1341" s="7" t="s">
        <v>96</v>
      </c>
      <c r="BB1341" s="7" t="s">
        <v>97</v>
      </c>
      <c r="BC1341" s="7" t="s">
        <v>98</v>
      </c>
      <c r="BH1341" s="7" t="s">
        <v>99</v>
      </c>
      <c r="BI1341" s="7" t="s">
        <v>521</v>
      </c>
      <c r="BJ1341" s="7" t="s">
        <v>135</v>
      </c>
      <c r="BO1341">
        <f t="shared" si="20"/>
        <v>4.7709663789999995E-2</v>
      </c>
      <c r="BP1341" s="7" t="s">
        <v>97</v>
      </c>
      <c r="BQ1341" s="7" t="s">
        <v>94</v>
      </c>
      <c r="BR1341" s="7" t="s">
        <v>137</v>
      </c>
      <c r="BS1341" s="7" t="s">
        <v>137</v>
      </c>
    </row>
    <row r="1342" spans="1:71" ht="15.75" customHeight="1">
      <c r="A1342" s="7">
        <v>2017</v>
      </c>
      <c r="B1342" s="7" t="s">
        <v>1565</v>
      </c>
      <c r="C1342" s="7" t="s">
        <v>64</v>
      </c>
      <c r="D1342" s="7" t="s">
        <v>1696</v>
      </c>
      <c r="E1342" s="7" t="s">
        <v>2857</v>
      </c>
      <c r="F1342" s="7" t="s">
        <v>2858</v>
      </c>
      <c r="G1342" s="7">
        <v>2017</v>
      </c>
      <c r="H1342" s="7" t="s">
        <v>67</v>
      </c>
      <c r="I1342" s="7" t="s">
        <v>169</v>
      </c>
      <c r="J1342" s="7" t="s">
        <v>70</v>
      </c>
      <c r="K1342" s="7" t="s">
        <v>71</v>
      </c>
      <c r="L1342" s="7" t="s">
        <v>72</v>
      </c>
      <c r="M1342" s="7" t="s">
        <v>73</v>
      </c>
      <c r="N1342" s="7" t="s">
        <v>74</v>
      </c>
      <c r="O1342" s="7" t="s">
        <v>75</v>
      </c>
      <c r="P1342" s="7" t="s">
        <v>105</v>
      </c>
      <c r="Q1342" s="7" t="s">
        <v>106</v>
      </c>
      <c r="S1342" s="7" t="s">
        <v>107</v>
      </c>
      <c r="T1342" s="7" t="s">
        <v>79</v>
      </c>
      <c r="U1342" s="7" t="s">
        <v>80</v>
      </c>
      <c r="V1342" s="7" t="s">
        <v>81</v>
      </c>
      <c r="Z1342" s="7" t="s">
        <v>108</v>
      </c>
      <c r="AA1342" s="7" t="s">
        <v>109</v>
      </c>
      <c r="AB1342" s="7" t="s">
        <v>305</v>
      </c>
      <c r="AC1342" s="7" t="s">
        <v>274</v>
      </c>
      <c r="AD1342" s="7" t="s">
        <v>111</v>
      </c>
      <c r="AE1342" s="7" t="s">
        <v>794</v>
      </c>
      <c r="AF1342" s="7" t="s">
        <v>112</v>
      </c>
      <c r="AG1342" s="7" t="s">
        <v>1925</v>
      </c>
      <c r="AH1342" s="7" t="s">
        <v>2119</v>
      </c>
      <c r="AI1342" s="7">
        <v>2017</v>
      </c>
      <c r="AJ1342" s="7">
        <v>2018</v>
      </c>
      <c r="AK1342" s="7" t="s">
        <v>89</v>
      </c>
      <c r="AL1342" s="7">
        <v>310902</v>
      </c>
      <c r="AO1342" s="7" t="s">
        <v>2859</v>
      </c>
      <c r="AP1342" s="7" t="s">
        <v>2860</v>
      </c>
      <c r="AQ1342" s="7">
        <v>155451</v>
      </c>
      <c r="AR1342" s="10">
        <v>119141.6269</v>
      </c>
      <c r="AS1342" s="7" t="s">
        <v>2861</v>
      </c>
      <c r="AT1342" s="7" t="s">
        <v>146</v>
      </c>
      <c r="AU1342" s="7">
        <v>2017</v>
      </c>
      <c r="AV1342" s="7" t="s">
        <v>172</v>
      </c>
      <c r="AW1342" s="7" t="s">
        <v>92</v>
      </c>
      <c r="AX1342" s="7" t="s">
        <v>93</v>
      </c>
      <c r="AY1342" s="7" t="s">
        <v>94</v>
      </c>
      <c r="AZ1342" s="7" t="s">
        <v>1700</v>
      </c>
      <c r="BA1342" s="7" t="s">
        <v>96</v>
      </c>
      <c r="BB1342" s="7" t="s">
        <v>97</v>
      </c>
      <c r="BC1342" s="7" t="s">
        <v>98</v>
      </c>
      <c r="BH1342" s="7" t="s">
        <v>99</v>
      </c>
      <c r="BI1342" s="7" t="s">
        <v>521</v>
      </c>
      <c r="BJ1342" s="7" t="s">
        <v>135</v>
      </c>
      <c r="BO1342">
        <f t="shared" si="20"/>
        <v>0.11914162690000001</v>
      </c>
      <c r="BP1342" s="7" t="s">
        <v>97</v>
      </c>
      <c r="BQ1342" s="7" t="s">
        <v>94</v>
      </c>
      <c r="BR1342" s="7" t="s">
        <v>1907</v>
      </c>
      <c r="BS1342" s="7" t="s">
        <v>1907</v>
      </c>
    </row>
    <row r="1343" spans="1:71" ht="15.75" customHeight="1">
      <c r="A1343" s="7">
        <v>2018</v>
      </c>
      <c r="B1343" s="7" t="s">
        <v>1565</v>
      </c>
      <c r="C1343" s="7" t="s">
        <v>64</v>
      </c>
      <c r="D1343" s="7" t="s">
        <v>1696</v>
      </c>
      <c r="E1343" s="7" t="s">
        <v>2857</v>
      </c>
      <c r="F1343" s="7" t="s">
        <v>2858</v>
      </c>
      <c r="G1343" s="7">
        <v>2017</v>
      </c>
      <c r="H1343" s="7" t="s">
        <v>67</v>
      </c>
      <c r="I1343" s="7" t="s">
        <v>169</v>
      </c>
      <c r="J1343" s="7" t="s">
        <v>70</v>
      </c>
      <c r="K1343" s="7" t="s">
        <v>71</v>
      </c>
      <c r="L1343" s="7" t="s">
        <v>72</v>
      </c>
      <c r="M1343" s="7" t="s">
        <v>73</v>
      </c>
      <c r="N1343" s="7" t="s">
        <v>74</v>
      </c>
      <c r="O1343" s="7" t="s">
        <v>75</v>
      </c>
      <c r="P1343" s="7" t="s">
        <v>105</v>
      </c>
      <c r="Q1343" s="7" t="s">
        <v>106</v>
      </c>
      <c r="S1343" s="7" t="s">
        <v>107</v>
      </c>
      <c r="T1343" s="7" t="s">
        <v>79</v>
      </c>
      <c r="U1343" s="7" t="s">
        <v>80</v>
      </c>
      <c r="V1343" s="7" t="s">
        <v>81</v>
      </c>
      <c r="Z1343" s="7" t="s">
        <v>108</v>
      </c>
      <c r="AA1343" s="7" t="s">
        <v>109</v>
      </c>
      <c r="AB1343" s="7" t="s">
        <v>305</v>
      </c>
      <c r="AC1343" s="7" t="s">
        <v>274</v>
      </c>
      <c r="AD1343" s="7" t="s">
        <v>111</v>
      </c>
      <c r="AE1343" s="7" t="s">
        <v>794</v>
      </c>
      <c r="AF1343" s="7" t="s">
        <v>112</v>
      </c>
      <c r="AG1343" s="7" t="s">
        <v>1925</v>
      </c>
      <c r="AH1343" s="7" t="s">
        <v>2119</v>
      </c>
      <c r="AI1343" s="7">
        <v>2017</v>
      </c>
      <c r="AJ1343" s="7">
        <v>2018</v>
      </c>
      <c r="AK1343" s="7" t="s">
        <v>89</v>
      </c>
      <c r="AL1343" s="7">
        <v>310902</v>
      </c>
      <c r="AO1343" s="7" t="s">
        <v>2859</v>
      </c>
      <c r="AP1343" s="7" t="s">
        <v>2860</v>
      </c>
      <c r="AQ1343" s="7">
        <v>155451</v>
      </c>
      <c r="AR1343" s="10">
        <v>119141.6269</v>
      </c>
      <c r="AS1343" s="7" t="s">
        <v>2861</v>
      </c>
      <c r="AT1343" s="7" t="s">
        <v>146</v>
      </c>
      <c r="AU1343" s="7">
        <v>2017</v>
      </c>
      <c r="AV1343" s="7" t="s">
        <v>172</v>
      </c>
      <c r="AW1343" s="7" t="s">
        <v>92</v>
      </c>
      <c r="AX1343" s="7" t="s">
        <v>93</v>
      </c>
      <c r="AY1343" s="7" t="s">
        <v>94</v>
      </c>
      <c r="AZ1343" s="7" t="s">
        <v>1700</v>
      </c>
      <c r="BA1343" s="7" t="s">
        <v>96</v>
      </c>
      <c r="BB1343" s="7" t="s">
        <v>97</v>
      </c>
      <c r="BC1343" s="7" t="s">
        <v>98</v>
      </c>
      <c r="BH1343" s="7" t="s">
        <v>99</v>
      </c>
      <c r="BI1343" s="7" t="s">
        <v>521</v>
      </c>
      <c r="BJ1343" s="7" t="s">
        <v>135</v>
      </c>
      <c r="BO1343">
        <f t="shared" si="20"/>
        <v>0.11914162690000001</v>
      </c>
      <c r="BP1343" s="7" t="s">
        <v>97</v>
      </c>
      <c r="BQ1343" s="7" t="s">
        <v>94</v>
      </c>
      <c r="BR1343" s="7" t="s">
        <v>1907</v>
      </c>
      <c r="BS1343" s="7" t="s">
        <v>1907</v>
      </c>
    </row>
    <row r="1344" spans="1:71" ht="15.75" customHeight="1">
      <c r="A1344" s="7">
        <v>2018</v>
      </c>
      <c r="B1344" s="7" t="s">
        <v>1566</v>
      </c>
      <c r="C1344" s="7" t="s">
        <v>64</v>
      </c>
      <c r="D1344" s="7" t="s">
        <v>1696</v>
      </c>
      <c r="E1344" s="7" t="s">
        <v>2857</v>
      </c>
      <c r="F1344" s="7" t="s">
        <v>2858</v>
      </c>
      <c r="G1344" s="7">
        <v>2017</v>
      </c>
      <c r="H1344" s="7" t="s">
        <v>67</v>
      </c>
      <c r="I1344" s="7" t="s">
        <v>169</v>
      </c>
      <c r="J1344" s="7" t="s">
        <v>70</v>
      </c>
      <c r="K1344" s="7" t="s">
        <v>71</v>
      </c>
      <c r="L1344" s="7" t="s">
        <v>72</v>
      </c>
      <c r="M1344" s="7" t="s">
        <v>73</v>
      </c>
      <c r="N1344" s="7" t="s">
        <v>74</v>
      </c>
      <c r="O1344" s="7" t="s">
        <v>75</v>
      </c>
      <c r="P1344" s="7" t="s">
        <v>105</v>
      </c>
      <c r="Q1344" s="7" t="s">
        <v>106</v>
      </c>
      <c r="S1344" s="7" t="s">
        <v>107</v>
      </c>
      <c r="T1344" s="7" t="s">
        <v>79</v>
      </c>
      <c r="U1344" s="7" t="s">
        <v>80</v>
      </c>
      <c r="V1344" s="7" t="s">
        <v>81</v>
      </c>
      <c r="Z1344" s="7" t="s">
        <v>108</v>
      </c>
      <c r="AA1344" s="7" t="s">
        <v>109</v>
      </c>
      <c r="AB1344" s="7" t="s">
        <v>305</v>
      </c>
      <c r="AC1344" s="7" t="s">
        <v>274</v>
      </c>
      <c r="AD1344" s="7" t="s">
        <v>111</v>
      </c>
      <c r="AE1344" s="7" t="s">
        <v>803</v>
      </c>
      <c r="AF1344" s="7" t="s">
        <v>112</v>
      </c>
      <c r="AG1344" s="7" t="s">
        <v>2119</v>
      </c>
      <c r="AH1344" s="7" t="s">
        <v>2197</v>
      </c>
      <c r="AI1344" s="7">
        <v>2018</v>
      </c>
      <c r="AJ1344" s="7">
        <v>2019</v>
      </c>
      <c r="AK1344" s="7" t="s">
        <v>89</v>
      </c>
      <c r="AL1344" s="7">
        <v>301309</v>
      </c>
      <c r="AO1344" s="7" t="s">
        <v>2862</v>
      </c>
      <c r="AP1344" s="7" t="s">
        <v>2863</v>
      </c>
      <c r="AQ1344" s="7">
        <v>150654.5</v>
      </c>
      <c r="AR1344" s="10">
        <v>115465.46649999999</v>
      </c>
      <c r="AS1344" s="7" t="s">
        <v>2864</v>
      </c>
      <c r="AT1344" s="7" t="s">
        <v>146</v>
      </c>
      <c r="AU1344" s="7">
        <v>2017</v>
      </c>
      <c r="AV1344" s="7" t="s">
        <v>172</v>
      </c>
      <c r="AW1344" s="7" t="s">
        <v>92</v>
      </c>
      <c r="AX1344" s="7" t="s">
        <v>93</v>
      </c>
      <c r="AY1344" s="7" t="s">
        <v>94</v>
      </c>
      <c r="AZ1344" s="7" t="s">
        <v>1700</v>
      </c>
      <c r="BA1344" s="7" t="s">
        <v>96</v>
      </c>
      <c r="BB1344" s="7" t="s">
        <v>97</v>
      </c>
      <c r="BC1344" s="7" t="s">
        <v>98</v>
      </c>
      <c r="BH1344" s="7" t="s">
        <v>99</v>
      </c>
      <c r="BI1344" s="7" t="s">
        <v>521</v>
      </c>
      <c r="BJ1344" s="7" t="s">
        <v>135</v>
      </c>
      <c r="BO1344">
        <f t="shared" si="20"/>
        <v>0.11546546649999999</v>
      </c>
      <c r="BP1344" s="7" t="s">
        <v>97</v>
      </c>
      <c r="BQ1344" s="7" t="s">
        <v>94</v>
      </c>
      <c r="BR1344" s="7" t="s">
        <v>1907</v>
      </c>
      <c r="BS1344" s="7" t="s">
        <v>1907</v>
      </c>
    </row>
    <row r="1345" spans="1:71" ht="15.75" customHeight="1">
      <c r="A1345" s="7">
        <v>2019</v>
      </c>
      <c r="B1345" s="7" t="s">
        <v>1566</v>
      </c>
      <c r="C1345" s="7" t="s">
        <v>64</v>
      </c>
      <c r="D1345" s="7" t="s">
        <v>1696</v>
      </c>
      <c r="E1345" s="7" t="s">
        <v>2857</v>
      </c>
      <c r="F1345" s="7" t="s">
        <v>2858</v>
      </c>
      <c r="G1345" s="7">
        <v>2017</v>
      </c>
      <c r="H1345" s="7" t="s">
        <v>67</v>
      </c>
      <c r="I1345" s="7" t="s">
        <v>169</v>
      </c>
      <c r="J1345" s="7" t="s">
        <v>70</v>
      </c>
      <c r="K1345" s="7" t="s">
        <v>71</v>
      </c>
      <c r="L1345" s="7" t="s">
        <v>72</v>
      </c>
      <c r="M1345" s="7" t="s">
        <v>73</v>
      </c>
      <c r="N1345" s="7" t="s">
        <v>74</v>
      </c>
      <c r="O1345" s="7" t="s">
        <v>75</v>
      </c>
      <c r="P1345" s="7" t="s">
        <v>105</v>
      </c>
      <c r="Q1345" s="7" t="s">
        <v>106</v>
      </c>
      <c r="S1345" s="7" t="s">
        <v>107</v>
      </c>
      <c r="T1345" s="7" t="s">
        <v>79</v>
      </c>
      <c r="U1345" s="7" t="s">
        <v>80</v>
      </c>
      <c r="V1345" s="7" t="s">
        <v>81</v>
      </c>
      <c r="Z1345" s="7" t="s">
        <v>108</v>
      </c>
      <c r="AA1345" s="7" t="s">
        <v>109</v>
      </c>
      <c r="AB1345" s="7" t="s">
        <v>305</v>
      </c>
      <c r="AC1345" s="7" t="s">
        <v>274</v>
      </c>
      <c r="AD1345" s="7" t="s">
        <v>111</v>
      </c>
      <c r="AE1345" s="7" t="s">
        <v>803</v>
      </c>
      <c r="AF1345" s="7" t="s">
        <v>112</v>
      </c>
      <c r="AG1345" s="7" t="s">
        <v>2119</v>
      </c>
      <c r="AH1345" s="7" t="s">
        <v>2197</v>
      </c>
      <c r="AI1345" s="7">
        <v>2018</v>
      </c>
      <c r="AJ1345" s="7">
        <v>2019</v>
      </c>
      <c r="AK1345" s="7" t="s">
        <v>89</v>
      </c>
      <c r="AL1345" s="7">
        <v>301309</v>
      </c>
      <c r="AO1345" s="7" t="s">
        <v>2862</v>
      </c>
      <c r="AP1345" s="7" t="s">
        <v>2863</v>
      </c>
      <c r="AQ1345" s="7">
        <v>150654.5</v>
      </c>
      <c r="AR1345" s="10">
        <v>115465.46649999999</v>
      </c>
      <c r="AS1345" s="7" t="s">
        <v>2864</v>
      </c>
      <c r="AT1345" s="7" t="s">
        <v>146</v>
      </c>
      <c r="AU1345" s="7">
        <v>2017</v>
      </c>
      <c r="AV1345" s="7" t="s">
        <v>172</v>
      </c>
      <c r="AW1345" s="7" t="s">
        <v>92</v>
      </c>
      <c r="AX1345" s="7" t="s">
        <v>93</v>
      </c>
      <c r="AY1345" s="7" t="s">
        <v>94</v>
      </c>
      <c r="AZ1345" s="7" t="s">
        <v>1700</v>
      </c>
      <c r="BA1345" s="7" t="s">
        <v>96</v>
      </c>
      <c r="BB1345" s="7" t="s">
        <v>97</v>
      </c>
      <c r="BC1345" s="7" t="s">
        <v>98</v>
      </c>
      <c r="BH1345" s="7" t="s">
        <v>99</v>
      </c>
      <c r="BI1345" s="7" t="s">
        <v>521</v>
      </c>
      <c r="BJ1345" s="7" t="s">
        <v>135</v>
      </c>
      <c r="BO1345">
        <f t="shared" si="20"/>
        <v>0.11546546649999999</v>
      </c>
      <c r="BP1345" s="7" t="s">
        <v>97</v>
      </c>
      <c r="BQ1345" s="7" t="s">
        <v>94</v>
      </c>
      <c r="BR1345" s="7" t="s">
        <v>1907</v>
      </c>
      <c r="BS1345" s="7" t="s">
        <v>1907</v>
      </c>
    </row>
    <row r="1346" spans="1:71" ht="15.75" customHeight="1">
      <c r="A1346" s="7">
        <v>2019</v>
      </c>
      <c r="B1346" s="7" t="s">
        <v>1567</v>
      </c>
      <c r="C1346" s="7" t="s">
        <v>64</v>
      </c>
      <c r="D1346" s="7" t="s">
        <v>1696</v>
      </c>
      <c r="E1346" s="7" t="s">
        <v>2857</v>
      </c>
      <c r="F1346" s="7" t="s">
        <v>2858</v>
      </c>
      <c r="G1346" s="7">
        <v>2017</v>
      </c>
      <c r="H1346" s="7" t="s">
        <v>67</v>
      </c>
      <c r="I1346" s="7" t="s">
        <v>169</v>
      </c>
      <c r="J1346" s="7" t="s">
        <v>70</v>
      </c>
      <c r="K1346" s="7" t="s">
        <v>71</v>
      </c>
      <c r="L1346" s="7" t="s">
        <v>72</v>
      </c>
      <c r="M1346" s="7" t="s">
        <v>73</v>
      </c>
      <c r="N1346" s="7" t="s">
        <v>74</v>
      </c>
      <c r="O1346" s="7" t="s">
        <v>75</v>
      </c>
      <c r="P1346" s="7" t="s">
        <v>105</v>
      </c>
      <c r="Q1346" s="7" t="s">
        <v>106</v>
      </c>
      <c r="S1346" s="7" t="s">
        <v>107</v>
      </c>
      <c r="T1346" s="7" t="s">
        <v>79</v>
      </c>
      <c r="U1346" s="7" t="s">
        <v>80</v>
      </c>
      <c r="V1346" s="7" t="s">
        <v>81</v>
      </c>
      <c r="Z1346" s="7" t="s">
        <v>108</v>
      </c>
      <c r="AA1346" s="7" t="s">
        <v>109</v>
      </c>
      <c r="AB1346" s="7" t="s">
        <v>305</v>
      </c>
      <c r="AC1346" s="7" t="s">
        <v>274</v>
      </c>
      <c r="AD1346" s="7" t="s">
        <v>111</v>
      </c>
      <c r="AE1346" s="7" t="s">
        <v>1702</v>
      </c>
      <c r="AF1346" s="7" t="s">
        <v>112</v>
      </c>
      <c r="AG1346" s="7" t="s">
        <v>2197</v>
      </c>
      <c r="AH1346" s="7" t="s">
        <v>2200</v>
      </c>
      <c r="AI1346" s="7">
        <v>2019</v>
      </c>
      <c r="AJ1346" s="7">
        <v>2020</v>
      </c>
      <c r="AK1346" s="7" t="s">
        <v>89</v>
      </c>
      <c r="AL1346" s="7">
        <v>306582</v>
      </c>
      <c r="AO1346" s="7" t="s">
        <v>2865</v>
      </c>
      <c r="AP1346" s="7" t="s">
        <v>2866</v>
      </c>
      <c r="AQ1346" s="7">
        <v>153291</v>
      </c>
      <c r="AR1346" s="10">
        <v>117486.1476</v>
      </c>
      <c r="AS1346" s="7" t="s">
        <v>2867</v>
      </c>
      <c r="AT1346" s="7" t="s">
        <v>146</v>
      </c>
      <c r="AU1346" s="7">
        <v>2017</v>
      </c>
      <c r="AV1346" s="7" t="s">
        <v>172</v>
      </c>
      <c r="AW1346" s="7" t="s">
        <v>92</v>
      </c>
      <c r="AX1346" s="7" t="s">
        <v>93</v>
      </c>
      <c r="AY1346" s="7" t="s">
        <v>94</v>
      </c>
      <c r="AZ1346" s="7" t="s">
        <v>1700</v>
      </c>
      <c r="BA1346" s="7" t="s">
        <v>96</v>
      </c>
      <c r="BB1346" s="7" t="s">
        <v>97</v>
      </c>
      <c r="BC1346" s="7" t="s">
        <v>98</v>
      </c>
      <c r="BH1346" s="7" t="s">
        <v>99</v>
      </c>
      <c r="BI1346" s="7" t="s">
        <v>521</v>
      </c>
      <c r="BJ1346" s="7" t="s">
        <v>135</v>
      </c>
      <c r="BO1346">
        <f t="shared" si="20"/>
        <v>0.11748614759999999</v>
      </c>
      <c r="BP1346" s="7" t="s">
        <v>97</v>
      </c>
      <c r="BQ1346" s="7" t="s">
        <v>94</v>
      </c>
      <c r="BR1346" s="7" t="s">
        <v>1907</v>
      </c>
      <c r="BS1346" s="7" t="s">
        <v>1907</v>
      </c>
    </row>
    <row r="1347" spans="1:71" ht="15.75" customHeight="1">
      <c r="A1347" s="7">
        <v>2020</v>
      </c>
      <c r="B1347" s="7" t="s">
        <v>1567</v>
      </c>
      <c r="C1347" s="7" t="s">
        <v>64</v>
      </c>
      <c r="D1347" s="7" t="s">
        <v>1696</v>
      </c>
      <c r="E1347" s="7" t="s">
        <v>2857</v>
      </c>
      <c r="F1347" s="7" t="s">
        <v>2858</v>
      </c>
      <c r="G1347" s="7">
        <v>2017</v>
      </c>
      <c r="H1347" s="7" t="s">
        <v>67</v>
      </c>
      <c r="I1347" s="7" t="s">
        <v>169</v>
      </c>
      <c r="J1347" s="7" t="s">
        <v>70</v>
      </c>
      <c r="K1347" s="7" t="s">
        <v>71</v>
      </c>
      <c r="L1347" s="7" t="s">
        <v>72</v>
      </c>
      <c r="M1347" s="7" t="s">
        <v>73</v>
      </c>
      <c r="N1347" s="7" t="s">
        <v>74</v>
      </c>
      <c r="O1347" s="7" t="s">
        <v>75</v>
      </c>
      <c r="P1347" s="7" t="s">
        <v>105</v>
      </c>
      <c r="Q1347" s="7" t="s">
        <v>106</v>
      </c>
      <c r="S1347" s="7" t="s">
        <v>107</v>
      </c>
      <c r="T1347" s="7" t="s">
        <v>79</v>
      </c>
      <c r="U1347" s="7" t="s">
        <v>80</v>
      </c>
      <c r="V1347" s="7" t="s">
        <v>81</v>
      </c>
      <c r="Z1347" s="7" t="s">
        <v>108</v>
      </c>
      <c r="AA1347" s="7" t="s">
        <v>109</v>
      </c>
      <c r="AB1347" s="7" t="s">
        <v>305</v>
      </c>
      <c r="AC1347" s="7" t="s">
        <v>274</v>
      </c>
      <c r="AD1347" s="7" t="s">
        <v>111</v>
      </c>
      <c r="AE1347" s="7" t="s">
        <v>1702</v>
      </c>
      <c r="AF1347" s="7" t="s">
        <v>112</v>
      </c>
      <c r="AG1347" s="7" t="s">
        <v>2197</v>
      </c>
      <c r="AH1347" s="7" t="s">
        <v>2200</v>
      </c>
      <c r="AI1347" s="7">
        <v>2019</v>
      </c>
      <c r="AJ1347" s="7">
        <v>2020</v>
      </c>
      <c r="AK1347" s="7" t="s">
        <v>89</v>
      </c>
      <c r="AL1347" s="7">
        <v>306582</v>
      </c>
      <c r="AO1347" s="7" t="s">
        <v>2865</v>
      </c>
      <c r="AP1347" s="7" t="s">
        <v>2866</v>
      </c>
      <c r="AQ1347" s="7">
        <v>153291</v>
      </c>
      <c r="AR1347" s="10">
        <v>117486.1476</v>
      </c>
      <c r="AS1347" s="7" t="s">
        <v>2867</v>
      </c>
      <c r="AT1347" s="7" t="s">
        <v>146</v>
      </c>
      <c r="AU1347" s="7">
        <v>2017</v>
      </c>
      <c r="AV1347" s="7" t="s">
        <v>172</v>
      </c>
      <c r="AW1347" s="7" t="s">
        <v>92</v>
      </c>
      <c r="AX1347" s="7" t="s">
        <v>93</v>
      </c>
      <c r="AY1347" s="7" t="s">
        <v>94</v>
      </c>
      <c r="AZ1347" s="7" t="s">
        <v>1700</v>
      </c>
      <c r="BA1347" s="7" t="s">
        <v>96</v>
      </c>
      <c r="BB1347" s="7" t="s">
        <v>97</v>
      </c>
      <c r="BC1347" s="7" t="s">
        <v>98</v>
      </c>
      <c r="BH1347" s="7" t="s">
        <v>99</v>
      </c>
      <c r="BI1347" s="7" t="s">
        <v>521</v>
      </c>
      <c r="BJ1347" s="7" t="s">
        <v>135</v>
      </c>
      <c r="BO1347">
        <f t="shared" ref="BO1347:BO1410" si="21">AR1347/1000000</f>
        <v>0.11748614759999999</v>
      </c>
      <c r="BP1347" s="7" t="s">
        <v>97</v>
      </c>
      <c r="BQ1347" s="7" t="s">
        <v>94</v>
      </c>
      <c r="BR1347" s="7" t="s">
        <v>1907</v>
      </c>
      <c r="BS1347" s="7" t="s">
        <v>1907</v>
      </c>
    </row>
    <row r="1348" spans="1:71" ht="15.75" customHeight="1">
      <c r="A1348" s="7">
        <v>2020</v>
      </c>
      <c r="B1348" s="7" t="s">
        <v>1568</v>
      </c>
      <c r="C1348" s="7" t="s">
        <v>64</v>
      </c>
      <c r="D1348" s="7" t="s">
        <v>1696</v>
      </c>
      <c r="E1348" s="7" t="s">
        <v>2857</v>
      </c>
      <c r="F1348" s="7" t="s">
        <v>2858</v>
      </c>
      <c r="G1348" s="7">
        <v>2017</v>
      </c>
      <c r="H1348" s="7" t="s">
        <v>67</v>
      </c>
      <c r="I1348" s="7" t="s">
        <v>169</v>
      </c>
      <c r="J1348" s="7" t="s">
        <v>70</v>
      </c>
      <c r="K1348" s="7" t="s">
        <v>71</v>
      </c>
      <c r="L1348" s="7" t="s">
        <v>72</v>
      </c>
      <c r="M1348" s="7" t="s">
        <v>73</v>
      </c>
      <c r="N1348" s="7" t="s">
        <v>74</v>
      </c>
      <c r="O1348" s="7" t="s">
        <v>75</v>
      </c>
      <c r="P1348" s="7" t="s">
        <v>105</v>
      </c>
      <c r="Q1348" s="7" t="s">
        <v>106</v>
      </c>
      <c r="S1348" s="7" t="s">
        <v>107</v>
      </c>
      <c r="T1348" s="7" t="s">
        <v>79</v>
      </c>
      <c r="U1348" s="7" t="s">
        <v>80</v>
      </c>
      <c r="V1348" s="7" t="s">
        <v>81</v>
      </c>
      <c r="Z1348" s="7" t="s">
        <v>108</v>
      </c>
      <c r="AA1348" s="7" t="s">
        <v>109</v>
      </c>
      <c r="AB1348" s="7" t="s">
        <v>305</v>
      </c>
      <c r="AC1348" s="7" t="s">
        <v>274</v>
      </c>
      <c r="AD1348" s="7" t="s">
        <v>111</v>
      </c>
      <c r="AE1348" s="7" t="s">
        <v>1703</v>
      </c>
      <c r="AF1348" s="7" t="s">
        <v>112</v>
      </c>
      <c r="AG1348" s="7" t="s">
        <v>2200</v>
      </c>
      <c r="AH1348" s="7" t="s">
        <v>2203</v>
      </c>
      <c r="AI1348" s="7">
        <v>2020</v>
      </c>
      <c r="AJ1348" s="7">
        <v>2021</v>
      </c>
      <c r="AK1348" s="7" t="s">
        <v>89</v>
      </c>
      <c r="AL1348" s="7">
        <v>311986</v>
      </c>
      <c r="AO1348" s="7" t="s">
        <v>2868</v>
      </c>
      <c r="AP1348" s="7" t="s">
        <v>2869</v>
      </c>
      <c r="AQ1348" s="7">
        <v>155993</v>
      </c>
      <c r="AR1348" s="10">
        <v>119557.02959999999</v>
      </c>
      <c r="AS1348" s="7" t="s">
        <v>2870</v>
      </c>
      <c r="AT1348" s="7" t="s">
        <v>146</v>
      </c>
      <c r="AU1348" s="7">
        <v>2017</v>
      </c>
      <c r="AV1348" s="7" t="s">
        <v>172</v>
      </c>
      <c r="AW1348" s="7" t="s">
        <v>92</v>
      </c>
      <c r="AX1348" s="7" t="s">
        <v>93</v>
      </c>
      <c r="AY1348" s="7" t="s">
        <v>94</v>
      </c>
      <c r="AZ1348" s="7" t="s">
        <v>1700</v>
      </c>
      <c r="BA1348" s="7" t="s">
        <v>96</v>
      </c>
      <c r="BB1348" s="7" t="s">
        <v>97</v>
      </c>
      <c r="BC1348" s="7" t="s">
        <v>98</v>
      </c>
      <c r="BH1348" s="7" t="s">
        <v>99</v>
      </c>
      <c r="BI1348" s="7" t="s">
        <v>521</v>
      </c>
      <c r="BJ1348" s="7" t="s">
        <v>135</v>
      </c>
      <c r="BO1348">
        <f t="shared" si="21"/>
        <v>0.11955702959999999</v>
      </c>
      <c r="BP1348" s="7" t="s">
        <v>97</v>
      </c>
      <c r="BQ1348" s="7" t="s">
        <v>94</v>
      </c>
      <c r="BR1348" s="7" t="s">
        <v>1907</v>
      </c>
      <c r="BS1348" s="7" t="s">
        <v>1907</v>
      </c>
    </row>
    <row r="1349" spans="1:71" ht="15.75" customHeight="1">
      <c r="A1349" s="7">
        <v>2021</v>
      </c>
      <c r="B1349" s="7" t="s">
        <v>1568</v>
      </c>
      <c r="C1349" s="7" t="s">
        <v>64</v>
      </c>
      <c r="D1349" s="7" t="s">
        <v>1696</v>
      </c>
      <c r="E1349" s="7" t="s">
        <v>2857</v>
      </c>
      <c r="F1349" s="7" t="s">
        <v>2858</v>
      </c>
      <c r="G1349" s="7">
        <v>2017</v>
      </c>
      <c r="H1349" s="7" t="s">
        <v>67</v>
      </c>
      <c r="I1349" s="7" t="s">
        <v>169</v>
      </c>
      <c r="J1349" s="7" t="s">
        <v>70</v>
      </c>
      <c r="K1349" s="7" t="s">
        <v>71</v>
      </c>
      <c r="L1349" s="7" t="s">
        <v>72</v>
      </c>
      <c r="M1349" s="7" t="s">
        <v>73</v>
      </c>
      <c r="N1349" s="7" t="s">
        <v>74</v>
      </c>
      <c r="O1349" s="7" t="s">
        <v>75</v>
      </c>
      <c r="P1349" s="7" t="s">
        <v>105</v>
      </c>
      <c r="Q1349" s="7" t="s">
        <v>106</v>
      </c>
      <c r="S1349" s="7" t="s">
        <v>107</v>
      </c>
      <c r="T1349" s="7" t="s">
        <v>79</v>
      </c>
      <c r="U1349" s="7" t="s">
        <v>80</v>
      </c>
      <c r="V1349" s="7" t="s">
        <v>81</v>
      </c>
      <c r="Z1349" s="7" t="s">
        <v>108</v>
      </c>
      <c r="AA1349" s="7" t="s">
        <v>109</v>
      </c>
      <c r="AB1349" s="7" t="s">
        <v>305</v>
      </c>
      <c r="AC1349" s="7" t="s">
        <v>274</v>
      </c>
      <c r="AD1349" s="7" t="s">
        <v>111</v>
      </c>
      <c r="AE1349" s="7" t="s">
        <v>1703</v>
      </c>
      <c r="AF1349" s="7" t="s">
        <v>112</v>
      </c>
      <c r="AG1349" s="7" t="s">
        <v>2200</v>
      </c>
      <c r="AH1349" s="7" t="s">
        <v>2203</v>
      </c>
      <c r="AI1349" s="7">
        <v>2020</v>
      </c>
      <c r="AJ1349" s="7">
        <v>2021</v>
      </c>
      <c r="AK1349" s="7" t="s">
        <v>89</v>
      </c>
      <c r="AL1349" s="7">
        <v>311986</v>
      </c>
      <c r="AO1349" s="7" t="s">
        <v>2868</v>
      </c>
      <c r="AP1349" s="7" t="s">
        <v>2869</v>
      </c>
      <c r="AQ1349" s="7">
        <v>155993</v>
      </c>
      <c r="AR1349" s="10">
        <v>119557.02959999999</v>
      </c>
      <c r="AS1349" s="7" t="s">
        <v>2870</v>
      </c>
      <c r="AT1349" s="7" t="s">
        <v>146</v>
      </c>
      <c r="AU1349" s="7">
        <v>2017</v>
      </c>
      <c r="AV1349" s="7" t="s">
        <v>172</v>
      </c>
      <c r="AW1349" s="7" t="s">
        <v>92</v>
      </c>
      <c r="AX1349" s="7" t="s">
        <v>93</v>
      </c>
      <c r="AY1349" s="7" t="s">
        <v>94</v>
      </c>
      <c r="AZ1349" s="7" t="s">
        <v>1700</v>
      </c>
      <c r="BA1349" s="7" t="s">
        <v>96</v>
      </c>
      <c r="BB1349" s="7" t="s">
        <v>97</v>
      </c>
      <c r="BC1349" s="7" t="s">
        <v>98</v>
      </c>
      <c r="BH1349" s="7" t="s">
        <v>99</v>
      </c>
      <c r="BI1349" s="7" t="s">
        <v>521</v>
      </c>
      <c r="BJ1349" s="7" t="s">
        <v>135</v>
      </c>
      <c r="BO1349">
        <f t="shared" si="21"/>
        <v>0.11955702959999999</v>
      </c>
      <c r="BP1349" s="7" t="s">
        <v>97</v>
      </c>
      <c r="BQ1349" s="7" t="s">
        <v>94</v>
      </c>
      <c r="BR1349" s="7" t="s">
        <v>1907</v>
      </c>
      <c r="BS1349" s="7" t="s">
        <v>1907</v>
      </c>
    </row>
    <row r="1350" spans="1:71" ht="15.75" customHeight="1">
      <c r="A1350" s="7">
        <v>2021</v>
      </c>
      <c r="B1350" s="7" t="s">
        <v>1569</v>
      </c>
      <c r="C1350" s="7" t="s">
        <v>64</v>
      </c>
      <c r="D1350" s="7" t="s">
        <v>1696</v>
      </c>
      <c r="E1350" s="7" t="s">
        <v>2857</v>
      </c>
      <c r="F1350" s="7" t="s">
        <v>2858</v>
      </c>
      <c r="G1350" s="7">
        <v>2017</v>
      </c>
      <c r="H1350" s="7" t="s">
        <v>67</v>
      </c>
      <c r="I1350" s="7" t="s">
        <v>169</v>
      </c>
      <c r="J1350" s="7" t="s">
        <v>70</v>
      </c>
      <c r="K1350" s="7" t="s">
        <v>71</v>
      </c>
      <c r="L1350" s="7" t="s">
        <v>72</v>
      </c>
      <c r="M1350" s="7" t="s">
        <v>73</v>
      </c>
      <c r="N1350" s="7" t="s">
        <v>74</v>
      </c>
      <c r="O1350" s="7" t="s">
        <v>75</v>
      </c>
      <c r="P1350" s="7" t="s">
        <v>105</v>
      </c>
      <c r="Q1350" s="7" t="s">
        <v>106</v>
      </c>
      <c r="S1350" s="7" t="s">
        <v>107</v>
      </c>
      <c r="T1350" s="7" t="s">
        <v>79</v>
      </c>
      <c r="U1350" s="7" t="s">
        <v>80</v>
      </c>
      <c r="V1350" s="7" t="s">
        <v>81</v>
      </c>
      <c r="Z1350" s="7" t="s">
        <v>108</v>
      </c>
      <c r="AA1350" s="7" t="s">
        <v>109</v>
      </c>
      <c r="AB1350" s="7" t="s">
        <v>305</v>
      </c>
      <c r="AC1350" s="7" t="s">
        <v>274</v>
      </c>
      <c r="AD1350" s="7" t="s">
        <v>111</v>
      </c>
      <c r="AE1350" s="7" t="s">
        <v>1704</v>
      </c>
      <c r="AF1350" s="7" t="s">
        <v>112</v>
      </c>
      <c r="AG1350" s="7" t="s">
        <v>2203</v>
      </c>
      <c r="AH1350" s="7" t="s">
        <v>2406</v>
      </c>
      <c r="AI1350" s="7">
        <v>2021</v>
      </c>
      <c r="AJ1350" s="7">
        <v>2022</v>
      </c>
      <c r="AK1350" s="7" t="s">
        <v>89</v>
      </c>
      <c r="AL1350" s="7">
        <v>317523</v>
      </c>
      <c r="AO1350" s="7" t="s">
        <v>2871</v>
      </c>
      <c r="AP1350" s="7" t="s">
        <v>2872</v>
      </c>
      <c r="AQ1350" s="7">
        <v>158761.5</v>
      </c>
      <c r="AR1350" s="10">
        <v>121678.8789</v>
      </c>
      <c r="AS1350" s="7" t="s">
        <v>2873</v>
      </c>
      <c r="AT1350" s="7" t="s">
        <v>146</v>
      </c>
      <c r="AU1350" s="7">
        <v>2017</v>
      </c>
      <c r="AV1350" s="7" t="s">
        <v>172</v>
      </c>
      <c r="AW1350" s="7" t="s">
        <v>115</v>
      </c>
      <c r="AX1350" s="7" t="s">
        <v>93</v>
      </c>
      <c r="AY1350" s="7" t="s">
        <v>94</v>
      </c>
      <c r="AZ1350" s="7" t="s">
        <v>1700</v>
      </c>
      <c r="BA1350" s="7" t="s">
        <v>96</v>
      </c>
      <c r="BB1350" s="7" t="s">
        <v>97</v>
      </c>
      <c r="BC1350" s="7" t="s">
        <v>98</v>
      </c>
      <c r="BH1350" s="7" t="s">
        <v>99</v>
      </c>
      <c r="BI1350" s="7" t="s">
        <v>521</v>
      </c>
      <c r="BJ1350" s="7" t="s">
        <v>135</v>
      </c>
      <c r="BO1350">
        <f t="shared" si="21"/>
        <v>0.1216788789</v>
      </c>
      <c r="BP1350" s="7" t="s">
        <v>97</v>
      </c>
      <c r="BQ1350" s="7" t="s">
        <v>94</v>
      </c>
      <c r="BR1350" s="7" t="s">
        <v>1907</v>
      </c>
      <c r="BS1350" s="7" t="s">
        <v>1907</v>
      </c>
    </row>
    <row r="1351" spans="1:71" ht="15.75" customHeight="1">
      <c r="A1351" s="7">
        <v>2022</v>
      </c>
      <c r="B1351" s="7" t="s">
        <v>1569</v>
      </c>
      <c r="C1351" s="7" t="s">
        <v>64</v>
      </c>
      <c r="D1351" s="7" t="s">
        <v>1696</v>
      </c>
      <c r="E1351" s="7" t="s">
        <v>2857</v>
      </c>
      <c r="F1351" s="7" t="s">
        <v>2858</v>
      </c>
      <c r="G1351" s="7">
        <v>2017</v>
      </c>
      <c r="H1351" s="7" t="s">
        <v>67</v>
      </c>
      <c r="I1351" s="7" t="s">
        <v>169</v>
      </c>
      <c r="J1351" s="7" t="s">
        <v>70</v>
      </c>
      <c r="K1351" s="7" t="s">
        <v>71</v>
      </c>
      <c r="L1351" s="7" t="s">
        <v>72</v>
      </c>
      <c r="M1351" s="7" t="s">
        <v>73</v>
      </c>
      <c r="N1351" s="7" t="s">
        <v>74</v>
      </c>
      <c r="O1351" s="7" t="s">
        <v>75</v>
      </c>
      <c r="P1351" s="7" t="s">
        <v>105</v>
      </c>
      <c r="Q1351" s="7" t="s">
        <v>106</v>
      </c>
      <c r="S1351" s="7" t="s">
        <v>107</v>
      </c>
      <c r="T1351" s="7" t="s">
        <v>79</v>
      </c>
      <c r="U1351" s="7" t="s">
        <v>80</v>
      </c>
      <c r="V1351" s="7" t="s">
        <v>81</v>
      </c>
      <c r="Z1351" s="7" t="s">
        <v>108</v>
      </c>
      <c r="AA1351" s="7" t="s">
        <v>109</v>
      </c>
      <c r="AB1351" s="7" t="s">
        <v>305</v>
      </c>
      <c r="AC1351" s="7" t="s">
        <v>274</v>
      </c>
      <c r="AD1351" s="7" t="s">
        <v>111</v>
      </c>
      <c r="AE1351" s="7" t="s">
        <v>1704</v>
      </c>
      <c r="AF1351" s="7" t="s">
        <v>112</v>
      </c>
      <c r="AG1351" s="7" t="s">
        <v>2203</v>
      </c>
      <c r="AH1351" s="7" t="s">
        <v>2406</v>
      </c>
      <c r="AI1351" s="7">
        <v>2021</v>
      </c>
      <c r="AJ1351" s="7">
        <v>2022</v>
      </c>
      <c r="AK1351" s="7" t="s">
        <v>89</v>
      </c>
      <c r="AL1351" s="7">
        <v>317523</v>
      </c>
      <c r="AO1351" s="7" t="s">
        <v>2871</v>
      </c>
      <c r="AP1351" s="7" t="s">
        <v>2872</v>
      </c>
      <c r="AQ1351" s="7">
        <v>158761.5</v>
      </c>
      <c r="AR1351" s="10">
        <v>121678.8789</v>
      </c>
      <c r="AS1351" s="7" t="s">
        <v>2873</v>
      </c>
      <c r="AT1351" s="7" t="s">
        <v>146</v>
      </c>
      <c r="AU1351" s="7">
        <v>2017</v>
      </c>
      <c r="AV1351" s="7" t="s">
        <v>172</v>
      </c>
      <c r="AW1351" s="7" t="s">
        <v>115</v>
      </c>
      <c r="AX1351" s="7" t="s">
        <v>93</v>
      </c>
      <c r="AY1351" s="7" t="s">
        <v>94</v>
      </c>
      <c r="AZ1351" s="7" t="s">
        <v>1700</v>
      </c>
      <c r="BA1351" s="7" t="s">
        <v>96</v>
      </c>
      <c r="BB1351" s="7" t="s">
        <v>97</v>
      </c>
      <c r="BC1351" s="7" t="s">
        <v>98</v>
      </c>
      <c r="BH1351" s="7" t="s">
        <v>99</v>
      </c>
      <c r="BI1351" s="7" t="s">
        <v>521</v>
      </c>
      <c r="BJ1351" s="7" t="s">
        <v>135</v>
      </c>
      <c r="BO1351">
        <f t="shared" si="21"/>
        <v>0.1216788789</v>
      </c>
      <c r="BP1351" s="7" t="s">
        <v>97</v>
      </c>
      <c r="BQ1351" s="7" t="s">
        <v>94</v>
      </c>
      <c r="BR1351" s="7" t="s">
        <v>1907</v>
      </c>
      <c r="BS1351" s="7" t="s">
        <v>1907</v>
      </c>
    </row>
    <row r="1352" spans="1:71" ht="15.75" customHeight="1">
      <c r="A1352" s="7">
        <v>2022</v>
      </c>
      <c r="B1352" s="7" t="s">
        <v>1570</v>
      </c>
      <c r="C1352" s="7" t="s">
        <v>64</v>
      </c>
      <c r="D1352" s="7" t="s">
        <v>1696</v>
      </c>
      <c r="E1352" s="7" t="s">
        <v>2857</v>
      </c>
      <c r="F1352" s="7" t="s">
        <v>2858</v>
      </c>
      <c r="G1352" s="7">
        <v>2017</v>
      </c>
      <c r="H1352" s="7" t="s">
        <v>67</v>
      </c>
      <c r="I1352" s="7" t="s">
        <v>169</v>
      </c>
      <c r="J1352" s="7" t="s">
        <v>70</v>
      </c>
      <c r="K1352" s="7" t="s">
        <v>71</v>
      </c>
      <c r="L1352" s="7" t="s">
        <v>72</v>
      </c>
      <c r="M1352" s="7" t="s">
        <v>73</v>
      </c>
      <c r="N1352" s="7" t="s">
        <v>74</v>
      </c>
      <c r="O1352" s="7" t="s">
        <v>75</v>
      </c>
      <c r="P1352" s="7" t="s">
        <v>105</v>
      </c>
      <c r="Q1352" s="7" t="s">
        <v>106</v>
      </c>
      <c r="S1352" s="7" t="s">
        <v>107</v>
      </c>
      <c r="T1352" s="7" t="s">
        <v>79</v>
      </c>
      <c r="U1352" s="7" t="s">
        <v>80</v>
      </c>
      <c r="V1352" s="7" t="s">
        <v>81</v>
      </c>
      <c r="Z1352" s="7" t="s">
        <v>108</v>
      </c>
      <c r="AA1352" s="7" t="s">
        <v>109</v>
      </c>
      <c r="AB1352" s="7" t="s">
        <v>305</v>
      </c>
      <c r="AC1352" s="7" t="s">
        <v>274</v>
      </c>
      <c r="AD1352" s="7" t="s">
        <v>111</v>
      </c>
      <c r="AE1352" s="7" t="s">
        <v>1705</v>
      </c>
      <c r="AF1352" s="7" t="s">
        <v>112</v>
      </c>
      <c r="AG1352" s="7" t="s">
        <v>2406</v>
      </c>
      <c r="AH1352" s="7" t="s">
        <v>2874</v>
      </c>
      <c r="AI1352" s="7">
        <v>2022</v>
      </c>
      <c r="AJ1352" s="7">
        <v>2023</v>
      </c>
      <c r="AK1352" s="7" t="s">
        <v>89</v>
      </c>
      <c r="AL1352" s="7">
        <v>323196</v>
      </c>
      <c r="AO1352" s="7" t="s">
        <v>2875</v>
      </c>
      <c r="AP1352" s="7" t="s">
        <v>2876</v>
      </c>
      <c r="AQ1352" s="7">
        <v>161598</v>
      </c>
      <c r="AR1352" s="10">
        <v>123852.84510000001</v>
      </c>
      <c r="AS1352" s="7" t="s">
        <v>2877</v>
      </c>
      <c r="AT1352" s="7" t="s">
        <v>146</v>
      </c>
      <c r="AU1352" s="7">
        <v>2017</v>
      </c>
      <c r="AV1352" s="7" t="s">
        <v>172</v>
      </c>
      <c r="AW1352" s="7" t="s">
        <v>115</v>
      </c>
      <c r="AX1352" s="7" t="s">
        <v>93</v>
      </c>
      <c r="AY1352" s="7" t="s">
        <v>94</v>
      </c>
      <c r="AZ1352" s="7" t="s">
        <v>1700</v>
      </c>
      <c r="BA1352" s="7" t="s">
        <v>96</v>
      </c>
      <c r="BB1352" s="7" t="s">
        <v>97</v>
      </c>
      <c r="BC1352" s="7" t="s">
        <v>98</v>
      </c>
      <c r="BH1352" s="7" t="s">
        <v>99</v>
      </c>
      <c r="BI1352" s="7" t="s">
        <v>521</v>
      </c>
      <c r="BJ1352" s="7" t="s">
        <v>135</v>
      </c>
      <c r="BO1352">
        <f t="shared" si="21"/>
        <v>0.12385284510000001</v>
      </c>
      <c r="BP1352" s="7" t="s">
        <v>97</v>
      </c>
      <c r="BQ1352" s="7" t="s">
        <v>94</v>
      </c>
      <c r="BR1352" s="7" t="s">
        <v>1907</v>
      </c>
      <c r="BS1352" s="7" t="s">
        <v>1907</v>
      </c>
    </row>
    <row r="1353" spans="1:71" ht="15.75" customHeight="1">
      <c r="A1353" s="7">
        <v>2023</v>
      </c>
      <c r="B1353" s="7" t="s">
        <v>1570</v>
      </c>
      <c r="C1353" s="7" t="s">
        <v>64</v>
      </c>
      <c r="D1353" s="7" t="s">
        <v>1696</v>
      </c>
      <c r="E1353" s="7" t="s">
        <v>2857</v>
      </c>
      <c r="F1353" s="7" t="s">
        <v>2858</v>
      </c>
      <c r="G1353" s="7">
        <v>2017</v>
      </c>
      <c r="H1353" s="7" t="s">
        <v>67</v>
      </c>
      <c r="I1353" s="7" t="s">
        <v>169</v>
      </c>
      <c r="J1353" s="7" t="s">
        <v>70</v>
      </c>
      <c r="K1353" s="7" t="s">
        <v>71</v>
      </c>
      <c r="L1353" s="7" t="s">
        <v>72</v>
      </c>
      <c r="M1353" s="7" t="s">
        <v>73</v>
      </c>
      <c r="N1353" s="7" t="s">
        <v>74</v>
      </c>
      <c r="O1353" s="7" t="s">
        <v>75</v>
      </c>
      <c r="P1353" s="7" t="s">
        <v>105</v>
      </c>
      <c r="Q1353" s="7" t="s">
        <v>106</v>
      </c>
      <c r="S1353" s="7" t="s">
        <v>107</v>
      </c>
      <c r="T1353" s="7" t="s">
        <v>79</v>
      </c>
      <c r="U1353" s="7" t="s">
        <v>80</v>
      </c>
      <c r="V1353" s="7" t="s">
        <v>81</v>
      </c>
      <c r="Z1353" s="7" t="s">
        <v>108</v>
      </c>
      <c r="AA1353" s="7" t="s">
        <v>109</v>
      </c>
      <c r="AB1353" s="7" t="s">
        <v>305</v>
      </c>
      <c r="AC1353" s="7" t="s">
        <v>274</v>
      </c>
      <c r="AD1353" s="7" t="s">
        <v>111</v>
      </c>
      <c r="AE1353" s="7" t="s">
        <v>1705</v>
      </c>
      <c r="AF1353" s="7" t="s">
        <v>112</v>
      </c>
      <c r="AG1353" s="7" t="s">
        <v>2406</v>
      </c>
      <c r="AH1353" s="7" t="s">
        <v>2874</v>
      </c>
      <c r="AI1353" s="7">
        <v>2022</v>
      </c>
      <c r="AJ1353" s="7">
        <v>2023</v>
      </c>
      <c r="AK1353" s="7" t="s">
        <v>89</v>
      </c>
      <c r="AL1353" s="7">
        <v>323196</v>
      </c>
      <c r="AO1353" s="7" t="s">
        <v>2875</v>
      </c>
      <c r="AP1353" s="7" t="s">
        <v>2876</v>
      </c>
      <c r="AQ1353" s="7">
        <v>161598</v>
      </c>
      <c r="AR1353" s="10">
        <v>123852.84510000001</v>
      </c>
      <c r="AS1353" s="7" t="s">
        <v>2877</v>
      </c>
      <c r="AT1353" s="7" t="s">
        <v>146</v>
      </c>
      <c r="AU1353" s="7">
        <v>2017</v>
      </c>
      <c r="AV1353" s="7" t="s">
        <v>172</v>
      </c>
      <c r="AW1353" s="7" t="s">
        <v>115</v>
      </c>
      <c r="AX1353" s="7" t="s">
        <v>93</v>
      </c>
      <c r="AY1353" s="7" t="s">
        <v>94</v>
      </c>
      <c r="AZ1353" s="7" t="s">
        <v>1700</v>
      </c>
      <c r="BA1353" s="7" t="s">
        <v>96</v>
      </c>
      <c r="BB1353" s="7" t="s">
        <v>97</v>
      </c>
      <c r="BC1353" s="7" t="s">
        <v>98</v>
      </c>
      <c r="BH1353" s="7" t="s">
        <v>99</v>
      </c>
      <c r="BI1353" s="7" t="s">
        <v>521</v>
      </c>
      <c r="BJ1353" s="7" t="s">
        <v>135</v>
      </c>
      <c r="BO1353">
        <f t="shared" si="21"/>
        <v>0.12385284510000001</v>
      </c>
      <c r="BP1353" s="7" t="s">
        <v>97</v>
      </c>
      <c r="BQ1353" s="7" t="s">
        <v>94</v>
      </c>
      <c r="BR1353" s="7" t="s">
        <v>1907</v>
      </c>
      <c r="BS1353" s="7" t="s">
        <v>1907</v>
      </c>
    </row>
    <row r="1354" spans="1:71" ht="15.75" customHeight="1">
      <c r="A1354" s="7">
        <v>2023</v>
      </c>
      <c r="B1354" s="7" t="s">
        <v>1571</v>
      </c>
      <c r="C1354" s="7" t="s">
        <v>64</v>
      </c>
      <c r="D1354" s="7" t="s">
        <v>1696</v>
      </c>
      <c r="E1354" s="7" t="s">
        <v>2857</v>
      </c>
      <c r="F1354" s="7" t="s">
        <v>2858</v>
      </c>
      <c r="G1354" s="7">
        <v>2017</v>
      </c>
      <c r="H1354" s="7" t="s">
        <v>67</v>
      </c>
      <c r="I1354" s="7" t="s">
        <v>169</v>
      </c>
      <c r="J1354" s="7" t="s">
        <v>70</v>
      </c>
      <c r="K1354" s="7" t="s">
        <v>71</v>
      </c>
      <c r="L1354" s="7" t="s">
        <v>72</v>
      </c>
      <c r="M1354" s="7" t="s">
        <v>73</v>
      </c>
      <c r="N1354" s="7" t="s">
        <v>74</v>
      </c>
      <c r="O1354" s="7" t="s">
        <v>75</v>
      </c>
      <c r="P1354" s="7" t="s">
        <v>105</v>
      </c>
      <c r="Q1354" s="7" t="s">
        <v>106</v>
      </c>
      <c r="S1354" s="7" t="s">
        <v>107</v>
      </c>
      <c r="T1354" s="7" t="s">
        <v>79</v>
      </c>
      <c r="U1354" s="7" t="s">
        <v>80</v>
      </c>
      <c r="V1354" s="7" t="s">
        <v>81</v>
      </c>
      <c r="Z1354" s="7" t="s">
        <v>108</v>
      </c>
      <c r="AA1354" s="7" t="s">
        <v>109</v>
      </c>
      <c r="AB1354" s="7" t="s">
        <v>305</v>
      </c>
      <c r="AC1354" s="7" t="s">
        <v>274</v>
      </c>
      <c r="AD1354" s="7" t="s">
        <v>111</v>
      </c>
      <c r="AE1354" s="7" t="s">
        <v>1706</v>
      </c>
      <c r="AF1354" s="7" t="s">
        <v>112</v>
      </c>
      <c r="AG1354" s="7" t="s">
        <v>2874</v>
      </c>
      <c r="AH1354" s="7" t="s">
        <v>2677</v>
      </c>
      <c r="AI1354" s="7">
        <v>2023</v>
      </c>
      <c r="AJ1354" s="7">
        <v>2024</v>
      </c>
      <c r="AK1354" s="7" t="s">
        <v>89</v>
      </c>
      <c r="AL1354" s="7">
        <v>329009</v>
      </c>
      <c r="AO1354" s="7" t="s">
        <v>2878</v>
      </c>
      <c r="AP1354" s="7" t="s">
        <v>2879</v>
      </c>
      <c r="AQ1354" s="7">
        <v>164504.5</v>
      </c>
      <c r="AR1354" s="10">
        <v>126080.4611</v>
      </c>
      <c r="AS1354" s="7" t="s">
        <v>2880</v>
      </c>
      <c r="AT1354" s="7" t="s">
        <v>146</v>
      </c>
      <c r="AU1354" s="7">
        <v>2017</v>
      </c>
      <c r="AV1354" s="7" t="s">
        <v>172</v>
      </c>
      <c r="AW1354" s="7" t="s">
        <v>115</v>
      </c>
      <c r="AX1354" s="7" t="s">
        <v>93</v>
      </c>
      <c r="AY1354" s="7" t="s">
        <v>94</v>
      </c>
      <c r="AZ1354" s="7" t="s">
        <v>1700</v>
      </c>
      <c r="BA1354" s="7" t="s">
        <v>96</v>
      </c>
      <c r="BB1354" s="7" t="s">
        <v>97</v>
      </c>
      <c r="BC1354" s="7" t="s">
        <v>98</v>
      </c>
      <c r="BH1354" s="7" t="s">
        <v>99</v>
      </c>
      <c r="BI1354" s="7" t="s">
        <v>521</v>
      </c>
      <c r="BJ1354" s="7" t="s">
        <v>135</v>
      </c>
      <c r="BO1354">
        <f t="shared" si="21"/>
        <v>0.12608046110000001</v>
      </c>
      <c r="BP1354" s="7" t="s">
        <v>97</v>
      </c>
      <c r="BQ1354" s="7" t="s">
        <v>94</v>
      </c>
      <c r="BR1354" s="7" t="s">
        <v>1907</v>
      </c>
      <c r="BS1354" s="7" t="s">
        <v>1907</v>
      </c>
    </row>
    <row r="1355" spans="1:71" ht="15.75" customHeight="1">
      <c r="A1355" s="7">
        <v>2024</v>
      </c>
      <c r="B1355" s="7" t="s">
        <v>1571</v>
      </c>
      <c r="C1355" s="7" t="s">
        <v>64</v>
      </c>
      <c r="D1355" s="7" t="s">
        <v>1696</v>
      </c>
      <c r="E1355" s="7" t="s">
        <v>2857</v>
      </c>
      <c r="F1355" s="7" t="s">
        <v>2858</v>
      </c>
      <c r="G1355" s="7">
        <v>2017</v>
      </c>
      <c r="H1355" s="7" t="s">
        <v>67</v>
      </c>
      <c r="I1355" s="7" t="s">
        <v>169</v>
      </c>
      <c r="J1355" s="7" t="s">
        <v>70</v>
      </c>
      <c r="K1355" s="7" t="s">
        <v>71</v>
      </c>
      <c r="L1355" s="7" t="s">
        <v>72</v>
      </c>
      <c r="M1355" s="7" t="s">
        <v>73</v>
      </c>
      <c r="N1355" s="7" t="s">
        <v>74</v>
      </c>
      <c r="O1355" s="7" t="s">
        <v>75</v>
      </c>
      <c r="P1355" s="7" t="s">
        <v>105</v>
      </c>
      <c r="Q1355" s="7" t="s">
        <v>106</v>
      </c>
      <c r="S1355" s="7" t="s">
        <v>107</v>
      </c>
      <c r="T1355" s="7" t="s">
        <v>79</v>
      </c>
      <c r="U1355" s="7" t="s">
        <v>80</v>
      </c>
      <c r="V1355" s="7" t="s">
        <v>81</v>
      </c>
      <c r="Z1355" s="7" t="s">
        <v>108</v>
      </c>
      <c r="AA1355" s="7" t="s">
        <v>109</v>
      </c>
      <c r="AB1355" s="7" t="s">
        <v>305</v>
      </c>
      <c r="AC1355" s="7" t="s">
        <v>274</v>
      </c>
      <c r="AD1355" s="7" t="s">
        <v>111</v>
      </c>
      <c r="AE1355" s="7" t="s">
        <v>1706</v>
      </c>
      <c r="AF1355" s="7" t="s">
        <v>112</v>
      </c>
      <c r="AG1355" s="7" t="s">
        <v>2874</v>
      </c>
      <c r="AH1355" s="7" t="s">
        <v>2677</v>
      </c>
      <c r="AI1355" s="7">
        <v>2023</v>
      </c>
      <c r="AJ1355" s="7">
        <v>2024</v>
      </c>
      <c r="AK1355" s="7" t="s">
        <v>89</v>
      </c>
      <c r="AL1355" s="7">
        <v>329009</v>
      </c>
      <c r="AO1355" s="7" t="s">
        <v>2878</v>
      </c>
      <c r="AP1355" s="7" t="s">
        <v>2879</v>
      </c>
      <c r="AQ1355" s="7">
        <v>164504.5</v>
      </c>
      <c r="AR1355" s="10">
        <v>126080.4611</v>
      </c>
      <c r="AS1355" s="7" t="s">
        <v>2880</v>
      </c>
      <c r="AT1355" s="7" t="s">
        <v>146</v>
      </c>
      <c r="AU1355" s="7">
        <v>2017</v>
      </c>
      <c r="AV1355" s="7" t="s">
        <v>172</v>
      </c>
      <c r="AW1355" s="7" t="s">
        <v>115</v>
      </c>
      <c r="AX1355" s="7" t="s">
        <v>93</v>
      </c>
      <c r="AY1355" s="7" t="s">
        <v>94</v>
      </c>
      <c r="AZ1355" s="7" t="s">
        <v>1700</v>
      </c>
      <c r="BA1355" s="7" t="s">
        <v>96</v>
      </c>
      <c r="BB1355" s="7" t="s">
        <v>97</v>
      </c>
      <c r="BC1355" s="7" t="s">
        <v>98</v>
      </c>
      <c r="BH1355" s="7" t="s">
        <v>99</v>
      </c>
      <c r="BI1355" s="7" t="s">
        <v>521</v>
      </c>
      <c r="BJ1355" s="7" t="s">
        <v>135</v>
      </c>
      <c r="BO1355">
        <f t="shared" si="21"/>
        <v>0.12608046110000001</v>
      </c>
      <c r="BP1355" s="7" t="s">
        <v>97</v>
      </c>
      <c r="BQ1355" s="7" t="s">
        <v>94</v>
      </c>
      <c r="BR1355" s="7" t="s">
        <v>1907</v>
      </c>
      <c r="BS1355" s="7" t="s">
        <v>1907</v>
      </c>
    </row>
    <row r="1356" spans="1:71" ht="15.75" customHeight="1">
      <c r="A1356" s="7">
        <v>2024</v>
      </c>
      <c r="B1356" s="7" t="s">
        <v>1572</v>
      </c>
      <c r="C1356" s="7" t="s">
        <v>64</v>
      </c>
      <c r="D1356" s="7" t="s">
        <v>1696</v>
      </c>
      <c r="E1356" s="7" t="s">
        <v>2857</v>
      </c>
      <c r="F1356" s="7" t="s">
        <v>2858</v>
      </c>
      <c r="G1356" s="7">
        <v>2017</v>
      </c>
      <c r="H1356" s="7" t="s">
        <v>67</v>
      </c>
      <c r="I1356" s="7" t="s">
        <v>169</v>
      </c>
      <c r="J1356" s="7" t="s">
        <v>70</v>
      </c>
      <c r="K1356" s="7" t="s">
        <v>71</v>
      </c>
      <c r="L1356" s="7" t="s">
        <v>72</v>
      </c>
      <c r="M1356" s="7" t="s">
        <v>73</v>
      </c>
      <c r="N1356" s="7" t="s">
        <v>74</v>
      </c>
      <c r="O1356" s="7" t="s">
        <v>75</v>
      </c>
      <c r="P1356" s="7" t="s">
        <v>105</v>
      </c>
      <c r="Q1356" s="7" t="s">
        <v>106</v>
      </c>
      <c r="S1356" s="7" t="s">
        <v>107</v>
      </c>
      <c r="T1356" s="7" t="s">
        <v>79</v>
      </c>
      <c r="U1356" s="7" t="s">
        <v>80</v>
      </c>
      <c r="V1356" s="7" t="s">
        <v>81</v>
      </c>
      <c r="Z1356" s="7" t="s">
        <v>108</v>
      </c>
      <c r="AA1356" s="7" t="s">
        <v>109</v>
      </c>
      <c r="AB1356" s="7" t="s">
        <v>305</v>
      </c>
      <c r="AC1356" s="7" t="s">
        <v>274</v>
      </c>
      <c r="AD1356" s="7" t="s">
        <v>111</v>
      </c>
      <c r="AE1356" s="7" t="s">
        <v>1707</v>
      </c>
      <c r="AF1356" s="7" t="s">
        <v>112</v>
      </c>
      <c r="AG1356" s="7" t="s">
        <v>2677</v>
      </c>
      <c r="AH1356" s="7" t="s">
        <v>1965</v>
      </c>
      <c r="AI1356" s="7">
        <v>2024</v>
      </c>
      <c r="AJ1356" s="7">
        <v>2025</v>
      </c>
      <c r="AK1356" s="7" t="s">
        <v>89</v>
      </c>
      <c r="AL1356" s="7">
        <v>334966</v>
      </c>
      <c r="AO1356" s="7" t="s">
        <v>2881</v>
      </c>
      <c r="AP1356" s="7" t="s">
        <v>2882</v>
      </c>
      <c r="AQ1356" s="7">
        <v>167483</v>
      </c>
      <c r="AR1356" s="10">
        <v>128363.2598</v>
      </c>
      <c r="AS1356" s="7" t="s">
        <v>2883</v>
      </c>
      <c r="AT1356" s="7" t="s">
        <v>146</v>
      </c>
      <c r="AU1356" s="7">
        <v>2017</v>
      </c>
      <c r="AV1356" s="7" t="s">
        <v>172</v>
      </c>
      <c r="AW1356" s="7" t="s">
        <v>115</v>
      </c>
      <c r="AX1356" s="7" t="s">
        <v>93</v>
      </c>
      <c r="AY1356" s="7" t="s">
        <v>94</v>
      </c>
      <c r="AZ1356" s="7" t="s">
        <v>1700</v>
      </c>
      <c r="BA1356" s="7" t="s">
        <v>96</v>
      </c>
      <c r="BB1356" s="7" t="s">
        <v>97</v>
      </c>
      <c r="BC1356" s="7" t="s">
        <v>98</v>
      </c>
      <c r="BH1356" s="7" t="s">
        <v>99</v>
      </c>
      <c r="BI1356" s="7" t="s">
        <v>521</v>
      </c>
      <c r="BJ1356" s="7" t="s">
        <v>135</v>
      </c>
      <c r="BO1356">
        <f t="shared" si="21"/>
        <v>0.12836325979999999</v>
      </c>
      <c r="BP1356" s="7" t="s">
        <v>97</v>
      </c>
      <c r="BQ1356" s="7" t="s">
        <v>94</v>
      </c>
      <c r="BR1356" s="7" t="s">
        <v>1907</v>
      </c>
      <c r="BS1356" s="7" t="s">
        <v>1907</v>
      </c>
    </row>
    <row r="1357" spans="1:71" ht="15.75" customHeight="1">
      <c r="A1357" s="7">
        <v>2025</v>
      </c>
      <c r="B1357" s="7" t="s">
        <v>1572</v>
      </c>
      <c r="C1357" s="7" t="s">
        <v>64</v>
      </c>
      <c r="D1357" s="7" t="s">
        <v>1696</v>
      </c>
      <c r="E1357" s="7" t="s">
        <v>2857</v>
      </c>
      <c r="F1357" s="7" t="s">
        <v>2858</v>
      </c>
      <c r="G1357" s="7">
        <v>2017</v>
      </c>
      <c r="H1357" s="7" t="s">
        <v>67</v>
      </c>
      <c r="I1357" s="7" t="s">
        <v>169</v>
      </c>
      <c r="J1357" s="7" t="s">
        <v>70</v>
      </c>
      <c r="K1357" s="7" t="s">
        <v>71</v>
      </c>
      <c r="L1357" s="7" t="s">
        <v>72</v>
      </c>
      <c r="M1357" s="7" t="s">
        <v>73</v>
      </c>
      <c r="N1357" s="7" t="s">
        <v>74</v>
      </c>
      <c r="O1357" s="7" t="s">
        <v>75</v>
      </c>
      <c r="P1357" s="7" t="s">
        <v>105</v>
      </c>
      <c r="Q1357" s="7" t="s">
        <v>106</v>
      </c>
      <c r="S1357" s="7" t="s">
        <v>107</v>
      </c>
      <c r="T1357" s="7" t="s">
        <v>79</v>
      </c>
      <c r="U1357" s="7" t="s">
        <v>80</v>
      </c>
      <c r="V1357" s="7" t="s">
        <v>81</v>
      </c>
      <c r="Z1357" s="7" t="s">
        <v>108</v>
      </c>
      <c r="AA1357" s="7" t="s">
        <v>109</v>
      </c>
      <c r="AB1357" s="7" t="s">
        <v>305</v>
      </c>
      <c r="AC1357" s="7" t="s">
        <v>274</v>
      </c>
      <c r="AD1357" s="7" t="s">
        <v>111</v>
      </c>
      <c r="AE1357" s="7" t="s">
        <v>1707</v>
      </c>
      <c r="AF1357" s="7" t="s">
        <v>112</v>
      </c>
      <c r="AG1357" s="7" t="s">
        <v>2677</v>
      </c>
      <c r="AH1357" s="7" t="s">
        <v>1965</v>
      </c>
      <c r="AI1357" s="7">
        <v>2024</v>
      </c>
      <c r="AJ1357" s="7">
        <v>2025</v>
      </c>
      <c r="AK1357" s="7" t="s">
        <v>89</v>
      </c>
      <c r="AL1357" s="7">
        <v>334966</v>
      </c>
      <c r="AO1357" s="7" t="s">
        <v>2881</v>
      </c>
      <c r="AP1357" s="7" t="s">
        <v>2882</v>
      </c>
      <c r="AQ1357" s="7">
        <v>167483</v>
      </c>
      <c r="AR1357" s="10">
        <v>128363.2598</v>
      </c>
      <c r="AS1357" s="7" t="s">
        <v>2883</v>
      </c>
      <c r="AT1357" s="7" t="s">
        <v>146</v>
      </c>
      <c r="AU1357" s="7">
        <v>2017</v>
      </c>
      <c r="AV1357" s="7" t="s">
        <v>172</v>
      </c>
      <c r="AW1357" s="7" t="s">
        <v>115</v>
      </c>
      <c r="AX1357" s="7" t="s">
        <v>93</v>
      </c>
      <c r="AY1357" s="7" t="s">
        <v>94</v>
      </c>
      <c r="AZ1357" s="7" t="s">
        <v>1700</v>
      </c>
      <c r="BA1357" s="7" t="s">
        <v>96</v>
      </c>
      <c r="BB1357" s="7" t="s">
        <v>97</v>
      </c>
      <c r="BC1357" s="7" t="s">
        <v>98</v>
      </c>
      <c r="BH1357" s="7" t="s">
        <v>99</v>
      </c>
      <c r="BI1357" s="7" t="s">
        <v>521</v>
      </c>
      <c r="BJ1357" s="7" t="s">
        <v>135</v>
      </c>
      <c r="BO1357">
        <f t="shared" si="21"/>
        <v>0.12836325979999999</v>
      </c>
      <c r="BP1357" s="7" t="s">
        <v>97</v>
      </c>
      <c r="BQ1357" s="7" t="s">
        <v>94</v>
      </c>
      <c r="BR1357" s="7" t="s">
        <v>1907</v>
      </c>
      <c r="BS1357" s="7" t="s">
        <v>1907</v>
      </c>
    </row>
    <row r="1358" spans="1:71" ht="15.75" customHeight="1">
      <c r="A1358" s="7">
        <v>2025</v>
      </c>
      <c r="B1358" s="7" t="s">
        <v>1573</v>
      </c>
      <c r="C1358" s="7" t="s">
        <v>64</v>
      </c>
      <c r="D1358" s="7" t="s">
        <v>1696</v>
      </c>
      <c r="E1358" s="7" t="s">
        <v>2857</v>
      </c>
      <c r="F1358" s="7" t="s">
        <v>2858</v>
      </c>
      <c r="G1358" s="7">
        <v>2017</v>
      </c>
      <c r="H1358" s="7" t="s">
        <v>67</v>
      </c>
      <c r="I1358" s="7" t="s">
        <v>169</v>
      </c>
      <c r="J1358" s="7" t="s">
        <v>70</v>
      </c>
      <c r="K1358" s="7" t="s">
        <v>71</v>
      </c>
      <c r="L1358" s="7" t="s">
        <v>72</v>
      </c>
      <c r="M1358" s="7" t="s">
        <v>73</v>
      </c>
      <c r="N1358" s="7" t="s">
        <v>74</v>
      </c>
      <c r="O1358" s="7" t="s">
        <v>75</v>
      </c>
      <c r="P1358" s="7" t="s">
        <v>105</v>
      </c>
      <c r="Q1358" s="7" t="s">
        <v>106</v>
      </c>
      <c r="S1358" s="7" t="s">
        <v>107</v>
      </c>
      <c r="T1358" s="7" t="s">
        <v>79</v>
      </c>
      <c r="U1358" s="7" t="s">
        <v>80</v>
      </c>
      <c r="V1358" s="7" t="s">
        <v>81</v>
      </c>
      <c r="Z1358" s="7" t="s">
        <v>108</v>
      </c>
      <c r="AA1358" s="7" t="s">
        <v>109</v>
      </c>
      <c r="AB1358" s="7" t="s">
        <v>305</v>
      </c>
      <c r="AC1358" s="7" t="s">
        <v>274</v>
      </c>
      <c r="AD1358" s="7" t="s">
        <v>111</v>
      </c>
      <c r="AE1358" s="7" t="s">
        <v>1708</v>
      </c>
      <c r="AF1358" s="7" t="s">
        <v>112</v>
      </c>
      <c r="AG1358" s="7" t="s">
        <v>1965</v>
      </c>
      <c r="AH1358" s="7" t="s">
        <v>2884</v>
      </c>
      <c r="AI1358" s="7">
        <v>2025</v>
      </c>
      <c r="AJ1358" s="7">
        <v>2026</v>
      </c>
      <c r="AK1358" s="7" t="s">
        <v>89</v>
      </c>
      <c r="AL1358" s="7">
        <v>341069</v>
      </c>
      <c r="AO1358" s="7" t="s">
        <v>2885</v>
      </c>
      <c r="AP1358" s="7" t="s">
        <v>2886</v>
      </c>
      <c r="AQ1358" s="7">
        <v>170534.5</v>
      </c>
      <c r="AR1358" s="10">
        <v>130702.0076</v>
      </c>
      <c r="AS1358" s="7" t="s">
        <v>2887</v>
      </c>
      <c r="AT1358" s="7" t="s">
        <v>146</v>
      </c>
      <c r="AU1358" s="7">
        <v>2017</v>
      </c>
      <c r="AV1358" s="7" t="s">
        <v>172</v>
      </c>
      <c r="AW1358" s="7" t="s">
        <v>115</v>
      </c>
      <c r="AX1358" s="7" t="s">
        <v>93</v>
      </c>
      <c r="AY1358" s="7" t="s">
        <v>94</v>
      </c>
      <c r="AZ1358" s="7" t="s">
        <v>1700</v>
      </c>
      <c r="BA1358" s="7" t="s">
        <v>96</v>
      </c>
      <c r="BB1358" s="7" t="s">
        <v>97</v>
      </c>
      <c r="BC1358" s="7" t="s">
        <v>98</v>
      </c>
      <c r="BH1358" s="7" t="s">
        <v>99</v>
      </c>
      <c r="BI1358" s="7" t="s">
        <v>521</v>
      </c>
      <c r="BJ1358" s="7" t="s">
        <v>135</v>
      </c>
      <c r="BO1358">
        <f t="shared" si="21"/>
        <v>0.1307020076</v>
      </c>
      <c r="BP1358" s="7" t="s">
        <v>97</v>
      </c>
      <c r="BQ1358" s="7" t="s">
        <v>94</v>
      </c>
      <c r="BR1358" s="7" t="s">
        <v>1907</v>
      </c>
      <c r="BS1358" s="7" t="s">
        <v>1907</v>
      </c>
    </row>
    <row r="1359" spans="1:71" ht="15.75" customHeight="1">
      <c r="A1359" s="7">
        <v>2026</v>
      </c>
      <c r="B1359" s="7" t="s">
        <v>1573</v>
      </c>
      <c r="C1359" s="7" t="s">
        <v>64</v>
      </c>
      <c r="D1359" s="7" t="s">
        <v>1696</v>
      </c>
      <c r="E1359" s="7" t="s">
        <v>2857</v>
      </c>
      <c r="F1359" s="7" t="s">
        <v>2858</v>
      </c>
      <c r="G1359" s="7">
        <v>2017</v>
      </c>
      <c r="H1359" s="7" t="s">
        <v>67</v>
      </c>
      <c r="I1359" s="7" t="s">
        <v>169</v>
      </c>
      <c r="J1359" s="7" t="s">
        <v>70</v>
      </c>
      <c r="K1359" s="7" t="s">
        <v>71</v>
      </c>
      <c r="L1359" s="7" t="s">
        <v>72</v>
      </c>
      <c r="M1359" s="7" t="s">
        <v>73</v>
      </c>
      <c r="N1359" s="7" t="s">
        <v>74</v>
      </c>
      <c r="O1359" s="7" t="s">
        <v>75</v>
      </c>
      <c r="P1359" s="7" t="s">
        <v>105</v>
      </c>
      <c r="Q1359" s="7" t="s">
        <v>106</v>
      </c>
      <c r="S1359" s="7" t="s">
        <v>107</v>
      </c>
      <c r="T1359" s="7" t="s">
        <v>79</v>
      </c>
      <c r="U1359" s="7" t="s">
        <v>80</v>
      </c>
      <c r="V1359" s="7" t="s">
        <v>81</v>
      </c>
      <c r="Z1359" s="7" t="s">
        <v>108</v>
      </c>
      <c r="AA1359" s="7" t="s">
        <v>109</v>
      </c>
      <c r="AB1359" s="7" t="s">
        <v>305</v>
      </c>
      <c r="AC1359" s="7" t="s">
        <v>274</v>
      </c>
      <c r="AD1359" s="7" t="s">
        <v>111</v>
      </c>
      <c r="AE1359" s="7" t="s">
        <v>1708</v>
      </c>
      <c r="AF1359" s="7" t="s">
        <v>112</v>
      </c>
      <c r="AG1359" s="7" t="s">
        <v>1965</v>
      </c>
      <c r="AH1359" s="7" t="s">
        <v>2884</v>
      </c>
      <c r="AI1359" s="7">
        <v>2025</v>
      </c>
      <c r="AJ1359" s="7">
        <v>2026</v>
      </c>
      <c r="AK1359" s="7" t="s">
        <v>89</v>
      </c>
      <c r="AL1359" s="7">
        <v>341069</v>
      </c>
      <c r="AO1359" s="7" t="s">
        <v>2885</v>
      </c>
      <c r="AP1359" s="7" t="s">
        <v>2886</v>
      </c>
      <c r="AQ1359" s="7">
        <v>170534.5</v>
      </c>
      <c r="AR1359" s="10">
        <v>130702.0076</v>
      </c>
      <c r="AS1359" s="7" t="s">
        <v>2887</v>
      </c>
      <c r="AT1359" s="7" t="s">
        <v>146</v>
      </c>
      <c r="AU1359" s="7">
        <v>2017</v>
      </c>
      <c r="AV1359" s="7" t="s">
        <v>172</v>
      </c>
      <c r="AW1359" s="7" t="s">
        <v>115</v>
      </c>
      <c r="AX1359" s="7" t="s">
        <v>93</v>
      </c>
      <c r="AY1359" s="7" t="s">
        <v>94</v>
      </c>
      <c r="AZ1359" s="7" t="s">
        <v>1700</v>
      </c>
      <c r="BA1359" s="7" t="s">
        <v>96</v>
      </c>
      <c r="BB1359" s="7" t="s">
        <v>97</v>
      </c>
      <c r="BC1359" s="7" t="s">
        <v>98</v>
      </c>
      <c r="BH1359" s="7" t="s">
        <v>99</v>
      </c>
      <c r="BI1359" s="7" t="s">
        <v>521</v>
      </c>
      <c r="BJ1359" s="7" t="s">
        <v>135</v>
      </c>
      <c r="BO1359">
        <f t="shared" si="21"/>
        <v>0.1307020076</v>
      </c>
      <c r="BP1359" s="7" t="s">
        <v>97</v>
      </c>
      <c r="BQ1359" s="7" t="s">
        <v>94</v>
      </c>
      <c r="BR1359" s="7" t="s">
        <v>1907</v>
      </c>
      <c r="BS1359" s="7" t="s">
        <v>1907</v>
      </c>
    </row>
    <row r="1360" spans="1:71" ht="15.75" customHeight="1">
      <c r="A1360" s="7">
        <v>2026</v>
      </c>
      <c r="B1360" s="7" t="s">
        <v>1574</v>
      </c>
      <c r="C1360" s="7" t="s">
        <v>64</v>
      </c>
      <c r="D1360" s="7" t="s">
        <v>1696</v>
      </c>
      <c r="E1360" s="7" t="s">
        <v>2857</v>
      </c>
      <c r="F1360" s="7" t="s">
        <v>2858</v>
      </c>
      <c r="G1360" s="7">
        <v>2017</v>
      </c>
      <c r="H1360" s="7" t="s">
        <v>67</v>
      </c>
      <c r="I1360" s="7" t="s">
        <v>169</v>
      </c>
      <c r="J1360" s="7" t="s">
        <v>70</v>
      </c>
      <c r="K1360" s="7" t="s">
        <v>71</v>
      </c>
      <c r="L1360" s="7" t="s">
        <v>72</v>
      </c>
      <c r="M1360" s="7" t="s">
        <v>73</v>
      </c>
      <c r="N1360" s="7" t="s">
        <v>74</v>
      </c>
      <c r="O1360" s="7" t="s">
        <v>75</v>
      </c>
      <c r="P1360" s="7" t="s">
        <v>105</v>
      </c>
      <c r="Q1360" s="7" t="s">
        <v>106</v>
      </c>
      <c r="S1360" s="7" t="s">
        <v>107</v>
      </c>
      <c r="T1360" s="7" t="s">
        <v>79</v>
      </c>
      <c r="U1360" s="7" t="s">
        <v>80</v>
      </c>
      <c r="V1360" s="7" t="s">
        <v>81</v>
      </c>
      <c r="Z1360" s="7" t="s">
        <v>108</v>
      </c>
      <c r="AA1360" s="7" t="s">
        <v>109</v>
      </c>
      <c r="AB1360" s="7" t="s">
        <v>305</v>
      </c>
      <c r="AC1360" s="7" t="s">
        <v>274</v>
      </c>
      <c r="AD1360" s="7" t="s">
        <v>111</v>
      </c>
      <c r="AE1360" s="7" t="s">
        <v>1709</v>
      </c>
      <c r="AF1360" s="7" t="s">
        <v>112</v>
      </c>
      <c r="AG1360" s="7" t="s">
        <v>2884</v>
      </c>
      <c r="AH1360" s="7" t="s">
        <v>1930</v>
      </c>
      <c r="AI1360" s="7">
        <v>2026</v>
      </c>
      <c r="AJ1360" s="7">
        <v>2027</v>
      </c>
      <c r="AK1360" s="7" t="s">
        <v>89</v>
      </c>
      <c r="AL1360" s="7">
        <v>347323</v>
      </c>
      <c r="AO1360" s="7" t="s">
        <v>2888</v>
      </c>
      <c r="AP1360" s="7" t="s">
        <v>2889</v>
      </c>
      <c r="AQ1360" s="7">
        <v>173661.5</v>
      </c>
      <c r="AR1360" s="10">
        <v>133098.62040000001</v>
      </c>
      <c r="AS1360" s="7" t="s">
        <v>2890</v>
      </c>
      <c r="AT1360" s="7" t="s">
        <v>146</v>
      </c>
      <c r="AU1360" s="7">
        <v>2017</v>
      </c>
      <c r="AV1360" s="7" t="s">
        <v>172</v>
      </c>
      <c r="AW1360" s="7" t="s">
        <v>115</v>
      </c>
      <c r="AX1360" s="7" t="s">
        <v>93</v>
      </c>
      <c r="AY1360" s="7" t="s">
        <v>94</v>
      </c>
      <c r="AZ1360" s="7" t="s">
        <v>1700</v>
      </c>
      <c r="BA1360" s="7" t="s">
        <v>96</v>
      </c>
      <c r="BB1360" s="7" t="s">
        <v>97</v>
      </c>
      <c r="BC1360" s="7" t="s">
        <v>98</v>
      </c>
      <c r="BH1360" s="7" t="s">
        <v>99</v>
      </c>
      <c r="BI1360" s="7" t="s">
        <v>521</v>
      </c>
      <c r="BJ1360" s="7" t="s">
        <v>135</v>
      </c>
      <c r="BO1360">
        <f t="shared" si="21"/>
        <v>0.13309862040000001</v>
      </c>
      <c r="BP1360" s="7" t="s">
        <v>97</v>
      </c>
      <c r="BQ1360" s="7" t="s">
        <v>94</v>
      </c>
      <c r="BR1360" s="7" t="s">
        <v>1907</v>
      </c>
      <c r="BS1360" s="7" t="s">
        <v>1907</v>
      </c>
    </row>
    <row r="1361" spans="1:71" ht="15.75" customHeight="1">
      <c r="A1361" s="7">
        <v>2027</v>
      </c>
      <c r="B1361" s="7" t="s">
        <v>1574</v>
      </c>
      <c r="C1361" s="7" t="s">
        <v>64</v>
      </c>
      <c r="D1361" s="7" t="s">
        <v>1696</v>
      </c>
      <c r="E1361" s="7" t="s">
        <v>2857</v>
      </c>
      <c r="F1361" s="7" t="s">
        <v>2858</v>
      </c>
      <c r="G1361" s="7">
        <v>2017</v>
      </c>
      <c r="H1361" s="7" t="s">
        <v>67</v>
      </c>
      <c r="I1361" s="7" t="s">
        <v>169</v>
      </c>
      <c r="J1361" s="7" t="s">
        <v>70</v>
      </c>
      <c r="K1361" s="7" t="s">
        <v>71</v>
      </c>
      <c r="L1361" s="7" t="s">
        <v>72</v>
      </c>
      <c r="M1361" s="7" t="s">
        <v>73</v>
      </c>
      <c r="N1361" s="7" t="s">
        <v>74</v>
      </c>
      <c r="O1361" s="7" t="s">
        <v>75</v>
      </c>
      <c r="P1361" s="7" t="s">
        <v>105</v>
      </c>
      <c r="Q1361" s="7" t="s">
        <v>106</v>
      </c>
      <c r="S1361" s="7" t="s">
        <v>107</v>
      </c>
      <c r="T1361" s="7" t="s">
        <v>79</v>
      </c>
      <c r="U1361" s="7" t="s">
        <v>80</v>
      </c>
      <c r="V1361" s="7" t="s">
        <v>81</v>
      </c>
      <c r="Z1361" s="7" t="s">
        <v>108</v>
      </c>
      <c r="AA1361" s="7" t="s">
        <v>109</v>
      </c>
      <c r="AB1361" s="7" t="s">
        <v>305</v>
      </c>
      <c r="AC1361" s="7" t="s">
        <v>274</v>
      </c>
      <c r="AD1361" s="7" t="s">
        <v>111</v>
      </c>
      <c r="AE1361" s="7" t="s">
        <v>1709</v>
      </c>
      <c r="AF1361" s="7" t="s">
        <v>112</v>
      </c>
      <c r="AG1361" s="7" t="s">
        <v>2884</v>
      </c>
      <c r="AH1361" s="7" t="s">
        <v>1930</v>
      </c>
      <c r="AI1361" s="7">
        <v>2026</v>
      </c>
      <c r="AJ1361" s="7">
        <v>2027</v>
      </c>
      <c r="AK1361" s="7" t="s">
        <v>89</v>
      </c>
      <c r="AL1361" s="7">
        <v>347323</v>
      </c>
      <c r="AO1361" s="7" t="s">
        <v>2888</v>
      </c>
      <c r="AP1361" s="7" t="s">
        <v>2889</v>
      </c>
      <c r="AQ1361" s="7">
        <v>173661.5</v>
      </c>
      <c r="AR1361" s="10">
        <v>133098.62040000001</v>
      </c>
      <c r="AS1361" s="7" t="s">
        <v>2890</v>
      </c>
      <c r="AT1361" s="7" t="s">
        <v>146</v>
      </c>
      <c r="AU1361" s="7">
        <v>2017</v>
      </c>
      <c r="AV1361" s="7" t="s">
        <v>172</v>
      </c>
      <c r="AW1361" s="7" t="s">
        <v>115</v>
      </c>
      <c r="AX1361" s="7" t="s">
        <v>93</v>
      </c>
      <c r="AY1361" s="7" t="s">
        <v>94</v>
      </c>
      <c r="AZ1361" s="7" t="s">
        <v>1700</v>
      </c>
      <c r="BA1361" s="7" t="s">
        <v>96</v>
      </c>
      <c r="BB1361" s="7" t="s">
        <v>97</v>
      </c>
      <c r="BC1361" s="7" t="s">
        <v>98</v>
      </c>
      <c r="BH1361" s="7" t="s">
        <v>99</v>
      </c>
      <c r="BI1361" s="7" t="s">
        <v>521</v>
      </c>
      <c r="BJ1361" s="7" t="s">
        <v>135</v>
      </c>
      <c r="BO1361">
        <f t="shared" si="21"/>
        <v>0.13309862040000001</v>
      </c>
      <c r="BP1361" s="7" t="s">
        <v>97</v>
      </c>
      <c r="BQ1361" s="7" t="s">
        <v>94</v>
      </c>
      <c r="BR1361" s="7" t="s">
        <v>1907</v>
      </c>
      <c r="BS1361" s="7" t="s">
        <v>1907</v>
      </c>
    </row>
    <row r="1362" spans="1:71" ht="15.75" customHeight="1">
      <c r="A1362" s="7">
        <v>2017</v>
      </c>
      <c r="B1362" s="7" t="s">
        <v>1575</v>
      </c>
      <c r="C1362" s="7" t="s">
        <v>64</v>
      </c>
      <c r="D1362" s="7" t="s">
        <v>1696</v>
      </c>
      <c r="E1362" s="7" t="s">
        <v>2857</v>
      </c>
      <c r="F1362" s="7" t="s">
        <v>2858</v>
      </c>
      <c r="G1362" s="7">
        <v>2017</v>
      </c>
      <c r="H1362" s="7" t="s">
        <v>67</v>
      </c>
      <c r="I1362" s="7" t="s">
        <v>169</v>
      </c>
      <c r="J1362" s="7" t="s">
        <v>70</v>
      </c>
      <c r="K1362" s="7" t="s">
        <v>71</v>
      </c>
      <c r="L1362" s="7" t="s">
        <v>72</v>
      </c>
      <c r="M1362" s="7" t="s">
        <v>73</v>
      </c>
      <c r="N1362" s="7" t="s">
        <v>74</v>
      </c>
      <c r="O1362" s="7" t="s">
        <v>75</v>
      </c>
      <c r="P1362" s="7" t="s">
        <v>105</v>
      </c>
      <c r="Q1362" s="7" t="s">
        <v>106</v>
      </c>
      <c r="S1362" s="7" t="s">
        <v>107</v>
      </c>
      <c r="T1362" s="7" t="s">
        <v>79</v>
      </c>
      <c r="U1362" s="7" t="s">
        <v>80</v>
      </c>
      <c r="V1362" s="7" t="s">
        <v>81</v>
      </c>
      <c r="Z1362" s="7" t="s">
        <v>108</v>
      </c>
      <c r="AA1362" s="7" t="s">
        <v>109</v>
      </c>
      <c r="AB1362" s="7" t="s">
        <v>305</v>
      </c>
      <c r="AC1362" s="7" t="s">
        <v>274</v>
      </c>
      <c r="AD1362" s="7" t="s">
        <v>111</v>
      </c>
      <c r="AE1362" s="7" t="s">
        <v>794</v>
      </c>
      <c r="AF1362" s="7" t="s">
        <v>112</v>
      </c>
      <c r="AG1362" s="7" t="s">
        <v>1925</v>
      </c>
      <c r="AH1362" s="7" t="s">
        <v>2119</v>
      </c>
      <c r="AI1362" s="7">
        <v>2017</v>
      </c>
      <c r="AJ1362" s="7">
        <v>2018</v>
      </c>
      <c r="AK1362" s="7" t="s">
        <v>89</v>
      </c>
      <c r="AL1362" s="7">
        <v>21480199</v>
      </c>
      <c r="AO1362" s="7" t="s">
        <v>2891</v>
      </c>
      <c r="AP1362" s="7" t="s">
        <v>2892</v>
      </c>
      <c r="AQ1362" s="7">
        <v>10740099.5</v>
      </c>
      <c r="AR1362" s="10">
        <v>8231487.2709999997</v>
      </c>
      <c r="AS1362" s="7" t="s">
        <v>2893</v>
      </c>
      <c r="AT1362" s="7" t="s">
        <v>146</v>
      </c>
      <c r="AU1362" s="7">
        <v>2017</v>
      </c>
      <c r="AV1362" s="7" t="s">
        <v>172</v>
      </c>
      <c r="AW1362" s="7" t="s">
        <v>92</v>
      </c>
      <c r="AX1362" s="7" t="s">
        <v>93</v>
      </c>
      <c r="AY1362" s="7" t="s">
        <v>94</v>
      </c>
      <c r="AZ1362" s="7" t="s">
        <v>1710</v>
      </c>
      <c r="BA1362" s="7" t="s">
        <v>96</v>
      </c>
      <c r="BB1362" s="7" t="s">
        <v>118</v>
      </c>
      <c r="BC1362" s="7" t="s">
        <v>98</v>
      </c>
      <c r="BH1362" s="7" t="s">
        <v>99</v>
      </c>
      <c r="BI1362" s="7" t="s">
        <v>521</v>
      </c>
      <c r="BJ1362" s="7" t="s">
        <v>135</v>
      </c>
      <c r="BO1362">
        <f t="shared" si="21"/>
        <v>8.2314872709999989</v>
      </c>
      <c r="BP1362" s="7" t="s">
        <v>118</v>
      </c>
      <c r="BQ1362" s="7" t="s">
        <v>94</v>
      </c>
      <c r="BR1362" s="7" t="s">
        <v>1907</v>
      </c>
      <c r="BS1362" s="7" t="s">
        <v>1907</v>
      </c>
    </row>
    <row r="1363" spans="1:71" ht="15.75" customHeight="1">
      <c r="A1363" s="7">
        <v>2018</v>
      </c>
      <c r="B1363" s="7" t="s">
        <v>1575</v>
      </c>
      <c r="C1363" s="7" t="s">
        <v>64</v>
      </c>
      <c r="D1363" s="7" t="s">
        <v>1696</v>
      </c>
      <c r="E1363" s="7" t="s">
        <v>2857</v>
      </c>
      <c r="F1363" s="7" t="s">
        <v>2858</v>
      </c>
      <c r="G1363" s="7">
        <v>2017</v>
      </c>
      <c r="H1363" s="7" t="s">
        <v>67</v>
      </c>
      <c r="I1363" s="7" t="s">
        <v>169</v>
      </c>
      <c r="J1363" s="7" t="s">
        <v>70</v>
      </c>
      <c r="K1363" s="7" t="s">
        <v>71</v>
      </c>
      <c r="L1363" s="7" t="s">
        <v>72</v>
      </c>
      <c r="M1363" s="7" t="s">
        <v>73</v>
      </c>
      <c r="N1363" s="7" t="s">
        <v>74</v>
      </c>
      <c r="O1363" s="7" t="s">
        <v>75</v>
      </c>
      <c r="P1363" s="7" t="s">
        <v>105</v>
      </c>
      <c r="Q1363" s="7" t="s">
        <v>106</v>
      </c>
      <c r="S1363" s="7" t="s">
        <v>107</v>
      </c>
      <c r="T1363" s="7" t="s">
        <v>79</v>
      </c>
      <c r="U1363" s="7" t="s">
        <v>80</v>
      </c>
      <c r="V1363" s="7" t="s">
        <v>81</v>
      </c>
      <c r="Z1363" s="7" t="s">
        <v>108</v>
      </c>
      <c r="AA1363" s="7" t="s">
        <v>109</v>
      </c>
      <c r="AB1363" s="7" t="s">
        <v>305</v>
      </c>
      <c r="AC1363" s="7" t="s">
        <v>274</v>
      </c>
      <c r="AD1363" s="7" t="s">
        <v>111</v>
      </c>
      <c r="AE1363" s="7" t="s">
        <v>794</v>
      </c>
      <c r="AF1363" s="7" t="s">
        <v>112</v>
      </c>
      <c r="AG1363" s="7" t="s">
        <v>1925</v>
      </c>
      <c r="AH1363" s="7" t="s">
        <v>2119</v>
      </c>
      <c r="AI1363" s="7">
        <v>2017</v>
      </c>
      <c r="AJ1363" s="7">
        <v>2018</v>
      </c>
      <c r="AK1363" s="7" t="s">
        <v>89</v>
      </c>
      <c r="AL1363" s="7">
        <v>21480199</v>
      </c>
      <c r="AO1363" s="7" t="s">
        <v>2891</v>
      </c>
      <c r="AP1363" s="7" t="s">
        <v>2892</v>
      </c>
      <c r="AQ1363" s="7">
        <v>10740099.5</v>
      </c>
      <c r="AR1363" s="10">
        <v>8231487.2709999997</v>
      </c>
      <c r="AS1363" s="7" t="s">
        <v>2893</v>
      </c>
      <c r="AT1363" s="7" t="s">
        <v>146</v>
      </c>
      <c r="AU1363" s="7">
        <v>2017</v>
      </c>
      <c r="AV1363" s="7" t="s">
        <v>172</v>
      </c>
      <c r="AW1363" s="7" t="s">
        <v>92</v>
      </c>
      <c r="AX1363" s="7" t="s">
        <v>93</v>
      </c>
      <c r="AY1363" s="7" t="s">
        <v>94</v>
      </c>
      <c r="AZ1363" s="7" t="s">
        <v>1710</v>
      </c>
      <c r="BA1363" s="7" t="s">
        <v>96</v>
      </c>
      <c r="BB1363" s="7" t="s">
        <v>118</v>
      </c>
      <c r="BC1363" s="7" t="s">
        <v>98</v>
      </c>
      <c r="BH1363" s="7" t="s">
        <v>99</v>
      </c>
      <c r="BI1363" s="7" t="s">
        <v>521</v>
      </c>
      <c r="BJ1363" s="7" t="s">
        <v>135</v>
      </c>
      <c r="BO1363">
        <f t="shared" si="21"/>
        <v>8.2314872709999989</v>
      </c>
      <c r="BP1363" s="7" t="s">
        <v>118</v>
      </c>
      <c r="BQ1363" s="7" t="s">
        <v>94</v>
      </c>
      <c r="BR1363" s="7" t="s">
        <v>1907</v>
      </c>
      <c r="BS1363" s="7" t="s">
        <v>1907</v>
      </c>
    </row>
    <row r="1364" spans="1:71" ht="15.75" customHeight="1">
      <c r="A1364" s="7">
        <v>2018</v>
      </c>
      <c r="B1364" s="7" t="s">
        <v>1576</v>
      </c>
      <c r="C1364" s="7" t="s">
        <v>64</v>
      </c>
      <c r="D1364" s="7" t="s">
        <v>1696</v>
      </c>
      <c r="E1364" s="7" t="s">
        <v>2857</v>
      </c>
      <c r="F1364" s="7" t="s">
        <v>2858</v>
      </c>
      <c r="G1364" s="7">
        <v>2017</v>
      </c>
      <c r="H1364" s="7" t="s">
        <v>67</v>
      </c>
      <c r="I1364" s="7" t="s">
        <v>169</v>
      </c>
      <c r="J1364" s="7" t="s">
        <v>70</v>
      </c>
      <c r="K1364" s="7" t="s">
        <v>71</v>
      </c>
      <c r="L1364" s="7" t="s">
        <v>72</v>
      </c>
      <c r="M1364" s="7" t="s">
        <v>73</v>
      </c>
      <c r="N1364" s="7" t="s">
        <v>74</v>
      </c>
      <c r="O1364" s="7" t="s">
        <v>75</v>
      </c>
      <c r="P1364" s="7" t="s">
        <v>105</v>
      </c>
      <c r="Q1364" s="7" t="s">
        <v>106</v>
      </c>
      <c r="S1364" s="7" t="s">
        <v>107</v>
      </c>
      <c r="T1364" s="7" t="s">
        <v>79</v>
      </c>
      <c r="U1364" s="7" t="s">
        <v>80</v>
      </c>
      <c r="V1364" s="7" t="s">
        <v>81</v>
      </c>
      <c r="Z1364" s="7" t="s">
        <v>108</v>
      </c>
      <c r="AA1364" s="7" t="s">
        <v>109</v>
      </c>
      <c r="AB1364" s="7" t="s">
        <v>305</v>
      </c>
      <c r="AC1364" s="7" t="s">
        <v>274</v>
      </c>
      <c r="AD1364" s="7" t="s">
        <v>111</v>
      </c>
      <c r="AE1364" s="7" t="s">
        <v>803</v>
      </c>
      <c r="AF1364" s="7" t="s">
        <v>112</v>
      </c>
      <c r="AG1364" s="7" t="s">
        <v>2119</v>
      </c>
      <c r="AH1364" s="7" t="s">
        <v>2197</v>
      </c>
      <c r="AI1364" s="7">
        <v>2018</v>
      </c>
      <c r="AJ1364" s="7">
        <v>2019</v>
      </c>
      <c r="AK1364" s="7" t="s">
        <v>89</v>
      </c>
      <c r="AL1364" s="7">
        <v>22486164</v>
      </c>
      <c r="AO1364" s="7" t="s">
        <v>2894</v>
      </c>
      <c r="AP1364" s="7" t="s">
        <v>2895</v>
      </c>
      <c r="AQ1364" s="7">
        <v>11243082</v>
      </c>
      <c r="AR1364" s="10">
        <v>8616985.9379999992</v>
      </c>
      <c r="AS1364" s="7" t="s">
        <v>2896</v>
      </c>
      <c r="AT1364" s="7" t="s">
        <v>146</v>
      </c>
      <c r="AU1364" s="7">
        <v>2017</v>
      </c>
      <c r="AV1364" s="7" t="s">
        <v>172</v>
      </c>
      <c r="AW1364" s="7" t="s">
        <v>92</v>
      </c>
      <c r="AX1364" s="7" t="s">
        <v>93</v>
      </c>
      <c r="AY1364" s="7" t="s">
        <v>94</v>
      </c>
      <c r="AZ1364" s="7" t="s">
        <v>1710</v>
      </c>
      <c r="BA1364" s="7" t="s">
        <v>96</v>
      </c>
      <c r="BB1364" s="7" t="s">
        <v>118</v>
      </c>
      <c r="BC1364" s="7" t="s">
        <v>98</v>
      </c>
      <c r="BH1364" s="7" t="s">
        <v>99</v>
      </c>
      <c r="BI1364" s="7" t="s">
        <v>521</v>
      </c>
      <c r="BJ1364" s="7" t="s">
        <v>135</v>
      </c>
      <c r="BO1364">
        <f t="shared" si="21"/>
        <v>8.6169859379999991</v>
      </c>
      <c r="BP1364" s="7" t="s">
        <v>118</v>
      </c>
      <c r="BQ1364" s="7" t="s">
        <v>94</v>
      </c>
      <c r="BR1364" s="7" t="s">
        <v>1907</v>
      </c>
      <c r="BS1364" s="7" t="s">
        <v>1907</v>
      </c>
    </row>
    <row r="1365" spans="1:71" ht="15.75" customHeight="1">
      <c r="A1365" s="7">
        <v>2019</v>
      </c>
      <c r="B1365" s="7" t="s">
        <v>1576</v>
      </c>
      <c r="C1365" s="7" t="s">
        <v>64</v>
      </c>
      <c r="D1365" s="7" t="s">
        <v>1696</v>
      </c>
      <c r="E1365" s="7" t="s">
        <v>2857</v>
      </c>
      <c r="F1365" s="7" t="s">
        <v>2858</v>
      </c>
      <c r="G1365" s="7">
        <v>2017</v>
      </c>
      <c r="H1365" s="7" t="s">
        <v>67</v>
      </c>
      <c r="I1365" s="7" t="s">
        <v>169</v>
      </c>
      <c r="J1365" s="7" t="s">
        <v>70</v>
      </c>
      <c r="K1365" s="7" t="s">
        <v>71</v>
      </c>
      <c r="L1365" s="7" t="s">
        <v>72</v>
      </c>
      <c r="M1365" s="7" t="s">
        <v>73</v>
      </c>
      <c r="N1365" s="7" t="s">
        <v>74</v>
      </c>
      <c r="O1365" s="7" t="s">
        <v>75</v>
      </c>
      <c r="P1365" s="7" t="s">
        <v>105</v>
      </c>
      <c r="Q1365" s="7" t="s">
        <v>106</v>
      </c>
      <c r="S1365" s="7" t="s">
        <v>107</v>
      </c>
      <c r="T1365" s="7" t="s">
        <v>79</v>
      </c>
      <c r="U1365" s="7" t="s">
        <v>80</v>
      </c>
      <c r="V1365" s="7" t="s">
        <v>81</v>
      </c>
      <c r="Z1365" s="7" t="s">
        <v>108</v>
      </c>
      <c r="AA1365" s="7" t="s">
        <v>109</v>
      </c>
      <c r="AB1365" s="7" t="s">
        <v>305</v>
      </c>
      <c r="AC1365" s="7" t="s">
        <v>274</v>
      </c>
      <c r="AD1365" s="7" t="s">
        <v>111</v>
      </c>
      <c r="AE1365" s="7" t="s">
        <v>803</v>
      </c>
      <c r="AF1365" s="7" t="s">
        <v>112</v>
      </c>
      <c r="AG1365" s="7" t="s">
        <v>2119</v>
      </c>
      <c r="AH1365" s="7" t="s">
        <v>2197</v>
      </c>
      <c r="AI1365" s="7">
        <v>2018</v>
      </c>
      <c r="AJ1365" s="7">
        <v>2019</v>
      </c>
      <c r="AK1365" s="7" t="s">
        <v>89</v>
      </c>
      <c r="AL1365" s="7">
        <v>22486164</v>
      </c>
      <c r="AO1365" s="7" t="s">
        <v>2894</v>
      </c>
      <c r="AP1365" s="7" t="s">
        <v>2895</v>
      </c>
      <c r="AQ1365" s="7">
        <v>11243082</v>
      </c>
      <c r="AR1365" s="10">
        <v>8616985.9379999992</v>
      </c>
      <c r="AS1365" s="7" t="s">
        <v>2896</v>
      </c>
      <c r="AT1365" s="7" t="s">
        <v>146</v>
      </c>
      <c r="AU1365" s="7">
        <v>2017</v>
      </c>
      <c r="AV1365" s="7" t="s">
        <v>172</v>
      </c>
      <c r="AW1365" s="7" t="s">
        <v>92</v>
      </c>
      <c r="AX1365" s="7" t="s">
        <v>93</v>
      </c>
      <c r="AY1365" s="7" t="s">
        <v>94</v>
      </c>
      <c r="AZ1365" s="7" t="s">
        <v>1710</v>
      </c>
      <c r="BA1365" s="7" t="s">
        <v>96</v>
      </c>
      <c r="BB1365" s="7" t="s">
        <v>118</v>
      </c>
      <c r="BC1365" s="7" t="s">
        <v>98</v>
      </c>
      <c r="BH1365" s="7" t="s">
        <v>99</v>
      </c>
      <c r="BI1365" s="7" t="s">
        <v>521</v>
      </c>
      <c r="BJ1365" s="7" t="s">
        <v>135</v>
      </c>
      <c r="BO1365">
        <f t="shared" si="21"/>
        <v>8.6169859379999991</v>
      </c>
      <c r="BP1365" s="7" t="s">
        <v>118</v>
      </c>
      <c r="BQ1365" s="7" t="s">
        <v>94</v>
      </c>
      <c r="BR1365" s="7" t="s">
        <v>1907</v>
      </c>
      <c r="BS1365" s="7" t="s">
        <v>1907</v>
      </c>
    </row>
    <row r="1366" spans="1:71" ht="15.75" customHeight="1">
      <c r="A1366" s="7">
        <v>2019</v>
      </c>
      <c r="B1366" s="7" t="s">
        <v>1577</v>
      </c>
      <c r="C1366" s="7" t="s">
        <v>64</v>
      </c>
      <c r="D1366" s="7" t="s">
        <v>1696</v>
      </c>
      <c r="E1366" s="7" t="s">
        <v>2857</v>
      </c>
      <c r="F1366" s="7" t="s">
        <v>2858</v>
      </c>
      <c r="G1366" s="7">
        <v>2017</v>
      </c>
      <c r="H1366" s="7" t="s">
        <v>67</v>
      </c>
      <c r="I1366" s="7" t="s">
        <v>169</v>
      </c>
      <c r="J1366" s="7" t="s">
        <v>70</v>
      </c>
      <c r="K1366" s="7" t="s">
        <v>71</v>
      </c>
      <c r="L1366" s="7" t="s">
        <v>72</v>
      </c>
      <c r="M1366" s="7" t="s">
        <v>73</v>
      </c>
      <c r="N1366" s="7" t="s">
        <v>74</v>
      </c>
      <c r="O1366" s="7" t="s">
        <v>75</v>
      </c>
      <c r="P1366" s="7" t="s">
        <v>105</v>
      </c>
      <c r="Q1366" s="7" t="s">
        <v>106</v>
      </c>
      <c r="S1366" s="7" t="s">
        <v>107</v>
      </c>
      <c r="T1366" s="7" t="s">
        <v>79</v>
      </c>
      <c r="U1366" s="7" t="s">
        <v>80</v>
      </c>
      <c r="V1366" s="7" t="s">
        <v>81</v>
      </c>
      <c r="Z1366" s="7" t="s">
        <v>108</v>
      </c>
      <c r="AA1366" s="7" t="s">
        <v>109</v>
      </c>
      <c r="AB1366" s="7" t="s">
        <v>305</v>
      </c>
      <c r="AC1366" s="7" t="s">
        <v>274</v>
      </c>
      <c r="AD1366" s="7" t="s">
        <v>111</v>
      </c>
      <c r="AE1366" s="7" t="s">
        <v>1702</v>
      </c>
      <c r="AF1366" s="7" t="s">
        <v>112</v>
      </c>
      <c r="AG1366" s="7" t="s">
        <v>2197</v>
      </c>
      <c r="AH1366" s="7" t="s">
        <v>2200</v>
      </c>
      <c r="AI1366" s="7">
        <v>2019</v>
      </c>
      <c r="AJ1366" s="7">
        <v>2020</v>
      </c>
      <c r="AK1366" s="7" t="s">
        <v>89</v>
      </c>
      <c r="AL1366" s="7">
        <v>24149265</v>
      </c>
      <c r="AO1366" s="7" t="s">
        <v>2897</v>
      </c>
      <c r="AP1366" s="7" t="s">
        <v>2898</v>
      </c>
      <c r="AQ1366" s="7">
        <v>12074632.5</v>
      </c>
      <c r="AR1366" s="10">
        <v>9254307.534</v>
      </c>
      <c r="AS1366" s="7" t="s">
        <v>2899</v>
      </c>
      <c r="AT1366" s="7" t="s">
        <v>146</v>
      </c>
      <c r="AU1366" s="7">
        <v>2017</v>
      </c>
      <c r="AV1366" s="7" t="s">
        <v>172</v>
      </c>
      <c r="AW1366" s="7" t="s">
        <v>92</v>
      </c>
      <c r="AX1366" s="7" t="s">
        <v>93</v>
      </c>
      <c r="AY1366" s="7" t="s">
        <v>94</v>
      </c>
      <c r="AZ1366" s="7" t="s">
        <v>1710</v>
      </c>
      <c r="BA1366" s="7" t="s">
        <v>96</v>
      </c>
      <c r="BB1366" s="7" t="s">
        <v>118</v>
      </c>
      <c r="BC1366" s="7" t="s">
        <v>98</v>
      </c>
      <c r="BH1366" s="7" t="s">
        <v>99</v>
      </c>
      <c r="BI1366" s="7" t="s">
        <v>521</v>
      </c>
      <c r="BJ1366" s="7" t="s">
        <v>135</v>
      </c>
      <c r="BO1366">
        <f t="shared" si="21"/>
        <v>9.2543075340000005</v>
      </c>
      <c r="BP1366" s="7" t="s">
        <v>118</v>
      </c>
      <c r="BQ1366" s="7" t="s">
        <v>94</v>
      </c>
      <c r="BR1366" s="7" t="s">
        <v>1907</v>
      </c>
      <c r="BS1366" s="7" t="s">
        <v>1907</v>
      </c>
    </row>
    <row r="1367" spans="1:71" ht="15.75" customHeight="1">
      <c r="A1367" s="7">
        <v>2020</v>
      </c>
      <c r="B1367" s="7" t="s">
        <v>1577</v>
      </c>
      <c r="C1367" s="7" t="s">
        <v>64</v>
      </c>
      <c r="D1367" s="7" t="s">
        <v>1696</v>
      </c>
      <c r="E1367" s="7" t="s">
        <v>2857</v>
      </c>
      <c r="F1367" s="7" t="s">
        <v>2858</v>
      </c>
      <c r="G1367" s="7">
        <v>2017</v>
      </c>
      <c r="H1367" s="7" t="s">
        <v>67</v>
      </c>
      <c r="I1367" s="7" t="s">
        <v>169</v>
      </c>
      <c r="J1367" s="7" t="s">
        <v>70</v>
      </c>
      <c r="K1367" s="7" t="s">
        <v>71</v>
      </c>
      <c r="L1367" s="7" t="s">
        <v>72</v>
      </c>
      <c r="M1367" s="7" t="s">
        <v>73</v>
      </c>
      <c r="N1367" s="7" t="s">
        <v>74</v>
      </c>
      <c r="O1367" s="7" t="s">
        <v>75</v>
      </c>
      <c r="P1367" s="7" t="s">
        <v>105</v>
      </c>
      <c r="Q1367" s="7" t="s">
        <v>106</v>
      </c>
      <c r="S1367" s="7" t="s">
        <v>107</v>
      </c>
      <c r="T1367" s="7" t="s">
        <v>79</v>
      </c>
      <c r="U1367" s="7" t="s">
        <v>80</v>
      </c>
      <c r="V1367" s="7" t="s">
        <v>81</v>
      </c>
      <c r="Z1367" s="7" t="s">
        <v>108</v>
      </c>
      <c r="AA1367" s="7" t="s">
        <v>109</v>
      </c>
      <c r="AB1367" s="7" t="s">
        <v>305</v>
      </c>
      <c r="AC1367" s="7" t="s">
        <v>274</v>
      </c>
      <c r="AD1367" s="7" t="s">
        <v>111</v>
      </c>
      <c r="AE1367" s="7" t="s">
        <v>1702</v>
      </c>
      <c r="AF1367" s="7" t="s">
        <v>112</v>
      </c>
      <c r="AG1367" s="7" t="s">
        <v>2197</v>
      </c>
      <c r="AH1367" s="7" t="s">
        <v>2200</v>
      </c>
      <c r="AI1367" s="7">
        <v>2019</v>
      </c>
      <c r="AJ1367" s="7">
        <v>2020</v>
      </c>
      <c r="AK1367" s="7" t="s">
        <v>89</v>
      </c>
      <c r="AL1367" s="7">
        <v>24149265</v>
      </c>
      <c r="AO1367" s="7" t="s">
        <v>2897</v>
      </c>
      <c r="AP1367" s="7" t="s">
        <v>2898</v>
      </c>
      <c r="AQ1367" s="7">
        <v>12074632.5</v>
      </c>
      <c r="AR1367" s="10">
        <v>9254307.534</v>
      </c>
      <c r="AS1367" s="7" t="s">
        <v>2899</v>
      </c>
      <c r="AT1367" s="7" t="s">
        <v>146</v>
      </c>
      <c r="AU1367" s="7">
        <v>2017</v>
      </c>
      <c r="AV1367" s="7" t="s">
        <v>172</v>
      </c>
      <c r="AW1367" s="7" t="s">
        <v>92</v>
      </c>
      <c r="AX1367" s="7" t="s">
        <v>93</v>
      </c>
      <c r="AY1367" s="7" t="s">
        <v>94</v>
      </c>
      <c r="AZ1367" s="7" t="s">
        <v>1710</v>
      </c>
      <c r="BA1367" s="7" t="s">
        <v>96</v>
      </c>
      <c r="BB1367" s="7" t="s">
        <v>118</v>
      </c>
      <c r="BC1367" s="7" t="s">
        <v>98</v>
      </c>
      <c r="BH1367" s="7" t="s">
        <v>99</v>
      </c>
      <c r="BI1367" s="7" t="s">
        <v>521</v>
      </c>
      <c r="BJ1367" s="7" t="s">
        <v>135</v>
      </c>
      <c r="BO1367">
        <f t="shared" si="21"/>
        <v>9.2543075340000005</v>
      </c>
      <c r="BP1367" s="7" t="s">
        <v>118</v>
      </c>
      <c r="BQ1367" s="7" t="s">
        <v>94</v>
      </c>
      <c r="BR1367" s="7" t="s">
        <v>1907</v>
      </c>
      <c r="BS1367" s="7" t="s">
        <v>1907</v>
      </c>
    </row>
    <row r="1368" spans="1:71" ht="15.75" customHeight="1">
      <c r="A1368" s="7">
        <v>2020</v>
      </c>
      <c r="B1368" s="7" t="s">
        <v>1578</v>
      </c>
      <c r="C1368" s="7" t="s">
        <v>64</v>
      </c>
      <c r="D1368" s="7" t="s">
        <v>1696</v>
      </c>
      <c r="E1368" s="7" t="s">
        <v>2857</v>
      </c>
      <c r="F1368" s="7" t="s">
        <v>2858</v>
      </c>
      <c r="G1368" s="7">
        <v>2017</v>
      </c>
      <c r="H1368" s="7" t="s">
        <v>67</v>
      </c>
      <c r="I1368" s="7" t="s">
        <v>169</v>
      </c>
      <c r="J1368" s="7" t="s">
        <v>70</v>
      </c>
      <c r="K1368" s="7" t="s">
        <v>71</v>
      </c>
      <c r="L1368" s="7" t="s">
        <v>72</v>
      </c>
      <c r="M1368" s="7" t="s">
        <v>73</v>
      </c>
      <c r="N1368" s="7" t="s">
        <v>74</v>
      </c>
      <c r="O1368" s="7" t="s">
        <v>75</v>
      </c>
      <c r="P1368" s="7" t="s">
        <v>105</v>
      </c>
      <c r="Q1368" s="7" t="s">
        <v>106</v>
      </c>
      <c r="S1368" s="7" t="s">
        <v>107</v>
      </c>
      <c r="T1368" s="7" t="s">
        <v>79</v>
      </c>
      <c r="U1368" s="7" t="s">
        <v>80</v>
      </c>
      <c r="V1368" s="7" t="s">
        <v>81</v>
      </c>
      <c r="Z1368" s="7" t="s">
        <v>108</v>
      </c>
      <c r="AA1368" s="7" t="s">
        <v>109</v>
      </c>
      <c r="AB1368" s="7" t="s">
        <v>305</v>
      </c>
      <c r="AC1368" s="7" t="s">
        <v>274</v>
      </c>
      <c r="AD1368" s="7" t="s">
        <v>111</v>
      </c>
      <c r="AE1368" s="7" t="s">
        <v>1703</v>
      </c>
      <c r="AF1368" s="7" t="s">
        <v>112</v>
      </c>
      <c r="AG1368" s="7" t="s">
        <v>2200</v>
      </c>
      <c r="AH1368" s="7" t="s">
        <v>2203</v>
      </c>
      <c r="AI1368" s="7">
        <v>2020</v>
      </c>
      <c r="AJ1368" s="7">
        <v>2021</v>
      </c>
      <c r="AK1368" s="7" t="s">
        <v>89</v>
      </c>
      <c r="AL1368" s="7">
        <v>24574885</v>
      </c>
      <c r="AO1368" s="7" t="s">
        <v>2900</v>
      </c>
      <c r="AP1368" s="7" t="s">
        <v>2901</v>
      </c>
      <c r="AQ1368" s="7">
        <v>12287442.5</v>
      </c>
      <c r="AR1368" s="10">
        <v>9417410.568</v>
      </c>
      <c r="AS1368" s="7" t="s">
        <v>2902</v>
      </c>
      <c r="AT1368" s="7" t="s">
        <v>146</v>
      </c>
      <c r="AU1368" s="7">
        <v>2017</v>
      </c>
      <c r="AV1368" s="7" t="s">
        <v>172</v>
      </c>
      <c r="AW1368" s="7" t="s">
        <v>92</v>
      </c>
      <c r="AX1368" s="7" t="s">
        <v>93</v>
      </c>
      <c r="AY1368" s="7" t="s">
        <v>94</v>
      </c>
      <c r="AZ1368" s="7" t="s">
        <v>1710</v>
      </c>
      <c r="BA1368" s="7" t="s">
        <v>96</v>
      </c>
      <c r="BB1368" s="7" t="s">
        <v>118</v>
      </c>
      <c r="BC1368" s="7" t="s">
        <v>98</v>
      </c>
      <c r="BH1368" s="7" t="s">
        <v>99</v>
      </c>
      <c r="BI1368" s="7" t="s">
        <v>521</v>
      </c>
      <c r="BJ1368" s="7" t="s">
        <v>135</v>
      </c>
      <c r="BO1368">
        <f t="shared" si="21"/>
        <v>9.4174105679999993</v>
      </c>
      <c r="BP1368" s="7" t="s">
        <v>118</v>
      </c>
      <c r="BQ1368" s="7" t="s">
        <v>94</v>
      </c>
      <c r="BR1368" s="7" t="s">
        <v>1907</v>
      </c>
      <c r="BS1368" s="7" t="s">
        <v>1907</v>
      </c>
    </row>
    <row r="1369" spans="1:71" ht="15.75" customHeight="1">
      <c r="A1369" s="7">
        <v>2021</v>
      </c>
      <c r="B1369" s="7" t="s">
        <v>1578</v>
      </c>
      <c r="C1369" s="7" t="s">
        <v>64</v>
      </c>
      <c r="D1369" s="7" t="s">
        <v>1696</v>
      </c>
      <c r="E1369" s="7" t="s">
        <v>2857</v>
      </c>
      <c r="F1369" s="7" t="s">
        <v>2858</v>
      </c>
      <c r="G1369" s="7">
        <v>2017</v>
      </c>
      <c r="H1369" s="7" t="s">
        <v>67</v>
      </c>
      <c r="I1369" s="7" t="s">
        <v>169</v>
      </c>
      <c r="J1369" s="7" t="s">
        <v>70</v>
      </c>
      <c r="K1369" s="7" t="s">
        <v>71</v>
      </c>
      <c r="L1369" s="7" t="s">
        <v>72</v>
      </c>
      <c r="M1369" s="7" t="s">
        <v>73</v>
      </c>
      <c r="N1369" s="7" t="s">
        <v>74</v>
      </c>
      <c r="O1369" s="7" t="s">
        <v>75</v>
      </c>
      <c r="P1369" s="7" t="s">
        <v>105</v>
      </c>
      <c r="Q1369" s="7" t="s">
        <v>106</v>
      </c>
      <c r="S1369" s="7" t="s">
        <v>107</v>
      </c>
      <c r="T1369" s="7" t="s">
        <v>79</v>
      </c>
      <c r="U1369" s="7" t="s">
        <v>80</v>
      </c>
      <c r="V1369" s="7" t="s">
        <v>81</v>
      </c>
      <c r="Z1369" s="7" t="s">
        <v>108</v>
      </c>
      <c r="AA1369" s="7" t="s">
        <v>109</v>
      </c>
      <c r="AB1369" s="7" t="s">
        <v>305</v>
      </c>
      <c r="AC1369" s="7" t="s">
        <v>274</v>
      </c>
      <c r="AD1369" s="7" t="s">
        <v>111</v>
      </c>
      <c r="AE1369" s="7" t="s">
        <v>1703</v>
      </c>
      <c r="AF1369" s="7" t="s">
        <v>112</v>
      </c>
      <c r="AG1369" s="7" t="s">
        <v>2200</v>
      </c>
      <c r="AH1369" s="7" t="s">
        <v>2203</v>
      </c>
      <c r="AI1369" s="7">
        <v>2020</v>
      </c>
      <c r="AJ1369" s="7">
        <v>2021</v>
      </c>
      <c r="AK1369" s="7" t="s">
        <v>89</v>
      </c>
      <c r="AL1369" s="7">
        <v>24574885</v>
      </c>
      <c r="AO1369" s="7" t="s">
        <v>2900</v>
      </c>
      <c r="AP1369" s="7" t="s">
        <v>2901</v>
      </c>
      <c r="AQ1369" s="7">
        <v>12287442.5</v>
      </c>
      <c r="AR1369" s="10">
        <v>9417410.568</v>
      </c>
      <c r="AS1369" s="7" t="s">
        <v>2902</v>
      </c>
      <c r="AT1369" s="7" t="s">
        <v>146</v>
      </c>
      <c r="AU1369" s="7">
        <v>2017</v>
      </c>
      <c r="AV1369" s="7" t="s">
        <v>172</v>
      </c>
      <c r="AW1369" s="7" t="s">
        <v>92</v>
      </c>
      <c r="AX1369" s="7" t="s">
        <v>93</v>
      </c>
      <c r="AY1369" s="7" t="s">
        <v>94</v>
      </c>
      <c r="AZ1369" s="7" t="s">
        <v>1710</v>
      </c>
      <c r="BA1369" s="7" t="s">
        <v>96</v>
      </c>
      <c r="BB1369" s="7" t="s">
        <v>118</v>
      </c>
      <c r="BC1369" s="7" t="s">
        <v>98</v>
      </c>
      <c r="BH1369" s="7" t="s">
        <v>99</v>
      </c>
      <c r="BI1369" s="7" t="s">
        <v>521</v>
      </c>
      <c r="BJ1369" s="7" t="s">
        <v>135</v>
      </c>
      <c r="BO1369">
        <f t="shared" si="21"/>
        <v>9.4174105679999993</v>
      </c>
      <c r="BP1369" s="7" t="s">
        <v>118</v>
      </c>
      <c r="BQ1369" s="7" t="s">
        <v>94</v>
      </c>
      <c r="BR1369" s="7" t="s">
        <v>1907</v>
      </c>
      <c r="BS1369" s="7" t="s">
        <v>1907</v>
      </c>
    </row>
    <row r="1370" spans="1:71" ht="15.75" customHeight="1">
      <c r="A1370" s="7">
        <v>2021</v>
      </c>
      <c r="B1370" s="7" t="s">
        <v>1579</v>
      </c>
      <c r="C1370" s="7" t="s">
        <v>64</v>
      </c>
      <c r="D1370" s="7" t="s">
        <v>1696</v>
      </c>
      <c r="E1370" s="7" t="s">
        <v>2857</v>
      </c>
      <c r="F1370" s="7" t="s">
        <v>2858</v>
      </c>
      <c r="G1370" s="7">
        <v>2017</v>
      </c>
      <c r="H1370" s="7" t="s">
        <v>67</v>
      </c>
      <c r="I1370" s="7" t="s">
        <v>169</v>
      </c>
      <c r="J1370" s="7" t="s">
        <v>70</v>
      </c>
      <c r="K1370" s="7" t="s">
        <v>71</v>
      </c>
      <c r="L1370" s="7" t="s">
        <v>72</v>
      </c>
      <c r="M1370" s="7" t="s">
        <v>73</v>
      </c>
      <c r="N1370" s="7" t="s">
        <v>74</v>
      </c>
      <c r="O1370" s="7" t="s">
        <v>75</v>
      </c>
      <c r="P1370" s="7" t="s">
        <v>105</v>
      </c>
      <c r="Q1370" s="7" t="s">
        <v>106</v>
      </c>
      <c r="S1370" s="7" t="s">
        <v>107</v>
      </c>
      <c r="T1370" s="7" t="s">
        <v>79</v>
      </c>
      <c r="U1370" s="7" t="s">
        <v>80</v>
      </c>
      <c r="V1370" s="7" t="s">
        <v>81</v>
      </c>
      <c r="Z1370" s="7" t="s">
        <v>108</v>
      </c>
      <c r="AA1370" s="7" t="s">
        <v>109</v>
      </c>
      <c r="AB1370" s="7" t="s">
        <v>305</v>
      </c>
      <c r="AC1370" s="7" t="s">
        <v>274</v>
      </c>
      <c r="AD1370" s="7" t="s">
        <v>111</v>
      </c>
      <c r="AE1370" s="7" t="s">
        <v>1704</v>
      </c>
      <c r="AF1370" s="7" t="s">
        <v>112</v>
      </c>
      <c r="AG1370" s="7" t="s">
        <v>2203</v>
      </c>
      <c r="AH1370" s="7" t="s">
        <v>2406</v>
      </c>
      <c r="AI1370" s="7">
        <v>2021</v>
      </c>
      <c r="AJ1370" s="7">
        <v>2022</v>
      </c>
      <c r="AK1370" s="7" t="s">
        <v>89</v>
      </c>
      <c r="AL1370" s="7">
        <v>25011004</v>
      </c>
      <c r="AO1370" s="7" t="s">
        <v>2903</v>
      </c>
      <c r="AP1370" s="7" t="s">
        <v>2904</v>
      </c>
      <c r="AQ1370" s="7">
        <v>12505502</v>
      </c>
      <c r="AR1370" s="10">
        <v>9584536.9519999996</v>
      </c>
      <c r="AS1370" s="7" t="s">
        <v>2905</v>
      </c>
      <c r="AT1370" s="7" t="s">
        <v>146</v>
      </c>
      <c r="AU1370" s="7">
        <v>2017</v>
      </c>
      <c r="AV1370" s="7" t="s">
        <v>172</v>
      </c>
      <c r="AW1370" s="7" t="s">
        <v>115</v>
      </c>
      <c r="AX1370" s="7" t="s">
        <v>93</v>
      </c>
      <c r="AY1370" s="7" t="s">
        <v>94</v>
      </c>
      <c r="AZ1370" s="7" t="s">
        <v>1710</v>
      </c>
      <c r="BA1370" s="7" t="s">
        <v>96</v>
      </c>
      <c r="BB1370" s="7" t="s">
        <v>118</v>
      </c>
      <c r="BC1370" s="7" t="s">
        <v>98</v>
      </c>
      <c r="BH1370" s="7" t="s">
        <v>99</v>
      </c>
      <c r="BI1370" s="7" t="s">
        <v>521</v>
      </c>
      <c r="BJ1370" s="7" t="s">
        <v>135</v>
      </c>
      <c r="BO1370">
        <f t="shared" si="21"/>
        <v>9.5845369519999988</v>
      </c>
      <c r="BP1370" s="7" t="s">
        <v>118</v>
      </c>
      <c r="BQ1370" s="7" t="s">
        <v>94</v>
      </c>
      <c r="BR1370" s="7" t="s">
        <v>1907</v>
      </c>
      <c r="BS1370" s="7" t="s">
        <v>1907</v>
      </c>
    </row>
    <row r="1371" spans="1:71" ht="15.75" customHeight="1">
      <c r="A1371" s="7">
        <v>2022</v>
      </c>
      <c r="B1371" s="7" t="s">
        <v>1579</v>
      </c>
      <c r="C1371" s="7" t="s">
        <v>64</v>
      </c>
      <c r="D1371" s="7" t="s">
        <v>1696</v>
      </c>
      <c r="E1371" s="7" t="s">
        <v>2857</v>
      </c>
      <c r="F1371" s="7" t="s">
        <v>2858</v>
      </c>
      <c r="G1371" s="7">
        <v>2017</v>
      </c>
      <c r="H1371" s="7" t="s">
        <v>67</v>
      </c>
      <c r="I1371" s="7" t="s">
        <v>169</v>
      </c>
      <c r="J1371" s="7" t="s">
        <v>70</v>
      </c>
      <c r="K1371" s="7" t="s">
        <v>71</v>
      </c>
      <c r="L1371" s="7" t="s">
        <v>72</v>
      </c>
      <c r="M1371" s="7" t="s">
        <v>73</v>
      </c>
      <c r="N1371" s="7" t="s">
        <v>74</v>
      </c>
      <c r="O1371" s="7" t="s">
        <v>75</v>
      </c>
      <c r="P1371" s="7" t="s">
        <v>105</v>
      </c>
      <c r="Q1371" s="7" t="s">
        <v>106</v>
      </c>
      <c r="S1371" s="7" t="s">
        <v>107</v>
      </c>
      <c r="T1371" s="7" t="s">
        <v>79</v>
      </c>
      <c r="U1371" s="7" t="s">
        <v>80</v>
      </c>
      <c r="V1371" s="7" t="s">
        <v>81</v>
      </c>
      <c r="Z1371" s="7" t="s">
        <v>108</v>
      </c>
      <c r="AA1371" s="7" t="s">
        <v>109</v>
      </c>
      <c r="AB1371" s="7" t="s">
        <v>305</v>
      </c>
      <c r="AC1371" s="7" t="s">
        <v>274</v>
      </c>
      <c r="AD1371" s="7" t="s">
        <v>111</v>
      </c>
      <c r="AE1371" s="7" t="s">
        <v>1704</v>
      </c>
      <c r="AF1371" s="7" t="s">
        <v>112</v>
      </c>
      <c r="AG1371" s="7" t="s">
        <v>2203</v>
      </c>
      <c r="AH1371" s="7" t="s">
        <v>2406</v>
      </c>
      <c r="AI1371" s="7">
        <v>2021</v>
      </c>
      <c r="AJ1371" s="7">
        <v>2022</v>
      </c>
      <c r="AK1371" s="7" t="s">
        <v>89</v>
      </c>
      <c r="AL1371" s="7">
        <v>25011004</v>
      </c>
      <c r="AO1371" s="7" t="s">
        <v>2903</v>
      </c>
      <c r="AP1371" s="7" t="s">
        <v>2904</v>
      </c>
      <c r="AQ1371" s="7">
        <v>12505502</v>
      </c>
      <c r="AR1371" s="10">
        <v>9584536.9519999996</v>
      </c>
      <c r="AS1371" s="7" t="s">
        <v>2905</v>
      </c>
      <c r="AT1371" s="7" t="s">
        <v>146</v>
      </c>
      <c r="AU1371" s="7">
        <v>2017</v>
      </c>
      <c r="AV1371" s="7" t="s">
        <v>172</v>
      </c>
      <c r="AW1371" s="7" t="s">
        <v>115</v>
      </c>
      <c r="AX1371" s="7" t="s">
        <v>93</v>
      </c>
      <c r="AY1371" s="7" t="s">
        <v>94</v>
      </c>
      <c r="AZ1371" s="7" t="s">
        <v>1710</v>
      </c>
      <c r="BA1371" s="7" t="s">
        <v>96</v>
      </c>
      <c r="BB1371" s="7" t="s">
        <v>118</v>
      </c>
      <c r="BC1371" s="7" t="s">
        <v>98</v>
      </c>
      <c r="BH1371" s="7" t="s">
        <v>99</v>
      </c>
      <c r="BI1371" s="7" t="s">
        <v>521</v>
      </c>
      <c r="BJ1371" s="7" t="s">
        <v>135</v>
      </c>
      <c r="BO1371">
        <f t="shared" si="21"/>
        <v>9.5845369519999988</v>
      </c>
      <c r="BP1371" s="7" t="s">
        <v>118</v>
      </c>
      <c r="BQ1371" s="7" t="s">
        <v>94</v>
      </c>
      <c r="BR1371" s="7" t="s">
        <v>1907</v>
      </c>
      <c r="BS1371" s="7" t="s">
        <v>1907</v>
      </c>
    </row>
    <row r="1372" spans="1:71" ht="15.75" customHeight="1">
      <c r="A1372" s="7">
        <v>2022</v>
      </c>
      <c r="B1372" s="7" t="s">
        <v>1580</v>
      </c>
      <c r="C1372" s="7" t="s">
        <v>64</v>
      </c>
      <c r="D1372" s="7" t="s">
        <v>1696</v>
      </c>
      <c r="E1372" s="7" t="s">
        <v>2857</v>
      </c>
      <c r="F1372" s="7" t="s">
        <v>2858</v>
      </c>
      <c r="G1372" s="7">
        <v>2017</v>
      </c>
      <c r="H1372" s="7" t="s">
        <v>67</v>
      </c>
      <c r="I1372" s="7" t="s">
        <v>169</v>
      </c>
      <c r="J1372" s="7" t="s">
        <v>70</v>
      </c>
      <c r="K1372" s="7" t="s">
        <v>71</v>
      </c>
      <c r="L1372" s="7" t="s">
        <v>72</v>
      </c>
      <c r="M1372" s="7" t="s">
        <v>73</v>
      </c>
      <c r="N1372" s="7" t="s">
        <v>74</v>
      </c>
      <c r="O1372" s="7" t="s">
        <v>75</v>
      </c>
      <c r="P1372" s="7" t="s">
        <v>105</v>
      </c>
      <c r="Q1372" s="7" t="s">
        <v>106</v>
      </c>
      <c r="S1372" s="7" t="s">
        <v>107</v>
      </c>
      <c r="T1372" s="7" t="s">
        <v>79</v>
      </c>
      <c r="U1372" s="7" t="s">
        <v>80</v>
      </c>
      <c r="V1372" s="7" t="s">
        <v>81</v>
      </c>
      <c r="Z1372" s="7" t="s">
        <v>108</v>
      </c>
      <c r="AA1372" s="7" t="s">
        <v>109</v>
      </c>
      <c r="AB1372" s="7" t="s">
        <v>305</v>
      </c>
      <c r="AC1372" s="7" t="s">
        <v>274</v>
      </c>
      <c r="AD1372" s="7" t="s">
        <v>111</v>
      </c>
      <c r="AE1372" s="7" t="s">
        <v>1705</v>
      </c>
      <c r="AF1372" s="7" t="s">
        <v>112</v>
      </c>
      <c r="AG1372" s="7" t="s">
        <v>2406</v>
      </c>
      <c r="AH1372" s="7" t="s">
        <v>2874</v>
      </c>
      <c r="AI1372" s="7">
        <v>2022</v>
      </c>
      <c r="AJ1372" s="7">
        <v>2023</v>
      </c>
      <c r="AK1372" s="7" t="s">
        <v>89</v>
      </c>
      <c r="AL1372" s="7">
        <v>25540753</v>
      </c>
      <c r="AO1372" s="7" t="s">
        <v>2906</v>
      </c>
      <c r="AP1372" s="7" t="s">
        <v>2907</v>
      </c>
      <c r="AQ1372" s="7">
        <v>12770376.5</v>
      </c>
      <c r="AR1372" s="10">
        <v>9787543.5510000009</v>
      </c>
      <c r="AS1372" s="7" t="s">
        <v>2908</v>
      </c>
      <c r="AT1372" s="7" t="s">
        <v>146</v>
      </c>
      <c r="AU1372" s="7">
        <v>2017</v>
      </c>
      <c r="AV1372" s="7" t="s">
        <v>172</v>
      </c>
      <c r="AW1372" s="7" t="s">
        <v>115</v>
      </c>
      <c r="AX1372" s="7" t="s">
        <v>93</v>
      </c>
      <c r="AY1372" s="7" t="s">
        <v>94</v>
      </c>
      <c r="AZ1372" s="7" t="s">
        <v>1710</v>
      </c>
      <c r="BA1372" s="7" t="s">
        <v>96</v>
      </c>
      <c r="BB1372" s="7" t="s">
        <v>118</v>
      </c>
      <c r="BC1372" s="7" t="s">
        <v>98</v>
      </c>
      <c r="BH1372" s="7" t="s">
        <v>99</v>
      </c>
      <c r="BI1372" s="7" t="s">
        <v>521</v>
      </c>
      <c r="BJ1372" s="7" t="s">
        <v>135</v>
      </c>
      <c r="BO1372">
        <f t="shared" si="21"/>
        <v>9.7875435510000006</v>
      </c>
      <c r="BP1372" s="7" t="s">
        <v>118</v>
      </c>
      <c r="BQ1372" s="7" t="s">
        <v>94</v>
      </c>
      <c r="BR1372" s="7" t="s">
        <v>1907</v>
      </c>
      <c r="BS1372" s="7" t="s">
        <v>1907</v>
      </c>
    </row>
    <row r="1373" spans="1:71" ht="15.75" customHeight="1">
      <c r="A1373" s="7">
        <v>2023</v>
      </c>
      <c r="B1373" s="7" t="s">
        <v>1580</v>
      </c>
      <c r="C1373" s="7" t="s">
        <v>64</v>
      </c>
      <c r="D1373" s="7" t="s">
        <v>1696</v>
      </c>
      <c r="E1373" s="7" t="s">
        <v>2857</v>
      </c>
      <c r="F1373" s="7" t="s">
        <v>2858</v>
      </c>
      <c r="G1373" s="7">
        <v>2017</v>
      </c>
      <c r="H1373" s="7" t="s">
        <v>67</v>
      </c>
      <c r="I1373" s="7" t="s">
        <v>169</v>
      </c>
      <c r="J1373" s="7" t="s">
        <v>70</v>
      </c>
      <c r="K1373" s="7" t="s">
        <v>71</v>
      </c>
      <c r="L1373" s="7" t="s">
        <v>72</v>
      </c>
      <c r="M1373" s="7" t="s">
        <v>73</v>
      </c>
      <c r="N1373" s="7" t="s">
        <v>74</v>
      </c>
      <c r="O1373" s="7" t="s">
        <v>75</v>
      </c>
      <c r="P1373" s="7" t="s">
        <v>105</v>
      </c>
      <c r="Q1373" s="7" t="s">
        <v>106</v>
      </c>
      <c r="S1373" s="7" t="s">
        <v>107</v>
      </c>
      <c r="T1373" s="7" t="s">
        <v>79</v>
      </c>
      <c r="U1373" s="7" t="s">
        <v>80</v>
      </c>
      <c r="V1373" s="7" t="s">
        <v>81</v>
      </c>
      <c r="Z1373" s="7" t="s">
        <v>108</v>
      </c>
      <c r="AA1373" s="7" t="s">
        <v>109</v>
      </c>
      <c r="AB1373" s="7" t="s">
        <v>305</v>
      </c>
      <c r="AC1373" s="7" t="s">
        <v>274</v>
      </c>
      <c r="AD1373" s="7" t="s">
        <v>111</v>
      </c>
      <c r="AE1373" s="7" t="s">
        <v>1705</v>
      </c>
      <c r="AF1373" s="7" t="s">
        <v>112</v>
      </c>
      <c r="AG1373" s="7" t="s">
        <v>2406</v>
      </c>
      <c r="AH1373" s="7" t="s">
        <v>2874</v>
      </c>
      <c r="AI1373" s="7">
        <v>2022</v>
      </c>
      <c r="AJ1373" s="7">
        <v>2023</v>
      </c>
      <c r="AK1373" s="7" t="s">
        <v>89</v>
      </c>
      <c r="AL1373" s="7">
        <v>25540753</v>
      </c>
      <c r="AO1373" s="7" t="s">
        <v>2906</v>
      </c>
      <c r="AP1373" s="7" t="s">
        <v>2907</v>
      </c>
      <c r="AQ1373" s="7">
        <v>12770376.5</v>
      </c>
      <c r="AR1373" s="10">
        <v>9787543.5510000009</v>
      </c>
      <c r="AS1373" s="7" t="s">
        <v>2908</v>
      </c>
      <c r="AT1373" s="7" t="s">
        <v>146</v>
      </c>
      <c r="AU1373" s="7">
        <v>2017</v>
      </c>
      <c r="AV1373" s="7" t="s">
        <v>172</v>
      </c>
      <c r="AW1373" s="7" t="s">
        <v>115</v>
      </c>
      <c r="AX1373" s="7" t="s">
        <v>93</v>
      </c>
      <c r="AY1373" s="7" t="s">
        <v>94</v>
      </c>
      <c r="AZ1373" s="7" t="s">
        <v>1710</v>
      </c>
      <c r="BA1373" s="7" t="s">
        <v>96</v>
      </c>
      <c r="BB1373" s="7" t="s">
        <v>118</v>
      </c>
      <c r="BC1373" s="7" t="s">
        <v>98</v>
      </c>
      <c r="BH1373" s="7" t="s">
        <v>99</v>
      </c>
      <c r="BI1373" s="7" t="s">
        <v>521</v>
      </c>
      <c r="BJ1373" s="7" t="s">
        <v>135</v>
      </c>
      <c r="BO1373">
        <f t="shared" si="21"/>
        <v>9.7875435510000006</v>
      </c>
      <c r="BP1373" s="7" t="s">
        <v>118</v>
      </c>
      <c r="BQ1373" s="7" t="s">
        <v>94</v>
      </c>
      <c r="BR1373" s="7" t="s">
        <v>1907</v>
      </c>
      <c r="BS1373" s="7" t="s">
        <v>1907</v>
      </c>
    </row>
    <row r="1374" spans="1:71" ht="15.75" customHeight="1">
      <c r="A1374" s="7">
        <v>2023</v>
      </c>
      <c r="B1374" s="7" t="s">
        <v>1581</v>
      </c>
      <c r="C1374" s="7" t="s">
        <v>64</v>
      </c>
      <c r="D1374" s="7" t="s">
        <v>1696</v>
      </c>
      <c r="E1374" s="7" t="s">
        <v>2857</v>
      </c>
      <c r="F1374" s="7" t="s">
        <v>2858</v>
      </c>
      <c r="G1374" s="7">
        <v>2017</v>
      </c>
      <c r="H1374" s="7" t="s">
        <v>67</v>
      </c>
      <c r="I1374" s="7" t="s">
        <v>169</v>
      </c>
      <c r="J1374" s="7" t="s">
        <v>70</v>
      </c>
      <c r="K1374" s="7" t="s">
        <v>71</v>
      </c>
      <c r="L1374" s="7" t="s">
        <v>72</v>
      </c>
      <c r="M1374" s="7" t="s">
        <v>73</v>
      </c>
      <c r="N1374" s="7" t="s">
        <v>74</v>
      </c>
      <c r="O1374" s="7" t="s">
        <v>75</v>
      </c>
      <c r="P1374" s="7" t="s">
        <v>105</v>
      </c>
      <c r="Q1374" s="7" t="s">
        <v>106</v>
      </c>
      <c r="S1374" s="7" t="s">
        <v>107</v>
      </c>
      <c r="T1374" s="7" t="s">
        <v>79</v>
      </c>
      <c r="U1374" s="7" t="s">
        <v>80</v>
      </c>
      <c r="V1374" s="7" t="s">
        <v>81</v>
      </c>
      <c r="Z1374" s="7" t="s">
        <v>108</v>
      </c>
      <c r="AA1374" s="7" t="s">
        <v>109</v>
      </c>
      <c r="AB1374" s="7" t="s">
        <v>305</v>
      </c>
      <c r="AC1374" s="7" t="s">
        <v>274</v>
      </c>
      <c r="AD1374" s="7" t="s">
        <v>111</v>
      </c>
      <c r="AE1374" s="7" t="s">
        <v>1706</v>
      </c>
      <c r="AF1374" s="7" t="s">
        <v>112</v>
      </c>
      <c r="AG1374" s="7" t="s">
        <v>2874</v>
      </c>
      <c r="AH1374" s="7" t="s">
        <v>2677</v>
      </c>
      <c r="AI1374" s="7">
        <v>2023</v>
      </c>
      <c r="AJ1374" s="7">
        <v>2024</v>
      </c>
      <c r="AK1374" s="7" t="s">
        <v>89</v>
      </c>
      <c r="AL1374" s="7">
        <v>26012801</v>
      </c>
      <c r="AO1374" s="7" t="s">
        <v>2909</v>
      </c>
      <c r="AP1374" s="7" t="s">
        <v>2910</v>
      </c>
      <c r="AQ1374" s="7">
        <v>13006400.5</v>
      </c>
      <c r="AR1374" s="10">
        <v>9968438.3890000004</v>
      </c>
      <c r="AS1374" s="7" t="s">
        <v>2911</v>
      </c>
      <c r="AT1374" s="7" t="s">
        <v>146</v>
      </c>
      <c r="AU1374" s="7">
        <v>2017</v>
      </c>
      <c r="AV1374" s="7" t="s">
        <v>172</v>
      </c>
      <c r="AW1374" s="7" t="s">
        <v>115</v>
      </c>
      <c r="AX1374" s="7" t="s">
        <v>93</v>
      </c>
      <c r="AY1374" s="7" t="s">
        <v>94</v>
      </c>
      <c r="AZ1374" s="7" t="s">
        <v>1710</v>
      </c>
      <c r="BA1374" s="7" t="s">
        <v>96</v>
      </c>
      <c r="BB1374" s="7" t="s">
        <v>118</v>
      </c>
      <c r="BC1374" s="7" t="s">
        <v>98</v>
      </c>
      <c r="BH1374" s="7" t="s">
        <v>99</v>
      </c>
      <c r="BI1374" s="7" t="s">
        <v>521</v>
      </c>
      <c r="BJ1374" s="7" t="s">
        <v>135</v>
      </c>
      <c r="BO1374">
        <f t="shared" si="21"/>
        <v>9.968438389000001</v>
      </c>
      <c r="BP1374" s="7" t="s">
        <v>118</v>
      </c>
      <c r="BQ1374" s="7" t="s">
        <v>94</v>
      </c>
      <c r="BR1374" s="7" t="s">
        <v>1907</v>
      </c>
      <c r="BS1374" s="7" t="s">
        <v>1907</v>
      </c>
    </row>
    <row r="1375" spans="1:71" ht="15.75" customHeight="1">
      <c r="A1375" s="7">
        <v>2024</v>
      </c>
      <c r="B1375" s="7" t="s">
        <v>1581</v>
      </c>
      <c r="C1375" s="7" t="s">
        <v>64</v>
      </c>
      <c r="D1375" s="7" t="s">
        <v>1696</v>
      </c>
      <c r="E1375" s="7" t="s">
        <v>2857</v>
      </c>
      <c r="F1375" s="7" t="s">
        <v>2858</v>
      </c>
      <c r="G1375" s="7">
        <v>2017</v>
      </c>
      <c r="H1375" s="7" t="s">
        <v>67</v>
      </c>
      <c r="I1375" s="7" t="s">
        <v>169</v>
      </c>
      <c r="J1375" s="7" t="s">
        <v>70</v>
      </c>
      <c r="K1375" s="7" t="s">
        <v>71</v>
      </c>
      <c r="L1375" s="7" t="s">
        <v>72</v>
      </c>
      <c r="M1375" s="7" t="s">
        <v>73</v>
      </c>
      <c r="N1375" s="7" t="s">
        <v>74</v>
      </c>
      <c r="O1375" s="7" t="s">
        <v>75</v>
      </c>
      <c r="P1375" s="7" t="s">
        <v>105</v>
      </c>
      <c r="Q1375" s="7" t="s">
        <v>106</v>
      </c>
      <c r="S1375" s="7" t="s">
        <v>107</v>
      </c>
      <c r="T1375" s="7" t="s">
        <v>79</v>
      </c>
      <c r="U1375" s="7" t="s">
        <v>80</v>
      </c>
      <c r="V1375" s="7" t="s">
        <v>81</v>
      </c>
      <c r="Z1375" s="7" t="s">
        <v>108</v>
      </c>
      <c r="AA1375" s="7" t="s">
        <v>109</v>
      </c>
      <c r="AB1375" s="7" t="s">
        <v>305</v>
      </c>
      <c r="AC1375" s="7" t="s">
        <v>274</v>
      </c>
      <c r="AD1375" s="7" t="s">
        <v>111</v>
      </c>
      <c r="AE1375" s="7" t="s">
        <v>1706</v>
      </c>
      <c r="AF1375" s="7" t="s">
        <v>112</v>
      </c>
      <c r="AG1375" s="7" t="s">
        <v>2874</v>
      </c>
      <c r="AH1375" s="7" t="s">
        <v>2677</v>
      </c>
      <c r="AI1375" s="7">
        <v>2023</v>
      </c>
      <c r="AJ1375" s="7">
        <v>2024</v>
      </c>
      <c r="AK1375" s="7" t="s">
        <v>89</v>
      </c>
      <c r="AL1375" s="7">
        <v>26012801</v>
      </c>
      <c r="AO1375" s="7" t="s">
        <v>2909</v>
      </c>
      <c r="AP1375" s="7" t="s">
        <v>2910</v>
      </c>
      <c r="AQ1375" s="7">
        <v>13006400.5</v>
      </c>
      <c r="AR1375" s="10">
        <v>9968438.3890000004</v>
      </c>
      <c r="AS1375" s="7" t="s">
        <v>2911</v>
      </c>
      <c r="AT1375" s="7" t="s">
        <v>146</v>
      </c>
      <c r="AU1375" s="7">
        <v>2017</v>
      </c>
      <c r="AV1375" s="7" t="s">
        <v>172</v>
      </c>
      <c r="AW1375" s="7" t="s">
        <v>115</v>
      </c>
      <c r="AX1375" s="7" t="s">
        <v>93</v>
      </c>
      <c r="AY1375" s="7" t="s">
        <v>94</v>
      </c>
      <c r="AZ1375" s="7" t="s">
        <v>1710</v>
      </c>
      <c r="BA1375" s="7" t="s">
        <v>96</v>
      </c>
      <c r="BB1375" s="7" t="s">
        <v>118</v>
      </c>
      <c r="BC1375" s="7" t="s">
        <v>98</v>
      </c>
      <c r="BH1375" s="7" t="s">
        <v>99</v>
      </c>
      <c r="BI1375" s="7" t="s">
        <v>521</v>
      </c>
      <c r="BJ1375" s="7" t="s">
        <v>135</v>
      </c>
      <c r="BO1375">
        <f t="shared" si="21"/>
        <v>9.968438389000001</v>
      </c>
      <c r="BP1375" s="7" t="s">
        <v>118</v>
      </c>
      <c r="BQ1375" s="7" t="s">
        <v>94</v>
      </c>
      <c r="BR1375" s="7" t="s">
        <v>1907</v>
      </c>
      <c r="BS1375" s="7" t="s">
        <v>1907</v>
      </c>
    </row>
    <row r="1376" spans="1:71" ht="15.75" customHeight="1">
      <c r="A1376" s="7">
        <v>2024</v>
      </c>
      <c r="B1376" s="7" t="s">
        <v>1582</v>
      </c>
      <c r="C1376" s="7" t="s">
        <v>64</v>
      </c>
      <c r="D1376" s="7" t="s">
        <v>1696</v>
      </c>
      <c r="E1376" s="7" t="s">
        <v>2857</v>
      </c>
      <c r="F1376" s="7" t="s">
        <v>2858</v>
      </c>
      <c r="G1376" s="7">
        <v>2017</v>
      </c>
      <c r="H1376" s="7" t="s">
        <v>67</v>
      </c>
      <c r="I1376" s="7" t="s">
        <v>169</v>
      </c>
      <c r="J1376" s="7" t="s">
        <v>70</v>
      </c>
      <c r="K1376" s="7" t="s">
        <v>71</v>
      </c>
      <c r="L1376" s="7" t="s">
        <v>72</v>
      </c>
      <c r="M1376" s="7" t="s">
        <v>73</v>
      </c>
      <c r="N1376" s="7" t="s">
        <v>74</v>
      </c>
      <c r="O1376" s="7" t="s">
        <v>75</v>
      </c>
      <c r="P1376" s="7" t="s">
        <v>105</v>
      </c>
      <c r="Q1376" s="7" t="s">
        <v>106</v>
      </c>
      <c r="S1376" s="7" t="s">
        <v>107</v>
      </c>
      <c r="T1376" s="7" t="s">
        <v>79</v>
      </c>
      <c r="U1376" s="7" t="s">
        <v>80</v>
      </c>
      <c r="V1376" s="7" t="s">
        <v>81</v>
      </c>
      <c r="Z1376" s="7" t="s">
        <v>108</v>
      </c>
      <c r="AA1376" s="7" t="s">
        <v>109</v>
      </c>
      <c r="AB1376" s="7" t="s">
        <v>305</v>
      </c>
      <c r="AC1376" s="7" t="s">
        <v>274</v>
      </c>
      <c r="AD1376" s="7" t="s">
        <v>111</v>
      </c>
      <c r="AE1376" s="7" t="s">
        <v>1707</v>
      </c>
      <c r="AF1376" s="7" t="s">
        <v>112</v>
      </c>
      <c r="AG1376" s="7" t="s">
        <v>2677</v>
      </c>
      <c r="AH1376" s="7" t="s">
        <v>1965</v>
      </c>
      <c r="AI1376" s="7">
        <v>2024</v>
      </c>
      <c r="AJ1376" s="7">
        <v>2025</v>
      </c>
      <c r="AK1376" s="7" t="s">
        <v>89</v>
      </c>
      <c r="AL1376" s="7">
        <v>26535290</v>
      </c>
      <c r="AO1376" s="7" t="s">
        <v>2912</v>
      </c>
      <c r="AP1376" s="7" t="s">
        <v>2913</v>
      </c>
      <c r="AQ1376" s="7">
        <v>13267645</v>
      </c>
      <c r="AR1376" s="10">
        <v>10168662.859999999</v>
      </c>
      <c r="AS1376" s="7" t="s">
        <v>2914</v>
      </c>
      <c r="AT1376" s="7" t="s">
        <v>146</v>
      </c>
      <c r="AU1376" s="7">
        <v>2017</v>
      </c>
      <c r="AV1376" s="7" t="s">
        <v>172</v>
      </c>
      <c r="AW1376" s="7" t="s">
        <v>115</v>
      </c>
      <c r="AX1376" s="7" t="s">
        <v>93</v>
      </c>
      <c r="AY1376" s="7" t="s">
        <v>94</v>
      </c>
      <c r="AZ1376" s="7" t="s">
        <v>1710</v>
      </c>
      <c r="BA1376" s="7" t="s">
        <v>96</v>
      </c>
      <c r="BB1376" s="7" t="s">
        <v>118</v>
      </c>
      <c r="BC1376" s="7" t="s">
        <v>98</v>
      </c>
      <c r="BH1376" s="7" t="s">
        <v>99</v>
      </c>
      <c r="BI1376" s="7" t="s">
        <v>521</v>
      </c>
      <c r="BJ1376" s="7" t="s">
        <v>135</v>
      </c>
      <c r="BO1376">
        <f t="shared" si="21"/>
        <v>10.16866286</v>
      </c>
      <c r="BP1376" s="7" t="s">
        <v>118</v>
      </c>
      <c r="BQ1376" s="7" t="s">
        <v>94</v>
      </c>
      <c r="BR1376" s="7" t="s">
        <v>1907</v>
      </c>
      <c r="BS1376" s="7" t="s">
        <v>1907</v>
      </c>
    </row>
    <row r="1377" spans="1:71" ht="15.75" customHeight="1">
      <c r="A1377" s="7">
        <v>2025</v>
      </c>
      <c r="B1377" s="7" t="s">
        <v>1582</v>
      </c>
      <c r="C1377" s="7" t="s">
        <v>64</v>
      </c>
      <c r="D1377" s="7" t="s">
        <v>1696</v>
      </c>
      <c r="E1377" s="7" t="s">
        <v>2857</v>
      </c>
      <c r="F1377" s="7" t="s">
        <v>2858</v>
      </c>
      <c r="G1377" s="7">
        <v>2017</v>
      </c>
      <c r="H1377" s="7" t="s">
        <v>67</v>
      </c>
      <c r="I1377" s="7" t="s">
        <v>169</v>
      </c>
      <c r="J1377" s="7" t="s">
        <v>70</v>
      </c>
      <c r="K1377" s="7" t="s">
        <v>71</v>
      </c>
      <c r="L1377" s="7" t="s">
        <v>72</v>
      </c>
      <c r="M1377" s="7" t="s">
        <v>73</v>
      </c>
      <c r="N1377" s="7" t="s">
        <v>74</v>
      </c>
      <c r="O1377" s="7" t="s">
        <v>75</v>
      </c>
      <c r="P1377" s="7" t="s">
        <v>105</v>
      </c>
      <c r="Q1377" s="7" t="s">
        <v>106</v>
      </c>
      <c r="S1377" s="7" t="s">
        <v>107</v>
      </c>
      <c r="T1377" s="7" t="s">
        <v>79</v>
      </c>
      <c r="U1377" s="7" t="s">
        <v>80</v>
      </c>
      <c r="V1377" s="7" t="s">
        <v>81</v>
      </c>
      <c r="Z1377" s="7" t="s">
        <v>108</v>
      </c>
      <c r="AA1377" s="7" t="s">
        <v>109</v>
      </c>
      <c r="AB1377" s="7" t="s">
        <v>305</v>
      </c>
      <c r="AC1377" s="7" t="s">
        <v>274</v>
      </c>
      <c r="AD1377" s="7" t="s">
        <v>111</v>
      </c>
      <c r="AE1377" s="7" t="s">
        <v>1707</v>
      </c>
      <c r="AF1377" s="7" t="s">
        <v>112</v>
      </c>
      <c r="AG1377" s="7" t="s">
        <v>2677</v>
      </c>
      <c r="AH1377" s="7" t="s">
        <v>1965</v>
      </c>
      <c r="AI1377" s="7">
        <v>2024</v>
      </c>
      <c r="AJ1377" s="7">
        <v>2025</v>
      </c>
      <c r="AK1377" s="7" t="s">
        <v>89</v>
      </c>
      <c r="AL1377" s="7">
        <v>26535290</v>
      </c>
      <c r="AO1377" s="7" t="s">
        <v>2912</v>
      </c>
      <c r="AP1377" s="7" t="s">
        <v>2913</v>
      </c>
      <c r="AQ1377" s="7">
        <v>13267645</v>
      </c>
      <c r="AR1377" s="10">
        <v>10168662.859999999</v>
      </c>
      <c r="AS1377" s="7" t="s">
        <v>2914</v>
      </c>
      <c r="AT1377" s="7" t="s">
        <v>146</v>
      </c>
      <c r="AU1377" s="7">
        <v>2017</v>
      </c>
      <c r="AV1377" s="7" t="s">
        <v>172</v>
      </c>
      <c r="AW1377" s="7" t="s">
        <v>115</v>
      </c>
      <c r="AX1377" s="7" t="s">
        <v>93</v>
      </c>
      <c r="AY1377" s="7" t="s">
        <v>94</v>
      </c>
      <c r="AZ1377" s="7" t="s">
        <v>1710</v>
      </c>
      <c r="BA1377" s="7" t="s">
        <v>96</v>
      </c>
      <c r="BB1377" s="7" t="s">
        <v>118</v>
      </c>
      <c r="BC1377" s="7" t="s">
        <v>98</v>
      </c>
      <c r="BH1377" s="7" t="s">
        <v>99</v>
      </c>
      <c r="BI1377" s="7" t="s">
        <v>521</v>
      </c>
      <c r="BJ1377" s="7" t="s">
        <v>135</v>
      </c>
      <c r="BO1377">
        <f t="shared" si="21"/>
        <v>10.16866286</v>
      </c>
      <c r="BP1377" s="7" t="s">
        <v>118</v>
      </c>
      <c r="BQ1377" s="7" t="s">
        <v>94</v>
      </c>
      <c r="BR1377" s="7" t="s">
        <v>1907</v>
      </c>
      <c r="BS1377" s="7" t="s">
        <v>1907</v>
      </c>
    </row>
    <row r="1378" spans="1:71" ht="15.75" customHeight="1">
      <c r="A1378" s="7">
        <v>2025</v>
      </c>
      <c r="B1378" s="7" t="s">
        <v>1583</v>
      </c>
      <c r="C1378" s="7" t="s">
        <v>64</v>
      </c>
      <c r="D1378" s="7" t="s">
        <v>1696</v>
      </c>
      <c r="E1378" s="7" t="s">
        <v>2857</v>
      </c>
      <c r="F1378" s="7" t="s">
        <v>2858</v>
      </c>
      <c r="G1378" s="7">
        <v>2017</v>
      </c>
      <c r="H1378" s="7" t="s">
        <v>67</v>
      </c>
      <c r="I1378" s="7" t="s">
        <v>169</v>
      </c>
      <c r="J1378" s="7" t="s">
        <v>70</v>
      </c>
      <c r="K1378" s="7" t="s">
        <v>71</v>
      </c>
      <c r="L1378" s="7" t="s">
        <v>72</v>
      </c>
      <c r="M1378" s="7" t="s">
        <v>73</v>
      </c>
      <c r="N1378" s="7" t="s">
        <v>74</v>
      </c>
      <c r="O1378" s="7" t="s">
        <v>75</v>
      </c>
      <c r="P1378" s="7" t="s">
        <v>105</v>
      </c>
      <c r="Q1378" s="7" t="s">
        <v>106</v>
      </c>
      <c r="S1378" s="7" t="s">
        <v>107</v>
      </c>
      <c r="T1378" s="7" t="s">
        <v>79</v>
      </c>
      <c r="U1378" s="7" t="s">
        <v>80</v>
      </c>
      <c r="V1378" s="7" t="s">
        <v>81</v>
      </c>
      <c r="Z1378" s="7" t="s">
        <v>108</v>
      </c>
      <c r="AA1378" s="7" t="s">
        <v>109</v>
      </c>
      <c r="AB1378" s="7" t="s">
        <v>305</v>
      </c>
      <c r="AC1378" s="7" t="s">
        <v>274</v>
      </c>
      <c r="AD1378" s="7" t="s">
        <v>111</v>
      </c>
      <c r="AE1378" s="7" t="s">
        <v>1708</v>
      </c>
      <c r="AF1378" s="7" t="s">
        <v>112</v>
      </c>
      <c r="AG1378" s="7" t="s">
        <v>1965</v>
      </c>
      <c r="AH1378" s="7" t="s">
        <v>2884</v>
      </c>
      <c r="AI1378" s="7">
        <v>2025</v>
      </c>
      <c r="AJ1378" s="7">
        <v>2026</v>
      </c>
      <c r="AK1378" s="7" t="s">
        <v>89</v>
      </c>
      <c r="AL1378" s="7">
        <v>27149983</v>
      </c>
      <c r="AO1378" s="7" t="s">
        <v>2915</v>
      </c>
      <c r="AP1378" s="7" t="s">
        <v>2916</v>
      </c>
      <c r="AQ1378" s="7">
        <v>13574991.5</v>
      </c>
      <c r="AR1378" s="10">
        <v>10404221.09</v>
      </c>
      <c r="AS1378" s="7" t="s">
        <v>2917</v>
      </c>
      <c r="AT1378" s="7" t="s">
        <v>146</v>
      </c>
      <c r="AU1378" s="7">
        <v>2017</v>
      </c>
      <c r="AV1378" s="7" t="s">
        <v>172</v>
      </c>
      <c r="AW1378" s="7" t="s">
        <v>115</v>
      </c>
      <c r="AX1378" s="7" t="s">
        <v>93</v>
      </c>
      <c r="AY1378" s="7" t="s">
        <v>94</v>
      </c>
      <c r="AZ1378" s="7" t="s">
        <v>1710</v>
      </c>
      <c r="BA1378" s="7" t="s">
        <v>96</v>
      </c>
      <c r="BB1378" s="7" t="s">
        <v>118</v>
      </c>
      <c r="BC1378" s="7" t="s">
        <v>98</v>
      </c>
      <c r="BH1378" s="7" t="s">
        <v>99</v>
      </c>
      <c r="BI1378" s="7" t="s">
        <v>521</v>
      </c>
      <c r="BJ1378" s="7" t="s">
        <v>135</v>
      </c>
      <c r="BO1378">
        <f t="shared" si="21"/>
        <v>10.40422109</v>
      </c>
      <c r="BP1378" s="7" t="s">
        <v>118</v>
      </c>
      <c r="BQ1378" s="7" t="s">
        <v>94</v>
      </c>
      <c r="BR1378" s="7" t="s">
        <v>1907</v>
      </c>
      <c r="BS1378" s="7" t="s">
        <v>1907</v>
      </c>
    </row>
    <row r="1379" spans="1:71" ht="15.75" customHeight="1">
      <c r="A1379" s="7">
        <v>2026</v>
      </c>
      <c r="B1379" s="7" t="s">
        <v>1583</v>
      </c>
      <c r="C1379" s="7" t="s">
        <v>64</v>
      </c>
      <c r="D1379" s="7" t="s">
        <v>1696</v>
      </c>
      <c r="E1379" s="7" t="s">
        <v>2857</v>
      </c>
      <c r="F1379" s="7" t="s">
        <v>2858</v>
      </c>
      <c r="G1379" s="7">
        <v>2017</v>
      </c>
      <c r="H1379" s="7" t="s">
        <v>67</v>
      </c>
      <c r="I1379" s="7" t="s">
        <v>169</v>
      </c>
      <c r="J1379" s="7" t="s">
        <v>70</v>
      </c>
      <c r="K1379" s="7" t="s">
        <v>71</v>
      </c>
      <c r="L1379" s="7" t="s">
        <v>72</v>
      </c>
      <c r="M1379" s="7" t="s">
        <v>73</v>
      </c>
      <c r="N1379" s="7" t="s">
        <v>74</v>
      </c>
      <c r="O1379" s="7" t="s">
        <v>75</v>
      </c>
      <c r="P1379" s="7" t="s">
        <v>105</v>
      </c>
      <c r="Q1379" s="7" t="s">
        <v>106</v>
      </c>
      <c r="S1379" s="7" t="s">
        <v>107</v>
      </c>
      <c r="T1379" s="7" t="s">
        <v>79</v>
      </c>
      <c r="U1379" s="7" t="s">
        <v>80</v>
      </c>
      <c r="V1379" s="7" t="s">
        <v>81</v>
      </c>
      <c r="Z1379" s="7" t="s">
        <v>108</v>
      </c>
      <c r="AA1379" s="7" t="s">
        <v>109</v>
      </c>
      <c r="AB1379" s="7" t="s">
        <v>305</v>
      </c>
      <c r="AC1379" s="7" t="s">
        <v>274</v>
      </c>
      <c r="AD1379" s="7" t="s">
        <v>111</v>
      </c>
      <c r="AE1379" s="7" t="s">
        <v>1708</v>
      </c>
      <c r="AF1379" s="7" t="s">
        <v>112</v>
      </c>
      <c r="AG1379" s="7" t="s">
        <v>1965</v>
      </c>
      <c r="AH1379" s="7" t="s">
        <v>2884</v>
      </c>
      <c r="AI1379" s="7">
        <v>2025</v>
      </c>
      <c r="AJ1379" s="7">
        <v>2026</v>
      </c>
      <c r="AK1379" s="7" t="s">
        <v>89</v>
      </c>
      <c r="AL1379" s="7">
        <v>27149983</v>
      </c>
      <c r="AO1379" s="7" t="s">
        <v>2915</v>
      </c>
      <c r="AP1379" s="7" t="s">
        <v>2916</v>
      </c>
      <c r="AQ1379" s="7">
        <v>13574991.5</v>
      </c>
      <c r="AR1379" s="10">
        <v>10404221.09</v>
      </c>
      <c r="AS1379" s="7" t="s">
        <v>2917</v>
      </c>
      <c r="AT1379" s="7" t="s">
        <v>146</v>
      </c>
      <c r="AU1379" s="7">
        <v>2017</v>
      </c>
      <c r="AV1379" s="7" t="s">
        <v>172</v>
      </c>
      <c r="AW1379" s="7" t="s">
        <v>115</v>
      </c>
      <c r="AX1379" s="7" t="s">
        <v>93</v>
      </c>
      <c r="AY1379" s="7" t="s">
        <v>94</v>
      </c>
      <c r="AZ1379" s="7" t="s">
        <v>1710</v>
      </c>
      <c r="BA1379" s="7" t="s">
        <v>96</v>
      </c>
      <c r="BB1379" s="7" t="s">
        <v>118</v>
      </c>
      <c r="BC1379" s="7" t="s">
        <v>98</v>
      </c>
      <c r="BH1379" s="7" t="s">
        <v>99</v>
      </c>
      <c r="BI1379" s="7" t="s">
        <v>521</v>
      </c>
      <c r="BJ1379" s="7" t="s">
        <v>135</v>
      </c>
      <c r="BO1379">
        <f t="shared" si="21"/>
        <v>10.40422109</v>
      </c>
      <c r="BP1379" s="7" t="s">
        <v>118</v>
      </c>
      <c r="BQ1379" s="7" t="s">
        <v>94</v>
      </c>
      <c r="BR1379" s="7" t="s">
        <v>1907</v>
      </c>
      <c r="BS1379" s="7" t="s">
        <v>1907</v>
      </c>
    </row>
    <row r="1380" spans="1:71" ht="15.75" customHeight="1">
      <c r="A1380" s="7">
        <v>2026</v>
      </c>
      <c r="B1380" s="7" t="s">
        <v>1584</v>
      </c>
      <c r="C1380" s="7" t="s">
        <v>64</v>
      </c>
      <c r="D1380" s="7" t="s">
        <v>1696</v>
      </c>
      <c r="E1380" s="7" t="s">
        <v>2857</v>
      </c>
      <c r="F1380" s="7" t="s">
        <v>2858</v>
      </c>
      <c r="G1380" s="7">
        <v>2017</v>
      </c>
      <c r="H1380" s="7" t="s">
        <v>67</v>
      </c>
      <c r="I1380" s="7" t="s">
        <v>169</v>
      </c>
      <c r="J1380" s="7" t="s">
        <v>70</v>
      </c>
      <c r="K1380" s="7" t="s">
        <v>71</v>
      </c>
      <c r="L1380" s="7" t="s">
        <v>72</v>
      </c>
      <c r="M1380" s="7" t="s">
        <v>73</v>
      </c>
      <c r="N1380" s="7" t="s">
        <v>74</v>
      </c>
      <c r="O1380" s="7" t="s">
        <v>75</v>
      </c>
      <c r="P1380" s="7" t="s">
        <v>105</v>
      </c>
      <c r="Q1380" s="7" t="s">
        <v>106</v>
      </c>
      <c r="S1380" s="7" t="s">
        <v>107</v>
      </c>
      <c r="T1380" s="7" t="s">
        <v>79</v>
      </c>
      <c r="U1380" s="7" t="s">
        <v>80</v>
      </c>
      <c r="V1380" s="7" t="s">
        <v>81</v>
      </c>
      <c r="Z1380" s="7" t="s">
        <v>108</v>
      </c>
      <c r="AA1380" s="7" t="s">
        <v>109</v>
      </c>
      <c r="AB1380" s="7" t="s">
        <v>305</v>
      </c>
      <c r="AC1380" s="7" t="s">
        <v>274</v>
      </c>
      <c r="AD1380" s="7" t="s">
        <v>111</v>
      </c>
      <c r="AE1380" s="7" t="s">
        <v>1709</v>
      </c>
      <c r="AF1380" s="7" t="s">
        <v>112</v>
      </c>
      <c r="AG1380" s="7" t="s">
        <v>2884</v>
      </c>
      <c r="AH1380" s="7" t="s">
        <v>1930</v>
      </c>
      <c r="AI1380" s="7">
        <v>2026</v>
      </c>
      <c r="AJ1380" s="7">
        <v>2027</v>
      </c>
      <c r="AK1380" s="7" t="s">
        <v>89</v>
      </c>
      <c r="AL1380" s="7">
        <v>28182174</v>
      </c>
      <c r="AO1380" s="7" t="s">
        <v>2918</v>
      </c>
      <c r="AP1380" s="7" t="s">
        <v>2919</v>
      </c>
      <c r="AQ1380" s="7">
        <v>14091087</v>
      </c>
      <c r="AR1380" s="10">
        <v>10799769.9</v>
      </c>
      <c r="AS1380" s="7" t="s">
        <v>2920</v>
      </c>
      <c r="AT1380" s="7" t="s">
        <v>146</v>
      </c>
      <c r="AU1380" s="7">
        <v>2017</v>
      </c>
      <c r="AV1380" s="7" t="s">
        <v>172</v>
      </c>
      <c r="AW1380" s="7" t="s">
        <v>115</v>
      </c>
      <c r="AX1380" s="7" t="s">
        <v>93</v>
      </c>
      <c r="AY1380" s="7" t="s">
        <v>94</v>
      </c>
      <c r="AZ1380" s="7" t="s">
        <v>1710</v>
      </c>
      <c r="BA1380" s="7" t="s">
        <v>96</v>
      </c>
      <c r="BB1380" s="7" t="s">
        <v>118</v>
      </c>
      <c r="BC1380" s="7" t="s">
        <v>98</v>
      </c>
      <c r="BH1380" s="7" t="s">
        <v>99</v>
      </c>
      <c r="BI1380" s="7" t="s">
        <v>521</v>
      </c>
      <c r="BJ1380" s="7" t="s">
        <v>135</v>
      </c>
      <c r="BO1380">
        <f t="shared" si="21"/>
        <v>10.799769900000001</v>
      </c>
      <c r="BP1380" s="7" t="s">
        <v>118</v>
      </c>
      <c r="BQ1380" s="7" t="s">
        <v>94</v>
      </c>
      <c r="BR1380" s="7" t="s">
        <v>1907</v>
      </c>
      <c r="BS1380" s="7" t="s">
        <v>1907</v>
      </c>
    </row>
    <row r="1381" spans="1:71" ht="15.75" customHeight="1">
      <c r="A1381" s="7">
        <v>2027</v>
      </c>
      <c r="B1381" s="7" t="s">
        <v>1584</v>
      </c>
      <c r="C1381" s="7" t="s">
        <v>64</v>
      </c>
      <c r="D1381" s="7" t="s">
        <v>1696</v>
      </c>
      <c r="E1381" s="7" t="s">
        <v>2857</v>
      </c>
      <c r="F1381" s="7" t="s">
        <v>2858</v>
      </c>
      <c r="G1381" s="7">
        <v>2017</v>
      </c>
      <c r="H1381" s="7" t="s">
        <v>67</v>
      </c>
      <c r="I1381" s="7" t="s">
        <v>169</v>
      </c>
      <c r="J1381" s="7" t="s">
        <v>70</v>
      </c>
      <c r="K1381" s="7" t="s">
        <v>71</v>
      </c>
      <c r="L1381" s="7" t="s">
        <v>72</v>
      </c>
      <c r="M1381" s="7" t="s">
        <v>73</v>
      </c>
      <c r="N1381" s="7" t="s">
        <v>74</v>
      </c>
      <c r="O1381" s="7" t="s">
        <v>75</v>
      </c>
      <c r="P1381" s="7" t="s">
        <v>105</v>
      </c>
      <c r="Q1381" s="7" t="s">
        <v>106</v>
      </c>
      <c r="S1381" s="7" t="s">
        <v>107</v>
      </c>
      <c r="T1381" s="7" t="s">
        <v>79</v>
      </c>
      <c r="U1381" s="7" t="s">
        <v>80</v>
      </c>
      <c r="V1381" s="7" t="s">
        <v>81</v>
      </c>
      <c r="Z1381" s="7" t="s">
        <v>108</v>
      </c>
      <c r="AA1381" s="7" t="s">
        <v>109</v>
      </c>
      <c r="AB1381" s="7" t="s">
        <v>305</v>
      </c>
      <c r="AC1381" s="7" t="s">
        <v>274</v>
      </c>
      <c r="AD1381" s="7" t="s">
        <v>111</v>
      </c>
      <c r="AE1381" s="7" t="s">
        <v>1709</v>
      </c>
      <c r="AF1381" s="7" t="s">
        <v>112</v>
      </c>
      <c r="AG1381" s="7" t="s">
        <v>2884</v>
      </c>
      <c r="AH1381" s="7" t="s">
        <v>1930</v>
      </c>
      <c r="AI1381" s="7">
        <v>2026</v>
      </c>
      <c r="AJ1381" s="7">
        <v>2027</v>
      </c>
      <c r="AK1381" s="7" t="s">
        <v>89</v>
      </c>
      <c r="AL1381" s="7">
        <v>28182174</v>
      </c>
      <c r="AO1381" s="7" t="s">
        <v>2918</v>
      </c>
      <c r="AP1381" s="7" t="s">
        <v>2919</v>
      </c>
      <c r="AQ1381" s="7">
        <v>14091087</v>
      </c>
      <c r="AR1381" s="10">
        <v>10799769.9</v>
      </c>
      <c r="AS1381" s="7" t="s">
        <v>2920</v>
      </c>
      <c r="AT1381" s="7" t="s">
        <v>146</v>
      </c>
      <c r="AU1381" s="7">
        <v>2017</v>
      </c>
      <c r="AV1381" s="7" t="s">
        <v>172</v>
      </c>
      <c r="AW1381" s="7" t="s">
        <v>115</v>
      </c>
      <c r="AX1381" s="7" t="s">
        <v>93</v>
      </c>
      <c r="AY1381" s="7" t="s">
        <v>94</v>
      </c>
      <c r="AZ1381" s="7" t="s">
        <v>1710</v>
      </c>
      <c r="BA1381" s="7" t="s">
        <v>96</v>
      </c>
      <c r="BB1381" s="7" t="s">
        <v>118</v>
      </c>
      <c r="BC1381" s="7" t="s">
        <v>98</v>
      </c>
      <c r="BH1381" s="7" t="s">
        <v>99</v>
      </c>
      <c r="BI1381" s="7" t="s">
        <v>521</v>
      </c>
      <c r="BJ1381" s="7" t="s">
        <v>135</v>
      </c>
      <c r="BO1381">
        <f t="shared" si="21"/>
        <v>10.799769900000001</v>
      </c>
      <c r="BP1381" s="7" t="s">
        <v>118</v>
      </c>
      <c r="BQ1381" s="7" t="s">
        <v>94</v>
      </c>
      <c r="BR1381" s="7" t="s">
        <v>1907</v>
      </c>
      <c r="BS1381" s="7" t="s">
        <v>1907</v>
      </c>
    </row>
    <row r="1382" spans="1:71" ht="15.75" customHeight="1">
      <c r="A1382" s="7">
        <v>2017</v>
      </c>
      <c r="B1382" s="7" t="s">
        <v>1585</v>
      </c>
      <c r="C1382" s="7" t="s">
        <v>64</v>
      </c>
      <c r="D1382" s="7" t="s">
        <v>1696</v>
      </c>
      <c r="E1382" s="7" t="s">
        <v>2857</v>
      </c>
      <c r="F1382" s="7" t="s">
        <v>2858</v>
      </c>
      <c r="G1382" s="7">
        <v>2017</v>
      </c>
      <c r="H1382" s="7" t="s">
        <v>67</v>
      </c>
      <c r="I1382" s="7" t="s">
        <v>169</v>
      </c>
      <c r="J1382" s="7" t="s">
        <v>70</v>
      </c>
      <c r="K1382" s="7" t="s">
        <v>71</v>
      </c>
      <c r="L1382" s="7" t="s">
        <v>72</v>
      </c>
      <c r="M1382" s="7" t="s">
        <v>73</v>
      </c>
      <c r="N1382" s="7" t="s">
        <v>74</v>
      </c>
      <c r="O1382" s="7" t="s">
        <v>75</v>
      </c>
      <c r="P1382" s="7" t="s">
        <v>105</v>
      </c>
      <c r="Q1382" s="7" t="s">
        <v>106</v>
      </c>
      <c r="S1382" s="7" t="s">
        <v>107</v>
      </c>
      <c r="T1382" s="7" t="s">
        <v>79</v>
      </c>
      <c r="U1382" s="7" t="s">
        <v>80</v>
      </c>
      <c r="V1382" s="7" t="s">
        <v>81</v>
      </c>
      <c r="Z1382" s="7" t="s">
        <v>108</v>
      </c>
      <c r="AA1382" s="7" t="s">
        <v>109</v>
      </c>
      <c r="AB1382" s="7" t="s">
        <v>305</v>
      </c>
      <c r="AC1382" s="7" t="s">
        <v>274</v>
      </c>
      <c r="AD1382" s="7" t="s">
        <v>111</v>
      </c>
      <c r="AE1382" s="7" t="s">
        <v>794</v>
      </c>
      <c r="AF1382" s="7" t="s">
        <v>112</v>
      </c>
      <c r="AG1382" s="7" t="s">
        <v>1925</v>
      </c>
      <c r="AH1382" s="7" t="s">
        <v>2119</v>
      </c>
      <c r="AI1382" s="7">
        <v>2017</v>
      </c>
      <c r="AJ1382" s="7">
        <v>2018</v>
      </c>
      <c r="AK1382" s="7" t="s">
        <v>89</v>
      </c>
      <c r="AL1382" s="7">
        <v>2911396</v>
      </c>
      <c r="AO1382" s="7" t="s">
        <v>2921</v>
      </c>
      <c r="AP1382" s="7" t="s">
        <v>2922</v>
      </c>
      <c r="AQ1382" s="7">
        <v>1455698</v>
      </c>
      <c r="AR1382" s="10">
        <v>1115684.2220000001</v>
      </c>
      <c r="AS1382" s="7" t="s">
        <v>2923</v>
      </c>
      <c r="AT1382" s="7" t="s">
        <v>146</v>
      </c>
      <c r="AU1382" s="7">
        <v>2017</v>
      </c>
      <c r="AV1382" s="7" t="s">
        <v>172</v>
      </c>
      <c r="AW1382" s="7" t="s">
        <v>92</v>
      </c>
      <c r="AX1382" s="7" t="s">
        <v>93</v>
      </c>
      <c r="AY1382" s="7" t="s">
        <v>94</v>
      </c>
      <c r="AZ1382" s="7" t="s">
        <v>465</v>
      </c>
      <c r="BA1382" s="7" t="s">
        <v>96</v>
      </c>
      <c r="BB1382" s="7" t="s">
        <v>466</v>
      </c>
      <c r="BC1382" s="7" t="s">
        <v>98</v>
      </c>
      <c r="BH1382" s="7" t="s">
        <v>99</v>
      </c>
      <c r="BI1382" s="7" t="s">
        <v>521</v>
      </c>
      <c r="BJ1382" s="7" t="s">
        <v>135</v>
      </c>
      <c r="BO1382">
        <f t="shared" si="21"/>
        <v>1.1156842220000001</v>
      </c>
      <c r="BP1382" s="7" t="s">
        <v>137</v>
      </c>
      <c r="BQ1382" s="7" t="s">
        <v>94</v>
      </c>
      <c r="BR1382" s="7" t="s">
        <v>1907</v>
      </c>
      <c r="BS1382" s="7" t="s">
        <v>1907</v>
      </c>
    </row>
    <row r="1383" spans="1:71" ht="15.75" customHeight="1">
      <c r="A1383" s="7">
        <v>2018</v>
      </c>
      <c r="B1383" s="7" t="s">
        <v>1585</v>
      </c>
      <c r="C1383" s="7" t="s">
        <v>64</v>
      </c>
      <c r="D1383" s="7" t="s">
        <v>1696</v>
      </c>
      <c r="E1383" s="7" t="s">
        <v>2857</v>
      </c>
      <c r="F1383" s="7" t="s">
        <v>2858</v>
      </c>
      <c r="G1383" s="7">
        <v>2017</v>
      </c>
      <c r="H1383" s="7" t="s">
        <v>67</v>
      </c>
      <c r="I1383" s="7" t="s">
        <v>169</v>
      </c>
      <c r="J1383" s="7" t="s">
        <v>70</v>
      </c>
      <c r="K1383" s="7" t="s">
        <v>71</v>
      </c>
      <c r="L1383" s="7" t="s">
        <v>72</v>
      </c>
      <c r="M1383" s="7" t="s">
        <v>73</v>
      </c>
      <c r="N1383" s="7" t="s">
        <v>74</v>
      </c>
      <c r="O1383" s="7" t="s">
        <v>75</v>
      </c>
      <c r="P1383" s="7" t="s">
        <v>105</v>
      </c>
      <c r="Q1383" s="7" t="s">
        <v>106</v>
      </c>
      <c r="S1383" s="7" t="s">
        <v>107</v>
      </c>
      <c r="T1383" s="7" t="s">
        <v>79</v>
      </c>
      <c r="U1383" s="7" t="s">
        <v>80</v>
      </c>
      <c r="V1383" s="7" t="s">
        <v>81</v>
      </c>
      <c r="Z1383" s="7" t="s">
        <v>108</v>
      </c>
      <c r="AA1383" s="7" t="s">
        <v>109</v>
      </c>
      <c r="AB1383" s="7" t="s">
        <v>305</v>
      </c>
      <c r="AC1383" s="7" t="s">
        <v>274</v>
      </c>
      <c r="AD1383" s="7" t="s">
        <v>111</v>
      </c>
      <c r="AE1383" s="7" t="s">
        <v>794</v>
      </c>
      <c r="AF1383" s="7" t="s">
        <v>112</v>
      </c>
      <c r="AG1383" s="7" t="s">
        <v>1925</v>
      </c>
      <c r="AH1383" s="7" t="s">
        <v>2119</v>
      </c>
      <c r="AI1383" s="7">
        <v>2017</v>
      </c>
      <c r="AJ1383" s="7">
        <v>2018</v>
      </c>
      <c r="AK1383" s="7" t="s">
        <v>89</v>
      </c>
      <c r="AL1383" s="7">
        <v>2911396</v>
      </c>
      <c r="AO1383" s="7" t="s">
        <v>2921</v>
      </c>
      <c r="AP1383" s="7" t="s">
        <v>2922</v>
      </c>
      <c r="AQ1383" s="7">
        <v>1455698</v>
      </c>
      <c r="AR1383" s="10">
        <v>1115684.2220000001</v>
      </c>
      <c r="AS1383" s="7" t="s">
        <v>2923</v>
      </c>
      <c r="AT1383" s="7" t="s">
        <v>146</v>
      </c>
      <c r="AU1383" s="7">
        <v>2017</v>
      </c>
      <c r="AV1383" s="7" t="s">
        <v>172</v>
      </c>
      <c r="AW1383" s="7" t="s">
        <v>92</v>
      </c>
      <c r="AX1383" s="7" t="s">
        <v>93</v>
      </c>
      <c r="AY1383" s="7" t="s">
        <v>94</v>
      </c>
      <c r="AZ1383" s="7" t="s">
        <v>465</v>
      </c>
      <c r="BA1383" s="7" t="s">
        <v>96</v>
      </c>
      <c r="BB1383" s="7" t="s">
        <v>466</v>
      </c>
      <c r="BC1383" s="7" t="s">
        <v>98</v>
      </c>
      <c r="BH1383" s="7" t="s">
        <v>99</v>
      </c>
      <c r="BI1383" s="7" t="s">
        <v>521</v>
      </c>
      <c r="BJ1383" s="7" t="s">
        <v>135</v>
      </c>
      <c r="BO1383">
        <f t="shared" si="21"/>
        <v>1.1156842220000001</v>
      </c>
      <c r="BP1383" s="7" t="s">
        <v>137</v>
      </c>
      <c r="BQ1383" s="7" t="s">
        <v>94</v>
      </c>
      <c r="BR1383" s="7" t="s">
        <v>1907</v>
      </c>
      <c r="BS1383" s="7" t="s">
        <v>1907</v>
      </c>
    </row>
    <row r="1384" spans="1:71" ht="15.75" customHeight="1">
      <c r="A1384" s="7">
        <v>2018</v>
      </c>
      <c r="B1384" s="7" t="s">
        <v>1586</v>
      </c>
      <c r="C1384" s="7" t="s">
        <v>64</v>
      </c>
      <c r="D1384" s="7" t="s">
        <v>1696</v>
      </c>
      <c r="E1384" s="7" t="s">
        <v>2857</v>
      </c>
      <c r="F1384" s="7" t="s">
        <v>2858</v>
      </c>
      <c r="G1384" s="7">
        <v>2017</v>
      </c>
      <c r="H1384" s="7" t="s">
        <v>67</v>
      </c>
      <c r="I1384" s="7" t="s">
        <v>169</v>
      </c>
      <c r="J1384" s="7" t="s">
        <v>70</v>
      </c>
      <c r="K1384" s="7" t="s">
        <v>71</v>
      </c>
      <c r="L1384" s="7" t="s">
        <v>72</v>
      </c>
      <c r="M1384" s="7" t="s">
        <v>73</v>
      </c>
      <c r="N1384" s="7" t="s">
        <v>74</v>
      </c>
      <c r="O1384" s="7" t="s">
        <v>75</v>
      </c>
      <c r="P1384" s="7" t="s">
        <v>105</v>
      </c>
      <c r="Q1384" s="7" t="s">
        <v>106</v>
      </c>
      <c r="S1384" s="7" t="s">
        <v>107</v>
      </c>
      <c r="T1384" s="7" t="s">
        <v>79</v>
      </c>
      <c r="U1384" s="7" t="s">
        <v>80</v>
      </c>
      <c r="V1384" s="7" t="s">
        <v>81</v>
      </c>
      <c r="Z1384" s="7" t="s">
        <v>108</v>
      </c>
      <c r="AA1384" s="7" t="s">
        <v>109</v>
      </c>
      <c r="AB1384" s="7" t="s">
        <v>305</v>
      </c>
      <c r="AC1384" s="7" t="s">
        <v>274</v>
      </c>
      <c r="AD1384" s="7" t="s">
        <v>111</v>
      </c>
      <c r="AE1384" s="7" t="s">
        <v>803</v>
      </c>
      <c r="AF1384" s="7" t="s">
        <v>112</v>
      </c>
      <c r="AG1384" s="7" t="s">
        <v>2119</v>
      </c>
      <c r="AH1384" s="7" t="s">
        <v>2197</v>
      </c>
      <c r="AI1384" s="7">
        <v>2018</v>
      </c>
      <c r="AJ1384" s="7">
        <v>2019</v>
      </c>
      <c r="AK1384" s="7" t="s">
        <v>89</v>
      </c>
      <c r="AL1384" s="7">
        <v>2580443</v>
      </c>
      <c r="AO1384" s="7" t="s">
        <v>2924</v>
      </c>
      <c r="AP1384" s="7" t="s">
        <v>2925</v>
      </c>
      <c r="AQ1384" s="7">
        <v>1290221.5</v>
      </c>
      <c r="AR1384" s="10">
        <v>988858.79539999994</v>
      </c>
      <c r="AS1384" s="7" t="s">
        <v>2926</v>
      </c>
      <c r="AT1384" s="7" t="s">
        <v>146</v>
      </c>
      <c r="AU1384" s="7">
        <v>2017</v>
      </c>
      <c r="AV1384" s="7" t="s">
        <v>172</v>
      </c>
      <c r="AW1384" s="7" t="s">
        <v>92</v>
      </c>
      <c r="AX1384" s="7" t="s">
        <v>93</v>
      </c>
      <c r="AY1384" s="7" t="s">
        <v>94</v>
      </c>
      <c r="AZ1384" s="7" t="s">
        <v>465</v>
      </c>
      <c r="BA1384" s="7" t="s">
        <v>96</v>
      </c>
      <c r="BB1384" s="7" t="s">
        <v>466</v>
      </c>
      <c r="BC1384" s="7" t="s">
        <v>98</v>
      </c>
      <c r="BH1384" s="7" t="s">
        <v>99</v>
      </c>
      <c r="BI1384" s="7" t="s">
        <v>521</v>
      </c>
      <c r="BJ1384" s="7" t="s">
        <v>135</v>
      </c>
      <c r="BO1384">
        <f t="shared" si="21"/>
        <v>0.98885879539999999</v>
      </c>
      <c r="BP1384" s="7" t="s">
        <v>137</v>
      </c>
      <c r="BQ1384" s="7" t="s">
        <v>94</v>
      </c>
      <c r="BR1384" s="7" t="s">
        <v>1907</v>
      </c>
      <c r="BS1384" s="7" t="s">
        <v>1907</v>
      </c>
    </row>
    <row r="1385" spans="1:71" ht="15.75" customHeight="1">
      <c r="A1385" s="7">
        <v>2019</v>
      </c>
      <c r="B1385" s="7" t="s">
        <v>1586</v>
      </c>
      <c r="C1385" s="7" t="s">
        <v>64</v>
      </c>
      <c r="D1385" s="7" t="s">
        <v>1696</v>
      </c>
      <c r="E1385" s="7" t="s">
        <v>2857</v>
      </c>
      <c r="F1385" s="7" t="s">
        <v>2858</v>
      </c>
      <c r="G1385" s="7">
        <v>2017</v>
      </c>
      <c r="H1385" s="7" t="s">
        <v>67</v>
      </c>
      <c r="I1385" s="7" t="s">
        <v>169</v>
      </c>
      <c r="J1385" s="7" t="s">
        <v>70</v>
      </c>
      <c r="K1385" s="7" t="s">
        <v>71</v>
      </c>
      <c r="L1385" s="7" t="s">
        <v>72</v>
      </c>
      <c r="M1385" s="7" t="s">
        <v>73</v>
      </c>
      <c r="N1385" s="7" t="s">
        <v>74</v>
      </c>
      <c r="O1385" s="7" t="s">
        <v>75</v>
      </c>
      <c r="P1385" s="7" t="s">
        <v>105</v>
      </c>
      <c r="Q1385" s="7" t="s">
        <v>106</v>
      </c>
      <c r="S1385" s="7" t="s">
        <v>107</v>
      </c>
      <c r="T1385" s="7" t="s">
        <v>79</v>
      </c>
      <c r="U1385" s="7" t="s">
        <v>80</v>
      </c>
      <c r="V1385" s="7" t="s">
        <v>81</v>
      </c>
      <c r="Z1385" s="7" t="s">
        <v>108</v>
      </c>
      <c r="AA1385" s="7" t="s">
        <v>109</v>
      </c>
      <c r="AB1385" s="7" t="s">
        <v>305</v>
      </c>
      <c r="AC1385" s="7" t="s">
        <v>274</v>
      </c>
      <c r="AD1385" s="7" t="s">
        <v>111</v>
      </c>
      <c r="AE1385" s="7" t="s">
        <v>803</v>
      </c>
      <c r="AF1385" s="7" t="s">
        <v>112</v>
      </c>
      <c r="AG1385" s="7" t="s">
        <v>2119</v>
      </c>
      <c r="AH1385" s="7" t="s">
        <v>2197</v>
      </c>
      <c r="AI1385" s="7">
        <v>2018</v>
      </c>
      <c r="AJ1385" s="7">
        <v>2019</v>
      </c>
      <c r="AK1385" s="7" t="s">
        <v>89</v>
      </c>
      <c r="AL1385" s="7">
        <v>2580443</v>
      </c>
      <c r="AO1385" s="7" t="s">
        <v>2924</v>
      </c>
      <c r="AP1385" s="7" t="s">
        <v>2925</v>
      </c>
      <c r="AQ1385" s="7">
        <v>1290221.5</v>
      </c>
      <c r="AR1385" s="10">
        <v>988858.79539999994</v>
      </c>
      <c r="AS1385" s="7" t="s">
        <v>2926</v>
      </c>
      <c r="AT1385" s="7" t="s">
        <v>146</v>
      </c>
      <c r="AU1385" s="7">
        <v>2017</v>
      </c>
      <c r="AV1385" s="7" t="s">
        <v>172</v>
      </c>
      <c r="AW1385" s="7" t="s">
        <v>92</v>
      </c>
      <c r="AX1385" s="7" t="s">
        <v>93</v>
      </c>
      <c r="AY1385" s="7" t="s">
        <v>94</v>
      </c>
      <c r="AZ1385" s="7" t="s">
        <v>465</v>
      </c>
      <c r="BA1385" s="7" t="s">
        <v>96</v>
      </c>
      <c r="BB1385" s="7" t="s">
        <v>466</v>
      </c>
      <c r="BC1385" s="7" t="s">
        <v>98</v>
      </c>
      <c r="BH1385" s="7" t="s">
        <v>99</v>
      </c>
      <c r="BI1385" s="7" t="s">
        <v>521</v>
      </c>
      <c r="BJ1385" s="7" t="s">
        <v>135</v>
      </c>
      <c r="BO1385">
        <f t="shared" si="21"/>
        <v>0.98885879539999999</v>
      </c>
      <c r="BP1385" s="7" t="s">
        <v>137</v>
      </c>
      <c r="BQ1385" s="7" t="s">
        <v>94</v>
      </c>
      <c r="BR1385" s="7" t="s">
        <v>1907</v>
      </c>
      <c r="BS1385" s="7" t="s">
        <v>1907</v>
      </c>
    </row>
    <row r="1386" spans="1:71" ht="15.75" customHeight="1">
      <c r="A1386" s="7">
        <v>2019</v>
      </c>
      <c r="B1386" s="7" t="s">
        <v>1587</v>
      </c>
      <c r="C1386" s="7" t="s">
        <v>64</v>
      </c>
      <c r="D1386" s="7" t="s">
        <v>1696</v>
      </c>
      <c r="E1386" s="7" t="s">
        <v>2857</v>
      </c>
      <c r="F1386" s="7" t="s">
        <v>2858</v>
      </c>
      <c r="G1386" s="7">
        <v>2017</v>
      </c>
      <c r="H1386" s="7" t="s">
        <v>67</v>
      </c>
      <c r="I1386" s="7" t="s">
        <v>169</v>
      </c>
      <c r="J1386" s="7" t="s">
        <v>70</v>
      </c>
      <c r="K1386" s="7" t="s">
        <v>71</v>
      </c>
      <c r="L1386" s="7" t="s">
        <v>72</v>
      </c>
      <c r="M1386" s="7" t="s">
        <v>73</v>
      </c>
      <c r="N1386" s="7" t="s">
        <v>74</v>
      </c>
      <c r="O1386" s="7" t="s">
        <v>75</v>
      </c>
      <c r="P1386" s="7" t="s">
        <v>105</v>
      </c>
      <c r="Q1386" s="7" t="s">
        <v>106</v>
      </c>
      <c r="S1386" s="7" t="s">
        <v>107</v>
      </c>
      <c r="T1386" s="7" t="s">
        <v>79</v>
      </c>
      <c r="U1386" s="7" t="s">
        <v>80</v>
      </c>
      <c r="V1386" s="7" t="s">
        <v>81</v>
      </c>
      <c r="Z1386" s="7" t="s">
        <v>108</v>
      </c>
      <c r="AA1386" s="7" t="s">
        <v>109</v>
      </c>
      <c r="AB1386" s="7" t="s">
        <v>305</v>
      </c>
      <c r="AC1386" s="7" t="s">
        <v>274</v>
      </c>
      <c r="AD1386" s="7" t="s">
        <v>111</v>
      </c>
      <c r="AE1386" s="7" t="s">
        <v>1702</v>
      </c>
      <c r="AF1386" s="7" t="s">
        <v>112</v>
      </c>
      <c r="AG1386" s="7" t="s">
        <v>2197</v>
      </c>
      <c r="AH1386" s="7" t="s">
        <v>2200</v>
      </c>
      <c r="AI1386" s="7">
        <v>2019</v>
      </c>
      <c r="AJ1386" s="7">
        <v>2020</v>
      </c>
      <c r="AK1386" s="7" t="s">
        <v>89</v>
      </c>
      <c r="AL1386" s="7">
        <v>3018658</v>
      </c>
      <c r="AO1386" s="7" t="s">
        <v>2927</v>
      </c>
      <c r="AP1386" s="7" t="s">
        <v>2928</v>
      </c>
      <c r="AQ1386" s="7">
        <v>1509329</v>
      </c>
      <c r="AR1386" s="10">
        <v>1156788.3940000001</v>
      </c>
      <c r="AS1386" s="7" t="s">
        <v>2929</v>
      </c>
      <c r="AT1386" s="7" t="s">
        <v>146</v>
      </c>
      <c r="AU1386" s="7">
        <v>2017</v>
      </c>
      <c r="AV1386" s="7" t="s">
        <v>172</v>
      </c>
      <c r="AW1386" s="7" t="s">
        <v>92</v>
      </c>
      <c r="AX1386" s="7" t="s">
        <v>93</v>
      </c>
      <c r="AY1386" s="7" t="s">
        <v>94</v>
      </c>
      <c r="AZ1386" s="7" t="s">
        <v>465</v>
      </c>
      <c r="BA1386" s="7" t="s">
        <v>96</v>
      </c>
      <c r="BB1386" s="7" t="s">
        <v>466</v>
      </c>
      <c r="BC1386" s="7" t="s">
        <v>98</v>
      </c>
      <c r="BH1386" s="7" t="s">
        <v>99</v>
      </c>
      <c r="BI1386" s="7" t="s">
        <v>521</v>
      </c>
      <c r="BJ1386" s="7" t="s">
        <v>135</v>
      </c>
      <c r="BO1386">
        <f t="shared" si="21"/>
        <v>1.1567883940000001</v>
      </c>
      <c r="BP1386" s="7" t="s">
        <v>137</v>
      </c>
      <c r="BQ1386" s="7" t="s">
        <v>94</v>
      </c>
      <c r="BR1386" s="7" t="s">
        <v>1907</v>
      </c>
      <c r="BS1386" s="7" t="s">
        <v>1907</v>
      </c>
    </row>
    <row r="1387" spans="1:71" ht="15.75" customHeight="1">
      <c r="A1387" s="7">
        <v>2020</v>
      </c>
      <c r="B1387" s="7" t="s">
        <v>1587</v>
      </c>
      <c r="C1387" s="7" t="s">
        <v>64</v>
      </c>
      <c r="D1387" s="7" t="s">
        <v>1696</v>
      </c>
      <c r="E1387" s="7" t="s">
        <v>2857</v>
      </c>
      <c r="F1387" s="7" t="s">
        <v>2858</v>
      </c>
      <c r="G1387" s="7">
        <v>2017</v>
      </c>
      <c r="H1387" s="7" t="s">
        <v>67</v>
      </c>
      <c r="I1387" s="7" t="s">
        <v>169</v>
      </c>
      <c r="J1387" s="7" t="s">
        <v>70</v>
      </c>
      <c r="K1387" s="7" t="s">
        <v>71</v>
      </c>
      <c r="L1387" s="7" t="s">
        <v>72</v>
      </c>
      <c r="M1387" s="7" t="s">
        <v>73</v>
      </c>
      <c r="N1387" s="7" t="s">
        <v>74</v>
      </c>
      <c r="O1387" s="7" t="s">
        <v>75</v>
      </c>
      <c r="P1387" s="7" t="s">
        <v>105</v>
      </c>
      <c r="Q1387" s="7" t="s">
        <v>106</v>
      </c>
      <c r="S1387" s="7" t="s">
        <v>107</v>
      </c>
      <c r="T1387" s="7" t="s">
        <v>79</v>
      </c>
      <c r="U1387" s="7" t="s">
        <v>80</v>
      </c>
      <c r="V1387" s="7" t="s">
        <v>81</v>
      </c>
      <c r="Z1387" s="7" t="s">
        <v>108</v>
      </c>
      <c r="AA1387" s="7" t="s">
        <v>109</v>
      </c>
      <c r="AB1387" s="7" t="s">
        <v>305</v>
      </c>
      <c r="AC1387" s="7" t="s">
        <v>274</v>
      </c>
      <c r="AD1387" s="7" t="s">
        <v>111</v>
      </c>
      <c r="AE1387" s="7" t="s">
        <v>1702</v>
      </c>
      <c r="AF1387" s="7" t="s">
        <v>112</v>
      </c>
      <c r="AG1387" s="7" t="s">
        <v>2197</v>
      </c>
      <c r="AH1387" s="7" t="s">
        <v>2200</v>
      </c>
      <c r="AI1387" s="7">
        <v>2019</v>
      </c>
      <c r="AJ1387" s="7">
        <v>2020</v>
      </c>
      <c r="AK1387" s="7" t="s">
        <v>89</v>
      </c>
      <c r="AL1387" s="7">
        <v>3018658</v>
      </c>
      <c r="AO1387" s="7" t="s">
        <v>2927</v>
      </c>
      <c r="AP1387" s="7" t="s">
        <v>2928</v>
      </c>
      <c r="AQ1387" s="7">
        <v>1509329</v>
      </c>
      <c r="AR1387" s="10">
        <v>1156788.3940000001</v>
      </c>
      <c r="AS1387" s="7" t="s">
        <v>2929</v>
      </c>
      <c r="AT1387" s="7" t="s">
        <v>146</v>
      </c>
      <c r="AU1387" s="7">
        <v>2017</v>
      </c>
      <c r="AV1387" s="7" t="s">
        <v>172</v>
      </c>
      <c r="AW1387" s="7" t="s">
        <v>92</v>
      </c>
      <c r="AX1387" s="7" t="s">
        <v>93</v>
      </c>
      <c r="AY1387" s="7" t="s">
        <v>94</v>
      </c>
      <c r="AZ1387" s="7" t="s">
        <v>465</v>
      </c>
      <c r="BA1387" s="7" t="s">
        <v>96</v>
      </c>
      <c r="BB1387" s="7" t="s">
        <v>466</v>
      </c>
      <c r="BC1387" s="7" t="s">
        <v>98</v>
      </c>
      <c r="BH1387" s="7" t="s">
        <v>99</v>
      </c>
      <c r="BI1387" s="7" t="s">
        <v>521</v>
      </c>
      <c r="BJ1387" s="7" t="s">
        <v>135</v>
      </c>
      <c r="BO1387">
        <f t="shared" si="21"/>
        <v>1.1567883940000001</v>
      </c>
      <c r="BP1387" s="7" t="s">
        <v>137</v>
      </c>
      <c r="BQ1387" s="7" t="s">
        <v>94</v>
      </c>
      <c r="BR1387" s="7" t="s">
        <v>1907</v>
      </c>
      <c r="BS1387" s="7" t="s">
        <v>1907</v>
      </c>
    </row>
    <row r="1388" spans="1:71" ht="15.75" customHeight="1">
      <c r="A1388" s="7">
        <v>2020</v>
      </c>
      <c r="B1388" s="7" t="s">
        <v>1588</v>
      </c>
      <c r="C1388" s="7" t="s">
        <v>64</v>
      </c>
      <c r="D1388" s="7" t="s">
        <v>1696</v>
      </c>
      <c r="E1388" s="7" t="s">
        <v>2857</v>
      </c>
      <c r="F1388" s="7" t="s">
        <v>2858</v>
      </c>
      <c r="G1388" s="7">
        <v>2017</v>
      </c>
      <c r="H1388" s="7" t="s">
        <v>67</v>
      </c>
      <c r="I1388" s="7" t="s">
        <v>169</v>
      </c>
      <c r="J1388" s="7" t="s">
        <v>70</v>
      </c>
      <c r="K1388" s="7" t="s">
        <v>71</v>
      </c>
      <c r="L1388" s="7" t="s">
        <v>72</v>
      </c>
      <c r="M1388" s="7" t="s">
        <v>73</v>
      </c>
      <c r="N1388" s="7" t="s">
        <v>74</v>
      </c>
      <c r="O1388" s="7" t="s">
        <v>75</v>
      </c>
      <c r="P1388" s="7" t="s">
        <v>105</v>
      </c>
      <c r="Q1388" s="7" t="s">
        <v>106</v>
      </c>
      <c r="S1388" s="7" t="s">
        <v>107</v>
      </c>
      <c r="T1388" s="7" t="s">
        <v>79</v>
      </c>
      <c r="U1388" s="7" t="s">
        <v>80</v>
      </c>
      <c r="V1388" s="7" t="s">
        <v>81</v>
      </c>
      <c r="Z1388" s="7" t="s">
        <v>108</v>
      </c>
      <c r="AA1388" s="7" t="s">
        <v>109</v>
      </c>
      <c r="AB1388" s="7" t="s">
        <v>305</v>
      </c>
      <c r="AC1388" s="7" t="s">
        <v>274</v>
      </c>
      <c r="AD1388" s="7" t="s">
        <v>111</v>
      </c>
      <c r="AE1388" s="7" t="s">
        <v>1703</v>
      </c>
      <c r="AF1388" s="7" t="s">
        <v>112</v>
      </c>
      <c r="AG1388" s="7" t="s">
        <v>2200</v>
      </c>
      <c r="AH1388" s="7" t="s">
        <v>2203</v>
      </c>
      <c r="AI1388" s="7">
        <v>2020</v>
      </c>
      <c r="AJ1388" s="7">
        <v>2021</v>
      </c>
      <c r="AK1388" s="7" t="s">
        <v>89</v>
      </c>
      <c r="AL1388" s="7">
        <v>3071861</v>
      </c>
      <c r="AO1388" s="7" t="s">
        <v>2930</v>
      </c>
      <c r="AP1388" s="7" t="s">
        <v>2931</v>
      </c>
      <c r="AQ1388" s="7">
        <v>1535930.5</v>
      </c>
      <c r="AR1388" s="10">
        <v>1177176.4650000001</v>
      </c>
      <c r="AS1388" s="7" t="s">
        <v>2932</v>
      </c>
      <c r="AT1388" s="7" t="s">
        <v>146</v>
      </c>
      <c r="AU1388" s="7">
        <v>2017</v>
      </c>
      <c r="AV1388" s="7" t="s">
        <v>172</v>
      </c>
      <c r="AW1388" s="7" t="s">
        <v>92</v>
      </c>
      <c r="AX1388" s="7" t="s">
        <v>93</v>
      </c>
      <c r="AY1388" s="7" t="s">
        <v>94</v>
      </c>
      <c r="AZ1388" s="7" t="s">
        <v>465</v>
      </c>
      <c r="BA1388" s="7" t="s">
        <v>96</v>
      </c>
      <c r="BB1388" s="7" t="s">
        <v>466</v>
      </c>
      <c r="BC1388" s="7" t="s">
        <v>98</v>
      </c>
      <c r="BH1388" s="7" t="s">
        <v>99</v>
      </c>
      <c r="BI1388" s="7" t="s">
        <v>521</v>
      </c>
      <c r="BJ1388" s="7" t="s">
        <v>135</v>
      </c>
      <c r="BO1388">
        <f t="shared" si="21"/>
        <v>1.1771764650000001</v>
      </c>
      <c r="BP1388" s="7" t="s">
        <v>137</v>
      </c>
      <c r="BQ1388" s="7" t="s">
        <v>94</v>
      </c>
      <c r="BR1388" s="7" t="s">
        <v>1907</v>
      </c>
      <c r="BS1388" s="7" t="s">
        <v>1907</v>
      </c>
    </row>
    <row r="1389" spans="1:71" ht="15.75" customHeight="1">
      <c r="A1389" s="7">
        <v>2021</v>
      </c>
      <c r="B1389" s="7" t="s">
        <v>1588</v>
      </c>
      <c r="C1389" s="7" t="s">
        <v>64</v>
      </c>
      <c r="D1389" s="7" t="s">
        <v>1696</v>
      </c>
      <c r="E1389" s="7" t="s">
        <v>2857</v>
      </c>
      <c r="F1389" s="7" t="s">
        <v>2858</v>
      </c>
      <c r="G1389" s="7">
        <v>2017</v>
      </c>
      <c r="H1389" s="7" t="s">
        <v>67</v>
      </c>
      <c r="I1389" s="7" t="s">
        <v>169</v>
      </c>
      <c r="J1389" s="7" t="s">
        <v>70</v>
      </c>
      <c r="K1389" s="7" t="s">
        <v>71</v>
      </c>
      <c r="L1389" s="7" t="s">
        <v>72</v>
      </c>
      <c r="M1389" s="7" t="s">
        <v>73</v>
      </c>
      <c r="N1389" s="7" t="s">
        <v>74</v>
      </c>
      <c r="O1389" s="7" t="s">
        <v>75</v>
      </c>
      <c r="P1389" s="7" t="s">
        <v>105</v>
      </c>
      <c r="Q1389" s="7" t="s">
        <v>106</v>
      </c>
      <c r="S1389" s="7" t="s">
        <v>107</v>
      </c>
      <c r="T1389" s="7" t="s">
        <v>79</v>
      </c>
      <c r="U1389" s="7" t="s">
        <v>80</v>
      </c>
      <c r="V1389" s="7" t="s">
        <v>81</v>
      </c>
      <c r="Z1389" s="7" t="s">
        <v>108</v>
      </c>
      <c r="AA1389" s="7" t="s">
        <v>109</v>
      </c>
      <c r="AB1389" s="7" t="s">
        <v>305</v>
      </c>
      <c r="AC1389" s="7" t="s">
        <v>274</v>
      </c>
      <c r="AD1389" s="7" t="s">
        <v>111</v>
      </c>
      <c r="AE1389" s="7" t="s">
        <v>1703</v>
      </c>
      <c r="AF1389" s="7" t="s">
        <v>112</v>
      </c>
      <c r="AG1389" s="7" t="s">
        <v>2200</v>
      </c>
      <c r="AH1389" s="7" t="s">
        <v>2203</v>
      </c>
      <c r="AI1389" s="7">
        <v>2020</v>
      </c>
      <c r="AJ1389" s="7">
        <v>2021</v>
      </c>
      <c r="AK1389" s="7" t="s">
        <v>89</v>
      </c>
      <c r="AL1389" s="7">
        <v>3071861</v>
      </c>
      <c r="AO1389" s="7" t="s">
        <v>2930</v>
      </c>
      <c r="AP1389" s="7" t="s">
        <v>2931</v>
      </c>
      <c r="AQ1389" s="7">
        <v>1535930.5</v>
      </c>
      <c r="AR1389" s="10">
        <v>1177176.4650000001</v>
      </c>
      <c r="AS1389" s="7" t="s">
        <v>2932</v>
      </c>
      <c r="AT1389" s="7" t="s">
        <v>146</v>
      </c>
      <c r="AU1389" s="7">
        <v>2017</v>
      </c>
      <c r="AV1389" s="7" t="s">
        <v>172</v>
      </c>
      <c r="AW1389" s="7" t="s">
        <v>92</v>
      </c>
      <c r="AX1389" s="7" t="s">
        <v>93</v>
      </c>
      <c r="AY1389" s="7" t="s">
        <v>94</v>
      </c>
      <c r="AZ1389" s="7" t="s">
        <v>465</v>
      </c>
      <c r="BA1389" s="7" t="s">
        <v>96</v>
      </c>
      <c r="BB1389" s="7" t="s">
        <v>466</v>
      </c>
      <c r="BC1389" s="7" t="s">
        <v>98</v>
      </c>
      <c r="BH1389" s="7" t="s">
        <v>99</v>
      </c>
      <c r="BI1389" s="7" t="s">
        <v>521</v>
      </c>
      <c r="BJ1389" s="7" t="s">
        <v>135</v>
      </c>
      <c r="BO1389">
        <f t="shared" si="21"/>
        <v>1.1771764650000001</v>
      </c>
      <c r="BP1389" s="7" t="s">
        <v>137</v>
      </c>
      <c r="BQ1389" s="7" t="s">
        <v>94</v>
      </c>
      <c r="BR1389" s="7" t="s">
        <v>1907</v>
      </c>
      <c r="BS1389" s="7" t="s">
        <v>1907</v>
      </c>
    </row>
    <row r="1390" spans="1:71" ht="15.75" customHeight="1">
      <c r="A1390" s="7">
        <v>2021</v>
      </c>
      <c r="B1390" s="7" t="s">
        <v>1589</v>
      </c>
      <c r="C1390" s="7" t="s">
        <v>64</v>
      </c>
      <c r="D1390" s="7" t="s">
        <v>1696</v>
      </c>
      <c r="E1390" s="7" t="s">
        <v>2857</v>
      </c>
      <c r="F1390" s="7" t="s">
        <v>2858</v>
      </c>
      <c r="G1390" s="7">
        <v>2017</v>
      </c>
      <c r="H1390" s="7" t="s">
        <v>67</v>
      </c>
      <c r="I1390" s="7" t="s">
        <v>169</v>
      </c>
      <c r="J1390" s="7" t="s">
        <v>70</v>
      </c>
      <c r="K1390" s="7" t="s">
        <v>71</v>
      </c>
      <c r="L1390" s="7" t="s">
        <v>72</v>
      </c>
      <c r="M1390" s="7" t="s">
        <v>73</v>
      </c>
      <c r="N1390" s="7" t="s">
        <v>74</v>
      </c>
      <c r="O1390" s="7" t="s">
        <v>75</v>
      </c>
      <c r="P1390" s="7" t="s">
        <v>105</v>
      </c>
      <c r="Q1390" s="7" t="s">
        <v>106</v>
      </c>
      <c r="S1390" s="7" t="s">
        <v>107</v>
      </c>
      <c r="T1390" s="7" t="s">
        <v>79</v>
      </c>
      <c r="U1390" s="7" t="s">
        <v>80</v>
      </c>
      <c r="V1390" s="7" t="s">
        <v>81</v>
      </c>
      <c r="Z1390" s="7" t="s">
        <v>108</v>
      </c>
      <c r="AA1390" s="7" t="s">
        <v>109</v>
      </c>
      <c r="AB1390" s="7" t="s">
        <v>305</v>
      </c>
      <c r="AC1390" s="7" t="s">
        <v>274</v>
      </c>
      <c r="AD1390" s="7" t="s">
        <v>111</v>
      </c>
      <c r="AE1390" s="7" t="s">
        <v>1704</v>
      </c>
      <c r="AF1390" s="7" t="s">
        <v>112</v>
      </c>
      <c r="AG1390" s="7" t="s">
        <v>2203</v>
      </c>
      <c r="AH1390" s="7" t="s">
        <v>2406</v>
      </c>
      <c r="AI1390" s="7">
        <v>2021</v>
      </c>
      <c r="AJ1390" s="7">
        <v>2022</v>
      </c>
      <c r="AK1390" s="7" t="s">
        <v>89</v>
      </c>
      <c r="AL1390" s="7">
        <v>3126376</v>
      </c>
      <c r="AO1390" s="7" t="s">
        <v>2933</v>
      </c>
      <c r="AP1390" s="7" t="s">
        <v>2934</v>
      </c>
      <c r="AQ1390" s="7">
        <v>1563188</v>
      </c>
      <c r="AR1390" s="10">
        <v>1198067.311</v>
      </c>
      <c r="AS1390" s="7" t="s">
        <v>2935</v>
      </c>
      <c r="AT1390" s="7" t="s">
        <v>146</v>
      </c>
      <c r="AU1390" s="7">
        <v>2017</v>
      </c>
      <c r="AV1390" s="7" t="s">
        <v>172</v>
      </c>
      <c r="AW1390" s="7" t="s">
        <v>115</v>
      </c>
      <c r="AX1390" s="7" t="s">
        <v>93</v>
      </c>
      <c r="AY1390" s="7" t="s">
        <v>94</v>
      </c>
      <c r="AZ1390" s="7" t="s">
        <v>465</v>
      </c>
      <c r="BA1390" s="7" t="s">
        <v>96</v>
      </c>
      <c r="BB1390" s="7" t="s">
        <v>466</v>
      </c>
      <c r="BC1390" s="7" t="s">
        <v>98</v>
      </c>
      <c r="BH1390" s="7" t="s">
        <v>99</v>
      </c>
      <c r="BI1390" s="7" t="s">
        <v>521</v>
      </c>
      <c r="BJ1390" s="7" t="s">
        <v>135</v>
      </c>
      <c r="BO1390">
        <f t="shared" si="21"/>
        <v>1.198067311</v>
      </c>
      <c r="BP1390" s="7" t="s">
        <v>137</v>
      </c>
      <c r="BQ1390" s="7" t="s">
        <v>94</v>
      </c>
      <c r="BR1390" s="7" t="s">
        <v>1907</v>
      </c>
      <c r="BS1390" s="7" t="s">
        <v>1907</v>
      </c>
    </row>
    <row r="1391" spans="1:71" ht="15.75" customHeight="1">
      <c r="A1391" s="7">
        <v>2022</v>
      </c>
      <c r="B1391" s="7" t="s">
        <v>1589</v>
      </c>
      <c r="C1391" s="7" t="s">
        <v>64</v>
      </c>
      <c r="D1391" s="7" t="s">
        <v>1696</v>
      </c>
      <c r="E1391" s="7" t="s">
        <v>2857</v>
      </c>
      <c r="F1391" s="7" t="s">
        <v>2858</v>
      </c>
      <c r="G1391" s="7">
        <v>2017</v>
      </c>
      <c r="H1391" s="7" t="s">
        <v>67</v>
      </c>
      <c r="I1391" s="7" t="s">
        <v>169</v>
      </c>
      <c r="J1391" s="7" t="s">
        <v>70</v>
      </c>
      <c r="K1391" s="7" t="s">
        <v>71</v>
      </c>
      <c r="L1391" s="7" t="s">
        <v>72</v>
      </c>
      <c r="M1391" s="7" t="s">
        <v>73</v>
      </c>
      <c r="N1391" s="7" t="s">
        <v>74</v>
      </c>
      <c r="O1391" s="7" t="s">
        <v>75</v>
      </c>
      <c r="P1391" s="7" t="s">
        <v>105</v>
      </c>
      <c r="Q1391" s="7" t="s">
        <v>106</v>
      </c>
      <c r="S1391" s="7" t="s">
        <v>107</v>
      </c>
      <c r="T1391" s="7" t="s">
        <v>79</v>
      </c>
      <c r="U1391" s="7" t="s">
        <v>80</v>
      </c>
      <c r="V1391" s="7" t="s">
        <v>81</v>
      </c>
      <c r="Z1391" s="7" t="s">
        <v>108</v>
      </c>
      <c r="AA1391" s="7" t="s">
        <v>109</v>
      </c>
      <c r="AB1391" s="7" t="s">
        <v>305</v>
      </c>
      <c r="AC1391" s="7" t="s">
        <v>274</v>
      </c>
      <c r="AD1391" s="7" t="s">
        <v>111</v>
      </c>
      <c r="AE1391" s="7" t="s">
        <v>1704</v>
      </c>
      <c r="AF1391" s="7" t="s">
        <v>112</v>
      </c>
      <c r="AG1391" s="7" t="s">
        <v>2203</v>
      </c>
      <c r="AH1391" s="7" t="s">
        <v>2406</v>
      </c>
      <c r="AI1391" s="7">
        <v>2021</v>
      </c>
      <c r="AJ1391" s="7">
        <v>2022</v>
      </c>
      <c r="AK1391" s="7" t="s">
        <v>89</v>
      </c>
      <c r="AL1391" s="7">
        <v>3126376</v>
      </c>
      <c r="AO1391" s="7" t="s">
        <v>2933</v>
      </c>
      <c r="AP1391" s="7" t="s">
        <v>2934</v>
      </c>
      <c r="AQ1391" s="7">
        <v>1563188</v>
      </c>
      <c r="AR1391" s="10">
        <v>1198067.311</v>
      </c>
      <c r="AS1391" s="7" t="s">
        <v>2935</v>
      </c>
      <c r="AT1391" s="7" t="s">
        <v>146</v>
      </c>
      <c r="AU1391" s="7">
        <v>2017</v>
      </c>
      <c r="AV1391" s="7" t="s">
        <v>172</v>
      </c>
      <c r="AW1391" s="7" t="s">
        <v>115</v>
      </c>
      <c r="AX1391" s="7" t="s">
        <v>93</v>
      </c>
      <c r="AY1391" s="7" t="s">
        <v>94</v>
      </c>
      <c r="AZ1391" s="7" t="s">
        <v>465</v>
      </c>
      <c r="BA1391" s="7" t="s">
        <v>96</v>
      </c>
      <c r="BB1391" s="7" t="s">
        <v>466</v>
      </c>
      <c r="BC1391" s="7" t="s">
        <v>98</v>
      </c>
      <c r="BH1391" s="7" t="s">
        <v>99</v>
      </c>
      <c r="BI1391" s="7" t="s">
        <v>521</v>
      </c>
      <c r="BJ1391" s="7" t="s">
        <v>135</v>
      </c>
      <c r="BO1391">
        <f t="shared" si="21"/>
        <v>1.198067311</v>
      </c>
      <c r="BP1391" s="7" t="s">
        <v>137</v>
      </c>
      <c r="BQ1391" s="7" t="s">
        <v>94</v>
      </c>
      <c r="BR1391" s="7" t="s">
        <v>1907</v>
      </c>
      <c r="BS1391" s="7" t="s">
        <v>1907</v>
      </c>
    </row>
    <row r="1392" spans="1:71" ht="15.75" customHeight="1">
      <c r="A1392" s="7">
        <v>2022</v>
      </c>
      <c r="B1392" s="7" t="s">
        <v>1590</v>
      </c>
      <c r="C1392" s="7" t="s">
        <v>64</v>
      </c>
      <c r="D1392" s="7" t="s">
        <v>1696</v>
      </c>
      <c r="E1392" s="7" t="s">
        <v>2857</v>
      </c>
      <c r="F1392" s="7" t="s">
        <v>2858</v>
      </c>
      <c r="G1392" s="7">
        <v>2017</v>
      </c>
      <c r="H1392" s="7" t="s">
        <v>67</v>
      </c>
      <c r="I1392" s="7" t="s">
        <v>169</v>
      </c>
      <c r="J1392" s="7" t="s">
        <v>70</v>
      </c>
      <c r="K1392" s="7" t="s">
        <v>71</v>
      </c>
      <c r="L1392" s="7" t="s">
        <v>72</v>
      </c>
      <c r="M1392" s="7" t="s">
        <v>73</v>
      </c>
      <c r="N1392" s="7" t="s">
        <v>74</v>
      </c>
      <c r="O1392" s="7" t="s">
        <v>75</v>
      </c>
      <c r="P1392" s="7" t="s">
        <v>105</v>
      </c>
      <c r="Q1392" s="7" t="s">
        <v>106</v>
      </c>
      <c r="S1392" s="7" t="s">
        <v>107</v>
      </c>
      <c r="T1392" s="7" t="s">
        <v>79</v>
      </c>
      <c r="U1392" s="7" t="s">
        <v>80</v>
      </c>
      <c r="V1392" s="7" t="s">
        <v>81</v>
      </c>
      <c r="Z1392" s="7" t="s">
        <v>108</v>
      </c>
      <c r="AA1392" s="7" t="s">
        <v>109</v>
      </c>
      <c r="AB1392" s="7" t="s">
        <v>305</v>
      </c>
      <c r="AC1392" s="7" t="s">
        <v>274</v>
      </c>
      <c r="AD1392" s="7" t="s">
        <v>111</v>
      </c>
      <c r="AE1392" s="7" t="s">
        <v>1705</v>
      </c>
      <c r="AF1392" s="7" t="s">
        <v>112</v>
      </c>
      <c r="AG1392" s="7" t="s">
        <v>2406</v>
      </c>
      <c r="AH1392" s="7" t="s">
        <v>2874</v>
      </c>
      <c r="AI1392" s="7">
        <v>2022</v>
      </c>
      <c r="AJ1392" s="7">
        <v>2023</v>
      </c>
      <c r="AK1392" s="7" t="s">
        <v>89</v>
      </c>
      <c r="AL1392" s="7">
        <v>3182235</v>
      </c>
      <c r="AO1392" s="7" t="s">
        <v>2936</v>
      </c>
      <c r="AP1392" s="7" t="s">
        <v>2937</v>
      </c>
      <c r="AQ1392" s="7">
        <v>1591117.5</v>
      </c>
      <c r="AR1392" s="10">
        <v>1219473.1950000001</v>
      </c>
      <c r="AS1392" s="7" t="s">
        <v>2938</v>
      </c>
      <c r="AT1392" s="7" t="s">
        <v>146</v>
      </c>
      <c r="AU1392" s="7">
        <v>2017</v>
      </c>
      <c r="AV1392" s="7" t="s">
        <v>172</v>
      </c>
      <c r="AW1392" s="7" t="s">
        <v>115</v>
      </c>
      <c r="AX1392" s="7" t="s">
        <v>93</v>
      </c>
      <c r="AY1392" s="7" t="s">
        <v>94</v>
      </c>
      <c r="AZ1392" s="7" t="s">
        <v>465</v>
      </c>
      <c r="BA1392" s="7" t="s">
        <v>96</v>
      </c>
      <c r="BB1392" s="7" t="s">
        <v>466</v>
      </c>
      <c r="BC1392" s="7" t="s">
        <v>98</v>
      </c>
      <c r="BH1392" s="7" t="s">
        <v>99</v>
      </c>
      <c r="BI1392" s="7" t="s">
        <v>521</v>
      </c>
      <c r="BJ1392" s="7" t="s">
        <v>135</v>
      </c>
      <c r="BO1392">
        <f t="shared" si="21"/>
        <v>1.219473195</v>
      </c>
      <c r="BP1392" s="7" t="s">
        <v>137</v>
      </c>
      <c r="BQ1392" s="7" t="s">
        <v>94</v>
      </c>
      <c r="BR1392" s="7" t="s">
        <v>1907</v>
      </c>
      <c r="BS1392" s="7" t="s">
        <v>1907</v>
      </c>
    </row>
    <row r="1393" spans="1:71" ht="15.75" customHeight="1">
      <c r="A1393" s="7">
        <v>2023</v>
      </c>
      <c r="B1393" s="7" t="s">
        <v>1590</v>
      </c>
      <c r="C1393" s="7" t="s">
        <v>64</v>
      </c>
      <c r="D1393" s="7" t="s">
        <v>1696</v>
      </c>
      <c r="E1393" s="7" t="s">
        <v>2857</v>
      </c>
      <c r="F1393" s="7" t="s">
        <v>2858</v>
      </c>
      <c r="G1393" s="7">
        <v>2017</v>
      </c>
      <c r="H1393" s="7" t="s">
        <v>67</v>
      </c>
      <c r="I1393" s="7" t="s">
        <v>169</v>
      </c>
      <c r="J1393" s="7" t="s">
        <v>70</v>
      </c>
      <c r="K1393" s="7" t="s">
        <v>71</v>
      </c>
      <c r="L1393" s="7" t="s">
        <v>72</v>
      </c>
      <c r="M1393" s="7" t="s">
        <v>73</v>
      </c>
      <c r="N1393" s="7" t="s">
        <v>74</v>
      </c>
      <c r="O1393" s="7" t="s">
        <v>75</v>
      </c>
      <c r="P1393" s="7" t="s">
        <v>105</v>
      </c>
      <c r="Q1393" s="7" t="s">
        <v>106</v>
      </c>
      <c r="S1393" s="7" t="s">
        <v>107</v>
      </c>
      <c r="T1393" s="7" t="s">
        <v>79</v>
      </c>
      <c r="U1393" s="7" t="s">
        <v>80</v>
      </c>
      <c r="V1393" s="7" t="s">
        <v>81</v>
      </c>
      <c r="Z1393" s="7" t="s">
        <v>108</v>
      </c>
      <c r="AA1393" s="7" t="s">
        <v>109</v>
      </c>
      <c r="AB1393" s="7" t="s">
        <v>305</v>
      </c>
      <c r="AC1393" s="7" t="s">
        <v>274</v>
      </c>
      <c r="AD1393" s="7" t="s">
        <v>111</v>
      </c>
      <c r="AE1393" s="7" t="s">
        <v>1705</v>
      </c>
      <c r="AF1393" s="7" t="s">
        <v>112</v>
      </c>
      <c r="AG1393" s="7" t="s">
        <v>2406</v>
      </c>
      <c r="AH1393" s="7" t="s">
        <v>2874</v>
      </c>
      <c r="AI1393" s="7">
        <v>2022</v>
      </c>
      <c r="AJ1393" s="7">
        <v>2023</v>
      </c>
      <c r="AK1393" s="7" t="s">
        <v>89</v>
      </c>
      <c r="AL1393" s="7">
        <v>3182235</v>
      </c>
      <c r="AO1393" s="7" t="s">
        <v>2936</v>
      </c>
      <c r="AP1393" s="7" t="s">
        <v>2937</v>
      </c>
      <c r="AQ1393" s="7">
        <v>1591117.5</v>
      </c>
      <c r="AR1393" s="10">
        <v>1219473.1950000001</v>
      </c>
      <c r="AS1393" s="7" t="s">
        <v>2938</v>
      </c>
      <c r="AT1393" s="7" t="s">
        <v>146</v>
      </c>
      <c r="AU1393" s="7">
        <v>2017</v>
      </c>
      <c r="AV1393" s="7" t="s">
        <v>172</v>
      </c>
      <c r="AW1393" s="7" t="s">
        <v>115</v>
      </c>
      <c r="AX1393" s="7" t="s">
        <v>93</v>
      </c>
      <c r="AY1393" s="7" t="s">
        <v>94</v>
      </c>
      <c r="AZ1393" s="7" t="s">
        <v>465</v>
      </c>
      <c r="BA1393" s="7" t="s">
        <v>96</v>
      </c>
      <c r="BB1393" s="7" t="s">
        <v>466</v>
      </c>
      <c r="BC1393" s="7" t="s">
        <v>98</v>
      </c>
      <c r="BH1393" s="7" t="s">
        <v>99</v>
      </c>
      <c r="BI1393" s="7" t="s">
        <v>521</v>
      </c>
      <c r="BJ1393" s="7" t="s">
        <v>135</v>
      </c>
      <c r="BO1393">
        <f t="shared" si="21"/>
        <v>1.219473195</v>
      </c>
      <c r="BP1393" s="7" t="s">
        <v>137</v>
      </c>
      <c r="BQ1393" s="7" t="s">
        <v>94</v>
      </c>
      <c r="BR1393" s="7" t="s">
        <v>1907</v>
      </c>
      <c r="BS1393" s="7" t="s">
        <v>1907</v>
      </c>
    </row>
    <row r="1394" spans="1:71" ht="15.75" customHeight="1">
      <c r="A1394" s="7">
        <v>2023</v>
      </c>
      <c r="B1394" s="7" t="s">
        <v>1591</v>
      </c>
      <c r="C1394" s="7" t="s">
        <v>64</v>
      </c>
      <c r="D1394" s="7" t="s">
        <v>1696</v>
      </c>
      <c r="E1394" s="7" t="s">
        <v>2857</v>
      </c>
      <c r="F1394" s="7" t="s">
        <v>2858</v>
      </c>
      <c r="G1394" s="7">
        <v>2017</v>
      </c>
      <c r="H1394" s="7" t="s">
        <v>67</v>
      </c>
      <c r="I1394" s="7" t="s">
        <v>169</v>
      </c>
      <c r="J1394" s="7" t="s">
        <v>70</v>
      </c>
      <c r="K1394" s="7" t="s">
        <v>71</v>
      </c>
      <c r="L1394" s="7" t="s">
        <v>72</v>
      </c>
      <c r="M1394" s="7" t="s">
        <v>73</v>
      </c>
      <c r="N1394" s="7" t="s">
        <v>74</v>
      </c>
      <c r="O1394" s="7" t="s">
        <v>75</v>
      </c>
      <c r="P1394" s="7" t="s">
        <v>105</v>
      </c>
      <c r="Q1394" s="7" t="s">
        <v>106</v>
      </c>
      <c r="S1394" s="7" t="s">
        <v>107</v>
      </c>
      <c r="T1394" s="7" t="s">
        <v>79</v>
      </c>
      <c r="U1394" s="7" t="s">
        <v>80</v>
      </c>
      <c r="V1394" s="7" t="s">
        <v>81</v>
      </c>
      <c r="Z1394" s="7" t="s">
        <v>108</v>
      </c>
      <c r="AA1394" s="7" t="s">
        <v>109</v>
      </c>
      <c r="AB1394" s="7" t="s">
        <v>305</v>
      </c>
      <c r="AC1394" s="7" t="s">
        <v>274</v>
      </c>
      <c r="AD1394" s="7" t="s">
        <v>111</v>
      </c>
      <c r="AE1394" s="7" t="s">
        <v>1706</v>
      </c>
      <c r="AF1394" s="7" t="s">
        <v>112</v>
      </c>
      <c r="AG1394" s="7" t="s">
        <v>2874</v>
      </c>
      <c r="AH1394" s="7" t="s">
        <v>2677</v>
      </c>
      <c r="AI1394" s="7">
        <v>2023</v>
      </c>
      <c r="AJ1394" s="7">
        <v>2024</v>
      </c>
      <c r="AK1394" s="7" t="s">
        <v>89</v>
      </c>
      <c r="AL1394" s="7">
        <v>3239473</v>
      </c>
      <c r="AO1394" s="7" t="s">
        <v>2939</v>
      </c>
      <c r="AP1394" s="7" t="s">
        <v>2940</v>
      </c>
      <c r="AQ1394" s="7">
        <v>1619736.5</v>
      </c>
      <c r="AR1394" s="10">
        <v>1241407.5290000001</v>
      </c>
      <c r="AS1394" s="7" t="s">
        <v>2941</v>
      </c>
      <c r="AT1394" s="7" t="s">
        <v>146</v>
      </c>
      <c r="AU1394" s="7">
        <v>2017</v>
      </c>
      <c r="AV1394" s="7" t="s">
        <v>172</v>
      </c>
      <c r="AW1394" s="7" t="s">
        <v>115</v>
      </c>
      <c r="AX1394" s="7" t="s">
        <v>93</v>
      </c>
      <c r="AY1394" s="7" t="s">
        <v>94</v>
      </c>
      <c r="AZ1394" s="7" t="s">
        <v>465</v>
      </c>
      <c r="BA1394" s="7" t="s">
        <v>96</v>
      </c>
      <c r="BB1394" s="7" t="s">
        <v>466</v>
      </c>
      <c r="BC1394" s="7" t="s">
        <v>98</v>
      </c>
      <c r="BH1394" s="7" t="s">
        <v>99</v>
      </c>
      <c r="BI1394" s="7" t="s">
        <v>521</v>
      </c>
      <c r="BJ1394" s="7" t="s">
        <v>135</v>
      </c>
      <c r="BO1394">
        <f t="shared" si="21"/>
        <v>1.2414075290000002</v>
      </c>
      <c r="BP1394" s="7" t="s">
        <v>137</v>
      </c>
      <c r="BQ1394" s="7" t="s">
        <v>94</v>
      </c>
      <c r="BR1394" s="7" t="s">
        <v>1907</v>
      </c>
      <c r="BS1394" s="7" t="s">
        <v>1907</v>
      </c>
    </row>
    <row r="1395" spans="1:71" ht="15.75" customHeight="1">
      <c r="A1395" s="7">
        <v>2024</v>
      </c>
      <c r="B1395" s="7" t="s">
        <v>1591</v>
      </c>
      <c r="C1395" s="7" t="s">
        <v>64</v>
      </c>
      <c r="D1395" s="7" t="s">
        <v>1696</v>
      </c>
      <c r="E1395" s="7" t="s">
        <v>2857</v>
      </c>
      <c r="F1395" s="7" t="s">
        <v>2858</v>
      </c>
      <c r="G1395" s="7">
        <v>2017</v>
      </c>
      <c r="H1395" s="7" t="s">
        <v>67</v>
      </c>
      <c r="I1395" s="7" t="s">
        <v>169</v>
      </c>
      <c r="J1395" s="7" t="s">
        <v>70</v>
      </c>
      <c r="K1395" s="7" t="s">
        <v>71</v>
      </c>
      <c r="L1395" s="7" t="s">
        <v>72</v>
      </c>
      <c r="M1395" s="7" t="s">
        <v>73</v>
      </c>
      <c r="N1395" s="7" t="s">
        <v>74</v>
      </c>
      <c r="O1395" s="7" t="s">
        <v>75</v>
      </c>
      <c r="P1395" s="7" t="s">
        <v>105</v>
      </c>
      <c r="Q1395" s="7" t="s">
        <v>106</v>
      </c>
      <c r="S1395" s="7" t="s">
        <v>107</v>
      </c>
      <c r="T1395" s="7" t="s">
        <v>79</v>
      </c>
      <c r="U1395" s="7" t="s">
        <v>80</v>
      </c>
      <c r="V1395" s="7" t="s">
        <v>81</v>
      </c>
      <c r="Z1395" s="7" t="s">
        <v>108</v>
      </c>
      <c r="AA1395" s="7" t="s">
        <v>109</v>
      </c>
      <c r="AB1395" s="7" t="s">
        <v>305</v>
      </c>
      <c r="AC1395" s="7" t="s">
        <v>274</v>
      </c>
      <c r="AD1395" s="7" t="s">
        <v>111</v>
      </c>
      <c r="AE1395" s="7" t="s">
        <v>1706</v>
      </c>
      <c r="AF1395" s="7" t="s">
        <v>112</v>
      </c>
      <c r="AG1395" s="7" t="s">
        <v>2874</v>
      </c>
      <c r="AH1395" s="7" t="s">
        <v>2677</v>
      </c>
      <c r="AI1395" s="7">
        <v>2023</v>
      </c>
      <c r="AJ1395" s="7">
        <v>2024</v>
      </c>
      <c r="AK1395" s="7" t="s">
        <v>89</v>
      </c>
      <c r="AL1395" s="7">
        <v>3239473</v>
      </c>
      <c r="AO1395" s="7" t="s">
        <v>2939</v>
      </c>
      <c r="AP1395" s="7" t="s">
        <v>2940</v>
      </c>
      <c r="AQ1395" s="7">
        <v>1619736.5</v>
      </c>
      <c r="AR1395" s="10">
        <v>1241407.5290000001</v>
      </c>
      <c r="AS1395" s="7" t="s">
        <v>2941</v>
      </c>
      <c r="AT1395" s="7" t="s">
        <v>146</v>
      </c>
      <c r="AU1395" s="7">
        <v>2017</v>
      </c>
      <c r="AV1395" s="7" t="s">
        <v>172</v>
      </c>
      <c r="AW1395" s="7" t="s">
        <v>115</v>
      </c>
      <c r="AX1395" s="7" t="s">
        <v>93</v>
      </c>
      <c r="AY1395" s="7" t="s">
        <v>94</v>
      </c>
      <c r="AZ1395" s="7" t="s">
        <v>465</v>
      </c>
      <c r="BA1395" s="7" t="s">
        <v>96</v>
      </c>
      <c r="BB1395" s="7" t="s">
        <v>466</v>
      </c>
      <c r="BC1395" s="7" t="s">
        <v>98</v>
      </c>
      <c r="BH1395" s="7" t="s">
        <v>99</v>
      </c>
      <c r="BI1395" s="7" t="s">
        <v>521</v>
      </c>
      <c r="BJ1395" s="7" t="s">
        <v>135</v>
      </c>
      <c r="BO1395">
        <f t="shared" si="21"/>
        <v>1.2414075290000002</v>
      </c>
      <c r="BP1395" s="7" t="s">
        <v>137</v>
      </c>
      <c r="BQ1395" s="7" t="s">
        <v>94</v>
      </c>
      <c r="BR1395" s="7" t="s">
        <v>1907</v>
      </c>
      <c r="BS1395" s="7" t="s">
        <v>1907</v>
      </c>
    </row>
    <row r="1396" spans="1:71" ht="15.75" customHeight="1">
      <c r="A1396" s="7">
        <v>2024</v>
      </c>
      <c r="B1396" s="7" t="s">
        <v>1592</v>
      </c>
      <c r="C1396" s="7" t="s">
        <v>64</v>
      </c>
      <c r="D1396" s="7" t="s">
        <v>1696</v>
      </c>
      <c r="E1396" s="7" t="s">
        <v>2857</v>
      </c>
      <c r="F1396" s="7" t="s">
        <v>2858</v>
      </c>
      <c r="G1396" s="7">
        <v>2017</v>
      </c>
      <c r="H1396" s="7" t="s">
        <v>67</v>
      </c>
      <c r="I1396" s="7" t="s">
        <v>169</v>
      </c>
      <c r="J1396" s="7" t="s">
        <v>70</v>
      </c>
      <c r="K1396" s="7" t="s">
        <v>71</v>
      </c>
      <c r="L1396" s="7" t="s">
        <v>72</v>
      </c>
      <c r="M1396" s="7" t="s">
        <v>73</v>
      </c>
      <c r="N1396" s="7" t="s">
        <v>74</v>
      </c>
      <c r="O1396" s="7" t="s">
        <v>75</v>
      </c>
      <c r="P1396" s="7" t="s">
        <v>105</v>
      </c>
      <c r="Q1396" s="7" t="s">
        <v>106</v>
      </c>
      <c r="S1396" s="7" t="s">
        <v>107</v>
      </c>
      <c r="T1396" s="7" t="s">
        <v>79</v>
      </c>
      <c r="U1396" s="7" t="s">
        <v>80</v>
      </c>
      <c r="V1396" s="7" t="s">
        <v>81</v>
      </c>
      <c r="Z1396" s="7" t="s">
        <v>108</v>
      </c>
      <c r="AA1396" s="7" t="s">
        <v>109</v>
      </c>
      <c r="AB1396" s="7" t="s">
        <v>305</v>
      </c>
      <c r="AC1396" s="7" t="s">
        <v>274</v>
      </c>
      <c r="AD1396" s="7" t="s">
        <v>111</v>
      </c>
      <c r="AE1396" s="7" t="s">
        <v>1707</v>
      </c>
      <c r="AF1396" s="7" t="s">
        <v>112</v>
      </c>
      <c r="AG1396" s="7" t="s">
        <v>2677</v>
      </c>
      <c r="AH1396" s="7" t="s">
        <v>1965</v>
      </c>
      <c r="AI1396" s="7">
        <v>2024</v>
      </c>
      <c r="AJ1396" s="7">
        <v>2025</v>
      </c>
      <c r="AK1396" s="7" t="s">
        <v>89</v>
      </c>
      <c r="AL1396" s="7">
        <v>3298123</v>
      </c>
      <c r="AO1396" s="7" t="s">
        <v>2942</v>
      </c>
      <c r="AP1396" s="7" t="s">
        <v>2943</v>
      </c>
      <c r="AQ1396" s="7">
        <v>1649061.5</v>
      </c>
      <c r="AR1396" s="10">
        <v>1263882.96</v>
      </c>
      <c r="AS1396" s="7" t="s">
        <v>2944</v>
      </c>
      <c r="AT1396" s="7" t="s">
        <v>146</v>
      </c>
      <c r="AU1396" s="7">
        <v>2017</v>
      </c>
      <c r="AV1396" s="7" t="s">
        <v>172</v>
      </c>
      <c r="AW1396" s="7" t="s">
        <v>115</v>
      </c>
      <c r="AX1396" s="7" t="s">
        <v>93</v>
      </c>
      <c r="AY1396" s="7" t="s">
        <v>94</v>
      </c>
      <c r="AZ1396" s="7" t="s">
        <v>465</v>
      </c>
      <c r="BA1396" s="7" t="s">
        <v>96</v>
      </c>
      <c r="BB1396" s="7" t="s">
        <v>466</v>
      </c>
      <c r="BC1396" s="7" t="s">
        <v>98</v>
      </c>
      <c r="BH1396" s="7" t="s">
        <v>99</v>
      </c>
      <c r="BI1396" s="7" t="s">
        <v>521</v>
      </c>
      <c r="BJ1396" s="7" t="s">
        <v>135</v>
      </c>
      <c r="BO1396">
        <f t="shared" si="21"/>
        <v>1.2638829599999999</v>
      </c>
      <c r="BP1396" s="7" t="s">
        <v>137</v>
      </c>
      <c r="BQ1396" s="7" t="s">
        <v>94</v>
      </c>
      <c r="BR1396" s="7" t="s">
        <v>1907</v>
      </c>
      <c r="BS1396" s="7" t="s">
        <v>1907</v>
      </c>
    </row>
    <row r="1397" spans="1:71" ht="15.75" customHeight="1">
      <c r="A1397" s="7">
        <v>2025</v>
      </c>
      <c r="B1397" s="7" t="s">
        <v>1592</v>
      </c>
      <c r="C1397" s="7" t="s">
        <v>64</v>
      </c>
      <c r="D1397" s="7" t="s">
        <v>1696</v>
      </c>
      <c r="E1397" s="7" t="s">
        <v>2857</v>
      </c>
      <c r="F1397" s="7" t="s">
        <v>2858</v>
      </c>
      <c r="G1397" s="7">
        <v>2017</v>
      </c>
      <c r="H1397" s="7" t="s">
        <v>67</v>
      </c>
      <c r="I1397" s="7" t="s">
        <v>169</v>
      </c>
      <c r="J1397" s="7" t="s">
        <v>70</v>
      </c>
      <c r="K1397" s="7" t="s">
        <v>71</v>
      </c>
      <c r="L1397" s="7" t="s">
        <v>72</v>
      </c>
      <c r="M1397" s="7" t="s">
        <v>73</v>
      </c>
      <c r="N1397" s="7" t="s">
        <v>74</v>
      </c>
      <c r="O1397" s="7" t="s">
        <v>75</v>
      </c>
      <c r="P1397" s="7" t="s">
        <v>105</v>
      </c>
      <c r="Q1397" s="7" t="s">
        <v>106</v>
      </c>
      <c r="S1397" s="7" t="s">
        <v>107</v>
      </c>
      <c r="T1397" s="7" t="s">
        <v>79</v>
      </c>
      <c r="U1397" s="7" t="s">
        <v>80</v>
      </c>
      <c r="V1397" s="7" t="s">
        <v>81</v>
      </c>
      <c r="Z1397" s="7" t="s">
        <v>108</v>
      </c>
      <c r="AA1397" s="7" t="s">
        <v>109</v>
      </c>
      <c r="AB1397" s="7" t="s">
        <v>305</v>
      </c>
      <c r="AC1397" s="7" t="s">
        <v>274</v>
      </c>
      <c r="AD1397" s="7" t="s">
        <v>111</v>
      </c>
      <c r="AE1397" s="7" t="s">
        <v>1707</v>
      </c>
      <c r="AF1397" s="7" t="s">
        <v>112</v>
      </c>
      <c r="AG1397" s="7" t="s">
        <v>2677</v>
      </c>
      <c r="AH1397" s="7" t="s">
        <v>1965</v>
      </c>
      <c r="AI1397" s="7">
        <v>2024</v>
      </c>
      <c r="AJ1397" s="7">
        <v>2025</v>
      </c>
      <c r="AK1397" s="7" t="s">
        <v>89</v>
      </c>
      <c r="AL1397" s="7">
        <v>3298123</v>
      </c>
      <c r="AO1397" s="7" t="s">
        <v>2942</v>
      </c>
      <c r="AP1397" s="7" t="s">
        <v>2943</v>
      </c>
      <c r="AQ1397" s="7">
        <v>1649061.5</v>
      </c>
      <c r="AR1397" s="10">
        <v>1263882.96</v>
      </c>
      <c r="AS1397" s="7" t="s">
        <v>2944</v>
      </c>
      <c r="AT1397" s="7" t="s">
        <v>146</v>
      </c>
      <c r="AU1397" s="7">
        <v>2017</v>
      </c>
      <c r="AV1397" s="7" t="s">
        <v>172</v>
      </c>
      <c r="AW1397" s="7" t="s">
        <v>115</v>
      </c>
      <c r="AX1397" s="7" t="s">
        <v>93</v>
      </c>
      <c r="AY1397" s="7" t="s">
        <v>94</v>
      </c>
      <c r="AZ1397" s="7" t="s">
        <v>465</v>
      </c>
      <c r="BA1397" s="7" t="s">
        <v>96</v>
      </c>
      <c r="BB1397" s="7" t="s">
        <v>466</v>
      </c>
      <c r="BC1397" s="7" t="s">
        <v>98</v>
      </c>
      <c r="BH1397" s="7" t="s">
        <v>99</v>
      </c>
      <c r="BI1397" s="7" t="s">
        <v>521</v>
      </c>
      <c r="BJ1397" s="7" t="s">
        <v>135</v>
      </c>
      <c r="BO1397">
        <f t="shared" si="21"/>
        <v>1.2638829599999999</v>
      </c>
      <c r="BP1397" s="7" t="s">
        <v>137</v>
      </c>
      <c r="BQ1397" s="7" t="s">
        <v>94</v>
      </c>
      <c r="BR1397" s="7" t="s">
        <v>1907</v>
      </c>
      <c r="BS1397" s="7" t="s">
        <v>1907</v>
      </c>
    </row>
    <row r="1398" spans="1:71" ht="15.75" customHeight="1">
      <c r="A1398" s="7">
        <v>2025</v>
      </c>
      <c r="B1398" s="7" t="s">
        <v>1593</v>
      </c>
      <c r="C1398" s="7" t="s">
        <v>64</v>
      </c>
      <c r="D1398" s="7" t="s">
        <v>1696</v>
      </c>
      <c r="E1398" s="7" t="s">
        <v>2857</v>
      </c>
      <c r="F1398" s="7" t="s">
        <v>2858</v>
      </c>
      <c r="G1398" s="7">
        <v>2017</v>
      </c>
      <c r="H1398" s="7" t="s">
        <v>67</v>
      </c>
      <c r="I1398" s="7" t="s">
        <v>169</v>
      </c>
      <c r="J1398" s="7" t="s">
        <v>70</v>
      </c>
      <c r="K1398" s="7" t="s">
        <v>71</v>
      </c>
      <c r="L1398" s="7" t="s">
        <v>72</v>
      </c>
      <c r="M1398" s="7" t="s">
        <v>73</v>
      </c>
      <c r="N1398" s="7" t="s">
        <v>74</v>
      </c>
      <c r="O1398" s="7" t="s">
        <v>75</v>
      </c>
      <c r="P1398" s="7" t="s">
        <v>105</v>
      </c>
      <c r="Q1398" s="7" t="s">
        <v>106</v>
      </c>
      <c r="S1398" s="7" t="s">
        <v>107</v>
      </c>
      <c r="T1398" s="7" t="s">
        <v>79</v>
      </c>
      <c r="U1398" s="7" t="s">
        <v>80</v>
      </c>
      <c r="V1398" s="7" t="s">
        <v>81</v>
      </c>
      <c r="Z1398" s="7" t="s">
        <v>108</v>
      </c>
      <c r="AA1398" s="7" t="s">
        <v>109</v>
      </c>
      <c r="AB1398" s="7" t="s">
        <v>305</v>
      </c>
      <c r="AC1398" s="7" t="s">
        <v>274</v>
      </c>
      <c r="AD1398" s="7" t="s">
        <v>111</v>
      </c>
      <c r="AE1398" s="7" t="s">
        <v>1708</v>
      </c>
      <c r="AF1398" s="7" t="s">
        <v>112</v>
      </c>
      <c r="AG1398" s="7" t="s">
        <v>1965</v>
      </c>
      <c r="AH1398" s="7" t="s">
        <v>2884</v>
      </c>
      <c r="AI1398" s="7">
        <v>2025</v>
      </c>
      <c r="AJ1398" s="7">
        <v>2026</v>
      </c>
      <c r="AK1398" s="7" t="s">
        <v>89</v>
      </c>
      <c r="AL1398" s="7">
        <v>3358220</v>
      </c>
      <c r="AO1398" s="7" t="s">
        <v>2945</v>
      </c>
      <c r="AP1398" s="7" t="s">
        <v>2946</v>
      </c>
      <c r="AQ1398" s="7">
        <v>1679110</v>
      </c>
      <c r="AR1398" s="10">
        <v>1286912.8999999999</v>
      </c>
      <c r="AS1398" s="7" t="s">
        <v>2947</v>
      </c>
      <c r="AT1398" s="7" t="s">
        <v>146</v>
      </c>
      <c r="AU1398" s="7">
        <v>2017</v>
      </c>
      <c r="AV1398" s="7" t="s">
        <v>172</v>
      </c>
      <c r="AW1398" s="7" t="s">
        <v>115</v>
      </c>
      <c r="AX1398" s="7" t="s">
        <v>93</v>
      </c>
      <c r="AY1398" s="7" t="s">
        <v>94</v>
      </c>
      <c r="AZ1398" s="7" t="s">
        <v>465</v>
      </c>
      <c r="BA1398" s="7" t="s">
        <v>96</v>
      </c>
      <c r="BB1398" s="7" t="s">
        <v>466</v>
      </c>
      <c r="BC1398" s="7" t="s">
        <v>98</v>
      </c>
      <c r="BH1398" s="7" t="s">
        <v>99</v>
      </c>
      <c r="BI1398" s="7" t="s">
        <v>521</v>
      </c>
      <c r="BJ1398" s="7" t="s">
        <v>135</v>
      </c>
      <c r="BO1398">
        <f t="shared" si="21"/>
        <v>1.2869128999999999</v>
      </c>
      <c r="BP1398" s="7" t="s">
        <v>137</v>
      </c>
      <c r="BQ1398" s="7" t="s">
        <v>94</v>
      </c>
      <c r="BR1398" s="7" t="s">
        <v>1907</v>
      </c>
      <c r="BS1398" s="7" t="s">
        <v>1907</v>
      </c>
    </row>
    <row r="1399" spans="1:71" ht="15.75" customHeight="1">
      <c r="A1399" s="7">
        <v>2026</v>
      </c>
      <c r="B1399" s="7" t="s">
        <v>1593</v>
      </c>
      <c r="C1399" s="7" t="s">
        <v>64</v>
      </c>
      <c r="D1399" s="7" t="s">
        <v>1696</v>
      </c>
      <c r="E1399" s="7" t="s">
        <v>2857</v>
      </c>
      <c r="F1399" s="7" t="s">
        <v>2858</v>
      </c>
      <c r="G1399" s="7">
        <v>2017</v>
      </c>
      <c r="H1399" s="7" t="s">
        <v>67</v>
      </c>
      <c r="I1399" s="7" t="s">
        <v>169</v>
      </c>
      <c r="J1399" s="7" t="s">
        <v>70</v>
      </c>
      <c r="K1399" s="7" t="s">
        <v>71</v>
      </c>
      <c r="L1399" s="7" t="s">
        <v>72</v>
      </c>
      <c r="M1399" s="7" t="s">
        <v>73</v>
      </c>
      <c r="N1399" s="7" t="s">
        <v>74</v>
      </c>
      <c r="O1399" s="7" t="s">
        <v>75</v>
      </c>
      <c r="P1399" s="7" t="s">
        <v>105</v>
      </c>
      <c r="Q1399" s="7" t="s">
        <v>106</v>
      </c>
      <c r="S1399" s="7" t="s">
        <v>107</v>
      </c>
      <c r="T1399" s="7" t="s">
        <v>79</v>
      </c>
      <c r="U1399" s="7" t="s">
        <v>80</v>
      </c>
      <c r="V1399" s="7" t="s">
        <v>81</v>
      </c>
      <c r="Z1399" s="7" t="s">
        <v>108</v>
      </c>
      <c r="AA1399" s="7" t="s">
        <v>109</v>
      </c>
      <c r="AB1399" s="7" t="s">
        <v>305</v>
      </c>
      <c r="AC1399" s="7" t="s">
        <v>274</v>
      </c>
      <c r="AD1399" s="7" t="s">
        <v>111</v>
      </c>
      <c r="AE1399" s="7" t="s">
        <v>1708</v>
      </c>
      <c r="AF1399" s="7" t="s">
        <v>112</v>
      </c>
      <c r="AG1399" s="7" t="s">
        <v>1965</v>
      </c>
      <c r="AH1399" s="7" t="s">
        <v>2884</v>
      </c>
      <c r="AI1399" s="7">
        <v>2025</v>
      </c>
      <c r="AJ1399" s="7">
        <v>2026</v>
      </c>
      <c r="AK1399" s="7" t="s">
        <v>89</v>
      </c>
      <c r="AL1399" s="7">
        <v>3358220</v>
      </c>
      <c r="AO1399" s="7" t="s">
        <v>2945</v>
      </c>
      <c r="AP1399" s="7" t="s">
        <v>2946</v>
      </c>
      <c r="AQ1399" s="7">
        <v>1679110</v>
      </c>
      <c r="AR1399" s="10">
        <v>1286912.8999999999</v>
      </c>
      <c r="AS1399" s="7" t="s">
        <v>2947</v>
      </c>
      <c r="AT1399" s="7" t="s">
        <v>146</v>
      </c>
      <c r="AU1399" s="7">
        <v>2017</v>
      </c>
      <c r="AV1399" s="7" t="s">
        <v>172</v>
      </c>
      <c r="AW1399" s="7" t="s">
        <v>115</v>
      </c>
      <c r="AX1399" s="7" t="s">
        <v>93</v>
      </c>
      <c r="AY1399" s="7" t="s">
        <v>94</v>
      </c>
      <c r="AZ1399" s="7" t="s">
        <v>465</v>
      </c>
      <c r="BA1399" s="7" t="s">
        <v>96</v>
      </c>
      <c r="BB1399" s="7" t="s">
        <v>466</v>
      </c>
      <c r="BC1399" s="7" t="s">
        <v>98</v>
      </c>
      <c r="BH1399" s="7" t="s">
        <v>99</v>
      </c>
      <c r="BI1399" s="7" t="s">
        <v>521</v>
      </c>
      <c r="BJ1399" s="7" t="s">
        <v>135</v>
      </c>
      <c r="BO1399">
        <f t="shared" si="21"/>
        <v>1.2869128999999999</v>
      </c>
      <c r="BP1399" s="7" t="s">
        <v>137</v>
      </c>
      <c r="BQ1399" s="7" t="s">
        <v>94</v>
      </c>
      <c r="BR1399" s="7" t="s">
        <v>1907</v>
      </c>
      <c r="BS1399" s="7" t="s">
        <v>1907</v>
      </c>
    </row>
    <row r="1400" spans="1:71" ht="15.75" customHeight="1">
      <c r="A1400" s="7">
        <v>2026</v>
      </c>
      <c r="B1400" s="7" t="s">
        <v>1594</v>
      </c>
      <c r="C1400" s="7" t="s">
        <v>64</v>
      </c>
      <c r="D1400" s="7" t="s">
        <v>1696</v>
      </c>
      <c r="E1400" s="7" t="s">
        <v>2857</v>
      </c>
      <c r="F1400" s="7" t="s">
        <v>2858</v>
      </c>
      <c r="G1400" s="7">
        <v>2017</v>
      </c>
      <c r="H1400" s="7" t="s">
        <v>67</v>
      </c>
      <c r="I1400" s="7" t="s">
        <v>169</v>
      </c>
      <c r="J1400" s="7" t="s">
        <v>70</v>
      </c>
      <c r="K1400" s="7" t="s">
        <v>71</v>
      </c>
      <c r="L1400" s="7" t="s">
        <v>72</v>
      </c>
      <c r="M1400" s="7" t="s">
        <v>73</v>
      </c>
      <c r="N1400" s="7" t="s">
        <v>74</v>
      </c>
      <c r="O1400" s="7" t="s">
        <v>75</v>
      </c>
      <c r="P1400" s="7" t="s">
        <v>105</v>
      </c>
      <c r="Q1400" s="7" t="s">
        <v>106</v>
      </c>
      <c r="S1400" s="7" t="s">
        <v>107</v>
      </c>
      <c r="T1400" s="7" t="s">
        <v>79</v>
      </c>
      <c r="U1400" s="7" t="s">
        <v>80</v>
      </c>
      <c r="V1400" s="7" t="s">
        <v>81</v>
      </c>
      <c r="Z1400" s="7" t="s">
        <v>108</v>
      </c>
      <c r="AA1400" s="7" t="s">
        <v>109</v>
      </c>
      <c r="AB1400" s="7" t="s">
        <v>305</v>
      </c>
      <c r="AC1400" s="7" t="s">
        <v>274</v>
      </c>
      <c r="AD1400" s="7" t="s">
        <v>111</v>
      </c>
      <c r="AE1400" s="7" t="s">
        <v>1709</v>
      </c>
      <c r="AF1400" s="7" t="s">
        <v>112</v>
      </c>
      <c r="AG1400" s="7" t="s">
        <v>2884</v>
      </c>
      <c r="AH1400" s="7" t="s">
        <v>1930</v>
      </c>
      <c r="AI1400" s="7">
        <v>2026</v>
      </c>
      <c r="AJ1400" s="7">
        <v>2027</v>
      </c>
      <c r="AK1400" s="7" t="s">
        <v>89</v>
      </c>
      <c r="AL1400" s="7">
        <v>3419799</v>
      </c>
      <c r="AO1400" s="7" t="s">
        <v>2948</v>
      </c>
      <c r="AP1400" s="7" t="s">
        <v>2949</v>
      </c>
      <c r="AQ1400" s="7">
        <v>1709899.5</v>
      </c>
      <c r="AR1400" s="10">
        <v>1310510.7609999999</v>
      </c>
      <c r="AS1400" s="7" t="s">
        <v>2950</v>
      </c>
      <c r="AT1400" s="7" t="s">
        <v>146</v>
      </c>
      <c r="AU1400" s="7">
        <v>2017</v>
      </c>
      <c r="AV1400" s="7" t="s">
        <v>172</v>
      </c>
      <c r="AW1400" s="7" t="s">
        <v>115</v>
      </c>
      <c r="AX1400" s="7" t="s">
        <v>93</v>
      </c>
      <c r="AY1400" s="7" t="s">
        <v>94</v>
      </c>
      <c r="AZ1400" s="7" t="s">
        <v>465</v>
      </c>
      <c r="BA1400" s="7" t="s">
        <v>96</v>
      </c>
      <c r="BB1400" s="7" t="s">
        <v>466</v>
      </c>
      <c r="BC1400" s="7" t="s">
        <v>98</v>
      </c>
      <c r="BH1400" s="7" t="s">
        <v>99</v>
      </c>
      <c r="BI1400" s="7" t="s">
        <v>521</v>
      </c>
      <c r="BJ1400" s="7" t="s">
        <v>135</v>
      </c>
      <c r="BO1400">
        <f t="shared" si="21"/>
        <v>1.310510761</v>
      </c>
      <c r="BP1400" s="7" t="s">
        <v>137</v>
      </c>
      <c r="BQ1400" s="7" t="s">
        <v>94</v>
      </c>
      <c r="BR1400" s="7" t="s">
        <v>1907</v>
      </c>
      <c r="BS1400" s="7" t="s">
        <v>1907</v>
      </c>
    </row>
    <row r="1401" spans="1:71" ht="15.75" customHeight="1">
      <c r="A1401" s="7">
        <v>2027</v>
      </c>
      <c r="B1401" s="7" t="s">
        <v>1594</v>
      </c>
      <c r="C1401" s="7" t="s">
        <v>64</v>
      </c>
      <c r="D1401" s="7" t="s">
        <v>1696</v>
      </c>
      <c r="E1401" s="7" t="s">
        <v>2857</v>
      </c>
      <c r="F1401" s="7" t="s">
        <v>2858</v>
      </c>
      <c r="G1401" s="7">
        <v>2017</v>
      </c>
      <c r="H1401" s="7" t="s">
        <v>67</v>
      </c>
      <c r="I1401" s="7" t="s">
        <v>169</v>
      </c>
      <c r="J1401" s="7" t="s">
        <v>70</v>
      </c>
      <c r="K1401" s="7" t="s">
        <v>71</v>
      </c>
      <c r="L1401" s="7" t="s">
        <v>72</v>
      </c>
      <c r="M1401" s="7" t="s">
        <v>73</v>
      </c>
      <c r="N1401" s="7" t="s">
        <v>74</v>
      </c>
      <c r="O1401" s="7" t="s">
        <v>75</v>
      </c>
      <c r="P1401" s="7" t="s">
        <v>105</v>
      </c>
      <c r="Q1401" s="7" t="s">
        <v>106</v>
      </c>
      <c r="S1401" s="7" t="s">
        <v>107</v>
      </c>
      <c r="T1401" s="7" t="s">
        <v>79</v>
      </c>
      <c r="U1401" s="7" t="s">
        <v>80</v>
      </c>
      <c r="V1401" s="7" t="s">
        <v>81</v>
      </c>
      <c r="Z1401" s="7" t="s">
        <v>108</v>
      </c>
      <c r="AA1401" s="7" t="s">
        <v>109</v>
      </c>
      <c r="AB1401" s="7" t="s">
        <v>305</v>
      </c>
      <c r="AC1401" s="7" t="s">
        <v>274</v>
      </c>
      <c r="AD1401" s="7" t="s">
        <v>111</v>
      </c>
      <c r="AE1401" s="7" t="s">
        <v>1709</v>
      </c>
      <c r="AF1401" s="7" t="s">
        <v>112</v>
      </c>
      <c r="AG1401" s="7" t="s">
        <v>2884</v>
      </c>
      <c r="AH1401" s="7" t="s">
        <v>1930</v>
      </c>
      <c r="AI1401" s="7">
        <v>2026</v>
      </c>
      <c r="AJ1401" s="7">
        <v>2027</v>
      </c>
      <c r="AK1401" s="7" t="s">
        <v>89</v>
      </c>
      <c r="AL1401" s="7">
        <v>3419799</v>
      </c>
      <c r="AO1401" s="7" t="s">
        <v>2948</v>
      </c>
      <c r="AP1401" s="7" t="s">
        <v>2949</v>
      </c>
      <c r="AQ1401" s="7">
        <v>1709899.5</v>
      </c>
      <c r="AR1401" s="10">
        <v>1310510.7609999999</v>
      </c>
      <c r="AS1401" s="7" t="s">
        <v>2950</v>
      </c>
      <c r="AT1401" s="7" t="s">
        <v>146</v>
      </c>
      <c r="AU1401" s="7">
        <v>2017</v>
      </c>
      <c r="AV1401" s="7" t="s">
        <v>172</v>
      </c>
      <c r="AW1401" s="7" t="s">
        <v>115</v>
      </c>
      <c r="AX1401" s="7" t="s">
        <v>93</v>
      </c>
      <c r="AY1401" s="7" t="s">
        <v>94</v>
      </c>
      <c r="AZ1401" s="7" t="s">
        <v>465</v>
      </c>
      <c r="BA1401" s="7" t="s">
        <v>96</v>
      </c>
      <c r="BB1401" s="7" t="s">
        <v>466</v>
      </c>
      <c r="BC1401" s="7" t="s">
        <v>98</v>
      </c>
      <c r="BH1401" s="7" t="s">
        <v>99</v>
      </c>
      <c r="BI1401" s="7" t="s">
        <v>521</v>
      </c>
      <c r="BJ1401" s="7" t="s">
        <v>135</v>
      </c>
      <c r="BO1401">
        <f t="shared" si="21"/>
        <v>1.310510761</v>
      </c>
      <c r="BP1401" s="7" t="s">
        <v>137</v>
      </c>
      <c r="BQ1401" s="7" t="s">
        <v>94</v>
      </c>
      <c r="BR1401" s="7" t="s">
        <v>1907</v>
      </c>
      <c r="BS1401" s="7" t="s">
        <v>1907</v>
      </c>
    </row>
    <row r="1402" spans="1:71" ht="15.75" customHeight="1">
      <c r="A1402" s="7">
        <v>2017</v>
      </c>
      <c r="B1402" s="7" t="s">
        <v>1595</v>
      </c>
      <c r="C1402" s="7" t="s">
        <v>64</v>
      </c>
      <c r="D1402" s="7" t="s">
        <v>1696</v>
      </c>
      <c r="E1402" s="7" t="s">
        <v>2857</v>
      </c>
      <c r="F1402" s="7" t="s">
        <v>2858</v>
      </c>
      <c r="G1402" s="7">
        <v>2017</v>
      </c>
      <c r="H1402" s="7" t="s">
        <v>67</v>
      </c>
      <c r="I1402" s="7" t="s">
        <v>169</v>
      </c>
      <c r="J1402" s="7" t="s">
        <v>70</v>
      </c>
      <c r="K1402" s="7" t="s">
        <v>71</v>
      </c>
      <c r="L1402" s="7" t="s">
        <v>72</v>
      </c>
      <c r="M1402" s="7" t="s">
        <v>73</v>
      </c>
      <c r="N1402" s="7" t="s">
        <v>74</v>
      </c>
      <c r="O1402" s="7" t="s">
        <v>75</v>
      </c>
      <c r="P1402" s="7" t="s">
        <v>105</v>
      </c>
      <c r="Q1402" s="7" t="s">
        <v>106</v>
      </c>
      <c r="S1402" s="7" t="s">
        <v>107</v>
      </c>
      <c r="T1402" s="7" t="s">
        <v>79</v>
      </c>
      <c r="U1402" s="7" t="s">
        <v>80</v>
      </c>
      <c r="V1402" s="7" t="s">
        <v>81</v>
      </c>
      <c r="Z1402" s="7" t="s">
        <v>108</v>
      </c>
      <c r="AA1402" s="7" t="s">
        <v>109</v>
      </c>
      <c r="AB1402" s="7" t="s">
        <v>305</v>
      </c>
      <c r="AC1402" s="7" t="s">
        <v>274</v>
      </c>
      <c r="AD1402" s="7" t="s">
        <v>111</v>
      </c>
      <c r="AE1402" s="7" t="s">
        <v>794</v>
      </c>
      <c r="AF1402" s="7" t="s">
        <v>112</v>
      </c>
      <c r="AG1402" s="7" t="s">
        <v>1925</v>
      </c>
      <c r="AH1402" s="7" t="s">
        <v>2119</v>
      </c>
      <c r="AI1402" s="7">
        <v>2017</v>
      </c>
      <c r="AJ1402" s="7">
        <v>2018</v>
      </c>
      <c r="AK1402" s="7" t="s">
        <v>89</v>
      </c>
      <c r="AL1402" s="7">
        <v>515739</v>
      </c>
      <c r="AO1402" s="7" t="s">
        <v>2951</v>
      </c>
      <c r="AP1402" s="7" t="s">
        <v>2952</v>
      </c>
      <c r="AQ1402" s="7">
        <v>257869.5</v>
      </c>
      <c r="AR1402" s="10">
        <v>197637.7879</v>
      </c>
      <c r="AS1402" s="7" t="s">
        <v>2953</v>
      </c>
      <c r="AT1402" s="7" t="s">
        <v>146</v>
      </c>
      <c r="AU1402" s="7">
        <v>2017</v>
      </c>
      <c r="AV1402" s="7" t="s">
        <v>172</v>
      </c>
      <c r="AW1402" s="7" t="s">
        <v>92</v>
      </c>
      <c r="AX1402" s="7" t="s">
        <v>93</v>
      </c>
      <c r="AY1402" s="7" t="s">
        <v>94</v>
      </c>
      <c r="AZ1402" s="7" t="s">
        <v>1710</v>
      </c>
      <c r="BA1402" s="7" t="s">
        <v>96</v>
      </c>
      <c r="BB1402" s="7" t="s">
        <v>118</v>
      </c>
      <c r="BC1402" s="7" t="s">
        <v>98</v>
      </c>
      <c r="BH1402" s="7" t="s">
        <v>99</v>
      </c>
      <c r="BI1402" s="7" t="s">
        <v>521</v>
      </c>
      <c r="BJ1402" s="7" t="s">
        <v>135</v>
      </c>
      <c r="BO1402">
        <f t="shared" si="21"/>
        <v>0.1976377879</v>
      </c>
      <c r="BP1402" s="7" t="s">
        <v>118</v>
      </c>
      <c r="BQ1402" s="7" t="s">
        <v>94</v>
      </c>
      <c r="BR1402" s="7" t="s">
        <v>1907</v>
      </c>
      <c r="BS1402" s="7" t="s">
        <v>1907</v>
      </c>
    </row>
    <row r="1403" spans="1:71" ht="15.75" customHeight="1">
      <c r="A1403" s="7">
        <v>2018</v>
      </c>
      <c r="B1403" s="7" t="s">
        <v>1595</v>
      </c>
      <c r="C1403" s="7" t="s">
        <v>64</v>
      </c>
      <c r="D1403" s="7" t="s">
        <v>1696</v>
      </c>
      <c r="E1403" s="7" t="s">
        <v>2857</v>
      </c>
      <c r="F1403" s="7" t="s">
        <v>2858</v>
      </c>
      <c r="G1403" s="7">
        <v>2017</v>
      </c>
      <c r="H1403" s="7" t="s">
        <v>67</v>
      </c>
      <c r="I1403" s="7" t="s">
        <v>169</v>
      </c>
      <c r="J1403" s="7" t="s">
        <v>70</v>
      </c>
      <c r="K1403" s="7" t="s">
        <v>71</v>
      </c>
      <c r="L1403" s="7" t="s">
        <v>72</v>
      </c>
      <c r="M1403" s="7" t="s">
        <v>73</v>
      </c>
      <c r="N1403" s="7" t="s">
        <v>74</v>
      </c>
      <c r="O1403" s="7" t="s">
        <v>75</v>
      </c>
      <c r="P1403" s="7" t="s">
        <v>105</v>
      </c>
      <c r="Q1403" s="7" t="s">
        <v>106</v>
      </c>
      <c r="S1403" s="7" t="s">
        <v>107</v>
      </c>
      <c r="T1403" s="7" t="s">
        <v>79</v>
      </c>
      <c r="U1403" s="7" t="s">
        <v>80</v>
      </c>
      <c r="V1403" s="7" t="s">
        <v>81</v>
      </c>
      <c r="Z1403" s="7" t="s">
        <v>108</v>
      </c>
      <c r="AA1403" s="7" t="s">
        <v>109</v>
      </c>
      <c r="AB1403" s="7" t="s">
        <v>305</v>
      </c>
      <c r="AC1403" s="7" t="s">
        <v>274</v>
      </c>
      <c r="AD1403" s="7" t="s">
        <v>111</v>
      </c>
      <c r="AE1403" s="7" t="s">
        <v>794</v>
      </c>
      <c r="AF1403" s="7" t="s">
        <v>112</v>
      </c>
      <c r="AG1403" s="7" t="s">
        <v>1925</v>
      </c>
      <c r="AH1403" s="7" t="s">
        <v>2119</v>
      </c>
      <c r="AI1403" s="7">
        <v>2017</v>
      </c>
      <c r="AJ1403" s="7">
        <v>2018</v>
      </c>
      <c r="AK1403" s="7" t="s">
        <v>89</v>
      </c>
      <c r="AL1403" s="7">
        <v>515739</v>
      </c>
      <c r="AO1403" s="7" t="s">
        <v>2951</v>
      </c>
      <c r="AP1403" s="7" t="s">
        <v>2952</v>
      </c>
      <c r="AQ1403" s="7">
        <v>257869.5</v>
      </c>
      <c r="AR1403" s="10">
        <v>197637.7879</v>
      </c>
      <c r="AS1403" s="7" t="s">
        <v>2953</v>
      </c>
      <c r="AT1403" s="7" t="s">
        <v>146</v>
      </c>
      <c r="AU1403" s="7">
        <v>2017</v>
      </c>
      <c r="AV1403" s="7" t="s">
        <v>172</v>
      </c>
      <c r="AW1403" s="7" t="s">
        <v>92</v>
      </c>
      <c r="AX1403" s="7" t="s">
        <v>93</v>
      </c>
      <c r="AY1403" s="7" t="s">
        <v>94</v>
      </c>
      <c r="AZ1403" s="7" t="s">
        <v>1710</v>
      </c>
      <c r="BA1403" s="7" t="s">
        <v>96</v>
      </c>
      <c r="BB1403" s="7" t="s">
        <v>118</v>
      </c>
      <c r="BC1403" s="7" t="s">
        <v>98</v>
      </c>
      <c r="BH1403" s="7" t="s">
        <v>99</v>
      </c>
      <c r="BI1403" s="7" t="s">
        <v>521</v>
      </c>
      <c r="BJ1403" s="7" t="s">
        <v>135</v>
      </c>
      <c r="BO1403">
        <f t="shared" si="21"/>
        <v>0.1976377879</v>
      </c>
      <c r="BP1403" s="7" t="s">
        <v>118</v>
      </c>
      <c r="BQ1403" s="7" t="s">
        <v>94</v>
      </c>
      <c r="BR1403" s="7" t="s">
        <v>1907</v>
      </c>
      <c r="BS1403" s="7" t="s">
        <v>1907</v>
      </c>
    </row>
    <row r="1404" spans="1:71" ht="15.75" customHeight="1">
      <c r="A1404" s="7">
        <v>2018</v>
      </c>
      <c r="B1404" s="7" t="s">
        <v>1596</v>
      </c>
      <c r="C1404" s="7" t="s">
        <v>64</v>
      </c>
      <c r="D1404" s="7" t="s">
        <v>1696</v>
      </c>
      <c r="E1404" s="7" t="s">
        <v>2857</v>
      </c>
      <c r="F1404" s="7" t="s">
        <v>2858</v>
      </c>
      <c r="G1404" s="7">
        <v>2017</v>
      </c>
      <c r="H1404" s="7" t="s">
        <v>67</v>
      </c>
      <c r="I1404" s="7" t="s">
        <v>169</v>
      </c>
      <c r="J1404" s="7" t="s">
        <v>70</v>
      </c>
      <c r="K1404" s="7" t="s">
        <v>71</v>
      </c>
      <c r="L1404" s="7" t="s">
        <v>72</v>
      </c>
      <c r="M1404" s="7" t="s">
        <v>73</v>
      </c>
      <c r="N1404" s="7" t="s">
        <v>74</v>
      </c>
      <c r="O1404" s="7" t="s">
        <v>75</v>
      </c>
      <c r="P1404" s="7" t="s">
        <v>105</v>
      </c>
      <c r="Q1404" s="7" t="s">
        <v>106</v>
      </c>
      <c r="S1404" s="7" t="s">
        <v>107</v>
      </c>
      <c r="T1404" s="7" t="s">
        <v>79</v>
      </c>
      <c r="U1404" s="7" t="s">
        <v>80</v>
      </c>
      <c r="V1404" s="7" t="s">
        <v>81</v>
      </c>
      <c r="Z1404" s="7" t="s">
        <v>108</v>
      </c>
      <c r="AA1404" s="7" t="s">
        <v>109</v>
      </c>
      <c r="AB1404" s="7" t="s">
        <v>305</v>
      </c>
      <c r="AC1404" s="7" t="s">
        <v>274</v>
      </c>
      <c r="AD1404" s="7" t="s">
        <v>111</v>
      </c>
      <c r="AE1404" s="7" t="s">
        <v>803</v>
      </c>
      <c r="AF1404" s="7" t="s">
        <v>112</v>
      </c>
      <c r="AG1404" s="7" t="s">
        <v>2119</v>
      </c>
      <c r="AH1404" s="7" t="s">
        <v>2197</v>
      </c>
      <c r="AI1404" s="7">
        <v>2018</v>
      </c>
      <c r="AJ1404" s="7">
        <v>2019</v>
      </c>
      <c r="AK1404" s="7" t="s">
        <v>89</v>
      </c>
      <c r="AL1404" s="7">
        <v>602618</v>
      </c>
      <c r="AO1404" s="7" t="s">
        <v>2954</v>
      </c>
      <c r="AP1404" s="7" t="s">
        <v>2955</v>
      </c>
      <c r="AQ1404" s="7">
        <v>301309</v>
      </c>
      <c r="AR1404" s="10">
        <v>230930.93299999999</v>
      </c>
      <c r="AS1404" s="7" t="s">
        <v>2863</v>
      </c>
      <c r="AT1404" s="7" t="s">
        <v>146</v>
      </c>
      <c r="AU1404" s="7">
        <v>2017</v>
      </c>
      <c r="AV1404" s="7" t="s">
        <v>172</v>
      </c>
      <c r="AW1404" s="7" t="s">
        <v>92</v>
      </c>
      <c r="AX1404" s="7" t="s">
        <v>93</v>
      </c>
      <c r="AY1404" s="7" t="s">
        <v>94</v>
      </c>
      <c r="AZ1404" s="7" t="s">
        <v>1710</v>
      </c>
      <c r="BA1404" s="7" t="s">
        <v>96</v>
      </c>
      <c r="BB1404" s="7" t="s">
        <v>118</v>
      </c>
      <c r="BC1404" s="7" t="s">
        <v>98</v>
      </c>
      <c r="BH1404" s="7" t="s">
        <v>99</v>
      </c>
      <c r="BI1404" s="7" t="s">
        <v>521</v>
      </c>
      <c r="BJ1404" s="7" t="s">
        <v>135</v>
      </c>
      <c r="BO1404">
        <f t="shared" si="21"/>
        <v>0.23093093299999998</v>
      </c>
      <c r="BP1404" s="7" t="s">
        <v>118</v>
      </c>
      <c r="BQ1404" s="7" t="s">
        <v>94</v>
      </c>
      <c r="BR1404" s="7" t="s">
        <v>1907</v>
      </c>
      <c r="BS1404" s="7" t="s">
        <v>1907</v>
      </c>
    </row>
    <row r="1405" spans="1:71" ht="15.75" customHeight="1">
      <c r="A1405" s="7">
        <v>2019</v>
      </c>
      <c r="B1405" s="7" t="s">
        <v>1596</v>
      </c>
      <c r="C1405" s="7" t="s">
        <v>64</v>
      </c>
      <c r="D1405" s="7" t="s">
        <v>1696</v>
      </c>
      <c r="E1405" s="7" t="s">
        <v>2857</v>
      </c>
      <c r="F1405" s="7" t="s">
        <v>2858</v>
      </c>
      <c r="G1405" s="7">
        <v>2017</v>
      </c>
      <c r="H1405" s="7" t="s">
        <v>67</v>
      </c>
      <c r="I1405" s="7" t="s">
        <v>169</v>
      </c>
      <c r="J1405" s="7" t="s">
        <v>70</v>
      </c>
      <c r="K1405" s="7" t="s">
        <v>71</v>
      </c>
      <c r="L1405" s="7" t="s">
        <v>72</v>
      </c>
      <c r="M1405" s="7" t="s">
        <v>73</v>
      </c>
      <c r="N1405" s="7" t="s">
        <v>74</v>
      </c>
      <c r="O1405" s="7" t="s">
        <v>75</v>
      </c>
      <c r="P1405" s="7" t="s">
        <v>105</v>
      </c>
      <c r="Q1405" s="7" t="s">
        <v>106</v>
      </c>
      <c r="S1405" s="7" t="s">
        <v>107</v>
      </c>
      <c r="T1405" s="7" t="s">
        <v>79</v>
      </c>
      <c r="U1405" s="7" t="s">
        <v>80</v>
      </c>
      <c r="V1405" s="7" t="s">
        <v>81</v>
      </c>
      <c r="Z1405" s="7" t="s">
        <v>108</v>
      </c>
      <c r="AA1405" s="7" t="s">
        <v>109</v>
      </c>
      <c r="AB1405" s="7" t="s">
        <v>305</v>
      </c>
      <c r="AC1405" s="7" t="s">
        <v>274</v>
      </c>
      <c r="AD1405" s="7" t="s">
        <v>111</v>
      </c>
      <c r="AE1405" s="7" t="s">
        <v>803</v>
      </c>
      <c r="AF1405" s="7" t="s">
        <v>112</v>
      </c>
      <c r="AG1405" s="7" t="s">
        <v>2119</v>
      </c>
      <c r="AH1405" s="7" t="s">
        <v>2197</v>
      </c>
      <c r="AI1405" s="7">
        <v>2018</v>
      </c>
      <c r="AJ1405" s="7">
        <v>2019</v>
      </c>
      <c r="AK1405" s="7" t="s">
        <v>89</v>
      </c>
      <c r="AL1405" s="7">
        <v>602618</v>
      </c>
      <c r="AO1405" s="7" t="s">
        <v>2954</v>
      </c>
      <c r="AP1405" s="7" t="s">
        <v>2955</v>
      </c>
      <c r="AQ1405" s="7">
        <v>301309</v>
      </c>
      <c r="AR1405" s="10">
        <v>230930.93299999999</v>
      </c>
      <c r="AS1405" s="7" t="s">
        <v>2863</v>
      </c>
      <c r="AT1405" s="7" t="s">
        <v>146</v>
      </c>
      <c r="AU1405" s="7">
        <v>2017</v>
      </c>
      <c r="AV1405" s="7" t="s">
        <v>172</v>
      </c>
      <c r="AW1405" s="7" t="s">
        <v>92</v>
      </c>
      <c r="AX1405" s="7" t="s">
        <v>93</v>
      </c>
      <c r="AY1405" s="7" t="s">
        <v>94</v>
      </c>
      <c r="AZ1405" s="7" t="s">
        <v>1710</v>
      </c>
      <c r="BA1405" s="7" t="s">
        <v>96</v>
      </c>
      <c r="BB1405" s="7" t="s">
        <v>118</v>
      </c>
      <c r="BC1405" s="7" t="s">
        <v>98</v>
      </c>
      <c r="BH1405" s="7" t="s">
        <v>99</v>
      </c>
      <c r="BI1405" s="7" t="s">
        <v>521</v>
      </c>
      <c r="BJ1405" s="7" t="s">
        <v>135</v>
      </c>
      <c r="BO1405">
        <f t="shared" si="21"/>
        <v>0.23093093299999998</v>
      </c>
      <c r="BP1405" s="7" t="s">
        <v>118</v>
      </c>
      <c r="BQ1405" s="7" t="s">
        <v>94</v>
      </c>
      <c r="BR1405" s="7" t="s">
        <v>1907</v>
      </c>
      <c r="BS1405" s="7" t="s">
        <v>1907</v>
      </c>
    </row>
    <row r="1406" spans="1:71" ht="15.75" customHeight="1">
      <c r="A1406" s="7">
        <v>2019</v>
      </c>
      <c r="B1406" s="7" t="s">
        <v>1597</v>
      </c>
      <c r="C1406" s="7" t="s">
        <v>64</v>
      </c>
      <c r="D1406" s="7" t="s">
        <v>1696</v>
      </c>
      <c r="E1406" s="7" t="s">
        <v>2857</v>
      </c>
      <c r="F1406" s="7" t="s">
        <v>2858</v>
      </c>
      <c r="G1406" s="7">
        <v>2017</v>
      </c>
      <c r="H1406" s="7" t="s">
        <v>67</v>
      </c>
      <c r="I1406" s="7" t="s">
        <v>169</v>
      </c>
      <c r="J1406" s="7" t="s">
        <v>70</v>
      </c>
      <c r="K1406" s="7" t="s">
        <v>71</v>
      </c>
      <c r="L1406" s="7" t="s">
        <v>72</v>
      </c>
      <c r="M1406" s="7" t="s">
        <v>73</v>
      </c>
      <c r="N1406" s="7" t="s">
        <v>74</v>
      </c>
      <c r="O1406" s="7" t="s">
        <v>75</v>
      </c>
      <c r="P1406" s="7" t="s">
        <v>105</v>
      </c>
      <c r="Q1406" s="7" t="s">
        <v>106</v>
      </c>
      <c r="S1406" s="7" t="s">
        <v>107</v>
      </c>
      <c r="T1406" s="7" t="s">
        <v>79</v>
      </c>
      <c r="U1406" s="7" t="s">
        <v>80</v>
      </c>
      <c r="V1406" s="7" t="s">
        <v>81</v>
      </c>
      <c r="Z1406" s="7" t="s">
        <v>108</v>
      </c>
      <c r="AA1406" s="7" t="s">
        <v>109</v>
      </c>
      <c r="AB1406" s="7" t="s">
        <v>305</v>
      </c>
      <c r="AC1406" s="7" t="s">
        <v>274</v>
      </c>
      <c r="AD1406" s="7" t="s">
        <v>111</v>
      </c>
      <c r="AE1406" s="7" t="s">
        <v>1702</v>
      </c>
      <c r="AF1406" s="7" t="s">
        <v>112</v>
      </c>
      <c r="AG1406" s="7" t="s">
        <v>2197</v>
      </c>
      <c r="AH1406" s="7" t="s">
        <v>2200</v>
      </c>
      <c r="AI1406" s="7">
        <v>2019</v>
      </c>
      <c r="AJ1406" s="7">
        <v>2020</v>
      </c>
      <c r="AK1406" s="7" t="s">
        <v>89</v>
      </c>
      <c r="AL1406" s="7">
        <v>786109</v>
      </c>
      <c r="AO1406" s="7" t="s">
        <v>2956</v>
      </c>
      <c r="AP1406" s="7" t="s">
        <v>2957</v>
      </c>
      <c r="AQ1406" s="7">
        <v>393054.5</v>
      </c>
      <c r="AR1406" s="10">
        <v>301247.03350000002</v>
      </c>
      <c r="AS1406" s="7" t="s">
        <v>2958</v>
      </c>
      <c r="AT1406" s="7" t="s">
        <v>146</v>
      </c>
      <c r="AU1406" s="7">
        <v>2017</v>
      </c>
      <c r="AV1406" s="7" t="s">
        <v>172</v>
      </c>
      <c r="AW1406" s="7" t="s">
        <v>92</v>
      </c>
      <c r="AX1406" s="7" t="s">
        <v>93</v>
      </c>
      <c r="AY1406" s="7" t="s">
        <v>94</v>
      </c>
      <c r="AZ1406" s="7" t="s">
        <v>1710</v>
      </c>
      <c r="BA1406" s="7" t="s">
        <v>96</v>
      </c>
      <c r="BB1406" s="7" t="s">
        <v>118</v>
      </c>
      <c r="BC1406" s="7" t="s">
        <v>98</v>
      </c>
      <c r="BH1406" s="7" t="s">
        <v>99</v>
      </c>
      <c r="BI1406" s="7" t="s">
        <v>521</v>
      </c>
      <c r="BJ1406" s="7" t="s">
        <v>135</v>
      </c>
      <c r="BO1406">
        <f t="shared" si="21"/>
        <v>0.30124703350000004</v>
      </c>
      <c r="BP1406" s="7" t="s">
        <v>118</v>
      </c>
      <c r="BQ1406" s="7" t="s">
        <v>94</v>
      </c>
      <c r="BR1406" s="7" t="s">
        <v>1907</v>
      </c>
      <c r="BS1406" s="7" t="s">
        <v>1907</v>
      </c>
    </row>
    <row r="1407" spans="1:71" ht="15.75" customHeight="1">
      <c r="A1407" s="7">
        <v>2020</v>
      </c>
      <c r="B1407" s="7" t="s">
        <v>1597</v>
      </c>
      <c r="C1407" s="7" t="s">
        <v>64</v>
      </c>
      <c r="D1407" s="7" t="s">
        <v>1696</v>
      </c>
      <c r="E1407" s="7" t="s">
        <v>2857</v>
      </c>
      <c r="F1407" s="7" t="s">
        <v>2858</v>
      </c>
      <c r="G1407" s="7">
        <v>2017</v>
      </c>
      <c r="H1407" s="7" t="s">
        <v>67</v>
      </c>
      <c r="I1407" s="7" t="s">
        <v>169</v>
      </c>
      <c r="J1407" s="7" t="s">
        <v>70</v>
      </c>
      <c r="K1407" s="7" t="s">
        <v>71</v>
      </c>
      <c r="L1407" s="7" t="s">
        <v>72</v>
      </c>
      <c r="M1407" s="7" t="s">
        <v>73</v>
      </c>
      <c r="N1407" s="7" t="s">
        <v>74</v>
      </c>
      <c r="O1407" s="7" t="s">
        <v>75</v>
      </c>
      <c r="P1407" s="7" t="s">
        <v>105</v>
      </c>
      <c r="Q1407" s="7" t="s">
        <v>106</v>
      </c>
      <c r="S1407" s="7" t="s">
        <v>107</v>
      </c>
      <c r="T1407" s="7" t="s">
        <v>79</v>
      </c>
      <c r="U1407" s="7" t="s">
        <v>80</v>
      </c>
      <c r="V1407" s="7" t="s">
        <v>81</v>
      </c>
      <c r="Z1407" s="7" t="s">
        <v>108</v>
      </c>
      <c r="AA1407" s="7" t="s">
        <v>109</v>
      </c>
      <c r="AB1407" s="7" t="s">
        <v>305</v>
      </c>
      <c r="AC1407" s="7" t="s">
        <v>274</v>
      </c>
      <c r="AD1407" s="7" t="s">
        <v>111</v>
      </c>
      <c r="AE1407" s="7" t="s">
        <v>1702</v>
      </c>
      <c r="AF1407" s="7" t="s">
        <v>112</v>
      </c>
      <c r="AG1407" s="7" t="s">
        <v>2197</v>
      </c>
      <c r="AH1407" s="7" t="s">
        <v>2200</v>
      </c>
      <c r="AI1407" s="7">
        <v>2019</v>
      </c>
      <c r="AJ1407" s="7">
        <v>2020</v>
      </c>
      <c r="AK1407" s="7" t="s">
        <v>89</v>
      </c>
      <c r="AL1407" s="7">
        <v>786109</v>
      </c>
      <c r="AO1407" s="7" t="s">
        <v>2956</v>
      </c>
      <c r="AP1407" s="7" t="s">
        <v>2957</v>
      </c>
      <c r="AQ1407" s="7">
        <v>393054.5</v>
      </c>
      <c r="AR1407" s="10">
        <v>301247.03350000002</v>
      </c>
      <c r="AS1407" s="7" t="s">
        <v>2958</v>
      </c>
      <c r="AT1407" s="7" t="s">
        <v>146</v>
      </c>
      <c r="AU1407" s="7">
        <v>2017</v>
      </c>
      <c r="AV1407" s="7" t="s">
        <v>172</v>
      </c>
      <c r="AW1407" s="7" t="s">
        <v>92</v>
      </c>
      <c r="AX1407" s="7" t="s">
        <v>93</v>
      </c>
      <c r="AY1407" s="7" t="s">
        <v>94</v>
      </c>
      <c r="AZ1407" s="7" t="s">
        <v>1710</v>
      </c>
      <c r="BA1407" s="7" t="s">
        <v>96</v>
      </c>
      <c r="BB1407" s="7" t="s">
        <v>118</v>
      </c>
      <c r="BC1407" s="7" t="s">
        <v>98</v>
      </c>
      <c r="BH1407" s="7" t="s">
        <v>99</v>
      </c>
      <c r="BI1407" s="7" t="s">
        <v>521</v>
      </c>
      <c r="BJ1407" s="7" t="s">
        <v>135</v>
      </c>
      <c r="BO1407">
        <f t="shared" si="21"/>
        <v>0.30124703350000004</v>
      </c>
      <c r="BP1407" s="7" t="s">
        <v>118</v>
      </c>
      <c r="BQ1407" s="7" t="s">
        <v>94</v>
      </c>
      <c r="BR1407" s="7" t="s">
        <v>1907</v>
      </c>
      <c r="BS1407" s="7" t="s">
        <v>1907</v>
      </c>
    </row>
    <row r="1408" spans="1:71" ht="15.75" customHeight="1">
      <c r="A1408" s="7">
        <v>2020</v>
      </c>
      <c r="B1408" s="7" t="s">
        <v>1598</v>
      </c>
      <c r="C1408" s="7" t="s">
        <v>64</v>
      </c>
      <c r="D1408" s="7" t="s">
        <v>1696</v>
      </c>
      <c r="E1408" s="7" t="s">
        <v>2857</v>
      </c>
      <c r="F1408" s="7" t="s">
        <v>2858</v>
      </c>
      <c r="G1408" s="7">
        <v>2017</v>
      </c>
      <c r="H1408" s="7" t="s">
        <v>67</v>
      </c>
      <c r="I1408" s="7" t="s">
        <v>169</v>
      </c>
      <c r="J1408" s="7" t="s">
        <v>70</v>
      </c>
      <c r="K1408" s="7" t="s">
        <v>71</v>
      </c>
      <c r="L1408" s="7" t="s">
        <v>72</v>
      </c>
      <c r="M1408" s="7" t="s">
        <v>73</v>
      </c>
      <c r="N1408" s="7" t="s">
        <v>74</v>
      </c>
      <c r="O1408" s="7" t="s">
        <v>75</v>
      </c>
      <c r="P1408" s="7" t="s">
        <v>105</v>
      </c>
      <c r="Q1408" s="7" t="s">
        <v>106</v>
      </c>
      <c r="S1408" s="7" t="s">
        <v>107</v>
      </c>
      <c r="T1408" s="7" t="s">
        <v>79</v>
      </c>
      <c r="U1408" s="7" t="s">
        <v>80</v>
      </c>
      <c r="V1408" s="7" t="s">
        <v>81</v>
      </c>
      <c r="Z1408" s="7" t="s">
        <v>108</v>
      </c>
      <c r="AA1408" s="7" t="s">
        <v>109</v>
      </c>
      <c r="AB1408" s="7" t="s">
        <v>305</v>
      </c>
      <c r="AC1408" s="7" t="s">
        <v>274</v>
      </c>
      <c r="AD1408" s="7" t="s">
        <v>111</v>
      </c>
      <c r="AE1408" s="7" t="s">
        <v>1703</v>
      </c>
      <c r="AF1408" s="7" t="s">
        <v>112</v>
      </c>
      <c r="AG1408" s="7" t="s">
        <v>2200</v>
      </c>
      <c r="AH1408" s="7" t="s">
        <v>2203</v>
      </c>
      <c r="AI1408" s="7">
        <v>2020</v>
      </c>
      <c r="AJ1408" s="7">
        <v>2021</v>
      </c>
      <c r="AK1408" s="7" t="s">
        <v>89</v>
      </c>
      <c r="AL1408" s="7">
        <v>799964</v>
      </c>
      <c r="AO1408" s="7" t="s">
        <v>2959</v>
      </c>
      <c r="AP1408" s="7" t="s">
        <v>2960</v>
      </c>
      <c r="AQ1408" s="7">
        <v>399982</v>
      </c>
      <c r="AR1408" s="10">
        <v>306556.44689999998</v>
      </c>
      <c r="AS1408" s="7" t="s">
        <v>2961</v>
      </c>
      <c r="AT1408" s="7" t="s">
        <v>146</v>
      </c>
      <c r="AU1408" s="7">
        <v>2017</v>
      </c>
      <c r="AV1408" s="7" t="s">
        <v>172</v>
      </c>
      <c r="AW1408" s="7" t="s">
        <v>92</v>
      </c>
      <c r="AX1408" s="7" t="s">
        <v>93</v>
      </c>
      <c r="AY1408" s="7" t="s">
        <v>94</v>
      </c>
      <c r="AZ1408" s="7" t="s">
        <v>1710</v>
      </c>
      <c r="BA1408" s="7" t="s">
        <v>96</v>
      </c>
      <c r="BB1408" s="7" t="s">
        <v>118</v>
      </c>
      <c r="BC1408" s="7" t="s">
        <v>98</v>
      </c>
      <c r="BH1408" s="7" t="s">
        <v>99</v>
      </c>
      <c r="BI1408" s="7" t="s">
        <v>521</v>
      </c>
      <c r="BJ1408" s="7" t="s">
        <v>135</v>
      </c>
      <c r="BO1408">
        <f t="shared" si="21"/>
        <v>0.3065564469</v>
      </c>
      <c r="BP1408" s="7" t="s">
        <v>118</v>
      </c>
      <c r="BQ1408" s="7" t="s">
        <v>94</v>
      </c>
      <c r="BR1408" s="7" t="s">
        <v>1907</v>
      </c>
      <c r="BS1408" s="7" t="s">
        <v>1907</v>
      </c>
    </row>
    <row r="1409" spans="1:71" ht="15.75" customHeight="1">
      <c r="A1409" s="7">
        <v>2021</v>
      </c>
      <c r="B1409" s="7" t="s">
        <v>1598</v>
      </c>
      <c r="C1409" s="7" t="s">
        <v>64</v>
      </c>
      <c r="D1409" s="7" t="s">
        <v>1696</v>
      </c>
      <c r="E1409" s="7" t="s">
        <v>2857</v>
      </c>
      <c r="F1409" s="7" t="s">
        <v>2858</v>
      </c>
      <c r="G1409" s="7">
        <v>2017</v>
      </c>
      <c r="H1409" s="7" t="s">
        <v>67</v>
      </c>
      <c r="I1409" s="7" t="s">
        <v>169</v>
      </c>
      <c r="J1409" s="7" t="s">
        <v>70</v>
      </c>
      <c r="K1409" s="7" t="s">
        <v>71</v>
      </c>
      <c r="L1409" s="7" t="s">
        <v>72</v>
      </c>
      <c r="M1409" s="7" t="s">
        <v>73</v>
      </c>
      <c r="N1409" s="7" t="s">
        <v>74</v>
      </c>
      <c r="O1409" s="7" t="s">
        <v>75</v>
      </c>
      <c r="P1409" s="7" t="s">
        <v>105</v>
      </c>
      <c r="Q1409" s="7" t="s">
        <v>106</v>
      </c>
      <c r="S1409" s="7" t="s">
        <v>107</v>
      </c>
      <c r="T1409" s="7" t="s">
        <v>79</v>
      </c>
      <c r="U1409" s="7" t="s">
        <v>80</v>
      </c>
      <c r="V1409" s="7" t="s">
        <v>81</v>
      </c>
      <c r="Z1409" s="7" t="s">
        <v>108</v>
      </c>
      <c r="AA1409" s="7" t="s">
        <v>109</v>
      </c>
      <c r="AB1409" s="7" t="s">
        <v>305</v>
      </c>
      <c r="AC1409" s="7" t="s">
        <v>274</v>
      </c>
      <c r="AD1409" s="7" t="s">
        <v>111</v>
      </c>
      <c r="AE1409" s="7" t="s">
        <v>1703</v>
      </c>
      <c r="AF1409" s="7" t="s">
        <v>112</v>
      </c>
      <c r="AG1409" s="7" t="s">
        <v>2200</v>
      </c>
      <c r="AH1409" s="7" t="s">
        <v>2203</v>
      </c>
      <c r="AI1409" s="7">
        <v>2020</v>
      </c>
      <c r="AJ1409" s="7">
        <v>2021</v>
      </c>
      <c r="AK1409" s="7" t="s">
        <v>89</v>
      </c>
      <c r="AL1409" s="7">
        <v>799964</v>
      </c>
      <c r="AO1409" s="7" t="s">
        <v>2959</v>
      </c>
      <c r="AP1409" s="7" t="s">
        <v>2960</v>
      </c>
      <c r="AQ1409" s="7">
        <v>399982</v>
      </c>
      <c r="AR1409" s="10">
        <v>306556.44689999998</v>
      </c>
      <c r="AS1409" s="7" t="s">
        <v>2961</v>
      </c>
      <c r="AT1409" s="7" t="s">
        <v>146</v>
      </c>
      <c r="AU1409" s="7">
        <v>2017</v>
      </c>
      <c r="AV1409" s="7" t="s">
        <v>172</v>
      </c>
      <c r="AW1409" s="7" t="s">
        <v>92</v>
      </c>
      <c r="AX1409" s="7" t="s">
        <v>93</v>
      </c>
      <c r="AY1409" s="7" t="s">
        <v>94</v>
      </c>
      <c r="AZ1409" s="7" t="s">
        <v>1710</v>
      </c>
      <c r="BA1409" s="7" t="s">
        <v>96</v>
      </c>
      <c r="BB1409" s="7" t="s">
        <v>118</v>
      </c>
      <c r="BC1409" s="7" t="s">
        <v>98</v>
      </c>
      <c r="BH1409" s="7" t="s">
        <v>99</v>
      </c>
      <c r="BI1409" s="7" t="s">
        <v>521</v>
      </c>
      <c r="BJ1409" s="7" t="s">
        <v>135</v>
      </c>
      <c r="BO1409">
        <f t="shared" si="21"/>
        <v>0.3065564469</v>
      </c>
      <c r="BP1409" s="7" t="s">
        <v>118</v>
      </c>
      <c r="BQ1409" s="7" t="s">
        <v>94</v>
      </c>
      <c r="BR1409" s="7" t="s">
        <v>1907</v>
      </c>
      <c r="BS1409" s="7" t="s">
        <v>1907</v>
      </c>
    </row>
    <row r="1410" spans="1:71" ht="15.75" customHeight="1">
      <c r="A1410" s="7">
        <v>2021</v>
      </c>
      <c r="B1410" s="7" t="s">
        <v>1599</v>
      </c>
      <c r="C1410" s="7" t="s">
        <v>64</v>
      </c>
      <c r="D1410" s="7" t="s">
        <v>1696</v>
      </c>
      <c r="E1410" s="7" t="s">
        <v>2857</v>
      </c>
      <c r="F1410" s="7" t="s">
        <v>2858</v>
      </c>
      <c r="G1410" s="7">
        <v>2017</v>
      </c>
      <c r="H1410" s="7" t="s">
        <v>67</v>
      </c>
      <c r="I1410" s="7" t="s">
        <v>169</v>
      </c>
      <c r="J1410" s="7" t="s">
        <v>70</v>
      </c>
      <c r="K1410" s="7" t="s">
        <v>71</v>
      </c>
      <c r="L1410" s="7" t="s">
        <v>72</v>
      </c>
      <c r="M1410" s="7" t="s">
        <v>73</v>
      </c>
      <c r="N1410" s="7" t="s">
        <v>74</v>
      </c>
      <c r="O1410" s="7" t="s">
        <v>75</v>
      </c>
      <c r="P1410" s="7" t="s">
        <v>105</v>
      </c>
      <c r="Q1410" s="7" t="s">
        <v>106</v>
      </c>
      <c r="S1410" s="7" t="s">
        <v>107</v>
      </c>
      <c r="T1410" s="7" t="s">
        <v>79</v>
      </c>
      <c r="U1410" s="7" t="s">
        <v>80</v>
      </c>
      <c r="V1410" s="7" t="s">
        <v>81</v>
      </c>
      <c r="Z1410" s="7" t="s">
        <v>108</v>
      </c>
      <c r="AA1410" s="7" t="s">
        <v>109</v>
      </c>
      <c r="AB1410" s="7" t="s">
        <v>305</v>
      </c>
      <c r="AC1410" s="7" t="s">
        <v>274</v>
      </c>
      <c r="AD1410" s="7" t="s">
        <v>111</v>
      </c>
      <c r="AE1410" s="7" t="s">
        <v>1704</v>
      </c>
      <c r="AF1410" s="7" t="s">
        <v>112</v>
      </c>
      <c r="AG1410" s="7" t="s">
        <v>2203</v>
      </c>
      <c r="AH1410" s="7" t="s">
        <v>2406</v>
      </c>
      <c r="AI1410" s="7">
        <v>2021</v>
      </c>
      <c r="AJ1410" s="7">
        <v>2022</v>
      </c>
      <c r="AK1410" s="7" t="s">
        <v>89</v>
      </c>
      <c r="AL1410" s="7">
        <v>814160</v>
      </c>
      <c r="AO1410" s="7" t="s">
        <v>2962</v>
      </c>
      <c r="AP1410" s="7" t="s">
        <v>2963</v>
      </c>
      <c r="AQ1410" s="7">
        <v>407080</v>
      </c>
      <c r="AR1410" s="10">
        <v>311996.53580000001</v>
      </c>
      <c r="AS1410" s="7" t="s">
        <v>2964</v>
      </c>
      <c r="AT1410" s="7" t="s">
        <v>146</v>
      </c>
      <c r="AU1410" s="7">
        <v>2017</v>
      </c>
      <c r="AV1410" s="7" t="s">
        <v>172</v>
      </c>
      <c r="AW1410" s="7" t="s">
        <v>115</v>
      </c>
      <c r="AX1410" s="7" t="s">
        <v>93</v>
      </c>
      <c r="AY1410" s="7" t="s">
        <v>94</v>
      </c>
      <c r="AZ1410" s="7" t="s">
        <v>1710</v>
      </c>
      <c r="BA1410" s="7" t="s">
        <v>96</v>
      </c>
      <c r="BB1410" s="7" t="s">
        <v>118</v>
      </c>
      <c r="BC1410" s="7" t="s">
        <v>98</v>
      </c>
      <c r="BH1410" s="7" t="s">
        <v>99</v>
      </c>
      <c r="BI1410" s="7" t="s">
        <v>521</v>
      </c>
      <c r="BJ1410" s="7" t="s">
        <v>135</v>
      </c>
      <c r="BO1410">
        <f t="shared" si="21"/>
        <v>0.31199653580000003</v>
      </c>
      <c r="BP1410" s="7" t="s">
        <v>118</v>
      </c>
      <c r="BQ1410" s="7" t="s">
        <v>94</v>
      </c>
      <c r="BR1410" s="7" t="s">
        <v>1907</v>
      </c>
      <c r="BS1410" s="7" t="s">
        <v>1907</v>
      </c>
    </row>
    <row r="1411" spans="1:71" ht="15.75" customHeight="1">
      <c r="A1411" s="7">
        <v>2022</v>
      </c>
      <c r="B1411" s="7" t="s">
        <v>1599</v>
      </c>
      <c r="C1411" s="7" t="s">
        <v>64</v>
      </c>
      <c r="D1411" s="7" t="s">
        <v>1696</v>
      </c>
      <c r="E1411" s="7" t="s">
        <v>2857</v>
      </c>
      <c r="F1411" s="7" t="s">
        <v>2858</v>
      </c>
      <c r="G1411" s="7">
        <v>2017</v>
      </c>
      <c r="H1411" s="7" t="s">
        <v>67</v>
      </c>
      <c r="I1411" s="7" t="s">
        <v>169</v>
      </c>
      <c r="J1411" s="7" t="s">
        <v>70</v>
      </c>
      <c r="K1411" s="7" t="s">
        <v>71</v>
      </c>
      <c r="L1411" s="7" t="s">
        <v>72</v>
      </c>
      <c r="M1411" s="7" t="s">
        <v>73</v>
      </c>
      <c r="N1411" s="7" t="s">
        <v>74</v>
      </c>
      <c r="O1411" s="7" t="s">
        <v>75</v>
      </c>
      <c r="P1411" s="7" t="s">
        <v>105</v>
      </c>
      <c r="Q1411" s="7" t="s">
        <v>106</v>
      </c>
      <c r="S1411" s="7" t="s">
        <v>107</v>
      </c>
      <c r="T1411" s="7" t="s">
        <v>79</v>
      </c>
      <c r="U1411" s="7" t="s">
        <v>80</v>
      </c>
      <c r="V1411" s="7" t="s">
        <v>81</v>
      </c>
      <c r="Z1411" s="7" t="s">
        <v>108</v>
      </c>
      <c r="AA1411" s="7" t="s">
        <v>109</v>
      </c>
      <c r="AB1411" s="7" t="s">
        <v>305</v>
      </c>
      <c r="AC1411" s="7" t="s">
        <v>274</v>
      </c>
      <c r="AD1411" s="7" t="s">
        <v>111</v>
      </c>
      <c r="AE1411" s="7" t="s">
        <v>1704</v>
      </c>
      <c r="AF1411" s="7" t="s">
        <v>112</v>
      </c>
      <c r="AG1411" s="7" t="s">
        <v>2203</v>
      </c>
      <c r="AH1411" s="7" t="s">
        <v>2406</v>
      </c>
      <c r="AI1411" s="7">
        <v>2021</v>
      </c>
      <c r="AJ1411" s="7">
        <v>2022</v>
      </c>
      <c r="AK1411" s="7" t="s">
        <v>89</v>
      </c>
      <c r="AL1411" s="7">
        <v>814160</v>
      </c>
      <c r="AO1411" s="7" t="s">
        <v>2962</v>
      </c>
      <c r="AP1411" s="7" t="s">
        <v>2963</v>
      </c>
      <c r="AQ1411" s="7">
        <v>407080</v>
      </c>
      <c r="AR1411" s="10">
        <v>311996.53580000001</v>
      </c>
      <c r="AS1411" s="7" t="s">
        <v>2964</v>
      </c>
      <c r="AT1411" s="7" t="s">
        <v>146</v>
      </c>
      <c r="AU1411" s="7">
        <v>2017</v>
      </c>
      <c r="AV1411" s="7" t="s">
        <v>172</v>
      </c>
      <c r="AW1411" s="7" t="s">
        <v>115</v>
      </c>
      <c r="AX1411" s="7" t="s">
        <v>93</v>
      </c>
      <c r="AY1411" s="7" t="s">
        <v>94</v>
      </c>
      <c r="AZ1411" s="7" t="s">
        <v>1710</v>
      </c>
      <c r="BA1411" s="7" t="s">
        <v>96</v>
      </c>
      <c r="BB1411" s="7" t="s">
        <v>118</v>
      </c>
      <c r="BC1411" s="7" t="s">
        <v>98</v>
      </c>
      <c r="BH1411" s="7" t="s">
        <v>99</v>
      </c>
      <c r="BI1411" s="7" t="s">
        <v>521</v>
      </c>
      <c r="BJ1411" s="7" t="s">
        <v>135</v>
      </c>
      <c r="BO1411">
        <f t="shared" ref="BO1411:BO1474" si="22">AR1411/1000000</f>
        <v>0.31199653580000003</v>
      </c>
      <c r="BP1411" s="7" t="s">
        <v>118</v>
      </c>
      <c r="BQ1411" s="7" t="s">
        <v>94</v>
      </c>
      <c r="BR1411" s="7" t="s">
        <v>1907</v>
      </c>
      <c r="BS1411" s="7" t="s">
        <v>1907</v>
      </c>
    </row>
    <row r="1412" spans="1:71" ht="15.75" customHeight="1">
      <c r="A1412" s="7">
        <v>2022</v>
      </c>
      <c r="B1412" s="7" t="s">
        <v>1600</v>
      </c>
      <c r="C1412" s="7" t="s">
        <v>64</v>
      </c>
      <c r="D1412" s="7" t="s">
        <v>1696</v>
      </c>
      <c r="E1412" s="7" t="s">
        <v>2857</v>
      </c>
      <c r="F1412" s="7" t="s">
        <v>2858</v>
      </c>
      <c r="G1412" s="7">
        <v>2017</v>
      </c>
      <c r="H1412" s="7" t="s">
        <v>67</v>
      </c>
      <c r="I1412" s="7" t="s">
        <v>169</v>
      </c>
      <c r="J1412" s="7" t="s">
        <v>70</v>
      </c>
      <c r="K1412" s="7" t="s">
        <v>71</v>
      </c>
      <c r="L1412" s="7" t="s">
        <v>72</v>
      </c>
      <c r="M1412" s="7" t="s">
        <v>73</v>
      </c>
      <c r="N1412" s="7" t="s">
        <v>74</v>
      </c>
      <c r="O1412" s="7" t="s">
        <v>75</v>
      </c>
      <c r="P1412" s="7" t="s">
        <v>105</v>
      </c>
      <c r="Q1412" s="7" t="s">
        <v>106</v>
      </c>
      <c r="S1412" s="7" t="s">
        <v>107</v>
      </c>
      <c r="T1412" s="7" t="s">
        <v>79</v>
      </c>
      <c r="U1412" s="7" t="s">
        <v>80</v>
      </c>
      <c r="V1412" s="7" t="s">
        <v>81</v>
      </c>
      <c r="Z1412" s="7" t="s">
        <v>108</v>
      </c>
      <c r="AA1412" s="7" t="s">
        <v>109</v>
      </c>
      <c r="AB1412" s="7" t="s">
        <v>305</v>
      </c>
      <c r="AC1412" s="7" t="s">
        <v>274</v>
      </c>
      <c r="AD1412" s="7" t="s">
        <v>111</v>
      </c>
      <c r="AE1412" s="7" t="s">
        <v>1705</v>
      </c>
      <c r="AF1412" s="7" t="s">
        <v>112</v>
      </c>
      <c r="AG1412" s="7" t="s">
        <v>2406</v>
      </c>
      <c r="AH1412" s="7" t="s">
        <v>2874</v>
      </c>
      <c r="AI1412" s="7">
        <v>2022</v>
      </c>
      <c r="AJ1412" s="7">
        <v>2023</v>
      </c>
      <c r="AK1412" s="7" t="s">
        <v>89</v>
      </c>
      <c r="AL1412" s="7">
        <v>828707</v>
      </c>
      <c r="AO1412" s="7" t="s">
        <v>2965</v>
      </c>
      <c r="AP1412" s="7" t="s">
        <v>2966</v>
      </c>
      <c r="AQ1412" s="7">
        <v>414353.5</v>
      </c>
      <c r="AR1412" s="10">
        <v>317571.13250000001</v>
      </c>
      <c r="AS1412" s="7" t="s">
        <v>2967</v>
      </c>
      <c r="AT1412" s="7" t="s">
        <v>146</v>
      </c>
      <c r="AU1412" s="7">
        <v>2017</v>
      </c>
      <c r="AV1412" s="7" t="s">
        <v>172</v>
      </c>
      <c r="AW1412" s="7" t="s">
        <v>115</v>
      </c>
      <c r="AX1412" s="7" t="s">
        <v>93</v>
      </c>
      <c r="AY1412" s="7" t="s">
        <v>94</v>
      </c>
      <c r="AZ1412" s="7" t="s">
        <v>1710</v>
      </c>
      <c r="BA1412" s="7" t="s">
        <v>96</v>
      </c>
      <c r="BB1412" s="7" t="s">
        <v>118</v>
      </c>
      <c r="BC1412" s="7" t="s">
        <v>98</v>
      </c>
      <c r="BH1412" s="7" t="s">
        <v>99</v>
      </c>
      <c r="BI1412" s="7" t="s">
        <v>521</v>
      </c>
      <c r="BJ1412" s="7" t="s">
        <v>135</v>
      </c>
      <c r="BO1412">
        <f t="shared" si="22"/>
        <v>0.31757113250000002</v>
      </c>
      <c r="BP1412" s="7" t="s">
        <v>118</v>
      </c>
      <c r="BQ1412" s="7" t="s">
        <v>94</v>
      </c>
      <c r="BR1412" s="7" t="s">
        <v>1907</v>
      </c>
      <c r="BS1412" s="7" t="s">
        <v>1907</v>
      </c>
    </row>
    <row r="1413" spans="1:71" ht="15.75" customHeight="1">
      <c r="A1413" s="7">
        <v>2023</v>
      </c>
      <c r="B1413" s="7" t="s">
        <v>1600</v>
      </c>
      <c r="C1413" s="7" t="s">
        <v>64</v>
      </c>
      <c r="D1413" s="7" t="s">
        <v>1696</v>
      </c>
      <c r="E1413" s="7" t="s">
        <v>2857</v>
      </c>
      <c r="F1413" s="7" t="s">
        <v>2858</v>
      </c>
      <c r="G1413" s="7">
        <v>2017</v>
      </c>
      <c r="H1413" s="7" t="s">
        <v>67</v>
      </c>
      <c r="I1413" s="7" t="s">
        <v>169</v>
      </c>
      <c r="J1413" s="7" t="s">
        <v>70</v>
      </c>
      <c r="K1413" s="7" t="s">
        <v>71</v>
      </c>
      <c r="L1413" s="7" t="s">
        <v>72</v>
      </c>
      <c r="M1413" s="7" t="s">
        <v>73</v>
      </c>
      <c r="N1413" s="7" t="s">
        <v>74</v>
      </c>
      <c r="O1413" s="7" t="s">
        <v>75</v>
      </c>
      <c r="P1413" s="7" t="s">
        <v>105</v>
      </c>
      <c r="Q1413" s="7" t="s">
        <v>106</v>
      </c>
      <c r="S1413" s="7" t="s">
        <v>107</v>
      </c>
      <c r="T1413" s="7" t="s">
        <v>79</v>
      </c>
      <c r="U1413" s="7" t="s">
        <v>80</v>
      </c>
      <c r="V1413" s="7" t="s">
        <v>81</v>
      </c>
      <c r="Z1413" s="7" t="s">
        <v>108</v>
      </c>
      <c r="AA1413" s="7" t="s">
        <v>109</v>
      </c>
      <c r="AB1413" s="7" t="s">
        <v>305</v>
      </c>
      <c r="AC1413" s="7" t="s">
        <v>274</v>
      </c>
      <c r="AD1413" s="7" t="s">
        <v>111</v>
      </c>
      <c r="AE1413" s="7" t="s">
        <v>1705</v>
      </c>
      <c r="AF1413" s="7" t="s">
        <v>112</v>
      </c>
      <c r="AG1413" s="7" t="s">
        <v>2406</v>
      </c>
      <c r="AH1413" s="7" t="s">
        <v>2874</v>
      </c>
      <c r="AI1413" s="7">
        <v>2022</v>
      </c>
      <c r="AJ1413" s="7">
        <v>2023</v>
      </c>
      <c r="AK1413" s="7" t="s">
        <v>89</v>
      </c>
      <c r="AL1413" s="7">
        <v>828707</v>
      </c>
      <c r="AO1413" s="7" t="s">
        <v>2965</v>
      </c>
      <c r="AP1413" s="7" t="s">
        <v>2966</v>
      </c>
      <c r="AQ1413" s="7">
        <v>414353.5</v>
      </c>
      <c r="AR1413" s="10">
        <v>317571.13250000001</v>
      </c>
      <c r="AS1413" s="7" t="s">
        <v>2967</v>
      </c>
      <c r="AT1413" s="7" t="s">
        <v>146</v>
      </c>
      <c r="AU1413" s="7">
        <v>2017</v>
      </c>
      <c r="AV1413" s="7" t="s">
        <v>172</v>
      </c>
      <c r="AW1413" s="7" t="s">
        <v>115</v>
      </c>
      <c r="AX1413" s="7" t="s">
        <v>93</v>
      </c>
      <c r="AY1413" s="7" t="s">
        <v>94</v>
      </c>
      <c r="AZ1413" s="7" t="s">
        <v>1710</v>
      </c>
      <c r="BA1413" s="7" t="s">
        <v>96</v>
      </c>
      <c r="BB1413" s="7" t="s">
        <v>118</v>
      </c>
      <c r="BC1413" s="7" t="s">
        <v>98</v>
      </c>
      <c r="BH1413" s="7" t="s">
        <v>99</v>
      </c>
      <c r="BI1413" s="7" t="s">
        <v>521</v>
      </c>
      <c r="BJ1413" s="7" t="s">
        <v>135</v>
      </c>
      <c r="BO1413">
        <f t="shared" si="22"/>
        <v>0.31757113250000002</v>
      </c>
      <c r="BP1413" s="7" t="s">
        <v>118</v>
      </c>
      <c r="BQ1413" s="7" t="s">
        <v>94</v>
      </c>
      <c r="BR1413" s="7" t="s">
        <v>1907</v>
      </c>
      <c r="BS1413" s="7" t="s">
        <v>1907</v>
      </c>
    </row>
    <row r="1414" spans="1:71" ht="15.75" customHeight="1">
      <c r="A1414" s="7">
        <v>2023</v>
      </c>
      <c r="B1414" s="7" t="s">
        <v>1601</v>
      </c>
      <c r="C1414" s="7" t="s">
        <v>64</v>
      </c>
      <c r="D1414" s="7" t="s">
        <v>1696</v>
      </c>
      <c r="E1414" s="7" t="s">
        <v>2857</v>
      </c>
      <c r="F1414" s="7" t="s">
        <v>2858</v>
      </c>
      <c r="G1414" s="7">
        <v>2017</v>
      </c>
      <c r="H1414" s="7" t="s">
        <v>67</v>
      </c>
      <c r="I1414" s="7" t="s">
        <v>169</v>
      </c>
      <c r="J1414" s="7" t="s">
        <v>70</v>
      </c>
      <c r="K1414" s="7" t="s">
        <v>71</v>
      </c>
      <c r="L1414" s="7" t="s">
        <v>72</v>
      </c>
      <c r="M1414" s="7" t="s">
        <v>73</v>
      </c>
      <c r="N1414" s="7" t="s">
        <v>74</v>
      </c>
      <c r="O1414" s="7" t="s">
        <v>75</v>
      </c>
      <c r="P1414" s="7" t="s">
        <v>105</v>
      </c>
      <c r="Q1414" s="7" t="s">
        <v>106</v>
      </c>
      <c r="S1414" s="7" t="s">
        <v>107</v>
      </c>
      <c r="T1414" s="7" t="s">
        <v>79</v>
      </c>
      <c r="U1414" s="7" t="s">
        <v>80</v>
      </c>
      <c r="V1414" s="7" t="s">
        <v>81</v>
      </c>
      <c r="Z1414" s="7" t="s">
        <v>108</v>
      </c>
      <c r="AA1414" s="7" t="s">
        <v>109</v>
      </c>
      <c r="AB1414" s="7" t="s">
        <v>305</v>
      </c>
      <c r="AC1414" s="7" t="s">
        <v>274</v>
      </c>
      <c r="AD1414" s="7" t="s">
        <v>111</v>
      </c>
      <c r="AE1414" s="7" t="s">
        <v>1706</v>
      </c>
      <c r="AF1414" s="7" t="s">
        <v>112</v>
      </c>
      <c r="AG1414" s="7" t="s">
        <v>2874</v>
      </c>
      <c r="AH1414" s="7" t="s">
        <v>2677</v>
      </c>
      <c r="AI1414" s="7">
        <v>2023</v>
      </c>
      <c r="AJ1414" s="7">
        <v>2024</v>
      </c>
      <c r="AK1414" s="7" t="s">
        <v>89</v>
      </c>
      <c r="AL1414" s="7">
        <v>843613</v>
      </c>
      <c r="AO1414" s="7" t="s">
        <v>2968</v>
      </c>
      <c r="AP1414" s="7" t="s">
        <v>2969</v>
      </c>
      <c r="AQ1414" s="7">
        <v>421806.5</v>
      </c>
      <c r="AR1414" s="10">
        <v>323283.30249999999</v>
      </c>
      <c r="AS1414" s="7" t="s">
        <v>2970</v>
      </c>
      <c r="AT1414" s="7" t="s">
        <v>146</v>
      </c>
      <c r="AU1414" s="7">
        <v>2017</v>
      </c>
      <c r="AV1414" s="7" t="s">
        <v>172</v>
      </c>
      <c r="AW1414" s="7" t="s">
        <v>115</v>
      </c>
      <c r="AX1414" s="7" t="s">
        <v>93</v>
      </c>
      <c r="AY1414" s="7" t="s">
        <v>94</v>
      </c>
      <c r="AZ1414" s="7" t="s">
        <v>1710</v>
      </c>
      <c r="BA1414" s="7" t="s">
        <v>96</v>
      </c>
      <c r="BB1414" s="7" t="s">
        <v>118</v>
      </c>
      <c r="BC1414" s="7" t="s">
        <v>98</v>
      </c>
      <c r="BH1414" s="7" t="s">
        <v>99</v>
      </c>
      <c r="BI1414" s="7" t="s">
        <v>521</v>
      </c>
      <c r="BJ1414" s="7" t="s">
        <v>135</v>
      </c>
      <c r="BO1414">
        <f t="shared" si="22"/>
        <v>0.32328330249999998</v>
      </c>
      <c r="BP1414" s="7" t="s">
        <v>118</v>
      </c>
      <c r="BQ1414" s="7" t="s">
        <v>94</v>
      </c>
      <c r="BR1414" s="7" t="s">
        <v>1907</v>
      </c>
      <c r="BS1414" s="7" t="s">
        <v>1907</v>
      </c>
    </row>
    <row r="1415" spans="1:71" ht="15.75" customHeight="1">
      <c r="A1415" s="7">
        <v>2024</v>
      </c>
      <c r="B1415" s="7" t="s">
        <v>1601</v>
      </c>
      <c r="C1415" s="7" t="s">
        <v>64</v>
      </c>
      <c r="D1415" s="7" t="s">
        <v>1696</v>
      </c>
      <c r="E1415" s="7" t="s">
        <v>2857</v>
      </c>
      <c r="F1415" s="7" t="s">
        <v>2858</v>
      </c>
      <c r="G1415" s="7">
        <v>2017</v>
      </c>
      <c r="H1415" s="7" t="s">
        <v>67</v>
      </c>
      <c r="I1415" s="7" t="s">
        <v>169</v>
      </c>
      <c r="J1415" s="7" t="s">
        <v>70</v>
      </c>
      <c r="K1415" s="7" t="s">
        <v>71</v>
      </c>
      <c r="L1415" s="7" t="s">
        <v>72</v>
      </c>
      <c r="M1415" s="7" t="s">
        <v>73</v>
      </c>
      <c r="N1415" s="7" t="s">
        <v>74</v>
      </c>
      <c r="O1415" s="7" t="s">
        <v>75</v>
      </c>
      <c r="P1415" s="7" t="s">
        <v>105</v>
      </c>
      <c r="Q1415" s="7" t="s">
        <v>106</v>
      </c>
      <c r="S1415" s="7" t="s">
        <v>107</v>
      </c>
      <c r="T1415" s="7" t="s">
        <v>79</v>
      </c>
      <c r="U1415" s="7" t="s">
        <v>80</v>
      </c>
      <c r="V1415" s="7" t="s">
        <v>81</v>
      </c>
      <c r="Z1415" s="7" t="s">
        <v>108</v>
      </c>
      <c r="AA1415" s="7" t="s">
        <v>109</v>
      </c>
      <c r="AB1415" s="7" t="s">
        <v>305</v>
      </c>
      <c r="AC1415" s="7" t="s">
        <v>274</v>
      </c>
      <c r="AD1415" s="7" t="s">
        <v>111</v>
      </c>
      <c r="AE1415" s="7" t="s">
        <v>1706</v>
      </c>
      <c r="AF1415" s="7" t="s">
        <v>112</v>
      </c>
      <c r="AG1415" s="7" t="s">
        <v>2874</v>
      </c>
      <c r="AH1415" s="7" t="s">
        <v>2677</v>
      </c>
      <c r="AI1415" s="7">
        <v>2023</v>
      </c>
      <c r="AJ1415" s="7">
        <v>2024</v>
      </c>
      <c r="AK1415" s="7" t="s">
        <v>89</v>
      </c>
      <c r="AL1415" s="7">
        <v>843613</v>
      </c>
      <c r="AO1415" s="7" t="s">
        <v>2968</v>
      </c>
      <c r="AP1415" s="7" t="s">
        <v>2969</v>
      </c>
      <c r="AQ1415" s="7">
        <v>421806.5</v>
      </c>
      <c r="AR1415" s="10">
        <v>323283.30249999999</v>
      </c>
      <c r="AS1415" s="7" t="s">
        <v>2970</v>
      </c>
      <c r="AT1415" s="7" t="s">
        <v>146</v>
      </c>
      <c r="AU1415" s="7">
        <v>2017</v>
      </c>
      <c r="AV1415" s="7" t="s">
        <v>172</v>
      </c>
      <c r="AW1415" s="7" t="s">
        <v>115</v>
      </c>
      <c r="AX1415" s="7" t="s">
        <v>93</v>
      </c>
      <c r="AY1415" s="7" t="s">
        <v>94</v>
      </c>
      <c r="AZ1415" s="7" t="s">
        <v>1710</v>
      </c>
      <c r="BA1415" s="7" t="s">
        <v>96</v>
      </c>
      <c r="BB1415" s="7" t="s">
        <v>118</v>
      </c>
      <c r="BC1415" s="7" t="s">
        <v>98</v>
      </c>
      <c r="BH1415" s="7" t="s">
        <v>99</v>
      </c>
      <c r="BI1415" s="7" t="s">
        <v>521</v>
      </c>
      <c r="BJ1415" s="7" t="s">
        <v>135</v>
      </c>
      <c r="BO1415">
        <f t="shared" si="22"/>
        <v>0.32328330249999998</v>
      </c>
      <c r="BP1415" s="7" t="s">
        <v>118</v>
      </c>
      <c r="BQ1415" s="7" t="s">
        <v>94</v>
      </c>
      <c r="BR1415" s="7" t="s">
        <v>1907</v>
      </c>
      <c r="BS1415" s="7" t="s">
        <v>1907</v>
      </c>
    </row>
    <row r="1416" spans="1:71" ht="15.75" customHeight="1">
      <c r="A1416" s="7">
        <v>2024</v>
      </c>
      <c r="B1416" s="7" t="s">
        <v>1602</v>
      </c>
      <c r="C1416" s="7" t="s">
        <v>64</v>
      </c>
      <c r="D1416" s="7" t="s">
        <v>1696</v>
      </c>
      <c r="E1416" s="7" t="s">
        <v>2857</v>
      </c>
      <c r="F1416" s="7" t="s">
        <v>2858</v>
      </c>
      <c r="G1416" s="7">
        <v>2017</v>
      </c>
      <c r="H1416" s="7" t="s">
        <v>67</v>
      </c>
      <c r="I1416" s="7" t="s">
        <v>169</v>
      </c>
      <c r="J1416" s="7" t="s">
        <v>70</v>
      </c>
      <c r="K1416" s="7" t="s">
        <v>71</v>
      </c>
      <c r="L1416" s="7" t="s">
        <v>72</v>
      </c>
      <c r="M1416" s="7" t="s">
        <v>73</v>
      </c>
      <c r="N1416" s="7" t="s">
        <v>74</v>
      </c>
      <c r="O1416" s="7" t="s">
        <v>75</v>
      </c>
      <c r="P1416" s="7" t="s">
        <v>105</v>
      </c>
      <c r="Q1416" s="7" t="s">
        <v>106</v>
      </c>
      <c r="S1416" s="7" t="s">
        <v>107</v>
      </c>
      <c r="T1416" s="7" t="s">
        <v>79</v>
      </c>
      <c r="U1416" s="7" t="s">
        <v>80</v>
      </c>
      <c r="V1416" s="7" t="s">
        <v>81</v>
      </c>
      <c r="Z1416" s="7" t="s">
        <v>108</v>
      </c>
      <c r="AA1416" s="7" t="s">
        <v>109</v>
      </c>
      <c r="AB1416" s="7" t="s">
        <v>305</v>
      </c>
      <c r="AC1416" s="7" t="s">
        <v>274</v>
      </c>
      <c r="AD1416" s="7" t="s">
        <v>111</v>
      </c>
      <c r="AE1416" s="7" t="s">
        <v>1707</v>
      </c>
      <c r="AF1416" s="7" t="s">
        <v>112</v>
      </c>
      <c r="AG1416" s="7" t="s">
        <v>2677</v>
      </c>
      <c r="AH1416" s="7" t="s">
        <v>1965</v>
      </c>
      <c r="AI1416" s="7">
        <v>2024</v>
      </c>
      <c r="AJ1416" s="7">
        <v>2025</v>
      </c>
      <c r="AK1416" s="7" t="s">
        <v>89</v>
      </c>
      <c r="AL1416" s="7">
        <v>858886</v>
      </c>
      <c r="AO1416" s="7" t="s">
        <v>2971</v>
      </c>
      <c r="AP1416" s="7" t="s">
        <v>2972</v>
      </c>
      <c r="AQ1416" s="7">
        <v>429443</v>
      </c>
      <c r="AR1416" s="10">
        <v>329136.1116</v>
      </c>
      <c r="AS1416" s="7" t="s">
        <v>2973</v>
      </c>
      <c r="AT1416" s="7" t="s">
        <v>146</v>
      </c>
      <c r="AU1416" s="7">
        <v>2017</v>
      </c>
      <c r="AV1416" s="7" t="s">
        <v>172</v>
      </c>
      <c r="AW1416" s="7" t="s">
        <v>115</v>
      </c>
      <c r="AX1416" s="7" t="s">
        <v>93</v>
      </c>
      <c r="AY1416" s="7" t="s">
        <v>94</v>
      </c>
      <c r="AZ1416" s="7" t="s">
        <v>1710</v>
      </c>
      <c r="BA1416" s="7" t="s">
        <v>96</v>
      </c>
      <c r="BB1416" s="7" t="s">
        <v>118</v>
      </c>
      <c r="BC1416" s="7" t="s">
        <v>98</v>
      </c>
      <c r="BH1416" s="7" t="s">
        <v>99</v>
      </c>
      <c r="BI1416" s="7" t="s">
        <v>521</v>
      </c>
      <c r="BJ1416" s="7" t="s">
        <v>135</v>
      </c>
      <c r="BO1416">
        <f t="shared" si="22"/>
        <v>0.3291361116</v>
      </c>
      <c r="BP1416" s="7" t="s">
        <v>118</v>
      </c>
      <c r="BQ1416" s="7" t="s">
        <v>94</v>
      </c>
      <c r="BR1416" s="7" t="s">
        <v>1907</v>
      </c>
      <c r="BS1416" s="7" t="s">
        <v>1907</v>
      </c>
    </row>
    <row r="1417" spans="1:71" ht="15.75" customHeight="1">
      <c r="A1417" s="7">
        <v>2025</v>
      </c>
      <c r="B1417" s="7" t="s">
        <v>1602</v>
      </c>
      <c r="C1417" s="7" t="s">
        <v>64</v>
      </c>
      <c r="D1417" s="7" t="s">
        <v>1696</v>
      </c>
      <c r="E1417" s="7" t="s">
        <v>2857</v>
      </c>
      <c r="F1417" s="7" t="s">
        <v>2858</v>
      </c>
      <c r="G1417" s="7">
        <v>2017</v>
      </c>
      <c r="H1417" s="7" t="s">
        <v>67</v>
      </c>
      <c r="I1417" s="7" t="s">
        <v>169</v>
      </c>
      <c r="J1417" s="7" t="s">
        <v>70</v>
      </c>
      <c r="K1417" s="7" t="s">
        <v>71</v>
      </c>
      <c r="L1417" s="7" t="s">
        <v>72</v>
      </c>
      <c r="M1417" s="7" t="s">
        <v>73</v>
      </c>
      <c r="N1417" s="7" t="s">
        <v>74</v>
      </c>
      <c r="O1417" s="7" t="s">
        <v>75</v>
      </c>
      <c r="P1417" s="7" t="s">
        <v>105</v>
      </c>
      <c r="Q1417" s="7" t="s">
        <v>106</v>
      </c>
      <c r="S1417" s="7" t="s">
        <v>107</v>
      </c>
      <c r="T1417" s="7" t="s">
        <v>79</v>
      </c>
      <c r="U1417" s="7" t="s">
        <v>80</v>
      </c>
      <c r="V1417" s="7" t="s">
        <v>81</v>
      </c>
      <c r="Z1417" s="7" t="s">
        <v>108</v>
      </c>
      <c r="AA1417" s="7" t="s">
        <v>109</v>
      </c>
      <c r="AB1417" s="7" t="s">
        <v>305</v>
      </c>
      <c r="AC1417" s="7" t="s">
        <v>274</v>
      </c>
      <c r="AD1417" s="7" t="s">
        <v>111</v>
      </c>
      <c r="AE1417" s="7" t="s">
        <v>1707</v>
      </c>
      <c r="AF1417" s="7" t="s">
        <v>112</v>
      </c>
      <c r="AG1417" s="7" t="s">
        <v>2677</v>
      </c>
      <c r="AH1417" s="7" t="s">
        <v>1965</v>
      </c>
      <c r="AI1417" s="7">
        <v>2024</v>
      </c>
      <c r="AJ1417" s="7">
        <v>2025</v>
      </c>
      <c r="AK1417" s="7" t="s">
        <v>89</v>
      </c>
      <c r="AL1417" s="7">
        <v>858886</v>
      </c>
      <c r="AO1417" s="7" t="s">
        <v>2971</v>
      </c>
      <c r="AP1417" s="7" t="s">
        <v>2972</v>
      </c>
      <c r="AQ1417" s="7">
        <v>429443</v>
      </c>
      <c r="AR1417" s="10">
        <v>329136.1116</v>
      </c>
      <c r="AS1417" s="7" t="s">
        <v>2973</v>
      </c>
      <c r="AT1417" s="7" t="s">
        <v>146</v>
      </c>
      <c r="AU1417" s="7">
        <v>2017</v>
      </c>
      <c r="AV1417" s="7" t="s">
        <v>172</v>
      </c>
      <c r="AW1417" s="7" t="s">
        <v>115</v>
      </c>
      <c r="AX1417" s="7" t="s">
        <v>93</v>
      </c>
      <c r="AY1417" s="7" t="s">
        <v>94</v>
      </c>
      <c r="AZ1417" s="7" t="s">
        <v>1710</v>
      </c>
      <c r="BA1417" s="7" t="s">
        <v>96</v>
      </c>
      <c r="BB1417" s="7" t="s">
        <v>118</v>
      </c>
      <c r="BC1417" s="7" t="s">
        <v>98</v>
      </c>
      <c r="BH1417" s="7" t="s">
        <v>99</v>
      </c>
      <c r="BI1417" s="7" t="s">
        <v>521</v>
      </c>
      <c r="BJ1417" s="7" t="s">
        <v>135</v>
      </c>
      <c r="BO1417">
        <f t="shared" si="22"/>
        <v>0.3291361116</v>
      </c>
      <c r="BP1417" s="7" t="s">
        <v>118</v>
      </c>
      <c r="BQ1417" s="7" t="s">
        <v>94</v>
      </c>
      <c r="BR1417" s="7" t="s">
        <v>1907</v>
      </c>
      <c r="BS1417" s="7" t="s">
        <v>1907</v>
      </c>
    </row>
    <row r="1418" spans="1:71" ht="15.75" customHeight="1">
      <c r="A1418" s="7">
        <v>2025</v>
      </c>
      <c r="B1418" s="7" t="s">
        <v>1603</v>
      </c>
      <c r="C1418" s="7" t="s">
        <v>64</v>
      </c>
      <c r="D1418" s="7" t="s">
        <v>1696</v>
      </c>
      <c r="E1418" s="7" t="s">
        <v>2857</v>
      </c>
      <c r="F1418" s="7" t="s">
        <v>2858</v>
      </c>
      <c r="G1418" s="7">
        <v>2017</v>
      </c>
      <c r="H1418" s="7" t="s">
        <v>67</v>
      </c>
      <c r="I1418" s="7" t="s">
        <v>169</v>
      </c>
      <c r="J1418" s="7" t="s">
        <v>70</v>
      </c>
      <c r="K1418" s="7" t="s">
        <v>71</v>
      </c>
      <c r="L1418" s="7" t="s">
        <v>72</v>
      </c>
      <c r="M1418" s="7" t="s">
        <v>73</v>
      </c>
      <c r="N1418" s="7" t="s">
        <v>74</v>
      </c>
      <c r="O1418" s="7" t="s">
        <v>75</v>
      </c>
      <c r="P1418" s="7" t="s">
        <v>105</v>
      </c>
      <c r="Q1418" s="7" t="s">
        <v>106</v>
      </c>
      <c r="S1418" s="7" t="s">
        <v>107</v>
      </c>
      <c r="T1418" s="7" t="s">
        <v>79</v>
      </c>
      <c r="U1418" s="7" t="s">
        <v>80</v>
      </c>
      <c r="V1418" s="7" t="s">
        <v>81</v>
      </c>
      <c r="Z1418" s="7" t="s">
        <v>108</v>
      </c>
      <c r="AA1418" s="7" t="s">
        <v>109</v>
      </c>
      <c r="AB1418" s="7" t="s">
        <v>305</v>
      </c>
      <c r="AC1418" s="7" t="s">
        <v>274</v>
      </c>
      <c r="AD1418" s="7" t="s">
        <v>111</v>
      </c>
      <c r="AE1418" s="7" t="s">
        <v>1708</v>
      </c>
      <c r="AF1418" s="7" t="s">
        <v>112</v>
      </c>
      <c r="AG1418" s="7" t="s">
        <v>1965</v>
      </c>
      <c r="AH1418" s="7" t="s">
        <v>2884</v>
      </c>
      <c r="AI1418" s="7">
        <v>2025</v>
      </c>
      <c r="AJ1418" s="7">
        <v>2026</v>
      </c>
      <c r="AK1418" s="7" t="s">
        <v>89</v>
      </c>
      <c r="AL1418" s="7">
        <v>874536</v>
      </c>
      <c r="AO1418" s="7" t="s">
        <v>2974</v>
      </c>
      <c r="AP1418" s="7" t="s">
        <v>2975</v>
      </c>
      <c r="AQ1418" s="7">
        <v>437268</v>
      </c>
      <c r="AR1418" s="10">
        <v>335133.39199999999</v>
      </c>
      <c r="AS1418" s="7" t="s">
        <v>2976</v>
      </c>
      <c r="AT1418" s="7" t="s">
        <v>146</v>
      </c>
      <c r="AU1418" s="7">
        <v>2017</v>
      </c>
      <c r="AV1418" s="7" t="s">
        <v>172</v>
      </c>
      <c r="AW1418" s="7" t="s">
        <v>115</v>
      </c>
      <c r="AX1418" s="7" t="s">
        <v>93</v>
      </c>
      <c r="AY1418" s="7" t="s">
        <v>94</v>
      </c>
      <c r="AZ1418" s="7" t="s">
        <v>1710</v>
      </c>
      <c r="BA1418" s="7" t="s">
        <v>96</v>
      </c>
      <c r="BB1418" s="7" t="s">
        <v>118</v>
      </c>
      <c r="BC1418" s="7" t="s">
        <v>98</v>
      </c>
      <c r="BH1418" s="7" t="s">
        <v>99</v>
      </c>
      <c r="BI1418" s="7" t="s">
        <v>521</v>
      </c>
      <c r="BJ1418" s="7" t="s">
        <v>135</v>
      </c>
      <c r="BO1418">
        <f t="shared" si="22"/>
        <v>0.33513339199999997</v>
      </c>
      <c r="BP1418" s="7" t="s">
        <v>118</v>
      </c>
      <c r="BQ1418" s="7" t="s">
        <v>94</v>
      </c>
      <c r="BR1418" s="7" t="s">
        <v>1907</v>
      </c>
      <c r="BS1418" s="7" t="s">
        <v>1907</v>
      </c>
    </row>
    <row r="1419" spans="1:71" ht="15.75" customHeight="1">
      <c r="A1419" s="7">
        <v>2026</v>
      </c>
      <c r="B1419" s="7" t="s">
        <v>1603</v>
      </c>
      <c r="C1419" s="7" t="s">
        <v>64</v>
      </c>
      <c r="D1419" s="7" t="s">
        <v>1696</v>
      </c>
      <c r="E1419" s="7" t="s">
        <v>2857</v>
      </c>
      <c r="F1419" s="7" t="s">
        <v>2858</v>
      </c>
      <c r="G1419" s="7">
        <v>2017</v>
      </c>
      <c r="H1419" s="7" t="s">
        <v>67</v>
      </c>
      <c r="I1419" s="7" t="s">
        <v>169</v>
      </c>
      <c r="J1419" s="7" t="s">
        <v>70</v>
      </c>
      <c r="K1419" s="7" t="s">
        <v>71</v>
      </c>
      <c r="L1419" s="7" t="s">
        <v>72</v>
      </c>
      <c r="M1419" s="7" t="s">
        <v>73</v>
      </c>
      <c r="N1419" s="7" t="s">
        <v>74</v>
      </c>
      <c r="O1419" s="7" t="s">
        <v>75</v>
      </c>
      <c r="P1419" s="7" t="s">
        <v>105</v>
      </c>
      <c r="Q1419" s="7" t="s">
        <v>106</v>
      </c>
      <c r="S1419" s="7" t="s">
        <v>107</v>
      </c>
      <c r="T1419" s="7" t="s">
        <v>79</v>
      </c>
      <c r="U1419" s="7" t="s">
        <v>80</v>
      </c>
      <c r="V1419" s="7" t="s">
        <v>81</v>
      </c>
      <c r="Z1419" s="7" t="s">
        <v>108</v>
      </c>
      <c r="AA1419" s="7" t="s">
        <v>109</v>
      </c>
      <c r="AB1419" s="7" t="s">
        <v>305</v>
      </c>
      <c r="AC1419" s="7" t="s">
        <v>274</v>
      </c>
      <c r="AD1419" s="7" t="s">
        <v>111</v>
      </c>
      <c r="AE1419" s="7" t="s">
        <v>1708</v>
      </c>
      <c r="AF1419" s="7" t="s">
        <v>112</v>
      </c>
      <c r="AG1419" s="7" t="s">
        <v>1965</v>
      </c>
      <c r="AH1419" s="7" t="s">
        <v>2884</v>
      </c>
      <c r="AI1419" s="7">
        <v>2025</v>
      </c>
      <c r="AJ1419" s="7">
        <v>2026</v>
      </c>
      <c r="AK1419" s="7" t="s">
        <v>89</v>
      </c>
      <c r="AL1419" s="7">
        <v>874536</v>
      </c>
      <c r="AO1419" s="7" t="s">
        <v>2974</v>
      </c>
      <c r="AP1419" s="7" t="s">
        <v>2975</v>
      </c>
      <c r="AQ1419" s="7">
        <v>437268</v>
      </c>
      <c r="AR1419" s="10">
        <v>335133.39199999999</v>
      </c>
      <c r="AS1419" s="7" t="s">
        <v>2976</v>
      </c>
      <c r="AT1419" s="7" t="s">
        <v>146</v>
      </c>
      <c r="AU1419" s="7">
        <v>2017</v>
      </c>
      <c r="AV1419" s="7" t="s">
        <v>172</v>
      </c>
      <c r="AW1419" s="7" t="s">
        <v>115</v>
      </c>
      <c r="AX1419" s="7" t="s">
        <v>93</v>
      </c>
      <c r="AY1419" s="7" t="s">
        <v>94</v>
      </c>
      <c r="AZ1419" s="7" t="s">
        <v>1710</v>
      </c>
      <c r="BA1419" s="7" t="s">
        <v>96</v>
      </c>
      <c r="BB1419" s="7" t="s">
        <v>118</v>
      </c>
      <c r="BC1419" s="7" t="s">
        <v>98</v>
      </c>
      <c r="BH1419" s="7" t="s">
        <v>99</v>
      </c>
      <c r="BI1419" s="7" t="s">
        <v>521</v>
      </c>
      <c r="BJ1419" s="7" t="s">
        <v>135</v>
      </c>
      <c r="BO1419">
        <f t="shared" si="22"/>
        <v>0.33513339199999997</v>
      </c>
      <c r="BP1419" s="7" t="s">
        <v>118</v>
      </c>
      <c r="BQ1419" s="7" t="s">
        <v>94</v>
      </c>
      <c r="BR1419" s="7" t="s">
        <v>1907</v>
      </c>
      <c r="BS1419" s="7" t="s">
        <v>1907</v>
      </c>
    </row>
    <row r="1420" spans="1:71" ht="15.75" customHeight="1">
      <c r="A1420" s="7">
        <v>2026</v>
      </c>
      <c r="B1420" s="7" t="s">
        <v>1604</v>
      </c>
      <c r="C1420" s="7" t="s">
        <v>64</v>
      </c>
      <c r="D1420" s="7" t="s">
        <v>1696</v>
      </c>
      <c r="E1420" s="7" t="s">
        <v>2857</v>
      </c>
      <c r="F1420" s="7" t="s">
        <v>2858</v>
      </c>
      <c r="G1420" s="7">
        <v>2017</v>
      </c>
      <c r="H1420" s="7" t="s">
        <v>67</v>
      </c>
      <c r="I1420" s="7" t="s">
        <v>169</v>
      </c>
      <c r="J1420" s="7" t="s">
        <v>70</v>
      </c>
      <c r="K1420" s="7" t="s">
        <v>71</v>
      </c>
      <c r="L1420" s="7" t="s">
        <v>72</v>
      </c>
      <c r="M1420" s="7" t="s">
        <v>73</v>
      </c>
      <c r="N1420" s="7" t="s">
        <v>74</v>
      </c>
      <c r="O1420" s="7" t="s">
        <v>75</v>
      </c>
      <c r="P1420" s="7" t="s">
        <v>105</v>
      </c>
      <c r="Q1420" s="7" t="s">
        <v>106</v>
      </c>
      <c r="S1420" s="7" t="s">
        <v>107</v>
      </c>
      <c r="T1420" s="7" t="s">
        <v>79</v>
      </c>
      <c r="U1420" s="7" t="s">
        <v>80</v>
      </c>
      <c r="V1420" s="7" t="s">
        <v>81</v>
      </c>
      <c r="Z1420" s="7" t="s">
        <v>108</v>
      </c>
      <c r="AA1420" s="7" t="s">
        <v>109</v>
      </c>
      <c r="AB1420" s="7" t="s">
        <v>305</v>
      </c>
      <c r="AC1420" s="7" t="s">
        <v>274</v>
      </c>
      <c r="AD1420" s="7" t="s">
        <v>111</v>
      </c>
      <c r="AE1420" s="7" t="s">
        <v>1709</v>
      </c>
      <c r="AF1420" s="7" t="s">
        <v>112</v>
      </c>
      <c r="AG1420" s="7" t="s">
        <v>2884</v>
      </c>
      <c r="AH1420" s="7" t="s">
        <v>1930</v>
      </c>
      <c r="AI1420" s="7">
        <v>2026</v>
      </c>
      <c r="AJ1420" s="7">
        <v>2027</v>
      </c>
      <c r="AK1420" s="7" t="s">
        <v>89</v>
      </c>
      <c r="AL1420" s="7">
        <v>890573</v>
      </c>
      <c r="AO1420" s="7" t="s">
        <v>2977</v>
      </c>
      <c r="AP1420" s="7" t="s">
        <v>2978</v>
      </c>
      <c r="AQ1420" s="7">
        <v>445286.5</v>
      </c>
      <c r="AR1420" s="10">
        <v>341278.97570000001</v>
      </c>
      <c r="AS1420" s="7" t="s">
        <v>2979</v>
      </c>
      <c r="AT1420" s="7" t="s">
        <v>146</v>
      </c>
      <c r="AU1420" s="7">
        <v>2017</v>
      </c>
      <c r="AV1420" s="7" t="s">
        <v>172</v>
      </c>
      <c r="AW1420" s="7" t="s">
        <v>115</v>
      </c>
      <c r="AX1420" s="7" t="s">
        <v>93</v>
      </c>
      <c r="AY1420" s="7" t="s">
        <v>94</v>
      </c>
      <c r="AZ1420" s="7" t="s">
        <v>1710</v>
      </c>
      <c r="BA1420" s="7" t="s">
        <v>96</v>
      </c>
      <c r="BB1420" s="7" t="s">
        <v>118</v>
      </c>
      <c r="BC1420" s="7" t="s">
        <v>98</v>
      </c>
      <c r="BH1420" s="7" t="s">
        <v>99</v>
      </c>
      <c r="BI1420" s="7" t="s">
        <v>521</v>
      </c>
      <c r="BJ1420" s="7" t="s">
        <v>135</v>
      </c>
      <c r="BO1420">
        <f t="shared" si="22"/>
        <v>0.34127897569999999</v>
      </c>
      <c r="BP1420" s="7" t="s">
        <v>118</v>
      </c>
      <c r="BQ1420" s="7" t="s">
        <v>94</v>
      </c>
      <c r="BR1420" s="7" t="s">
        <v>1907</v>
      </c>
      <c r="BS1420" s="7" t="s">
        <v>1907</v>
      </c>
    </row>
    <row r="1421" spans="1:71" ht="15.75" customHeight="1">
      <c r="A1421" s="7">
        <v>2027</v>
      </c>
      <c r="B1421" s="7" t="s">
        <v>1604</v>
      </c>
      <c r="C1421" s="7" t="s">
        <v>64</v>
      </c>
      <c r="D1421" s="7" t="s">
        <v>1696</v>
      </c>
      <c r="E1421" s="7" t="s">
        <v>2857</v>
      </c>
      <c r="F1421" s="7" t="s">
        <v>2858</v>
      </c>
      <c r="G1421" s="7">
        <v>2017</v>
      </c>
      <c r="H1421" s="7" t="s">
        <v>67</v>
      </c>
      <c r="I1421" s="7" t="s">
        <v>169</v>
      </c>
      <c r="J1421" s="7" t="s">
        <v>70</v>
      </c>
      <c r="K1421" s="7" t="s">
        <v>71</v>
      </c>
      <c r="L1421" s="7" t="s">
        <v>72</v>
      </c>
      <c r="M1421" s="7" t="s">
        <v>73</v>
      </c>
      <c r="N1421" s="7" t="s">
        <v>74</v>
      </c>
      <c r="O1421" s="7" t="s">
        <v>75</v>
      </c>
      <c r="P1421" s="7" t="s">
        <v>105</v>
      </c>
      <c r="Q1421" s="7" t="s">
        <v>106</v>
      </c>
      <c r="S1421" s="7" t="s">
        <v>107</v>
      </c>
      <c r="T1421" s="7" t="s">
        <v>79</v>
      </c>
      <c r="U1421" s="7" t="s">
        <v>80</v>
      </c>
      <c r="V1421" s="7" t="s">
        <v>81</v>
      </c>
      <c r="Z1421" s="7" t="s">
        <v>108</v>
      </c>
      <c r="AA1421" s="7" t="s">
        <v>109</v>
      </c>
      <c r="AB1421" s="7" t="s">
        <v>305</v>
      </c>
      <c r="AC1421" s="7" t="s">
        <v>274</v>
      </c>
      <c r="AD1421" s="7" t="s">
        <v>111</v>
      </c>
      <c r="AE1421" s="7" t="s">
        <v>1709</v>
      </c>
      <c r="AF1421" s="7" t="s">
        <v>112</v>
      </c>
      <c r="AG1421" s="7" t="s">
        <v>2884</v>
      </c>
      <c r="AH1421" s="7" t="s">
        <v>1930</v>
      </c>
      <c r="AI1421" s="7">
        <v>2026</v>
      </c>
      <c r="AJ1421" s="7">
        <v>2027</v>
      </c>
      <c r="AK1421" s="7" t="s">
        <v>89</v>
      </c>
      <c r="AL1421" s="7">
        <v>890573</v>
      </c>
      <c r="AO1421" s="7" t="s">
        <v>2977</v>
      </c>
      <c r="AP1421" s="7" t="s">
        <v>2978</v>
      </c>
      <c r="AQ1421" s="7">
        <v>445286.5</v>
      </c>
      <c r="AR1421" s="10">
        <v>341278.97570000001</v>
      </c>
      <c r="AS1421" s="7" t="s">
        <v>2979</v>
      </c>
      <c r="AT1421" s="7" t="s">
        <v>146</v>
      </c>
      <c r="AU1421" s="7">
        <v>2017</v>
      </c>
      <c r="AV1421" s="7" t="s">
        <v>172</v>
      </c>
      <c r="AW1421" s="7" t="s">
        <v>115</v>
      </c>
      <c r="AX1421" s="7" t="s">
        <v>93</v>
      </c>
      <c r="AY1421" s="7" t="s">
        <v>94</v>
      </c>
      <c r="AZ1421" s="7" t="s">
        <v>1710</v>
      </c>
      <c r="BA1421" s="7" t="s">
        <v>96</v>
      </c>
      <c r="BB1421" s="7" t="s">
        <v>118</v>
      </c>
      <c r="BC1421" s="7" t="s">
        <v>98</v>
      </c>
      <c r="BH1421" s="7" t="s">
        <v>99</v>
      </c>
      <c r="BI1421" s="7" t="s">
        <v>521</v>
      </c>
      <c r="BJ1421" s="7" t="s">
        <v>135</v>
      </c>
      <c r="BO1421">
        <f t="shared" si="22"/>
        <v>0.34127897569999999</v>
      </c>
      <c r="BP1421" s="7" t="s">
        <v>118</v>
      </c>
      <c r="BQ1421" s="7" t="s">
        <v>94</v>
      </c>
      <c r="BR1421" s="7" t="s">
        <v>1907</v>
      </c>
      <c r="BS1421" s="7" t="s">
        <v>1907</v>
      </c>
    </row>
    <row r="1422" spans="1:71" ht="15.75" customHeight="1">
      <c r="A1422" s="7">
        <v>2017</v>
      </c>
      <c r="B1422" s="7" t="s">
        <v>1605</v>
      </c>
      <c r="C1422" s="7" t="s">
        <v>64</v>
      </c>
      <c r="D1422" s="7" t="s">
        <v>1696</v>
      </c>
      <c r="E1422" s="7" t="s">
        <v>2857</v>
      </c>
      <c r="F1422" s="7" t="s">
        <v>2858</v>
      </c>
      <c r="G1422" s="7">
        <v>2017</v>
      </c>
      <c r="H1422" s="7" t="s">
        <v>67</v>
      </c>
      <c r="I1422" s="7" t="s">
        <v>169</v>
      </c>
      <c r="J1422" s="7" t="s">
        <v>70</v>
      </c>
      <c r="K1422" s="7" t="s">
        <v>71</v>
      </c>
      <c r="L1422" s="7" t="s">
        <v>72</v>
      </c>
      <c r="M1422" s="7" t="s">
        <v>73</v>
      </c>
      <c r="N1422" s="7" t="s">
        <v>74</v>
      </c>
      <c r="O1422" s="7" t="s">
        <v>75</v>
      </c>
      <c r="P1422" s="7" t="s">
        <v>105</v>
      </c>
      <c r="Q1422" s="7" t="s">
        <v>106</v>
      </c>
      <c r="S1422" s="7" t="s">
        <v>107</v>
      </c>
      <c r="T1422" s="7" t="s">
        <v>79</v>
      </c>
      <c r="U1422" s="7" t="s">
        <v>80</v>
      </c>
      <c r="V1422" s="7" t="s">
        <v>81</v>
      </c>
      <c r="Z1422" s="7" t="s">
        <v>108</v>
      </c>
      <c r="AA1422" s="7" t="s">
        <v>109</v>
      </c>
      <c r="AB1422" s="7" t="s">
        <v>305</v>
      </c>
      <c r="AC1422" s="7" t="s">
        <v>274</v>
      </c>
      <c r="AD1422" s="7" t="s">
        <v>111</v>
      </c>
      <c r="AE1422" s="7" t="s">
        <v>794</v>
      </c>
      <c r="AF1422" s="7" t="s">
        <v>112</v>
      </c>
      <c r="AG1422" s="7" t="s">
        <v>1925</v>
      </c>
      <c r="AH1422" s="7" t="s">
        <v>2119</v>
      </c>
      <c r="AI1422" s="7">
        <v>2017</v>
      </c>
      <c r="AJ1422" s="7">
        <v>2018</v>
      </c>
      <c r="AK1422" s="7" t="s">
        <v>89</v>
      </c>
      <c r="AL1422" s="7">
        <v>1013477</v>
      </c>
      <c r="AO1422" s="7" t="s">
        <v>2980</v>
      </c>
      <c r="AP1422" s="7" t="s">
        <v>2981</v>
      </c>
      <c r="AQ1422" s="7">
        <v>506738.5</v>
      </c>
      <c r="AR1422" s="10">
        <v>388377.36210000003</v>
      </c>
      <c r="AS1422" s="7" t="s">
        <v>2982</v>
      </c>
      <c r="AT1422" s="7" t="s">
        <v>146</v>
      </c>
      <c r="AU1422" s="7">
        <v>2017</v>
      </c>
      <c r="AV1422" s="7" t="s">
        <v>172</v>
      </c>
      <c r="AW1422" s="7" t="s">
        <v>92</v>
      </c>
      <c r="AX1422" s="7" t="s">
        <v>93</v>
      </c>
      <c r="AY1422" s="7" t="s">
        <v>94</v>
      </c>
      <c r="AZ1422" s="7" t="s">
        <v>1714</v>
      </c>
      <c r="BA1422" s="7" t="s">
        <v>96</v>
      </c>
      <c r="BB1422" s="7" t="s">
        <v>118</v>
      </c>
      <c r="BC1422" s="7" t="s">
        <v>98</v>
      </c>
      <c r="BH1422" s="7" t="s">
        <v>99</v>
      </c>
      <c r="BI1422" s="7" t="s">
        <v>521</v>
      </c>
      <c r="BJ1422" s="7" t="s">
        <v>135</v>
      </c>
      <c r="BO1422">
        <f t="shared" si="22"/>
        <v>0.38837736210000001</v>
      </c>
      <c r="BP1422" s="7" t="s">
        <v>118</v>
      </c>
      <c r="BQ1422" s="7" t="s">
        <v>94</v>
      </c>
      <c r="BR1422" s="7" t="s">
        <v>1907</v>
      </c>
      <c r="BS1422" s="7" t="s">
        <v>1907</v>
      </c>
    </row>
    <row r="1423" spans="1:71" ht="15.75" customHeight="1">
      <c r="A1423" s="7">
        <v>2018</v>
      </c>
      <c r="B1423" s="7" t="s">
        <v>1605</v>
      </c>
      <c r="C1423" s="7" t="s">
        <v>64</v>
      </c>
      <c r="D1423" s="7" t="s">
        <v>1696</v>
      </c>
      <c r="E1423" s="7" t="s">
        <v>2857</v>
      </c>
      <c r="F1423" s="7" t="s">
        <v>2858</v>
      </c>
      <c r="G1423" s="7">
        <v>2017</v>
      </c>
      <c r="H1423" s="7" t="s">
        <v>67</v>
      </c>
      <c r="I1423" s="7" t="s">
        <v>169</v>
      </c>
      <c r="J1423" s="7" t="s">
        <v>70</v>
      </c>
      <c r="K1423" s="7" t="s">
        <v>71</v>
      </c>
      <c r="L1423" s="7" t="s">
        <v>72</v>
      </c>
      <c r="M1423" s="7" t="s">
        <v>73</v>
      </c>
      <c r="N1423" s="7" t="s">
        <v>74</v>
      </c>
      <c r="O1423" s="7" t="s">
        <v>75</v>
      </c>
      <c r="P1423" s="7" t="s">
        <v>105</v>
      </c>
      <c r="Q1423" s="7" t="s">
        <v>106</v>
      </c>
      <c r="S1423" s="7" t="s">
        <v>107</v>
      </c>
      <c r="T1423" s="7" t="s">
        <v>79</v>
      </c>
      <c r="U1423" s="7" t="s">
        <v>80</v>
      </c>
      <c r="V1423" s="7" t="s">
        <v>81</v>
      </c>
      <c r="Z1423" s="7" t="s">
        <v>108</v>
      </c>
      <c r="AA1423" s="7" t="s">
        <v>109</v>
      </c>
      <c r="AB1423" s="7" t="s">
        <v>305</v>
      </c>
      <c r="AC1423" s="7" t="s">
        <v>274</v>
      </c>
      <c r="AD1423" s="7" t="s">
        <v>111</v>
      </c>
      <c r="AE1423" s="7" t="s">
        <v>794</v>
      </c>
      <c r="AF1423" s="7" t="s">
        <v>112</v>
      </c>
      <c r="AG1423" s="7" t="s">
        <v>1925</v>
      </c>
      <c r="AH1423" s="7" t="s">
        <v>2119</v>
      </c>
      <c r="AI1423" s="7">
        <v>2017</v>
      </c>
      <c r="AJ1423" s="7">
        <v>2018</v>
      </c>
      <c r="AK1423" s="7" t="s">
        <v>89</v>
      </c>
      <c r="AL1423" s="7">
        <v>1013477</v>
      </c>
      <c r="AO1423" s="7" t="s">
        <v>2980</v>
      </c>
      <c r="AP1423" s="7" t="s">
        <v>2981</v>
      </c>
      <c r="AQ1423" s="7">
        <v>506738.5</v>
      </c>
      <c r="AR1423" s="10">
        <v>388377.36210000003</v>
      </c>
      <c r="AS1423" s="7" t="s">
        <v>2982</v>
      </c>
      <c r="AT1423" s="7" t="s">
        <v>146</v>
      </c>
      <c r="AU1423" s="7">
        <v>2017</v>
      </c>
      <c r="AV1423" s="7" t="s">
        <v>172</v>
      </c>
      <c r="AW1423" s="7" t="s">
        <v>92</v>
      </c>
      <c r="AX1423" s="7" t="s">
        <v>93</v>
      </c>
      <c r="AY1423" s="7" t="s">
        <v>94</v>
      </c>
      <c r="AZ1423" s="7" t="s">
        <v>1714</v>
      </c>
      <c r="BA1423" s="7" t="s">
        <v>96</v>
      </c>
      <c r="BB1423" s="7" t="s">
        <v>118</v>
      </c>
      <c r="BC1423" s="7" t="s">
        <v>98</v>
      </c>
      <c r="BH1423" s="7" t="s">
        <v>99</v>
      </c>
      <c r="BI1423" s="7" t="s">
        <v>521</v>
      </c>
      <c r="BJ1423" s="7" t="s">
        <v>135</v>
      </c>
      <c r="BO1423">
        <f t="shared" si="22"/>
        <v>0.38837736210000001</v>
      </c>
      <c r="BP1423" s="7" t="s">
        <v>118</v>
      </c>
      <c r="BQ1423" s="7" t="s">
        <v>94</v>
      </c>
      <c r="BR1423" s="7" t="s">
        <v>1907</v>
      </c>
      <c r="BS1423" s="7" t="s">
        <v>1907</v>
      </c>
    </row>
    <row r="1424" spans="1:71" ht="15.75" customHeight="1">
      <c r="A1424" s="7">
        <v>2018</v>
      </c>
      <c r="B1424" s="7" t="s">
        <v>1606</v>
      </c>
      <c r="C1424" s="7" t="s">
        <v>64</v>
      </c>
      <c r="D1424" s="7" t="s">
        <v>1696</v>
      </c>
      <c r="E1424" s="7" t="s">
        <v>2857</v>
      </c>
      <c r="F1424" s="7" t="s">
        <v>2858</v>
      </c>
      <c r="G1424" s="7">
        <v>2017</v>
      </c>
      <c r="H1424" s="7" t="s">
        <v>67</v>
      </c>
      <c r="I1424" s="7" t="s">
        <v>169</v>
      </c>
      <c r="J1424" s="7" t="s">
        <v>70</v>
      </c>
      <c r="K1424" s="7" t="s">
        <v>71</v>
      </c>
      <c r="L1424" s="7" t="s">
        <v>72</v>
      </c>
      <c r="M1424" s="7" t="s">
        <v>73</v>
      </c>
      <c r="N1424" s="7" t="s">
        <v>74</v>
      </c>
      <c r="O1424" s="7" t="s">
        <v>75</v>
      </c>
      <c r="P1424" s="7" t="s">
        <v>105</v>
      </c>
      <c r="Q1424" s="7" t="s">
        <v>106</v>
      </c>
      <c r="S1424" s="7" t="s">
        <v>107</v>
      </c>
      <c r="T1424" s="7" t="s">
        <v>79</v>
      </c>
      <c r="U1424" s="7" t="s">
        <v>80</v>
      </c>
      <c r="V1424" s="7" t="s">
        <v>81</v>
      </c>
      <c r="Z1424" s="7" t="s">
        <v>108</v>
      </c>
      <c r="AA1424" s="7" t="s">
        <v>109</v>
      </c>
      <c r="AB1424" s="7" t="s">
        <v>305</v>
      </c>
      <c r="AC1424" s="7" t="s">
        <v>274</v>
      </c>
      <c r="AD1424" s="7" t="s">
        <v>111</v>
      </c>
      <c r="AE1424" s="7" t="s">
        <v>803</v>
      </c>
      <c r="AF1424" s="7" t="s">
        <v>112</v>
      </c>
      <c r="AG1424" s="7" t="s">
        <v>2119</v>
      </c>
      <c r="AH1424" s="7" t="s">
        <v>2197</v>
      </c>
      <c r="AI1424" s="7">
        <v>2018</v>
      </c>
      <c r="AJ1424" s="7">
        <v>2019</v>
      </c>
      <c r="AK1424" s="7" t="s">
        <v>89</v>
      </c>
      <c r="AL1424" s="7">
        <v>1352028</v>
      </c>
      <c r="AO1424" s="7" t="s">
        <v>2983</v>
      </c>
      <c r="AP1424" s="7" t="s">
        <v>2984</v>
      </c>
      <c r="AQ1424" s="7">
        <v>676014</v>
      </c>
      <c r="AR1424" s="10">
        <v>518114.43979999999</v>
      </c>
      <c r="AS1424" s="7" t="s">
        <v>2985</v>
      </c>
      <c r="AT1424" s="7" t="s">
        <v>146</v>
      </c>
      <c r="AU1424" s="7">
        <v>2017</v>
      </c>
      <c r="AV1424" s="7" t="s">
        <v>172</v>
      </c>
      <c r="AW1424" s="7" t="s">
        <v>92</v>
      </c>
      <c r="AX1424" s="7" t="s">
        <v>93</v>
      </c>
      <c r="AY1424" s="7" t="s">
        <v>94</v>
      </c>
      <c r="AZ1424" s="7" t="s">
        <v>1714</v>
      </c>
      <c r="BA1424" s="7" t="s">
        <v>96</v>
      </c>
      <c r="BB1424" s="7" t="s">
        <v>118</v>
      </c>
      <c r="BC1424" s="7" t="s">
        <v>98</v>
      </c>
      <c r="BH1424" s="7" t="s">
        <v>99</v>
      </c>
      <c r="BI1424" s="7" t="s">
        <v>521</v>
      </c>
      <c r="BJ1424" s="7" t="s">
        <v>135</v>
      </c>
      <c r="BO1424">
        <f t="shared" si="22"/>
        <v>0.51811443979999994</v>
      </c>
      <c r="BP1424" s="7" t="s">
        <v>118</v>
      </c>
      <c r="BQ1424" s="7" t="s">
        <v>94</v>
      </c>
      <c r="BR1424" s="7" t="s">
        <v>1907</v>
      </c>
      <c r="BS1424" s="7" t="s">
        <v>1907</v>
      </c>
    </row>
    <row r="1425" spans="1:71" ht="15.75" customHeight="1">
      <c r="A1425" s="7">
        <v>2019</v>
      </c>
      <c r="B1425" s="7" t="s">
        <v>1606</v>
      </c>
      <c r="C1425" s="7" t="s">
        <v>64</v>
      </c>
      <c r="D1425" s="7" t="s">
        <v>1696</v>
      </c>
      <c r="E1425" s="7" t="s">
        <v>2857</v>
      </c>
      <c r="F1425" s="7" t="s">
        <v>2858</v>
      </c>
      <c r="G1425" s="7">
        <v>2017</v>
      </c>
      <c r="H1425" s="7" t="s">
        <v>67</v>
      </c>
      <c r="I1425" s="7" t="s">
        <v>169</v>
      </c>
      <c r="J1425" s="7" t="s">
        <v>70</v>
      </c>
      <c r="K1425" s="7" t="s">
        <v>71</v>
      </c>
      <c r="L1425" s="7" t="s">
        <v>72</v>
      </c>
      <c r="M1425" s="7" t="s">
        <v>73</v>
      </c>
      <c r="N1425" s="7" t="s">
        <v>74</v>
      </c>
      <c r="O1425" s="7" t="s">
        <v>75</v>
      </c>
      <c r="P1425" s="7" t="s">
        <v>105</v>
      </c>
      <c r="Q1425" s="7" t="s">
        <v>106</v>
      </c>
      <c r="S1425" s="7" t="s">
        <v>107</v>
      </c>
      <c r="T1425" s="7" t="s">
        <v>79</v>
      </c>
      <c r="U1425" s="7" t="s">
        <v>80</v>
      </c>
      <c r="V1425" s="7" t="s">
        <v>81</v>
      </c>
      <c r="Z1425" s="7" t="s">
        <v>108</v>
      </c>
      <c r="AA1425" s="7" t="s">
        <v>109</v>
      </c>
      <c r="AB1425" s="7" t="s">
        <v>305</v>
      </c>
      <c r="AC1425" s="7" t="s">
        <v>274</v>
      </c>
      <c r="AD1425" s="7" t="s">
        <v>111</v>
      </c>
      <c r="AE1425" s="7" t="s">
        <v>803</v>
      </c>
      <c r="AF1425" s="7" t="s">
        <v>112</v>
      </c>
      <c r="AG1425" s="7" t="s">
        <v>2119</v>
      </c>
      <c r="AH1425" s="7" t="s">
        <v>2197</v>
      </c>
      <c r="AI1425" s="7">
        <v>2018</v>
      </c>
      <c r="AJ1425" s="7">
        <v>2019</v>
      </c>
      <c r="AK1425" s="7" t="s">
        <v>89</v>
      </c>
      <c r="AL1425" s="7">
        <v>1352028</v>
      </c>
      <c r="AO1425" s="7" t="s">
        <v>2983</v>
      </c>
      <c r="AP1425" s="7" t="s">
        <v>2984</v>
      </c>
      <c r="AQ1425" s="7">
        <v>676014</v>
      </c>
      <c r="AR1425" s="10">
        <v>518114.43979999999</v>
      </c>
      <c r="AS1425" s="7" t="s">
        <v>2985</v>
      </c>
      <c r="AT1425" s="7" t="s">
        <v>146</v>
      </c>
      <c r="AU1425" s="7">
        <v>2017</v>
      </c>
      <c r="AV1425" s="7" t="s">
        <v>172</v>
      </c>
      <c r="AW1425" s="7" t="s">
        <v>92</v>
      </c>
      <c r="AX1425" s="7" t="s">
        <v>93</v>
      </c>
      <c r="AY1425" s="7" t="s">
        <v>94</v>
      </c>
      <c r="AZ1425" s="7" t="s">
        <v>1714</v>
      </c>
      <c r="BA1425" s="7" t="s">
        <v>96</v>
      </c>
      <c r="BB1425" s="7" t="s">
        <v>118</v>
      </c>
      <c r="BC1425" s="7" t="s">
        <v>98</v>
      </c>
      <c r="BH1425" s="7" t="s">
        <v>99</v>
      </c>
      <c r="BI1425" s="7" t="s">
        <v>521</v>
      </c>
      <c r="BJ1425" s="7" t="s">
        <v>135</v>
      </c>
      <c r="BO1425">
        <f t="shared" si="22"/>
        <v>0.51811443979999994</v>
      </c>
      <c r="BP1425" s="7" t="s">
        <v>118</v>
      </c>
      <c r="BQ1425" s="7" t="s">
        <v>94</v>
      </c>
      <c r="BR1425" s="7" t="s">
        <v>1907</v>
      </c>
      <c r="BS1425" s="7" t="s">
        <v>1907</v>
      </c>
    </row>
    <row r="1426" spans="1:71" ht="15.75" customHeight="1">
      <c r="A1426" s="7">
        <v>2019</v>
      </c>
      <c r="B1426" s="7" t="s">
        <v>1607</v>
      </c>
      <c r="C1426" s="7" t="s">
        <v>64</v>
      </c>
      <c r="D1426" s="7" t="s">
        <v>1696</v>
      </c>
      <c r="E1426" s="7" t="s">
        <v>2857</v>
      </c>
      <c r="F1426" s="7" t="s">
        <v>2858</v>
      </c>
      <c r="G1426" s="7">
        <v>2017</v>
      </c>
      <c r="H1426" s="7" t="s">
        <v>67</v>
      </c>
      <c r="I1426" s="7" t="s">
        <v>169</v>
      </c>
      <c r="J1426" s="7" t="s">
        <v>70</v>
      </c>
      <c r="K1426" s="7" t="s">
        <v>71</v>
      </c>
      <c r="L1426" s="7" t="s">
        <v>72</v>
      </c>
      <c r="M1426" s="7" t="s">
        <v>73</v>
      </c>
      <c r="N1426" s="7" t="s">
        <v>74</v>
      </c>
      <c r="O1426" s="7" t="s">
        <v>75</v>
      </c>
      <c r="P1426" s="7" t="s">
        <v>105</v>
      </c>
      <c r="Q1426" s="7" t="s">
        <v>106</v>
      </c>
      <c r="S1426" s="7" t="s">
        <v>107</v>
      </c>
      <c r="T1426" s="7" t="s">
        <v>79</v>
      </c>
      <c r="U1426" s="7" t="s">
        <v>80</v>
      </c>
      <c r="V1426" s="7" t="s">
        <v>81</v>
      </c>
      <c r="Z1426" s="7" t="s">
        <v>108</v>
      </c>
      <c r="AA1426" s="7" t="s">
        <v>109</v>
      </c>
      <c r="AB1426" s="7" t="s">
        <v>305</v>
      </c>
      <c r="AC1426" s="7" t="s">
        <v>274</v>
      </c>
      <c r="AD1426" s="7" t="s">
        <v>111</v>
      </c>
      <c r="AE1426" s="7" t="s">
        <v>1702</v>
      </c>
      <c r="AF1426" s="7" t="s">
        <v>112</v>
      </c>
      <c r="AG1426" s="7" t="s">
        <v>2197</v>
      </c>
      <c r="AH1426" s="7" t="s">
        <v>2200</v>
      </c>
      <c r="AI1426" s="7">
        <v>2019</v>
      </c>
      <c r="AJ1426" s="7">
        <v>2020</v>
      </c>
      <c r="AK1426" s="7" t="s">
        <v>89</v>
      </c>
      <c r="AL1426" s="7">
        <v>1375691</v>
      </c>
      <c r="AO1426" s="7" t="s">
        <v>2986</v>
      </c>
      <c r="AP1426" s="7" t="s">
        <v>2987</v>
      </c>
      <c r="AQ1426" s="7">
        <v>687845.5</v>
      </c>
      <c r="AR1426" s="10">
        <v>527182.4044</v>
      </c>
      <c r="AS1426" s="7" t="s">
        <v>2988</v>
      </c>
      <c r="AT1426" s="7" t="s">
        <v>146</v>
      </c>
      <c r="AU1426" s="7">
        <v>2017</v>
      </c>
      <c r="AV1426" s="7" t="s">
        <v>172</v>
      </c>
      <c r="AW1426" s="7" t="s">
        <v>92</v>
      </c>
      <c r="AX1426" s="7" t="s">
        <v>93</v>
      </c>
      <c r="AY1426" s="7" t="s">
        <v>94</v>
      </c>
      <c r="AZ1426" s="7" t="s">
        <v>1714</v>
      </c>
      <c r="BA1426" s="7" t="s">
        <v>96</v>
      </c>
      <c r="BB1426" s="7" t="s">
        <v>118</v>
      </c>
      <c r="BC1426" s="7" t="s">
        <v>98</v>
      </c>
      <c r="BH1426" s="7" t="s">
        <v>99</v>
      </c>
      <c r="BI1426" s="7" t="s">
        <v>521</v>
      </c>
      <c r="BJ1426" s="7" t="s">
        <v>135</v>
      </c>
      <c r="BO1426">
        <f t="shared" si="22"/>
        <v>0.52718240439999997</v>
      </c>
      <c r="BP1426" s="7" t="s">
        <v>118</v>
      </c>
      <c r="BQ1426" s="7" t="s">
        <v>94</v>
      </c>
      <c r="BR1426" s="7" t="s">
        <v>1907</v>
      </c>
      <c r="BS1426" s="7" t="s">
        <v>1907</v>
      </c>
    </row>
    <row r="1427" spans="1:71" ht="15.75" customHeight="1">
      <c r="A1427" s="7">
        <v>2020</v>
      </c>
      <c r="B1427" s="7" t="s">
        <v>1607</v>
      </c>
      <c r="C1427" s="7" t="s">
        <v>64</v>
      </c>
      <c r="D1427" s="7" t="s">
        <v>1696</v>
      </c>
      <c r="E1427" s="7" t="s">
        <v>2857</v>
      </c>
      <c r="F1427" s="7" t="s">
        <v>2858</v>
      </c>
      <c r="G1427" s="7">
        <v>2017</v>
      </c>
      <c r="H1427" s="7" t="s">
        <v>67</v>
      </c>
      <c r="I1427" s="7" t="s">
        <v>169</v>
      </c>
      <c r="J1427" s="7" t="s">
        <v>70</v>
      </c>
      <c r="K1427" s="7" t="s">
        <v>71</v>
      </c>
      <c r="L1427" s="7" t="s">
        <v>72</v>
      </c>
      <c r="M1427" s="7" t="s">
        <v>73</v>
      </c>
      <c r="N1427" s="7" t="s">
        <v>74</v>
      </c>
      <c r="O1427" s="7" t="s">
        <v>75</v>
      </c>
      <c r="P1427" s="7" t="s">
        <v>105</v>
      </c>
      <c r="Q1427" s="7" t="s">
        <v>106</v>
      </c>
      <c r="S1427" s="7" t="s">
        <v>107</v>
      </c>
      <c r="T1427" s="7" t="s">
        <v>79</v>
      </c>
      <c r="U1427" s="7" t="s">
        <v>80</v>
      </c>
      <c r="V1427" s="7" t="s">
        <v>81</v>
      </c>
      <c r="Z1427" s="7" t="s">
        <v>108</v>
      </c>
      <c r="AA1427" s="7" t="s">
        <v>109</v>
      </c>
      <c r="AB1427" s="7" t="s">
        <v>305</v>
      </c>
      <c r="AC1427" s="7" t="s">
        <v>274</v>
      </c>
      <c r="AD1427" s="7" t="s">
        <v>111</v>
      </c>
      <c r="AE1427" s="7" t="s">
        <v>1702</v>
      </c>
      <c r="AF1427" s="7" t="s">
        <v>112</v>
      </c>
      <c r="AG1427" s="7" t="s">
        <v>2197</v>
      </c>
      <c r="AH1427" s="7" t="s">
        <v>2200</v>
      </c>
      <c r="AI1427" s="7">
        <v>2019</v>
      </c>
      <c r="AJ1427" s="7">
        <v>2020</v>
      </c>
      <c r="AK1427" s="7" t="s">
        <v>89</v>
      </c>
      <c r="AL1427" s="7">
        <v>1375691</v>
      </c>
      <c r="AO1427" s="7" t="s">
        <v>2986</v>
      </c>
      <c r="AP1427" s="7" t="s">
        <v>2987</v>
      </c>
      <c r="AQ1427" s="7">
        <v>687845.5</v>
      </c>
      <c r="AR1427" s="10">
        <v>527182.4044</v>
      </c>
      <c r="AS1427" s="7" t="s">
        <v>2988</v>
      </c>
      <c r="AT1427" s="7" t="s">
        <v>146</v>
      </c>
      <c r="AU1427" s="7">
        <v>2017</v>
      </c>
      <c r="AV1427" s="7" t="s">
        <v>172</v>
      </c>
      <c r="AW1427" s="7" t="s">
        <v>92</v>
      </c>
      <c r="AX1427" s="7" t="s">
        <v>93</v>
      </c>
      <c r="AY1427" s="7" t="s">
        <v>94</v>
      </c>
      <c r="AZ1427" s="7" t="s">
        <v>1714</v>
      </c>
      <c r="BA1427" s="7" t="s">
        <v>96</v>
      </c>
      <c r="BB1427" s="7" t="s">
        <v>118</v>
      </c>
      <c r="BC1427" s="7" t="s">
        <v>98</v>
      </c>
      <c r="BH1427" s="7" t="s">
        <v>99</v>
      </c>
      <c r="BI1427" s="7" t="s">
        <v>521</v>
      </c>
      <c r="BJ1427" s="7" t="s">
        <v>135</v>
      </c>
      <c r="BO1427">
        <f t="shared" si="22"/>
        <v>0.52718240439999997</v>
      </c>
      <c r="BP1427" s="7" t="s">
        <v>118</v>
      </c>
      <c r="BQ1427" s="7" t="s">
        <v>94</v>
      </c>
      <c r="BR1427" s="7" t="s">
        <v>1907</v>
      </c>
      <c r="BS1427" s="7" t="s">
        <v>1907</v>
      </c>
    </row>
    <row r="1428" spans="1:71" ht="15.75" customHeight="1">
      <c r="A1428" s="7">
        <v>2020</v>
      </c>
      <c r="B1428" s="7" t="s">
        <v>1608</v>
      </c>
      <c r="C1428" s="7" t="s">
        <v>64</v>
      </c>
      <c r="D1428" s="7" t="s">
        <v>1696</v>
      </c>
      <c r="E1428" s="7" t="s">
        <v>2857</v>
      </c>
      <c r="F1428" s="7" t="s">
        <v>2858</v>
      </c>
      <c r="G1428" s="7">
        <v>2017</v>
      </c>
      <c r="H1428" s="7" t="s">
        <v>67</v>
      </c>
      <c r="I1428" s="7" t="s">
        <v>169</v>
      </c>
      <c r="J1428" s="7" t="s">
        <v>70</v>
      </c>
      <c r="K1428" s="7" t="s">
        <v>71</v>
      </c>
      <c r="L1428" s="7" t="s">
        <v>72</v>
      </c>
      <c r="M1428" s="7" t="s">
        <v>73</v>
      </c>
      <c r="N1428" s="7" t="s">
        <v>74</v>
      </c>
      <c r="O1428" s="7" t="s">
        <v>75</v>
      </c>
      <c r="P1428" s="7" t="s">
        <v>105</v>
      </c>
      <c r="Q1428" s="7" t="s">
        <v>106</v>
      </c>
      <c r="S1428" s="7" t="s">
        <v>107</v>
      </c>
      <c r="T1428" s="7" t="s">
        <v>79</v>
      </c>
      <c r="U1428" s="7" t="s">
        <v>80</v>
      </c>
      <c r="V1428" s="7" t="s">
        <v>81</v>
      </c>
      <c r="Z1428" s="7" t="s">
        <v>108</v>
      </c>
      <c r="AA1428" s="7" t="s">
        <v>109</v>
      </c>
      <c r="AB1428" s="7" t="s">
        <v>305</v>
      </c>
      <c r="AC1428" s="7" t="s">
        <v>274</v>
      </c>
      <c r="AD1428" s="7" t="s">
        <v>111</v>
      </c>
      <c r="AE1428" s="7" t="s">
        <v>1703</v>
      </c>
      <c r="AF1428" s="7" t="s">
        <v>112</v>
      </c>
      <c r="AG1428" s="7" t="s">
        <v>2200</v>
      </c>
      <c r="AH1428" s="7" t="s">
        <v>2203</v>
      </c>
      <c r="AI1428" s="7">
        <v>2020</v>
      </c>
      <c r="AJ1428" s="7">
        <v>2021</v>
      </c>
      <c r="AK1428" s="7" t="s">
        <v>89</v>
      </c>
      <c r="AL1428" s="7">
        <v>1399936</v>
      </c>
      <c r="AO1428" s="7" t="s">
        <v>2989</v>
      </c>
      <c r="AP1428" s="7" t="s">
        <v>2990</v>
      </c>
      <c r="AQ1428" s="7">
        <v>699968</v>
      </c>
      <c r="AR1428" s="10">
        <v>536473.39879999997</v>
      </c>
      <c r="AS1428" s="7" t="s">
        <v>2991</v>
      </c>
      <c r="AT1428" s="7" t="s">
        <v>146</v>
      </c>
      <c r="AU1428" s="7">
        <v>2017</v>
      </c>
      <c r="AV1428" s="7" t="s">
        <v>172</v>
      </c>
      <c r="AW1428" s="7" t="s">
        <v>92</v>
      </c>
      <c r="AX1428" s="7" t="s">
        <v>93</v>
      </c>
      <c r="AY1428" s="7" t="s">
        <v>94</v>
      </c>
      <c r="AZ1428" s="7" t="s">
        <v>1714</v>
      </c>
      <c r="BA1428" s="7" t="s">
        <v>96</v>
      </c>
      <c r="BB1428" s="7" t="s">
        <v>118</v>
      </c>
      <c r="BC1428" s="7" t="s">
        <v>98</v>
      </c>
      <c r="BH1428" s="7" t="s">
        <v>99</v>
      </c>
      <c r="BI1428" s="7" t="s">
        <v>521</v>
      </c>
      <c r="BJ1428" s="7" t="s">
        <v>135</v>
      </c>
      <c r="BO1428">
        <f t="shared" si="22"/>
        <v>0.5364733988</v>
      </c>
      <c r="BP1428" s="7" t="s">
        <v>118</v>
      </c>
      <c r="BQ1428" s="7" t="s">
        <v>94</v>
      </c>
      <c r="BR1428" s="7" t="s">
        <v>1907</v>
      </c>
      <c r="BS1428" s="7" t="s">
        <v>1907</v>
      </c>
    </row>
    <row r="1429" spans="1:71" ht="15.75" customHeight="1">
      <c r="A1429" s="7">
        <v>2021</v>
      </c>
      <c r="B1429" s="7" t="s">
        <v>1608</v>
      </c>
      <c r="C1429" s="7" t="s">
        <v>64</v>
      </c>
      <c r="D1429" s="7" t="s">
        <v>1696</v>
      </c>
      <c r="E1429" s="7" t="s">
        <v>2857</v>
      </c>
      <c r="F1429" s="7" t="s">
        <v>2858</v>
      </c>
      <c r="G1429" s="7">
        <v>2017</v>
      </c>
      <c r="H1429" s="7" t="s">
        <v>67</v>
      </c>
      <c r="I1429" s="7" t="s">
        <v>169</v>
      </c>
      <c r="J1429" s="7" t="s">
        <v>70</v>
      </c>
      <c r="K1429" s="7" t="s">
        <v>71</v>
      </c>
      <c r="L1429" s="7" t="s">
        <v>72</v>
      </c>
      <c r="M1429" s="7" t="s">
        <v>73</v>
      </c>
      <c r="N1429" s="7" t="s">
        <v>74</v>
      </c>
      <c r="O1429" s="7" t="s">
        <v>75</v>
      </c>
      <c r="P1429" s="7" t="s">
        <v>105</v>
      </c>
      <c r="Q1429" s="7" t="s">
        <v>106</v>
      </c>
      <c r="S1429" s="7" t="s">
        <v>107</v>
      </c>
      <c r="T1429" s="7" t="s">
        <v>79</v>
      </c>
      <c r="U1429" s="7" t="s">
        <v>80</v>
      </c>
      <c r="V1429" s="7" t="s">
        <v>81</v>
      </c>
      <c r="Z1429" s="7" t="s">
        <v>108</v>
      </c>
      <c r="AA1429" s="7" t="s">
        <v>109</v>
      </c>
      <c r="AB1429" s="7" t="s">
        <v>305</v>
      </c>
      <c r="AC1429" s="7" t="s">
        <v>274</v>
      </c>
      <c r="AD1429" s="7" t="s">
        <v>111</v>
      </c>
      <c r="AE1429" s="7" t="s">
        <v>1703</v>
      </c>
      <c r="AF1429" s="7" t="s">
        <v>112</v>
      </c>
      <c r="AG1429" s="7" t="s">
        <v>2200</v>
      </c>
      <c r="AH1429" s="7" t="s">
        <v>2203</v>
      </c>
      <c r="AI1429" s="7">
        <v>2020</v>
      </c>
      <c r="AJ1429" s="7">
        <v>2021</v>
      </c>
      <c r="AK1429" s="7" t="s">
        <v>89</v>
      </c>
      <c r="AL1429" s="7">
        <v>1399936</v>
      </c>
      <c r="AO1429" s="7" t="s">
        <v>2989</v>
      </c>
      <c r="AP1429" s="7" t="s">
        <v>2990</v>
      </c>
      <c r="AQ1429" s="7">
        <v>699968</v>
      </c>
      <c r="AR1429" s="10">
        <v>536473.39879999997</v>
      </c>
      <c r="AS1429" s="7" t="s">
        <v>2991</v>
      </c>
      <c r="AT1429" s="7" t="s">
        <v>146</v>
      </c>
      <c r="AU1429" s="7">
        <v>2017</v>
      </c>
      <c r="AV1429" s="7" t="s">
        <v>172</v>
      </c>
      <c r="AW1429" s="7" t="s">
        <v>92</v>
      </c>
      <c r="AX1429" s="7" t="s">
        <v>93</v>
      </c>
      <c r="AY1429" s="7" t="s">
        <v>94</v>
      </c>
      <c r="AZ1429" s="7" t="s">
        <v>1714</v>
      </c>
      <c r="BA1429" s="7" t="s">
        <v>96</v>
      </c>
      <c r="BB1429" s="7" t="s">
        <v>118</v>
      </c>
      <c r="BC1429" s="7" t="s">
        <v>98</v>
      </c>
      <c r="BH1429" s="7" t="s">
        <v>99</v>
      </c>
      <c r="BI1429" s="7" t="s">
        <v>521</v>
      </c>
      <c r="BJ1429" s="7" t="s">
        <v>135</v>
      </c>
      <c r="BO1429">
        <f t="shared" si="22"/>
        <v>0.5364733988</v>
      </c>
      <c r="BP1429" s="7" t="s">
        <v>118</v>
      </c>
      <c r="BQ1429" s="7" t="s">
        <v>94</v>
      </c>
      <c r="BR1429" s="7" t="s">
        <v>1907</v>
      </c>
      <c r="BS1429" s="7" t="s">
        <v>1907</v>
      </c>
    </row>
    <row r="1430" spans="1:71" ht="15.75" customHeight="1">
      <c r="A1430" s="7">
        <v>2021</v>
      </c>
      <c r="B1430" s="7" t="s">
        <v>1609</v>
      </c>
      <c r="C1430" s="7" t="s">
        <v>64</v>
      </c>
      <c r="D1430" s="7" t="s">
        <v>1696</v>
      </c>
      <c r="E1430" s="7" t="s">
        <v>2857</v>
      </c>
      <c r="F1430" s="7" t="s">
        <v>2858</v>
      </c>
      <c r="G1430" s="7">
        <v>2017</v>
      </c>
      <c r="H1430" s="7" t="s">
        <v>67</v>
      </c>
      <c r="I1430" s="7" t="s">
        <v>169</v>
      </c>
      <c r="J1430" s="7" t="s">
        <v>70</v>
      </c>
      <c r="K1430" s="7" t="s">
        <v>71</v>
      </c>
      <c r="L1430" s="7" t="s">
        <v>72</v>
      </c>
      <c r="M1430" s="7" t="s">
        <v>73</v>
      </c>
      <c r="N1430" s="7" t="s">
        <v>74</v>
      </c>
      <c r="O1430" s="7" t="s">
        <v>75</v>
      </c>
      <c r="P1430" s="7" t="s">
        <v>105</v>
      </c>
      <c r="Q1430" s="7" t="s">
        <v>106</v>
      </c>
      <c r="S1430" s="7" t="s">
        <v>107</v>
      </c>
      <c r="T1430" s="7" t="s">
        <v>79</v>
      </c>
      <c r="U1430" s="7" t="s">
        <v>80</v>
      </c>
      <c r="V1430" s="7" t="s">
        <v>81</v>
      </c>
      <c r="Z1430" s="7" t="s">
        <v>108</v>
      </c>
      <c r="AA1430" s="7" t="s">
        <v>109</v>
      </c>
      <c r="AB1430" s="7" t="s">
        <v>305</v>
      </c>
      <c r="AC1430" s="7" t="s">
        <v>274</v>
      </c>
      <c r="AD1430" s="7" t="s">
        <v>111</v>
      </c>
      <c r="AE1430" s="7" t="s">
        <v>1704</v>
      </c>
      <c r="AF1430" s="7" t="s">
        <v>112</v>
      </c>
      <c r="AG1430" s="7" t="s">
        <v>2203</v>
      </c>
      <c r="AH1430" s="7" t="s">
        <v>2406</v>
      </c>
      <c r="AI1430" s="7">
        <v>2021</v>
      </c>
      <c r="AJ1430" s="7">
        <v>2022</v>
      </c>
      <c r="AK1430" s="7" t="s">
        <v>89</v>
      </c>
      <c r="AL1430" s="7">
        <v>1424781</v>
      </c>
      <c r="AO1430" s="7" t="s">
        <v>2992</v>
      </c>
      <c r="AP1430" s="7" t="s">
        <v>2993</v>
      </c>
      <c r="AQ1430" s="7">
        <v>712390.5</v>
      </c>
      <c r="AR1430" s="10">
        <v>545994.32090000005</v>
      </c>
      <c r="AS1430" s="7" t="s">
        <v>2994</v>
      </c>
      <c r="AT1430" s="7" t="s">
        <v>146</v>
      </c>
      <c r="AU1430" s="7">
        <v>2017</v>
      </c>
      <c r="AV1430" s="7" t="s">
        <v>172</v>
      </c>
      <c r="AW1430" s="7" t="s">
        <v>115</v>
      </c>
      <c r="AX1430" s="7" t="s">
        <v>93</v>
      </c>
      <c r="AY1430" s="7" t="s">
        <v>94</v>
      </c>
      <c r="AZ1430" s="7" t="s">
        <v>1714</v>
      </c>
      <c r="BA1430" s="7" t="s">
        <v>96</v>
      </c>
      <c r="BB1430" s="7" t="s">
        <v>118</v>
      </c>
      <c r="BC1430" s="7" t="s">
        <v>98</v>
      </c>
      <c r="BH1430" s="7" t="s">
        <v>99</v>
      </c>
      <c r="BI1430" s="7" t="s">
        <v>521</v>
      </c>
      <c r="BJ1430" s="7" t="s">
        <v>135</v>
      </c>
      <c r="BO1430">
        <f t="shared" si="22"/>
        <v>0.5459943209</v>
      </c>
      <c r="BP1430" s="7" t="s">
        <v>118</v>
      </c>
      <c r="BQ1430" s="7" t="s">
        <v>94</v>
      </c>
      <c r="BR1430" s="7" t="s">
        <v>1907</v>
      </c>
      <c r="BS1430" s="7" t="s">
        <v>1907</v>
      </c>
    </row>
    <row r="1431" spans="1:71" ht="15.75" customHeight="1">
      <c r="A1431" s="7">
        <v>2022</v>
      </c>
      <c r="B1431" s="7" t="s">
        <v>1609</v>
      </c>
      <c r="C1431" s="7" t="s">
        <v>64</v>
      </c>
      <c r="D1431" s="7" t="s">
        <v>1696</v>
      </c>
      <c r="E1431" s="7" t="s">
        <v>2857</v>
      </c>
      <c r="F1431" s="7" t="s">
        <v>2858</v>
      </c>
      <c r="G1431" s="7">
        <v>2017</v>
      </c>
      <c r="H1431" s="7" t="s">
        <v>67</v>
      </c>
      <c r="I1431" s="7" t="s">
        <v>169</v>
      </c>
      <c r="J1431" s="7" t="s">
        <v>70</v>
      </c>
      <c r="K1431" s="7" t="s">
        <v>71</v>
      </c>
      <c r="L1431" s="7" t="s">
        <v>72</v>
      </c>
      <c r="M1431" s="7" t="s">
        <v>73</v>
      </c>
      <c r="N1431" s="7" t="s">
        <v>74</v>
      </c>
      <c r="O1431" s="7" t="s">
        <v>75</v>
      </c>
      <c r="P1431" s="7" t="s">
        <v>105</v>
      </c>
      <c r="Q1431" s="7" t="s">
        <v>106</v>
      </c>
      <c r="S1431" s="7" t="s">
        <v>107</v>
      </c>
      <c r="T1431" s="7" t="s">
        <v>79</v>
      </c>
      <c r="U1431" s="7" t="s">
        <v>80</v>
      </c>
      <c r="V1431" s="7" t="s">
        <v>81</v>
      </c>
      <c r="Z1431" s="7" t="s">
        <v>108</v>
      </c>
      <c r="AA1431" s="7" t="s">
        <v>109</v>
      </c>
      <c r="AB1431" s="7" t="s">
        <v>305</v>
      </c>
      <c r="AC1431" s="7" t="s">
        <v>274</v>
      </c>
      <c r="AD1431" s="7" t="s">
        <v>111</v>
      </c>
      <c r="AE1431" s="7" t="s">
        <v>1704</v>
      </c>
      <c r="AF1431" s="7" t="s">
        <v>112</v>
      </c>
      <c r="AG1431" s="7" t="s">
        <v>2203</v>
      </c>
      <c r="AH1431" s="7" t="s">
        <v>2406</v>
      </c>
      <c r="AI1431" s="7">
        <v>2021</v>
      </c>
      <c r="AJ1431" s="7">
        <v>2022</v>
      </c>
      <c r="AK1431" s="7" t="s">
        <v>89</v>
      </c>
      <c r="AL1431" s="7">
        <v>1424781</v>
      </c>
      <c r="AO1431" s="7" t="s">
        <v>2992</v>
      </c>
      <c r="AP1431" s="7" t="s">
        <v>2993</v>
      </c>
      <c r="AQ1431" s="7">
        <v>712390.5</v>
      </c>
      <c r="AR1431" s="10">
        <v>545994.32090000005</v>
      </c>
      <c r="AS1431" s="7" t="s">
        <v>2994</v>
      </c>
      <c r="AT1431" s="7" t="s">
        <v>146</v>
      </c>
      <c r="AU1431" s="7">
        <v>2017</v>
      </c>
      <c r="AV1431" s="7" t="s">
        <v>172</v>
      </c>
      <c r="AW1431" s="7" t="s">
        <v>115</v>
      </c>
      <c r="AX1431" s="7" t="s">
        <v>93</v>
      </c>
      <c r="AY1431" s="7" t="s">
        <v>94</v>
      </c>
      <c r="AZ1431" s="7" t="s">
        <v>1714</v>
      </c>
      <c r="BA1431" s="7" t="s">
        <v>96</v>
      </c>
      <c r="BB1431" s="7" t="s">
        <v>118</v>
      </c>
      <c r="BC1431" s="7" t="s">
        <v>98</v>
      </c>
      <c r="BH1431" s="7" t="s">
        <v>99</v>
      </c>
      <c r="BI1431" s="7" t="s">
        <v>521</v>
      </c>
      <c r="BJ1431" s="7" t="s">
        <v>135</v>
      </c>
      <c r="BO1431">
        <f t="shared" si="22"/>
        <v>0.5459943209</v>
      </c>
      <c r="BP1431" s="7" t="s">
        <v>118</v>
      </c>
      <c r="BQ1431" s="7" t="s">
        <v>94</v>
      </c>
      <c r="BR1431" s="7" t="s">
        <v>1907</v>
      </c>
      <c r="BS1431" s="7" t="s">
        <v>1907</v>
      </c>
    </row>
    <row r="1432" spans="1:71" ht="15.75" customHeight="1">
      <c r="A1432" s="7">
        <v>2022</v>
      </c>
      <c r="B1432" s="7" t="s">
        <v>1610</v>
      </c>
      <c r="C1432" s="7" t="s">
        <v>64</v>
      </c>
      <c r="D1432" s="7" t="s">
        <v>1696</v>
      </c>
      <c r="E1432" s="7" t="s">
        <v>2857</v>
      </c>
      <c r="F1432" s="7" t="s">
        <v>2858</v>
      </c>
      <c r="G1432" s="7">
        <v>2017</v>
      </c>
      <c r="H1432" s="7" t="s">
        <v>67</v>
      </c>
      <c r="I1432" s="7" t="s">
        <v>169</v>
      </c>
      <c r="J1432" s="7" t="s">
        <v>70</v>
      </c>
      <c r="K1432" s="7" t="s">
        <v>71</v>
      </c>
      <c r="L1432" s="7" t="s">
        <v>72</v>
      </c>
      <c r="M1432" s="7" t="s">
        <v>73</v>
      </c>
      <c r="N1432" s="7" t="s">
        <v>74</v>
      </c>
      <c r="O1432" s="7" t="s">
        <v>75</v>
      </c>
      <c r="P1432" s="7" t="s">
        <v>105</v>
      </c>
      <c r="Q1432" s="7" t="s">
        <v>106</v>
      </c>
      <c r="S1432" s="7" t="s">
        <v>107</v>
      </c>
      <c r="T1432" s="7" t="s">
        <v>79</v>
      </c>
      <c r="U1432" s="7" t="s">
        <v>80</v>
      </c>
      <c r="V1432" s="7" t="s">
        <v>81</v>
      </c>
      <c r="Z1432" s="7" t="s">
        <v>108</v>
      </c>
      <c r="AA1432" s="7" t="s">
        <v>109</v>
      </c>
      <c r="AB1432" s="7" t="s">
        <v>305</v>
      </c>
      <c r="AC1432" s="7" t="s">
        <v>274</v>
      </c>
      <c r="AD1432" s="7" t="s">
        <v>111</v>
      </c>
      <c r="AE1432" s="7" t="s">
        <v>1705</v>
      </c>
      <c r="AF1432" s="7" t="s">
        <v>112</v>
      </c>
      <c r="AG1432" s="7" t="s">
        <v>2406</v>
      </c>
      <c r="AH1432" s="7" t="s">
        <v>2874</v>
      </c>
      <c r="AI1432" s="7">
        <v>2022</v>
      </c>
      <c r="AJ1432" s="7">
        <v>2023</v>
      </c>
      <c r="AK1432" s="7" t="s">
        <v>89</v>
      </c>
      <c r="AL1432" s="7">
        <v>1346649</v>
      </c>
      <c r="AO1432" s="7" t="s">
        <v>2995</v>
      </c>
      <c r="AP1432" s="7" t="s">
        <v>2996</v>
      </c>
      <c r="AQ1432" s="7">
        <v>673324.5</v>
      </c>
      <c r="AR1432" s="10">
        <v>516053.13809999998</v>
      </c>
      <c r="AS1432" s="7" t="s">
        <v>2997</v>
      </c>
      <c r="AT1432" s="7" t="s">
        <v>146</v>
      </c>
      <c r="AU1432" s="7">
        <v>2017</v>
      </c>
      <c r="AV1432" s="7" t="s">
        <v>172</v>
      </c>
      <c r="AW1432" s="7" t="s">
        <v>115</v>
      </c>
      <c r="AX1432" s="7" t="s">
        <v>93</v>
      </c>
      <c r="AY1432" s="7" t="s">
        <v>94</v>
      </c>
      <c r="AZ1432" s="7" t="s">
        <v>1714</v>
      </c>
      <c r="BA1432" s="7" t="s">
        <v>96</v>
      </c>
      <c r="BB1432" s="7" t="s">
        <v>118</v>
      </c>
      <c r="BC1432" s="7" t="s">
        <v>98</v>
      </c>
      <c r="BH1432" s="7" t="s">
        <v>99</v>
      </c>
      <c r="BI1432" s="7" t="s">
        <v>521</v>
      </c>
      <c r="BJ1432" s="7" t="s">
        <v>135</v>
      </c>
      <c r="BO1432">
        <f t="shared" si="22"/>
        <v>0.51605313809999998</v>
      </c>
      <c r="BP1432" s="7" t="s">
        <v>118</v>
      </c>
      <c r="BQ1432" s="7" t="s">
        <v>94</v>
      </c>
      <c r="BR1432" s="7" t="s">
        <v>1907</v>
      </c>
      <c r="BS1432" s="7" t="s">
        <v>1907</v>
      </c>
    </row>
    <row r="1433" spans="1:71" ht="15.75" customHeight="1">
      <c r="A1433" s="7">
        <v>2023</v>
      </c>
      <c r="B1433" s="7" t="s">
        <v>1610</v>
      </c>
      <c r="C1433" s="7" t="s">
        <v>64</v>
      </c>
      <c r="D1433" s="7" t="s">
        <v>1696</v>
      </c>
      <c r="E1433" s="7" t="s">
        <v>2857</v>
      </c>
      <c r="F1433" s="7" t="s">
        <v>2858</v>
      </c>
      <c r="G1433" s="7">
        <v>2017</v>
      </c>
      <c r="H1433" s="7" t="s">
        <v>67</v>
      </c>
      <c r="I1433" s="7" t="s">
        <v>169</v>
      </c>
      <c r="J1433" s="7" t="s">
        <v>70</v>
      </c>
      <c r="K1433" s="7" t="s">
        <v>71</v>
      </c>
      <c r="L1433" s="7" t="s">
        <v>72</v>
      </c>
      <c r="M1433" s="7" t="s">
        <v>73</v>
      </c>
      <c r="N1433" s="7" t="s">
        <v>74</v>
      </c>
      <c r="O1433" s="7" t="s">
        <v>75</v>
      </c>
      <c r="P1433" s="7" t="s">
        <v>105</v>
      </c>
      <c r="Q1433" s="7" t="s">
        <v>106</v>
      </c>
      <c r="S1433" s="7" t="s">
        <v>107</v>
      </c>
      <c r="T1433" s="7" t="s">
        <v>79</v>
      </c>
      <c r="U1433" s="7" t="s">
        <v>80</v>
      </c>
      <c r="V1433" s="7" t="s">
        <v>81</v>
      </c>
      <c r="Z1433" s="7" t="s">
        <v>108</v>
      </c>
      <c r="AA1433" s="7" t="s">
        <v>109</v>
      </c>
      <c r="AB1433" s="7" t="s">
        <v>305</v>
      </c>
      <c r="AC1433" s="7" t="s">
        <v>274</v>
      </c>
      <c r="AD1433" s="7" t="s">
        <v>111</v>
      </c>
      <c r="AE1433" s="7" t="s">
        <v>1705</v>
      </c>
      <c r="AF1433" s="7" t="s">
        <v>112</v>
      </c>
      <c r="AG1433" s="7" t="s">
        <v>2406</v>
      </c>
      <c r="AH1433" s="7" t="s">
        <v>2874</v>
      </c>
      <c r="AI1433" s="7">
        <v>2022</v>
      </c>
      <c r="AJ1433" s="7">
        <v>2023</v>
      </c>
      <c r="AK1433" s="7" t="s">
        <v>89</v>
      </c>
      <c r="AL1433" s="7">
        <v>1346649</v>
      </c>
      <c r="AO1433" s="7" t="s">
        <v>2995</v>
      </c>
      <c r="AP1433" s="7" t="s">
        <v>2996</v>
      </c>
      <c r="AQ1433" s="7">
        <v>673324.5</v>
      </c>
      <c r="AR1433" s="10">
        <v>516053.13809999998</v>
      </c>
      <c r="AS1433" s="7" t="s">
        <v>2997</v>
      </c>
      <c r="AT1433" s="7" t="s">
        <v>146</v>
      </c>
      <c r="AU1433" s="7">
        <v>2017</v>
      </c>
      <c r="AV1433" s="7" t="s">
        <v>172</v>
      </c>
      <c r="AW1433" s="7" t="s">
        <v>115</v>
      </c>
      <c r="AX1433" s="7" t="s">
        <v>93</v>
      </c>
      <c r="AY1433" s="7" t="s">
        <v>94</v>
      </c>
      <c r="AZ1433" s="7" t="s">
        <v>1714</v>
      </c>
      <c r="BA1433" s="7" t="s">
        <v>96</v>
      </c>
      <c r="BB1433" s="7" t="s">
        <v>118</v>
      </c>
      <c r="BC1433" s="7" t="s">
        <v>98</v>
      </c>
      <c r="BH1433" s="7" t="s">
        <v>99</v>
      </c>
      <c r="BI1433" s="7" t="s">
        <v>521</v>
      </c>
      <c r="BJ1433" s="7" t="s">
        <v>135</v>
      </c>
      <c r="BO1433">
        <f t="shared" si="22"/>
        <v>0.51605313809999998</v>
      </c>
      <c r="BP1433" s="7" t="s">
        <v>118</v>
      </c>
      <c r="BQ1433" s="7" t="s">
        <v>94</v>
      </c>
      <c r="BR1433" s="7" t="s">
        <v>1907</v>
      </c>
      <c r="BS1433" s="7" t="s">
        <v>1907</v>
      </c>
    </row>
    <row r="1434" spans="1:71" ht="15.75" customHeight="1">
      <c r="A1434" s="7">
        <v>2023</v>
      </c>
      <c r="B1434" s="7" t="s">
        <v>1611</v>
      </c>
      <c r="C1434" s="7" t="s">
        <v>64</v>
      </c>
      <c r="D1434" s="7" t="s">
        <v>1696</v>
      </c>
      <c r="E1434" s="7" t="s">
        <v>2857</v>
      </c>
      <c r="F1434" s="7" t="s">
        <v>2858</v>
      </c>
      <c r="G1434" s="7">
        <v>2017</v>
      </c>
      <c r="H1434" s="7" t="s">
        <v>67</v>
      </c>
      <c r="I1434" s="7" t="s">
        <v>169</v>
      </c>
      <c r="J1434" s="7" t="s">
        <v>70</v>
      </c>
      <c r="K1434" s="7" t="s">
        <v>71</v>
      </c>
      <c r="L1434" s="7" t="s">
        <v>72</v>
      </c>
      <c r="M1434" s="7" t="s">
        <v>73</v>
      </c>
      <c r="N1434" s="7" t="s">
        <v>74</v>
      </c>
      <c r="O1434" s="7" t="s">
        <v>75</v>
      </c>
      <c r="P1434" s="7" t="s">
        <v>105</v>
      </c>
      <c r="Q1434" s="7" t="s">
        <v>106</v>
      </c>
      <c r="S1434" s="7" t="s">
        <v>107</v>
      </c>
      <c r="T1434" s="7" t="s">
        <v>79</v>
      </c>
      <c r="U1434" s="7" t="s">
        <v>80</v>
      </c>
      <c r="V1434" s="7" t="s">
        <v>81</v>
      </c>
      <c r="Z1434" s="7" t="s">
        <v>108</v>
      </c>
      <c r="AA1434" s="7" t="s">
        <v>109</v>
      </c>
      <c r="AB1434" s="7" t="s">
        <v>305</v>
      </c>
      <c r="AC1434" s="7" t="s">
        <v>274</v>
      </c>
      <c r="AD1434" s="7" t="s">
        <v>111</v>
      </c>
      <c r="AE1434" s="7" t="s">
        <v>1706</v>
      </c>
      <c r="AF1434" s="7" t="s">
        <v>112</v>
      </c>
      <c r="AG1434" s="7" t="s">
        <v>2874</v>
      </c>
      <c r="AH1434" s="7" t="s">
        <v>2677</v>
      </c>
      <c r="AI1434" s="7">
        <v>2023</v>
      </c>
      <c r="AJ1434" s="7">
        <v>2024</v>
      </c>
      <c r="AK1434" s="7" t="s">
        <v>89</v>
      </c>
      <c r="AL1434" s="7">
        <v>1316036</v>
      </c>
      <c r="AO1434" s="7" t="s">
        <v>2998</v>
      </c>
      <c r="AP1434" s="7" t="s">
        <v>2999</v>
      </c>
      <c r="AQ1434" s="7">
        <v>658018</v>
      </c>
      <c r="AR1434" s="10">
        <v>504321.84460000001</v>
      </c>
      <c r="AS1434" s="7" t="s">
        <v>3000</v>
      </c>
      <c r="AT1434" s="7" t="s">
        <v>146</v>
      </c>
      <c r="AU1434" s="7">
        <v>2017</v>
      </c>
      <c r="AV1434" s="7" t="s">
        <v>172</v>
      </c>
      <c r="AW1434" s="7" t="s">
        <v>115</v>
      </c>
      <c r="AX1434" s="7" t="s">
        <v>93</v>
      </c>
      <c r="AY1434" s="7" t="s">
        <v>94</v>
      </c>
      <c r="AZ1434" s="7" t="s">
        <v>1714</v>
      </c>
      <c r="BA1434" s="7" t="s">
        <v>96</v>
      </c>
      <c r="BB1434" s="7" t="s">
        <v>118</v>
      </c>
      <c r="BC1434" s="7" t="s">
        <v>98</v>
      </c>
      <c r="BH1434" s="7" t="s">
        <v>99</v>
      </c>
      <c r="BI1434" s="7" t="s">
        <v>521</v>
      </c>
      <c r="BJ1434" s="7" t="s">
        <v>135</v>
      </c>
      <c r="BO1434">
        <f t="shared" si="22"/>
        <v>0.50432184459999996</v>
      </c>
      <c r="BP1434" s="7" t="s">
        <v>118</v>
      </c>
      <c r="BQ1434" s="7" t="s">
        <v>94</v>
      </c>
      <c r="BR1434" s="7" t="s">
        <v>1907</v>
      </c>
      <c r="BS1434" s="7" t="s">
        <v>1907</v>
      </c>
    </row>
    <row r="1435" spans="1:71" ht="15.75" customHeight="1">
      <c r="A1435" s="7">
        <v>2024</v>
      </c>
      <c r="B1435" s="7" t="s">
        <v>1611</v>
      </c>
      <c r="C1435" s="7" t="s">
        <v>64</v>
      </c>
      <c r="D1435" s="7" t="s">
        <v>1696</v>
      </c>
      <c r="E1435" s="7" t="s">
        <v>2857</v>
      </c>
      <c r="F1435" s="7" t="s">
        <v>2858</v>
      </c>
      <c r="G1435" s="7">
        <v>2017</v>
      </c>
      <c r="H1435" s="7" t="s">
        <v>67</v>
      </c>
      <c r="I1435" s="7" t="s">
        <v>169</v>
      </c>
      <c r="J1435" s="7" t="s">
        <v>70</v>
      </c>
      <c r="K1435" s="7" t="s">
        <v>71</v>
      </c>
      <c r="L1435" s="7" t="s">
        <v>72</v>
      </c>
      <c r="M1435" s="7" t="s">
        <v>73</v>
      </c>
      <c r="N1435" s="7" t="s">
        <v>74</v>
      </c>
      <c r="O1435" s="7" t="s">
        <v>75</v>
      </c>
      <c r="P1435" s="7" t="s">
        <v>105</v>
      </c>
      <c r="Q1435" s="7" t="s">
        <v>106</v>
      </c>
      <c r="S1435" s="7" t="s">
        <v>107</v>
      </c>
      <c r="T1435" s="7" t="s">
        <v>79</v>
      </c>
      <c r="U1435" s="7" t="s">
        <v>80</v>
      </c>
      <c r="V1435" s="7" t="s">
        <v>81</v>
      </c>
      <c r="Z1435" s="7" t="s">
        <v>108</v>
      </c>
      <c r="AA1435" s="7" t="s">
        <v>109</v>
      </c>
      <c r="AB1435" s="7" t="s">
        <v>305</v>
      </c>
      <c r="AC1435" s="7" t="s">
        <v>274</v>
      </c>
      <c r="AD1435" s="7" t="s">
        <v>111</v>
      </c>
      <c r="AE1435" s="7" t="s">
        <v>1706</v>
      </c>
      <c r="AF1435" s="7" t="s">
        <v>112</v>
      </c>
      <c r="AG1435" s="7" t="s">
        <v>2874</v>
      </c>
      <c r="AH1435" s="7" t="s">
        <v>2677</v>
      </c>
      <c r="AI1435" s="7">
        <v>2023</v>
      </c>
      <c r="AJ1435" s="7">
        <v>2024</v>
      </c>
      <c r="AK1435" s="7" t="s">
        <v>89</v>
      </c>
      <c r="AL1435" s="7">
        <v>1316036</v>
      </c>
      <c r="AO1435" s="7" t="s">
        <v>2998</v>
      </c>
      <c r="AP1435" s="7" t="s">
        <v>2999</v>
      </c>
      <c r="AQ1435" s="7">
        <v>658018</v>
      </c>
      <c r="AR1435" s="10">
        <v>504321.84460000001</v>
      </c>
      <c r="AS1435" s="7" t="s">
        <v>3000</v>
      </c>
      <c r="AT1435" s="7" t="s">
        <v>146</v>
      </c>
      <c r="AU1435" s="7">
        <v>2017</v>
      </c>
      <c r="AV1435" s="7" t="s">
        <v>172</v>
      </c>
      <c r="AW1435" s="7" t="s">
        <v>115</v>
      </c>
      <c r="AX1435" s="7" t="s">
        <v>93</v>
      </c>
      <c r="AY1435" s="7" t="s">
        <v>94</v>
      </c>
      <c r="AZ1435" s="7" t="s">
        <v>1714</v>
      </c>
      <c r="BA1435" s="7" t="s">
        <v>96</v>
      </c>
      <c r="BB1435" s="7" t="s">
        <v>118</v>
      </c>
      <c r="BC1435" s="7" t="s">
        <v>98</v>
      </c>
      <c r="BH1435" s="7" t="s">
        <v>99</v>
      </c>
      <c r="BI1435" s="7" t="s">
        <v>521</v>
      </c>
      <c r="BJ1435" s="7" t="s">
        <v>135</v>
      </c>
      <c r="BO1435">
        <f t="shared" si="22"/>
        <v>0.50432184459999996</v>
      </c>
      <c r="BP1435" s="7" t="s">
        <v>118</v>
      </c>
      <c r="BQ1435" s="7" t="s">
        <v>94</v>
      </c>
      <c r="BR1435" s="7" t="s">
        <v>1907</v>
      </c>
      <c r="BS1435" s="7" t="s">
        <v>1907</v>
      </c>
    </row>
    <row r="1436" spans="1:71" ht="15.75" customHeight="1">
      <c r="A1436" s="7">
        <v>2024</v>
      </c>
      <c r="B1436" s="7" t="s">
        <v>1612</v>
      </c>
      <c r="C1436" s="7" t="s">
        <v>64</v>
      </c>
      <c r="D1436" s="7" t="s">
        <v>1696</v>
      </c>
      <c r="E1436" s="7" t="s">
        <v>2857</v>
      </c>
      <c r="F1436" s="7" t="s">
        <v>2858</v>
      </c>
      <c r="G1436" s="7">
        <v>2017</v>
      </c>
      <c r="H1436" s="7" t="s">
        <v>67</v>
      </c>
      <c r="I1436" s="7" t="s">
        <v>169</v>
      </c>
      <c r="J1436" s="7" t="s">
        <v>70</v>
      </c>
      <c r="K1436" s="7" t="s">
        <v>71</v>
      </c>
      <c r="L1436" s="7" t="s">
        <v>72</v>
      </c>
      <c r="M1436" s="7" t="s">
        <v>73</v>
      </c>
      <c r="N1436" s="7" t="s">
        <v>74</v>
      </c>
      <c r="O1436" s="7" t="s">
        <v>75</v>
      </c>
      <c r="P1436" s="7" t="s">
        <v>105</v>
      </c>
      <c r="Q1436" s="7" t="s">
        <v>106</v>
      </c>
      <c r="S1436" s="7" t="s">
        <v>107</v>
      </c>
      <c r="T1436" s="7" t="s">
        <v>79</v>
      </c>
      <c r="U1436" s="7" t="s">
        <v>80</v>
      </c>
      <c r="V1436" s="7" t="s">
        <v>81</v>
      </c>
      <c r="Z1436" s="7" t="s">
        <v>108</v>
      </c>
      <c r="AA1436" s="7" t="s">
        <v>109</v>
      </c>
      <c r="AB1436" s="7" t="s">
        <v>305</v>
      </c>
      <c r="AC1436" s="7" t="s">
        <v>274</v>
      </c>
      <c r="AD1436" s="7" t="s">
        <v>111</v>
      </c>
      <c r="AE1436" s="7" t="s">
        <v>1707</v>
      </c>
      <c r="AF1436" s="7" t="s">
        <v>112</v>
      </c>
      <c r="AG1436" s="7" t="s">
        <v>2677</v>
      </c>
      <c r="AH1436" s="7" t="s">
        <v>1965</v>
      </c>
      <c r="AI1436" s="7">
        <v>2024</v>
      </c>
      <c r="AJ1436" s="7">
        <v>2025</v>
      </c>
      <c r="AK1436" s="7" t="s">
        <v>89</v>
      </c>
      <c r="AL1436" s="7">
        <v>1288329</v>
      </c>
      <c r="AO1436" s="7" t="s">
        <v>3001</v>
      </c>
      <c r="AP1436" s="7" t="s">
        <v>3002</v>
      </c>
      <c r="AQ1436" s="7">
        <v>644164.5</v>
      </c>
      <c r="AR1436" s="10">
        <v>493704.16749999998</v>
      </c>
      <c r="AS1436" s="7" t="s">
        <v>3003</v>
      </c>
      <c r="AT1436" s="7" t="s">
        <v>146</v>
      </c>
      <c r="AU1436" s="7">
        <v>2017</v>
      </c>
      <c r="AV1436" s="7" t="s">
        <v>172</v>
      </c>
      <c r="AW1436" s="7" t="s">
        <v>115</v>
      </c>
      <c r="AX1436" s="7" t="s">
        <v>93</v>
      </c>
      <c r="AY1436" s="7" t="s">
        <v>94</v>
      </c>
      <c r="AZ1436" s="7" t="s">
        <v>1714</v>
      </c>
      <c r="BA1436" s="7" t="s">
        <v>96</v>
      </c>
      <c r="BB1436" s="7" t="s">
        <v>118</v>
      </c>
      <c r="BC1436" s="7" t="s">
        <v>98</v>
      </c>
      <c r="BH1436" s="7" t="s">
        <v>99</v>
      </c>
      <c r="BI1436" s="7" t="s">
        <v>521</v>
      </c>
      <c r="BJ1436" s="7" t="s">
        <v>135</v>
      </c>
      <c r="BO1436">
        <f t="shared" si="22"/>
        <v>0.49370416749999996</v>
      </c>
      <c r="BP1436" s="7" t="s">
        <v>118</v>
      </c>
      <c r="BQ1436" s="7" t="s">
        <v>94</v>
      </c>
      <c r="BR1436" s="7" t="s">
        <v>1907</v>
      </c>
      <c r="BS1436" s="7" t="s">
        <v>1907</v>
      </c>
    </row>
    <row r="1437" spans="1:71" ht="15.75" customHeight="1">
      <c r="A1437" s="7">
        <v>2025</v>
      </c>
      <c r="B1437" s="7" t="s">
        <v>1612</v>
      </c>
      <c r="C1437" s="7" t="s">
        <v>64</v>
      </c>
      <c r="D1437" s="7" t="s">
        <v>1696</v>
      </c>
      <c r="E1437" s="7" t="s">
        <v>2857</v>
      </c>
      <c r="F1437" s="7" t="s">
        <v>2858</v>
      </c>
      <c r="G1437" s="7">
        <v>2017</v>
      </c>
      <c r="H1437" s="7" t="s">
        <v>67</v>
      </c>
      <c r="I1437" s="7" t="s">
        <v>169</v>
      </c>
      <c r="J1437" s="7" t="s">
        <v>70</v>
      </c>
      <c r="K1437" s="7" t="s">
        <v>71</v>
      </c>
      <c r="L1437" s="7" t="s">
        <v>72</v>
      </c>
      <c r="M1437" s="7" t="s">
        <v>73</v>
      </c>
      <c r="N1437" s="7" t="s">
        <v>74</v>
      </c>
      <c r="O1437" s="7" t="s">
        <v>75</v>
      </c>
      <c r="P1437" s="7" t="s">
        <v>105</v>
      </c>
      <c r="Q1437" s="7" t="s">
        <v>106</v>
      </c>
      <c r="S1437" s="7" t="s">
        <v>107</v>
      </c>
      <c r="T1437" s="7" t="s">
        <v>79</v>
      </c>
      <c r="U1437" s="7" t="s">
        <v>80</v>
      </c>
      <c r="V1437" s="7" t="s">
        <v>81</v>
      </c>
      <c r="Z1437" s="7" t="s">
        <v>108</v>
      </c>
      <c r="AA1437" s="7" t="s">
        <v>109</v>
      </c>
      <c r="AB1437" s="7" t="s">
        <v>305</v>
      </c>
      <c r="AC1437" s="7" t="s">
        <v>274</v>
      </c>
      <c r="AD1437" s="7" t="s">
        <v>111</v>
      </c>
      <c r="AE1437" s="7" t="s">
        <v>1707</v>
      </c>
      <c r="AF1437" s="7" t="s">
        <v>112</v>
      </c>
      <c r="AG1437" s="7" t="s">
        <v>2677</v>
      </c>
      <c r="AH1437" s="7" t="s">
        <v>1965</v>
      </c>
      <c r="AI1437" s="7">
        <v>2024</v>
      </c>
      <c r="AJ1437" s="7">
        <v>2025</v>
      </c>
      <c r="AK1437" s="7" t="s">
        <v>89</v>
      </c>
      <c r="AL1437" s="7">
        <v>1288329</v>
      </c>
      <c r="AO1437" s="7" t="s">
        <v>3001</v>
      </c>
      <c r="AP1437" s="7" t="s">
        <v>3002</v>
      </c>
      <c r="AQ1437" s="7">
        <v>644164.5</v>
      </c>
      <c r="AR1437" s="10">
        <v>493704.16749999998</v>
      </c>
      <c r="AS1437" s="7" t="s">
        <v>3003</v>
      </c>
      <c r="AT1437" s="7" t="s">
        <v>146</v>
      </c>
      <c r="AU1437" s="7">
        <v>2017</v>
      </c>
      <c r="AV1437" s="7" t="s">
        <v>172</v>
      </c>
      <c r="AW1437" s="7" t="s">
        <v>115</v>
      </c>
      <c r="AX1437" s="7" t="s">
        <v>93</v>
      </c>
      <c r="AY1437" s="7" t="s">
        <v>94</v>
      </c>
      <c r="AZ1437" s="7" t="s">
        <v>1714</v>
      </c>
      <c r="BA1437" s="7" t="s">
        <v>96</v>
      </c>
      <c r="BB1437" s="7" t="s">
        <v>118</v>
      </c>
      <c r="BC1437" s="7" t="s">
        <v>98</v>
      </c>
      <c r="BH1437" s="7" t="s">
        <v>99</v>
      </c>
      <c r="BI1437" s="7" t="s">
        <v>521</v>
      </c>
      <c r="BJ1437" s="7" t="s">
        <v>135</v>
      </c>
      <c r="BO1437">
        <f t="shared" si="22"/>
        <v>0.49370416749999996</v>
      </c>
      <c r="BP1437" s="7" t="s">
        <v>118</v>
      </c>
      <c r="BQ1437" s="7" t="s">
        <v>94</v>
      </c>
      <c r="BR1437" s="7" t="s">
        <v>1907</v>
      </c>
      <c r="BS1437" s="7" t="s">
        <v>1907</v>
      </c>
    </row>
    <row r="1438" spans="1:71" ht="15.75" customHeight="1">
      <c r="A1438" s="7">
        <v>2025</v>
      </c>
      <c r="B1438" s="7" t="s">
        <v>1613</v>
      </c>
      <c r="C1438" s="7" t="s">
        <v>64</v>
      </c>
      <c r="D1438" s="7" t="s">
        <v>1696</v>
      </c>
      <c r="E1438" s="7" t="s">
        <v>2857</v>
      </c>
      <c r="F1438" s="7" t="s">
        <v>2858</v>
      </c>
      <c r="G1438" s="7">
        <v>2017</v>
      </c>
      <c r="H1438" s="7" t="s">
        <v>67</v>
      </c>
      <c r="I1438" s="7" t="s">
        <v>169</v>
      </c>
      <c r="J1438" s="7" t="s">
        <v>70</v>
      </c>
      <c r="K1438" s="7" t="s">
        <v>71</v>
      </c>
      <c r="L1438" s="7" t="s">
        <v>72</v>
      </c>
      <c r="M1438" s="7" t="s">
        <v>73</v>
      </c>
      <c r="N1438" s="7" t="s">
        <v>74</v>
      </c>
      <c r="O1438" s="7" t="s">
        <v>75</v>
      </c>
      <c r="P1438" s="7" t="s">
        <v>105</v>
      </c>
      <c r="Q1438" s="7" t="s">
        <v>106</v>
      </c>
      <c r="S1438" s="7" t="s">
        <v>107</v>
      </c>
      <c r="T1438" s="7" t="s">
        <v>79</v>
      </c>
      <c r="U1438" s="7" t="s">
        <v>80</v>
      </c>
      <c r="V1438" s="7" t="s">
        <v>81</v>
      </c>
      <c r="Z1438" s="7" t="s">
        <v>108</v>
      </c>
      <c r="AA1438" s="7" t="s">
        <v>109</v>
      </c>
      <c r="AB1438" s="7" t="s">
        <v>305</v>
      </c>
      <c r="AC1438" s="7" t="s">
        <v>274</v>
      </c>
      <c r="AD1438" s="7" t="s">
        <v>111</v>
      </c>
      <c r="AE1438" s="7" t="s">
        <v>1708</v>
      </c>
      <c r="AF1438" s="7" t="s">
        <v>112</v>
      </c>
      <c r="AG1438" s="7" t="s">
        <v>1965</v>
      </c>
      <c r="AH1438" s="7" t="s">
        <v>2884</v>
      </c>
      <c r="AI1438" s="7">
        <v>2025</v>
      </c>
      <c r="AJ1438" s="7">
        <v>2026</v>
      </c>
      <c r="AK1438" s="7" t="s">
        <v>89</v>
      </c>
      <c r="AL1438" s="7">
        <v>1289941</v>
      </c>
      <c r="AO1438" s="7" t="s">
        <v>3004</v>
      </c>
      <c r="AP1438" s="7" t="s">
        <v>3005</v>
      </c>
      <c r="AQ1438" s="7">
        <v>644970.5</v>
      </c>
      <c r="AR1438" s="10">
        <v>494321.90649999998</v>
      </c>
      <c r="AS1438" s="7" t="s">
        <v>3006</v>
      </c>
      <c r="AT1438" s="7" t="s">
        <v>146</v>
      </c>
      <c r="AU1438" s="7">
        <v>2017</v>
      </c>
      <c r="AV1438" s="7" t="s">
        <v>172</v>
      </c>
      <c r="AW1438" s="7" t="s">
        <v>115</v>
      </c>
      <c r="AX1438" s="7" t="s">
        <v>93</v>
      </c>
      <c r="AY1438" s="7" t="s">
        <v>94</v>
      </c>
      <c r="AZ1438" s="7" t="s">
        <v>1714</v>
      </c>
      <c r="BA1438" s="7" t="s">
        <v>96</v>
      </c>
      <c r="BB1438" s="7" t="s">
        <v>118</v>
      </c>
      <c r="BC1438" s="7" t="s">
        <v>98</v>
      </c>
      <c r="BH1438" s="7" t="s">
        <v>99</v>
      </c>
      <c r="BI1438" s="7" t="s">
        <v>521</v>
      </c>
      <c r="BJ1438" s="7" t="s">
        <v>135</v>
      </c>
      <c r="BO1438">
        <f t="shared" si="22"/>
        <v>0.49432190649999996</v>
      </c>
      <c r="BP1438" s="7" t="s">
        <v>118</v>
      </c>
      <c r="BQ1438" s="7" t="s">
        <v>94</v>
      </c>
      <c r="BR1438" s="7" t="s">
        <v>1907</v>
      </c>
      <c r="BS1438" s="7" t="s">
        <v>1907</v>
      </c>
    </row>
    <row r="1439" spans="1:71" ht="15.75" customHeight="1">
      <c r="A1439" s="7">
        <v>2026</v>
      </c>
      <c r="B1439" s="7" t="s">
        <v>1613</v>
      </c>
      <c r="C1439" s="7" t="s">
        <v>64</v>
      </c>
      <c r="D1439" s="7" t="s">
        <v>1696</v>
      </c>
      <c r="E1439" s="7" t="s">
        <v>2857</v>
      </c>
      <c r="F1439" s="7" t="s">
        <v>2858</v>
      </c>
      <c r="G1439" s="7">
        <v>2017</v>
      </c>
      <c r="H1439" s="7" t="s">
        <v>67</v>
      </c>
      <c r="I1439" s="7" t="s">
        <v>169</v>
      </c>
      <c r="J1439" s="7" t="s">
        <v>70</v>
      </c>
      <c r="K1439" s="7" t="s">
        <v>71</v>
      </c>
      <c r="L1439" s="7" t="s">
        <v>72</v>
      </c>
      <c r="M1439" s="7" t="s">
        <v>73</v>
      </c>
      <c r="N1439" s="7" t="s">
        <v>74</v>
      </c>
      <c r="O1439" s="7" t="s">
        <v>75</v>
      </c>
      <c r="P1439" s="7" t="s">
        <v>105</v>
      </c>
      <c r="Q1439" s="7" t="s">
        <v>106</v>
      </c>
      <c r="S1439" s="7" t="s">
        <v>107</v>
      </c>
      <c r="T1439" s="7" t="s">
        <v>79</v>
      </c>
      <c r="U1439" s="7" t="s">
        <v>80</v>
      </c>
      <c r="V1439" s="7" t="s">
        <v>81</v>
      </c>
      <c r="Z1439" s="7" t="s">
        <v>108</v>
      </c>
      <c r="AA1439" s="7" t="s">
        <v>109</v>
      </c>
      <c r="AB1439" s="7" t="s">
        <v>305</v>
      </c>
      <c r="AC1439" s="7" t="s">
        <v>274</v>
      </c>
      <c r="AD1439" s="7" t="s">
        <v>111</v>
      </c>
      <c r="AE1439" s="7" t="s">
        <v>1708</v>
      </c>
      <c r="AF1439" s="7" t="s">
        <v>112</v>
      </c>
      <c r="AG1439" s="7" t="s">
        <v>1965</v>
      </c>
      <c r="AH1439" s="7" t="s">
        <v>2884</v>
      </c>
      <c r="AI1439" s="7">
        <v>2025</v>
      </c>
      <c r="AJ1439" s="7">
        <v>2026</v>
      </c>
      <c r="AK1439" s="7" t="s">
        <v>89</v>
      </c>
      <c r="AL1439" s="7">
        <v>1289941</v>
      </c>
      <c r="AO1439" s="7" t="s">
        <v>3004</v>
      </c>
      <c r="AP1439" s="7" t="s">
        <v>3005</v>
      </c>
      <c r="AQ1439" s="7">
        <v>644970.5</v>
      </c>
      <c r="AR1439" s="10">
        <v>494321.90649999998</v>
      </c>
      <c r="AS1439" s="7" t="s">
        <v>3006</v>
      </c>
      <c r="AT1439" s="7" t="s">
        <v>146</v>
      </c>
      <c r="AU1439" s="7">
        <v>2017</v>
      </c>
      <c r="AV1439" s="7" t="s">
        <v>172</v>
      </c>
      <c r="AW1439" s="7" t="s">
        <v>115</v>
      </c>
      <c r="AX1439" s="7" t="s">
        <v>93</v>
      </c>
      <c r="AY1439" s="7" t="s">
        <v>94</v>
      </c>
      <c r="AZ1439" s="7" t="s">
        <v>1714</v>
      </c>
      <c r="BA1439" s="7" t="s">
        <v>96</v>
      </c>
      <c r="BB1439" s="7" t="s">
        <v>118</v>
      </c>
      <c r="BC1439" s="7" t="s">
        <v>98</v>
      </c>
      <c r="BH1439" s="7" t="s">
        <v>99</v>
      </c>
      <c r="BI1439" s="7" t="s">
        <v>521</v>
      </c>
      <c r="BJ1439" s="7" t="s">
        <v>135</v>
      </c>
      <c r="BO1439">
        <f t="shared" si="22"/>
        <v>0.49432190649999996</v>
      </c>
      <c r="BP1439" s="7" t="s">
        <v>118</v>
      </c>
      <c r="BQ1439" s="7" t="s">
        <v>94</v>
      </c>
      <c r="BR1439" s="7" t="s">
        <v>1907</v>
      </c>
      <c r="BS1439" s="7" t="s">
        <v>1907</v>
      </c>
    </row>
    <row r="1440" spans="1:71" ht="15.75" customHeight="1">
      <c r="A1440" s="7">
        <v>2026</v>
      </c>
      <c r="B1440" s="7" t="s">
        <v>1614</v>
      </c>
      <c r="C1440" s="7" t="s">
        <v>64</v>
      </c>
      <c r="D1440" s="7" t="s">
        <v>1696</v>
      </c>
      <c r="E1440" s="7" t="s">
        <v>2857</v>
      </c>
      <c r="F1440" s="7" t="s">
        <v>2858</v>
      </c>
      <c r="G1440" s="7">
        <v>2017</v>
      </c>
      <c r="H1440" s="7" t="s">
        <v>67</v>
      </c>
      <c r="I1440" s="7" t="s">
        <v>169</v>
      </c>
      <c r="J1440" s="7" t="s">
        <v>70</v>
      </c>
      <c r="K1440" s="7" t="s">
        <v>71</v>
      </c>
      <c r="L1440" s="7" t="s">
        <v>72</v>
      </c>
      <c r="M1440" s="7" t="s">
        <v>73</v>
      </c>
      <c r="N1440" s="7" t="s">
        <v>74</v>
      </c>
      <c r="O1440" s="7" t="s">
        <v>75</v>
      </c>
      <c r="P1440" s="7" t="s">
        <v>105</v>
      </c>
      <c r="Q1440" s="7" t="s">
        <v>106</v>
      </c>
      <c r="S1440" s="7" t="s">
        <v>107</v>
      </c>
      <c r="T1440" s="7" t="s">
        <v>79</v>
      </c>
      <c r="U1440" s="7" t="s">
        <v>80</v>
      </c>
      <c r="V1440" s="7" t="s">
        <v>81</v>
      </c>
      <c r="Z1440" s="7" t="s">
        <v>108</v>
      </c>
      <c r="AA1440" s="7" t="s">
        <v>109</v>
      </c>
      <c r="AB1440" s="7" t="s">
        <v>305</v>
      </c>
      <c r="AC1440" s="7" t="s">
        <v>274</v>
      </c>
      <c r="AD1440" s="7" t="s">
        <v>111</v>
      </c>
      <c r="AE1440" s="7" t="s">
        <v>1709</v>
      </c>
      <c r="AF1440" s="7" t="s">
        <v>112</v>
      </c>
      <c r="AG1440" s="7" t="s">
        <v>2884</v>
      </c>
      <c r="AH1440" s="7" t="s">
        <v>1930</v>
      </c>
      <c r="AI1440" s="7">
        <v>2026</v>
      </c>
      <c r="AJ1440" s="7">
        <v>2027</v>
      </c>
      <c r="AK1440" s="7" t="s">
        <v>89</v>
      </c>
      <c r="AL1440" s="7">
        <v>890573</v>
      </c>
      <c r="AO1440" s="7" t="s">
        <v>2977</v>
      </c>
      <c r="AP1440" s="7" t="s">
        <v>2978</v>
      </c>
      <c r="AQ1440" s="7">
        <v>445286.5</v>
      </c>
      <c r="AR1440" s="10">
        <v>341278.97570000001</v>
      </c>
      <c r="AS1440" s="7" t="s">
        <v>2979</v>
      </c>
      <c r="AT1440" s="7" t="s">
        <v>146</v>
      </c>
      <c r="AU1440" s="7">
        <v>2017</v>
      </c>
      <c r="AV1440" s="7" t="s">
        <v>172</v>
      </c>
      <c r="AW1440" s="7" t="s">
        <v>115</v>
      </c>
      <c r="AX1440" s="7" t="s">
        <v>93</v>
      </c>
      <c r="AY1440" s="7" t="s">
        <v>94</v>
      </c>
      <c r="AZ1440" s="7" t="s">
        <v>1714</v>
      </c>
      <c r="BA1440" s="7" t="s">
        <v>96</v>
      </c>
      <c r="BB1440" s="7" t="s">
        <v>118</v>
      </c>
      <c r="BC1440" s="7" t="s">
        <v>98</v>
      </c>
      <c r="BH1440" s="7" t="s">
        <v>99</v>
      </c>
      <c r="BI1440" s="7" t="s">
        <v>521</v>
      </c>
      <c r="BJ1440" s="7" t="s">
        <v>135</v>
      </c>
      <c r="BO1440">
        <f t="shared" si="22"/>
        <v>0.34127897569999999</v>
      </c>
      <c r="BP1440" s="7" t="s">
        <v>118</v>
      </c>
      <c r="BQ1440" s="7" t="s">
        <v>94</v>
      </c>
      <c r="BR1440" s="7" t="s">
        <v>1907</v>
      </c>
      <c r="BS1440" s="7" t="s">
        <v>1907</v>
      </c>
    </row>
    <row r="1441" spans="1:71" ht="15.75" customHeight="1">
      <c r="A1441" s="7">
        <v>2027</v>
      </c>
      <c r="B1441" s="7" t="s">
        <v>1614</v>
      </c>
      <c r="C1441" s="7" t="s">
        <v>64</v>
      </c>
      <c r="D1441" s="7" t="s">
        <v>1696</v>
      </c>
      <c r="E1441" s="7" t="s">
        <v>2857</v>
      </c>
      <c r="F1441" s="7" t="s">
        <v>2858</v>
      </c>
      <c r="G1441" s="7">
        <v>2017</v>
      </c>
      <c r="H1441" s="7" t="s">
        <v>67</v>
      </c>
      <c r="I1441" s="7" t="s">
        <v>169</v>
      </c>
      <c r="J1441" s="7" t="s">
        <v>70</v>
      </c>
      <c r="K1441" s="7" t="s">
        <v>71</v>
      </c>
      <c r="L1441" s="7" t="s">
        <v>72</v>
      </c>
      <c r="M1441" s="7" t="s">
        <v>73</v>
      </c>
      <c r="N1441" s="7" t="s">
        <v>74</v>
      </c>
      <c r="O1441" s="7" t="s">
        <v>75</v>
      </c>
      <c r="P1441" s="7" t="s">
        <v>105</v>
      </c>
      <c r="Q1441" s="7" t="s">
        <v>106</v>
      </c>
      <c r="S1441" s="7" t="s">
        <v>107</v>
      </c>
      <c r="T1441" s="7" t="s">
        <v>79</v>
      </c>
      <c r="U1441" s="7" t="s">
        <v>80</v>
      </c>
      <c r="V1441" s="7" t="s">
        <v>81</v>
      </c>
      <c r="Z1441" s="7" t="s">
        <v>108</v>
      </c>
      <c r="AA1441" s="7" t="s">
        <v>109</v>
      </c>
      <c r="AB1441" s="7" t="s">
        <v>305</v>
      </c>
      <c r="AC1441" s="7" t="s">
        <v>274</v>
      </c>
      <c r="AD1441" s="7" t="s">
        <v>111</v>
      </c>
      <c r="AE1441" s="7" t="s">
        <v>1709</v>
      </c>
      <c r="AF1441" s="7" t="s">
        <v>112</v>
      </c>
      <c r="AG1441" s="7" t="s">
        <v>2884</v>
      </c>
      <c r="AH1441" s="7" t="s">
        <v>1930</v>
      </c>
      <c r="AI1441" s="7">
        <v>2026</v>
      </c>
      <c r="AJ1441" s="7">
        <v>2027</v>
      </c>
      <c r="AK1441" s="7" t="s">
        <v>89</v>
      </c>
      <c r="AL1441" s="7">
        <v>890573</v>
      </c>
      <c r="AO1441" s="7" t="s">
        <v>2977</v>
      </c>
      <c r="AP1441" s="7" t="s">
        <v>2978</v>
      </c>
      <c r="AQ1441" s="7">
        <v>445286.5</v>
      </c>
      <c r="AR1441" s="10">
        <v>341278.97570000001</v>
      </c>
      <c r="AS1441" s="7" t="s">
        <v>2979</v>
      </c>
      <c r="AT1441" s="7" t="s">
        <v>146</v>
      </c>
      <c r="AU1441" s="7">
        <v>2017</v>
      </c>
      <c r="AV1441" s="7" t="s">
        <v>172</v>
      </c>
      <c r="AW1441" s="7" t="s">
        <v>115</v>
      </c>
      <c r="AX1441" s="7" t="s">
        <v>93</v>
      </c>
      <c r="AY1441" s="7" t="s">
        <v>94</v>
      </c>
      <c r="AZ1441" s="7" t="s">
        <v>1714</v>
      </c>
      <c r="BA1441" s="7" t="s">
        <v>96</v>
      </c>
      <c r="BB1441" s="7" t="s">
        <v>118</v>
      </c>
      <c r="BC1441" s="7" t="s">
        <v>98</v>
      </c>
      <c r="BH1441" s="7" t="s">
        <v>99</v>
      </c>
      <c r="BI1441" s="7" t="s">
        <v>521</v>
      </c>
      <c r="BJ1441" s="7" t="s">
        <v>135</v>
      </c>
      <c r="BO1441">
        <f t="shared" si="22"/>
        <v>0.34127897569999999</v>
      </c>
      <c r="BP1441" s="7" t="s">
        <v>118</v>
      </c>
      <c r="BQ1441" s="7" t="s">
        <v>94</v>
      </c>
      <c r="BR1441" s="7" t="s">
        <v>1907</v>
      </c>
      <c r="BS1441" s="7" t="s">
        <v>1907</v>
      </c>
    </row>
    <row r="1442" spans="1:71" ht="15.75" customHeight="1">
      <c r="A1442" s="7">
        <v>2017</v>
      </c>
      <c r="B1442" s="7" t="s">
        <v>1615</v>
      </c>
      <c r="C1442" s="7" t="s">
        <v>64</v>
      </c>
      <c r="D1442" s="7" t="s">
        <v>1696</v>
      </c>
      <c r="E1442" s="7" t="s">
        <v>2857</v>
      </c>
      <c r="F1442" s="7" t="s">
        <v>2858</v>
      </c>
      <c r="G1442" s="7">
        <v>2017</v>
      </c>
      <c r="H1442" s="7" t="s">
        <v>67</v>
      </c>
      <c r="I1442" s="7" t="s">
        <v>169</v>
      </c>
      <c r="J1442" s="7" t="s">
        <v>70</v>
      </c>
      <c r="K1442" s="7" t="s">
        <v>71</v>
      </c>
      <c r="L1442" s="7" t="s">
        <v>72</v>
      </c>
      <c r="M1442" s="7" t="s">
        <v>73</v>
      </c>
      <c r="N1442" s="7" t="s">
        <v>74</v>
      </c>
      <c r="O1442" s="7" t="s">
        <v>75</v>
      </c>
      <c r="P1442" s="7" t="s">
        <v>105</v>
      </c>
      <c r="Q1442" s="7" t="s">
        <v>106</v>
      </c>
      <c r="S1442" s="7" t="s">
        <v>107</v>
      </c>
      <c r="T1442" s="7" t="s">
        <v>79</v>
      </c>
      <c r="U1442" s="7" t="s">
        <v>80</v>
      </c>
      <c r="V1442" s="7" t="s">
        <v>81</v>
      </c>
      <c r="Z1442" s="7" t="s">
        <v>108</v>
      </c>
      <c r="AA1442" s="7" t="s">
        <v>109</v>
      </c>
      <c r="AB1442" s="7" t="s">
        <v>305</v>
      </c>
      <c r="AC1442" s="7" t="s">
        <v>274</v>
      </c>
      <c r="AD1442" s="7" t="s">
        <v>111</v>
      </c>
      <c r="AE1442" s="7" t="s">
        <v>794</v>
      </c>
      <c r="AF1442" s="7" t="s">
        <v>112</v>
      </c>
      <c r="AG1442" s="7" t="s">
        <v>1925</v>
      </c>
      <c r="AH1442" s="7" t="s">
        <v>2119</v>
      </c>
      <c r="AI1442" s="7">
        <v>2017</v>
      </c>
      <c r="AJ1442" s="7">
        <v>2018</v>
      </c>
      <c r="AK1442" s="7" t="s">
        <v>89</v>
      </c>
      <c r="AL1442" s="7">
        <v>1482394</v>
      </c>
      <c r="AO1442" s="7" t="s">
        <v>3007</v>
      </c>
      <c r="AP1442" s="7" t="s">
        <v>3008</v>
      </c>
      <c r="AQ1442" s="7">
        <v>741197</v>
      </c>
      <c r="AR1442" s="10">
        <v>568072.36010000005</v>
      </c>
      <c r="AS1442" s="7" t="s">
        <v>3009</v>
      </c>
      <c r="AT1442" s="7" t="s">
        <v>146</v>
      </c>
      <c r="AU1442" s="7">
        <v>2017</v>
      </c>
      <c r="AV1442" s="7" t="s">
        <v>172</v>
      </c>
      <c r="AW1442" s="7" t="s">
        <v>92</v>
      </c>
      <c r="AX1442" s="7" t="s">
        <v>93</v>
      </c>
      <c r="AY1442" s="7" t="s">
        <v>94</v>
      </c>
      <c r="AZ1442" s="7" t="s">
        <v>1716</v>
      </c>
      <c r="BA1442" s="7" t="s">
        <v>96</v>
      </c>
      <c r="BB1442" s="7" t="s">
        <v>118</v>
      </c>
      <c r="BC1442" s="7" t="s">
        <v>98</v>
      </c>
      <c r="BH1442" s="7" t="s">
        <v>99</v>
      </c>
      <c r="BI1442" s="7" t="s">
        <v>521</v>
      </c>
      <c r="BJ1442" s="7" t="s">
        <v>135</v>
      </c>
      <c r="BO1442">
        <f t="shared" si="22"/>
        <v>0.56807236010000006</v>
      </c>
      <c r="BP1442" s="7" t="s">
        <v>118</v>
      </c>
      <c r="BQ1442" s="7" t="s">
        <v>94</v>
      </c>
      <c r="BR1442" s="7" t="s">
        <v>1907</v>
      </c>
      <c r="BS1442" s="7" t="s">
        <v>1907</v>
      </c>
    </row>
    <row r="1443" spans="1:71" ht="15.75" customHeight="1">
      <c r="A1443" s="7">
        <v>2018</v>
      </c>
      <c r="B1443" s="7" t="s">
        <v>1615</v>
      </c>
      <c r="C1443" s="7" t="s">
        <v>64</v>
      </c>
      <c r="D1443" s="7" t="s">
        <v>1696</v>
      </c>
      <c r="E1443" s="7" t="s">
        <v>2857</v>
      </c>
      <c r="F1443" s="7" t="s">
        <v>2858</v>
      </c>
      <c r="G1443" s="7">
        <v>2017</v>
      </c>
      <c r="H1443" s="7" t="s">
        <v>67</v>
      </c>
      <c r="I1443" s="7" t="s">
        <v>169</v>
      </c>
      <c r="J1443" s="7" t="s">
        <v>70</v>
      </c>
      <c r="K1443" s="7" t="s">
        <v>71</v>
      </c>
      <c r="L1443" s="7" t="s">
        <v>72</v>
      </c>
      <c r="M1443" s="7" t="s">
        <v>73</v>
      </c>
      <c r="N1443" s="7" t="s">
        <v>74</v>
      </c>
      <c r="O1443" s="7" t="s">
        <v>75</v>
      </c>
      <c r="P1443" s="7" t="s">
        <v>105</v>
      </c>
      <c r="Q1443" s="7" t="s">
        <v>106</v>
      </c>
      <c r="S1443" s="7" t="s">
        <v>107</v>
      </c>
      <c r="T1443" s="7" t="s">
        <v>79</v>
      </c>
      <c r="U1443" s="7" t="s">
        <v>80</v>
      </c>
      <c r="V1443" s="7" t="s">
        <v>81</v>
      </c>
      <c r="Z1443" s="7" t="s">
        <v>108</v>
      </c>
      <c r="AA1443" s="7" t="s">
        <v>109</v>
      </c>
      <c r="AB1443" s="7" t="s">
        <v>305</v>
      </c>
      <c r="AC1443" s="7" t="s">
        <v>274</v>
      </c>
      <c r="AD1443" s="7" t="s">
        <v>111</v>
      </c>
      <c r="AE1443" s="7" t="s">
        <v>794</v>
      </c>
      <c r="AF1443" s="7" t="s">
        <v>112</v>
      </c>
      <c r="AG1443" s="7" t="s">
        <v>1925</v>
      </c>
      <c r="AH1443" s="7" t="s">
        <v>2119</v>
      </c>
      <c r="AI1443" s="7">
        <v>2017</v>
      </c>
      <c r="AJ1443" s="7">
        <v>2018</v>
      </c>
      <c r="AK1443" s="7" t="s">
        <v>89</v>
      </c>
      <c r="AL1443" s="7">
        <v>1482394</v>
      </c>
      <c r="AO1443" s="7" t="s">
        <v>3007</v>
      </c>
      <c r="AP1443" s="7" t="s">
        <v>3008</v>
      </c>
      <c r="AQ1443" s="7">
        <v>741197</v>
      </c>
      <c r="AR1443" s="10">
        <v>568072.36010000005</v>
      </c>
      <c r="AS1443" s="7" t="s">
        <v>3009</v>
      </c>
      <c r="AT1443" s="7" t="s">
        <v>146</v>
      </c>
      <c r="AU1443" s="7">
        <v>2017</v>
      </c>
      <c r="AV1443" s="7" t="s">
        <v>172</v>
      </c>
      <c r="AW1443" s="7" t="s">
        <v>92</v>
      </c>
      <c r="AX1443" s="7" t="s">
        <v>93</v>
      </c>
      <c r="AY1443" s="7" t="s">
        <v>94</v>
      </c>
      <c r="AZ1443" s="7" t="s">
        <v>1716</v>
      </c>
      <c r="BA1443" s="7" t="s">
        <v>96</v>
      </c>
      <c r="BB1443" s="7" t="s">
        <v>118</v>
      </c>
      <c r="BC1443" s="7" t="s">
        <v>98</v>
      </c>
      <c r="BH1443" s="7" t="s">
        <v>99</v>
      </c>
      <c r="BI1443" s="7" t="s">
        <v>521</v>
      </c>
      <c r="BJ1443" s="7" t="s">
        <v>135</v>
      </c>
      <c r="BO1443">
        <f t="shared" si="22"/>
        <v>0.56807236010000006</v>
      </c>
      <c r="BP1443" s="7" t="s">
        <v>118</v>
      </c>
      <c r="BQ1443" s="7" t="s">
        <v>94</v>
      </c>
      <c r="BR1443" s="7" t="s">
        <v>1907</v>
      </c>
      <c r="BS1443" s="7" t="s">
        <v>1907</v>
      </c>
    </row>
    <row r="1444" spans="1:71" ht="15.75" customHeight="1">
      <c r="A1444" s="7">
        <v>2018</v>
      </c>
      <c r="B1444" s="7" t="s">
        <v>1616</v>
      </c>
      <c r="C1444" s="7" t="s">
        <v>64</v>
      </c>
      <c r="D1444" s="7" t="s">
        <v>1696</v>
      </c>
      <c r="E1444" s="7" t="s">
        <v>2857</v>
      </c>
      <c r="F1444" s="7" t="s">
        <v>2858</v>
      </c>
      <c r="G1444" s="7">
        <v>2017</v>
      </c>
      <c r="H1444" s="7" t="s">
        <v>67</v>
      </c>
      <c r="I1444" s="7" t="s">
        <v>169</v>
      </c>
      <c r="J1444" s="7" t="s">
        <v>70</v>
      </c>
      <c r="K1444" s="7" t="s">
        <v>71</v>
      </c>
      <c r="L1444" s="7" t="s">
        <v>72</v>
      </c>
      <c r="M1444" s="7" t="s">
        <v>73</v>
      </c>
      <c r="N1444" s="7" t="s">
        <v>74</v>
      </c>
      <c r="O1444" s="7" t="s">
        <v>75</v>
      </c>
      <c r="P1444" s="7" t="s">
        <v>105</v>
      </c>
      <c r="Q1444" s="7" t="s">
        <v>106</v>
      </c>
      <c r="S1444" s="7" t="s">
        <v>107</v>
      </c>
      <c r="T1444" s="7" t="s">
        <v>79</v>
      </c>
      <c r="U1444" s="7" t="s">
        <v>80</v>
      </c>
      <c r="V1444" s="7" t="s">
        <v>81</v>
      </c>
      <c r="Z1444" s="7" t="s">
        <v>108</v>
      </c>
      <c r="AA1444" s="7" t="s">
        <v>109</v>
      </c>
      <c r="AB1444" s="7" t="s">
        <v>305</v>
      </c>
      <c r="AC1444" s="7" t="s">
        <v>274</v>
      </c>
      <c r="AD1444" s="7" t="s">
        <v>111</v>
      </c>
      <c r="AE1444" s="7" t="s">
        <v>803</v>
      </c>
      <c r="AF1444" s="7" t="s">
        <v>112</v>
      </c>
      <c r="AG1444" s="7" t="s">
        <v>2119</v>
      </c>
      <c r="AH1444" s="7" t="s">
        <v>2197</v>
      </c>
      <c r="AI1444" s="7">
        <v>2018</v>
      </c>
      <c r="AJ1444" s="7">
        <v>2019</v>
      </c>
      <c r="AK1444" s="7" t="s">
        <v>89</v>
      </c>
      <c r="AL1444" s="7">
        <v>1738322</v>
      </c>
      <c r="AO1444" s="7" t="s">
        <v>3010</v>
      </c>
      <c r="AP1444" s="7" t="s">
        <v>3011</v>
      </c>
      <c r="AQ1444" s="7">
        <v>869161</v>
      </c>
      <c r="AR1444" s="10">
        <v>666147.24639999995</v>
      </c>
      <c r="AS1444" s="7" t="s">
        <v>3012</v>
      </c>
      <c r="AT1444" s="7" t="s">
        <v>146</v>
      </c>
      <c r="AU1444" s="7">
        <v>2017</v>
      </c>
      <c r="AV1444" s="7" t="s">
        <v>172</v>
      </c>
      <c r="AW1444" s="7" t="s">
        <v>92</v>
      </c>
      <c r="AX1444" s="7" t="s">
        <v>93</v>
      </c>
      <c r="AY1444" s="7" t="s">
        <v>94</v>
      </c>
      <c r="AZ1444" s="7" t="s">
        <v>1716</v>
      </c>
      <c r="BA1444" s="7" t="s">
        <v>96</v>
      </c>
      <c r="BB1444" s="7" t="s">
        <v>118</v>
      </c>
      <c r="BC1444" s="7" t="s">
        <v>98</v>
      </c>
      <c r="BH1444" s="7" t="s">
        <v>99</v>
      </c>
      <c r="BI1444" s="7" t="s">
        <v>521</v>
      </c>
      <c r="BJ1444" s="7" t="s">
        <v>135</v>
      </c>
      <c r="BO1444">
        <f t="shared" si="22"/>
        <v>0.66614724639999989</v>
      </c>
      <c r="BP1444" s="7" t="s">
        <v>118</v>
      </c>
      <c r="BQ1444" s="7" t="s">
        <v>94</v>
      </c>
      <c r="BR1444" s="7" t="s">
        <v>1907</v>
      </c>
      <c r="BS1444" s="7" t="s">
        <v>1907</v>
      </c>
    </row>
    <row r="1445" spans="1:71" ht="15.75" customHeight="1">
      <c r="A1445" s="7">
        <v>2019</v>
      </c>
      <c r="B1445" s="7" t="s">
        <v>1616</v>
      </c>
      <c r="C1445" s="7" t="s">
        <v>64</v>
      </c>
      <c r="D1445" s="7" t="s">
        <v>1696</v>
      </c>
      <c r="E1445" s="7" t="s">
        <v>2857</v>
      </c>
      <c r="F1445" s="7" t="s">
        <v>2858</v>
      </c>
      <c r="G1445" s="7">
        <v>2017</v>
      </c>
      <c r="H1445" s="7" t="s">
        <v>67</v>
      </c>
      <c r="I1445" s="7" t="s">
        <v>169</v>
      </c>
      <c r="J1445" s="7" t="s">
        <v>70</v>
      </c>
      <c r="K1445" s="7" t="s">
        <v>71</v>
      </c>
      <c r="L1445" s="7" t="s">
        <v>72</v>
      </c>
      <c r="M1445" s="7" t="s">
        <v>73</v>
      </c>
      <c r="N1445" s="7" t="s">
        <v>74</v>
      </c>
      <c r="O1445" s="7" t="s">
        <v>75</v>
      </c>
      <c r="P1445" s="7" t="s">
        <v>105</v>
      </c>
      <c r="Q1445" s="7" t="s">
        <v>106</v>
      </c>
      <c r="S1445" s="7" t="s">
        <v>107</v>
      </c>
      <c r="T1445" s="7" t="s">
        <v>79</v>
      </c>
      <c r="U1445" s="7" t="s">
        <v>80</v>
      </c>
      <c r="V1445" s="7" t="s">
        <v>81</v>
      </c>
      <c r="Z1445" s="7" t="s">
        <v>108</v>
      </c>
      <c r="AA1445" s="7" t="s">
        <v>109</v>
      </c>
      <c r="AB1445" s="7" t="s">
        <v>305</v>
      </c>
      <c r="AC1445" s="7" t="s">
        <v>274</v>
      </c>
      <c r="AD1445" s="7" t="s">
        <v>111</v>
      </c>
      <c r="AE1445" s="7" t="s">
        <v>803</v>
      </c>
      <c r="AF1445" s="7" t="s">
        <v>112</v>
      </c>
      <c r="AG1445" s="7" t="s">
        <v>2119</v>
      </c>
      <c r="AH1445" s="7" t="s">
        <v>2197</v>
      </c>
      <c r="AI1445" s="7">
        <v>2018</v>
      </c>
      <c r="AJ1445" s="7">
        <v>2019</v>
      </c>
      <c r="AK1445" s="7" t="s">
        <v>89</v>
      </c>
      <c r="AL1445" s="7">
        <v>1738322</v>
      </c>
      <c r="AO1445" s="7" t="s">
        <v>3010</v>
      </c>
      <c r="AP1445" s="7" t="s">
        <v>3011</v>
      </c>
      <c r="AQ1445" s="7">
        <v>869161</v>
      </c>
      <c r="AR1445" s="10">
        <v>666147.24639999995</v>
      </c>
      <c r="AS1445" s="7" t="s">
        <v>3012</v>
      </c>
      <c r="AT1445" s="7" t="s">
        <v>146</v>
      </c>
      <c r="AU1445" s="7">
        <v>2017</v>
      </c>
      <c r="AV1445" s="7" t="s">
        <v>172</v>
      </c>
      <c r="AW1445" s="7" t="s">
        <v>92</v>
      </c>
      <c r="AX1445" s="7" t="s">
        <v>93</v>
      </c>
      <c r="AY1445" s="7" t="s">
        <v>94</v>
      </c>
      <c r="AZ1445" s="7" t="s">
        <v>1716</v>
      </c>
      <c r="BA1445" s="7" t="s">
        <v>96</v>
      </c>
      <c r="BB1445" s="7" t="s">
        <v>118</v>
      </c>
      <c r="BC1445" s="7" t="s">
        <v>98</v>
      </c>
      <c r="BH1445" s="7" t="s">
        <v>99</v>
      </c>
      <c r="BI1445" s="7" t="s">
        <v>521</v>
      </c>
      <c r="BJ1445" s="7" t="s">
        <v>135</v>
      </c>
      <c r="BO1445">
        <f t="shared" si="22"/>
        <v>0.66614724639999989</v>
      </c>
      <c r="BP1445" s="7" t="s">
        <v>118</v>
      </c>
      <c r="BQ1445" s="7" t="s">
        <v>94</v>
      </c>
      <c r="BR1445" s="7" t="s">
        <v>1907</v>
      </c>
      <c r="BS1445" s="7" t="s">
        <v>1907</v>
      </c>
    </row>
    <row r="1446" spans="1:71" ht="15.75" customHeight="1">
      <c r="A1446" s="7">
        <v>2019</v>
      </c>
      <c r="B1446" s="7" t="s">
        <v>1617</v>
      </c>
      <c r="C1446" s="7" t="s">
        <v>64</v>
      </c>
      <c r="D1446" s="7" t="s">
        <v>1696</v>
      </c>
      <c r="E1446" s="7" t="s">
        <v>2857</v>
      </c>
      <c r="F1446" s="7" t="s">
        <v>2858</v>
      </c>
      <c r="G1446" s="7">
        <v>2017</v>
      </c>
      <c r="H1446" s="7" t="s">
        <v>67</v>
      </c>
      <c r="I1446" s="7" t="s">
        <v>169</v>
      </c>
      <c r="J1446" s="7" t="s">
        <v>70</v>
      </c>
      <c r="K1446" s="7" t="s">
        <v>71</v>
      </c>
      <c r="L1446" s="7" t="s">
        <v>72</v>
      </c>
      <c r="M1446" s="7" t="s">
        <v>73</v>
      </c>
      <c r="N1446" s="7" t="s">
        <v>74</v>
      </c>
      <c r="O1446" s="7" t="s">
        <v>75</v>
      </c>
      <c r="P1446" s="7" t="s">
        <v>105</v>
      </c>
      <c r="Q1446" s="7" t="s">
        <v>106</v>
      </c>
      <c r="S1446" s="7" t="s">
        <v>107</v>
      </c>
      <c r="T1446" s="7" t="s">
        <v>79</v>
      </c>
      <c r="U1446" s="7" t="s">
        <v>80</v>
      </c>
      <c r="V1446" s="7" t="s">
        <v>81</v>
      </c>
      <c r="Z1446" s="7" t="s">
        <v>108</v>
      </c>
      <c r="AA1446" s="7" t="s">
        <v>109</v>
      </c>
      <c r="AB1446" s="7" t="s">
        <v>305</v>
      </c>
      <c r="AC1446" s="7" t="s">
        <v>274</v>
      </c>
      <c r="AD1446" s="7" t="s">
        <v>111</v>
      </c>
      <c r="AE1446" s="7" t="s">
        <v>1702</v>
      </c>
      <c r="AF1446" s="7" t="s">
        <v>112</v>
      </c>
      <c r="AG1446" s="7" t="s">
        <v>2197</v>
      </c>
      <c r="AH1446" s="7" t="s">
        <v>2200</v>
      </c>
      <c r="AI1446" s="7">
        <v>2019</v>
      </c>
      <c r="AJ1446" s="7">
        <v>2020</v>
      </c>
      <c r="AK1446" s="7" t="s">
        <v>89</v>
      </c>
      <c r="AL1446" s="7">
        <v>1788398</v>
      </c>
      <c r="AO1446" s="7" t="s">
        <v>3013</v>
      </c>
      <c r="AP1446" s="7" t="s">
        <v>3014</v>
      </c>
      <c r="AQ1446" s="7">
        <v>894199</v>
      </c>
      <c r="AR1446" s="10">
        <v>685337.01069999998</v>
      </c>
      <c r="AS1446" s="7" t="s">
        <v>3015</v>
      </c>
      <c r="AT1446" s="7" t="s">
        <v>146</v>
      </c>
      <c r="AU1446" s="7">
        <v>2017</v>
      </c>
      <c r="AV1446" s="7" t="s">
        <v>172</v>
      </c>
      <c r="AW1446" s="7" t="s">
        <v>92</v>
      </c>
      <c r="AX1446" s="7" t="s">
        <v>93</v>
      </c>
      <c r="AY1446" s="7" t="s">
        <v>94</v>
      </c>
      <c r="AZ1446" s="7" t="s">
        <v>1716</v>
      </c>
      <c r="BA1446" s="7" t="s">
        <v>96</v>
      </c>
      <c r="BB1446" s="7" t="s">
        <v>118</v>
      </c>
      <c r="BC1446" s="7" t="s">
        <v>98</v>
      </c>
      <c r="BH1446" s="7" t="s">
        <v>99</v>
      </c>
      <c r="BI1446" s="7" t="s">
        <v>521</v>
      </c>
      <c r="BJ1446" s="7" t="s">
        <v>135</v>
      </c>
      <c r="BO1446">
        <f t="shared" si="22"/>
        <v>0.68533701069999997</v>
      </c>
      <c r="BP1446" s="7" t="s">
        <v>118</v>
      </c>
      <c r="BQ1446" s="7" t="s">
        <v>94</v>
      </c>
      <c r="BR1446" s="7" t="s">
        <v>1907</v>
      </c>
      <c r="BS1446" s="7" t="s">
        <v>1907</v>
      </c>
    </row>
    <row r="1447" spans="1:71" ht="15.75" customHeight="1">
      <c r="A1447" s="7">
        <v>2020</v>
      </c>
      <c r="B1447" s="7" t="s">
        <v>1617</v>
      </c>
      <c r="C1447" s="7" t="s">
        <v>64</v>
      </c>
      <c r="D1447" s="7" t="s">
        <v>1696</v>
      </c>
      <c r="E1447" s="7" t="s">
        <v>2857</v>
      </c>
      <c r="F1447" s="7" t="s">
        <v>2858</v>
      </c>
      <c r="G1447" s="7">
        <v>2017</v>
      </c>
      <c r="H1447" s="7" t="s">
        <v>67</v>
      </c>
      <c r="I1447" s="7" t="s">
        <v>169</v>
      </c>
      <c r="J1447" s="7" t="s">
        <v>70</v>
      </c>
      <c r="K1447" s="7" t="s">
        <v>71</v>
      </c>
      <c r="L1447" s="7" t="s">
        <v>72</v>
      </c>
      <c r="M1447" s="7" t="s">
        <v>73</v>
      </c>
      <c r="N1447" s="7" t="s">
        <v>74</v>
      </c>
      <c r="O1447" s="7" t="s">
        <v>75</v>
      </c>
      <c r="P1447" s="7" t="s">
        <v>105</v>
      </c>
      <c r="Q1447" s="7" t="s">
        <v>106</v>
      </c>
      <c r="S1447" s="7" t="s">
        <v>107</v>
      </c>
      <c r="T1447" s="7" t="s">
        <v>79</v>
      </c>
      <c r="U1447" s="7" t="s">
        <v>80</v>
      </c>
      <c r="V1447" s="7" t="s">
        <v>81</v>
      </c>
      <c r="Z1447" s="7" t="s">
        <v>108</v>
      </c>
      <c r="AA1447" s="7" t="s">
        <v>109</v>
      </c>
      <c r="AB1447" s="7" t="s">
        <v>305</v>
      </c>
      <c r="AC1447" s="7" t="s">
        <v>274</v>
      </c>
      <c r="AD1447" s="7" t="s">
        <v>111</v>
      </c>
      <c r="AE1447" s="7" t="s">
        <v>1702</v>
      </c>
      <c r="AF1447" s="7" t="s">
        <v>112</v>
      </c>
      <c r="AG1447" s="7" t="s">
        <v>2197</v>
      </c>
      <c r="AH1447" s="7" t="s">
        <v>2200</v>
      </c>
      <c r="AI1447" s="7">
        <v>2019</v>
      </c>
      <c r="AJ1447" s="7">
        <v>2020</v>
      </c>
      <c r="AK1447" s="7" t="s">
        <v>89</v>
      </c>
      <c r="AL1447" s="7">
        <v>1788398</v>
      </c>
      <c r="AO1447" s="7" t="s">
        <v>3013</v>
      </c>
      <c r="AP1447" s="7" t="s">
        <v>3014</v>
      </c>
      <c r="AQ1447" s="7">
        <v>894199</v>
      </c>
      <c r="AR1447" s="10">
        <v>685337.01069999998</v>
      </c>
      <c r="AS1447" s="7" t="s">
        <v>3015</v>
      </c>
      <c r="AT1447" s="7" t="s">
        <v>146</v>
      </c>
      <c r="AU1447" s="7">
        <v>2017</v>
      </c>
      <c r="AV1447" s="7" t="s">
        <v>172</v>
      </c>
      <c r="AW1447" s="7" t="s">
        <v>92</v>
      </c>
      <c r="AX1447" s="7" t="s">
        <v>93</v>
      </c>
      <c r="AY1447" s="7" t="s">
        <v>94</v>
      </c>
      <c r="AZ1447" s="7" t="s">
        <v>1716</v>
      </c>
      <c r="BA1447" s="7" t="s">
        <v>96</v>
      </c>
      <c r="BB1447" s="7" t="s">
        <v>118</v>
      </c>
      <c r="BC1447" s="7" t="s">
        <v>98</v>
      </c>
      <c r="BH1447" s="7" t="s">
        <v>99</v>
      </c>
      <c r="BI1447" s="7" t="s">
        <v>521</v>
      </c>
      <c r="BJ1447" s="7" t="s">
        <v>135</v>
      </c>
      <c r="BO1447">
        <f t="shared" si="22"/>
        <v>0.68533701069999997</v>
      </c>
      <c r="BP1447" s="7" t="s">
        <v>118</v>
      </c>
      <c r="BQ1447" s="7" t="s">
        <v>94</v>
      </c>
      <c r="BR1447" s="7" t="s">
        <v>1907</v>
      </c>
      <c r="BS1447" s="7" t="s">
        <v>1907</v>
      </c>
    </row>
    <row r="1448" spans="1:71" ht="15.75" customHeight="1">
      <c r="A1448" s="7">
        <v>2020</v>
      </c>
      <c r="B1448" s="7" t="s">
        <v>1618</v>
      </c>
      <c r="C1448" s="7" t="s">
        <v>64</v>
      </c>
      <c r="D1448" s="7" t="s">
        <v>1696</v>
      </c>
      <c r="E1448" s="7" t="s">
        <v>2857</v>
      </c>
      <c r="F1448" s="7" t="s">
        <v>2858</v>
      </c>
      <c r="G1448" s="7">
        <v>2017</v>
      </c>
      <c r="H1448" s="7" t="s">
        <v>67</v>
      </c>
      <c r="I1448" s="7" t="s">
        <v>169</v>
      </c>
      <c r="J1448" s="7" t="s">
        <v>70</v>
      </c>
      <c r="K1448" s="7" t="s">
        <v>71</v>
      </c>
      <c r="L1448" s="7" t="s">
        <v>72</v>
      </c>
      <c r="M1448" s="7" t="s">
        <v>73</v>
      </c>
      <c r="N1448" s="7" t="s">
        <v>74</v>
      </c>
      <c r="O1448" s="7" t="s">
        <v>75</v>
      </c>
      <c r="P1448" s="7" t="s">
        <v>105</v>
      </c>
      <c r="Q1448" s="7" t="s">
        <v>106</v>
      </c>
      <c r="S1448" s="7" t="s">
        <v>107</v>
      </c>
      <c r="T1448" s="7" t="s">
        <v>79</v>
      </c>
      <c r="U1448" s="7" t="s">
        <v>80</v>
      </c>
      <c r="V1448" s="7" t="s">
        <v>81</v>
      </c>
      <c r="Z1448" s="7" t="s">
        <v>108</v>
      </c>
      <c r="AA1448" s="7" t="s">
        <v>109</v>
      </c>
      <c r="AB1448" s="7" t="s">
        <v>305</v>
      </c>
      <c r="AC1448" s="7" t="s">
        <v>274</v>
      </c>
      <c r="AD1448" s="7" t="s">
        <v>111</v>
      </c>
      <c r="AE1448" s="7" t="s">
        <v>1703</v>
      </c>
      <c r="AF1448" s="7" t="s">
        <v>112</v>
      </c>
      <c r="AG1448" s="7" t="s">
        <v>2200</v>
      </c>
      <c r="AH1448" s="7" t="s">
        <v>2203</v>
      </c>
      <c r="AI1448" s="7">
        <v>2020</v>
      </c>
      <c r="AJ1448" s="7">
        <v>2021</v>
      </c>
      <c r="AK1448" s="7" t="s">
        <v>89</v>
      </c>
      <c r="AL1448" s="7">
        <v>1819917</v>
      </c>
      <c r="AO1448" s="7" t="s">
        <v>3016</v>
      </c>
      <c r="AP1448" s="7" t="s">
        <v>3017</v>
      </c>
      <c r="AQ1448" s="7">
        <v>909958.5</v>
      </c>
      <c r="AR1448" s="10">
        <v>697415.49509999994</v>
      </c>
      <c r="AS1448" s="7" t="s">
        <v>3018</v>
      </c>
      <c r="AT1448" s="7" t="s">
        <v>146</v>
      </c>
      <c r="AU1448" s="7">
        <v>2017</v>
      </c>
      <c r="AV1448" s="7" t="s">
        <v>172</v>
      </c>
      <c r="AW1448" s="7" t="s">
        <v>92</v>
      </c>
      <c r="AX1448" s="7" t="s">
        <v>93</v>
      </c>
      <c r="AY1448" s="7" t="s">
        <v>94</v>
      </c>
      <c r="AZ1448" s="7" t="s">
        <v>1716</v>
      </c>
      <c r="BA1448" s="7" t="s">
        <v>96</v>
      </c>
      <c r="BB1448" s="7" t="s">
        <v>118</v>
      </c>
      <c r="BC1448" s="7" t="s">
        <v>98</v>
      </c>
      <c r="BH1448" s="7" t="s">
        <v>99</v>
      </c>
      <c r="BI1448" s="7" t="s">
        <v>521</v>
      </c>
      <c r="BJ1448" s="7" t="s">
        <v>135</v>
      </c>
      <c r="BO1448">
        <f t="shared" si="22"/>
        <v>0.69741549509999989</v>
      </c>
      <c r="BP1448" s="7" t="s">
        <v>118</v>
      </c>
      <c r="BQ1448" s="7" t="s">
        <v>94</v>
      </c>
      <c r="BR1448" s="7" t="s">
        <v>1907</v>
      </c>
      <c r="BS1448" s="7" t="s">
        <v>1907</v>
      </c>
    </row>
    <row r="1449" spans="1:71" ht="15.75" customHeight="1">
      <c r="A1449" s="7">
        <v>2021</v>
      </c>
      <c r="B1449" s="7" t="s">
        <v>1618</v>
      </c>
      <c r="C1449" s="7" t="s">
        <v>64</v>
      </c>
      <c r="D1449" s="7" t="s">
        <v>1696</v>
      </c>
      <c r="E1449" s="7" t="s">
        <v>2857</v>
      </c>
      <c r="F1449" s="7" t="s">
        <v>2858</v>
      </c>
      <c r="G1449" s="7">
        <v>2017</v>
      </c>
      <c r="H1449" s="7" t="s">
        <v>67</v>
      </c>
      <c r="I1449" s="7" t="s">
        <v>169</v>
      </c>
      <c r="J1449" s="7" t="s">
        <v>70</v>
      </c>
      <c r="K1449" s="7" t="s">
        <v>71</v>
      </c>
      <c r="L1449" s="7" t="s">
        <v>72</v>
      </c>
      <c r="M1449" s="7" t="s">
        <v>73</v>
      </c>
      <c r="N1449" s="7" t="s">
        <v>74</v>
      </c>
      <c r="O1449" s="7" t="s">
        <v>75</v>
      </c>
      <c r="P1449" s="7" t="s">
        <v>105</v>
      </c>
      <c r="Q1449" s="7" t="s">
        <v>106</v>
      </c>
      <c r="S1449" s="7" t="s">
        <v>107</v>
      </c>
      <c r="T1449" s="7" t="s">
        <v>79</v>
      </c>
      <c r="U1449" s="7" t="s">
        <v>80</v>
      </c>
      <c r="V1449" s="7" t="s">
        <v>81</v>
      </c>
      <c r="Z1449" s="7" t="s">
        <v>108</v>
      </c>
      <c r="AA1449" s="7" t="s">
        <v>109</v>
      </c>
      <c r="AB1449" s="7" t="s">
        <v>305</v>
      </c>
      <c r="AC1449" s="7" t="s">
        <v>274</v>
      </c>
      <c r="AD1449" s="7" t="s">
        <v>111</v>
      </c>
      <c r="AE1449" s="7" t="s">
        <v>1703</v>
      </c>
      <c r="AF1449" s="7" t="s">
        <v>112</v>
      </c>
      <c r="AG1449" s="7" t="s">
        <v>2200</v>
      </c>
      <c r="AH1449" s="7" t="s">
        <v>2203</v>
      </c>
      <c r="AI1449" s="7">
        <v>2020</v>
      </c>
      <c r="AJ1449" s="7">
        <v>2021</v>
      </c>
      <c r="AK1449" s="7" t="s">
        <v>89</v>
      </c>
      <c r="AL1449" s="7">
        <v>1819917</v>
      </c>
      <c r="AO1449" s="7" t="s">
        <v>3016</v>
      </c>
      <c r="AP1449" s="7" t="s">
        <v>3017</v>
      </c>
      <c r="AQ1449" s="7">
        <v>909958.5</v>
      </c>
      <c r="AR1449" s="10">
        <v>697415.49509999994</v>
      </c>
      <c r="AS1449" s="7" t="s">
        <v>3018</v>
      </c>
      <c r="AT1449" s="7" t="s">
        <v>146</v>
      </c>
      <c r="AU1449" s="7">
        <v>2017</v>
      </c>
      <c r="AV1449" s="7" t="s">
        <v>172</v>
      </c>
      <c r="AW1449" s="7" t="s">
        <v>92</v>
      </c>
      <c r="AX1449" s="7" t="s">
        <v>93</v>
      </c>
      <c r="AY1449" s="7" t="s">
        <v>94</v>
      </c>
      <c r="AZ1449" s="7" t="s">
        <v>1716</v>
      </c>
      <c r="BA1449" s="7" t="s">
        <v>96</v>
      </c>
      <c r="BB1449" s="7" t="s">
        <v>118</v>
      </c>
      <c r="BC1449" s="7" t="s">
        <v>98</v>
      </c>
      <c r="BH1449" s="7" t="s">
        <v>99</v>
      </c>
      <c r="BI1449" s="7" t="s">
        <v>521</v>
      </c>
      <c r="BJ1449" s="7" t="s">
        <v>135</v>
      </c>
      <c r="BO1449">
        <f t="shared" si="22"/>
        <v>0.69741549509999989</v>
      </c>
      <c r="BP1449" s="7" t="s">
        <v>118</v>
      </c>
      <c r="BQ1449" s="7" t="s">
        <v>94</v>
      </c>
      <c r="BR1449" s="7" t="s">
        <v>1907</v>
      </c>
      <c r="BS1449" s="7" t="s">
        <v>1907</v>
      </c>
    </row>
    <row r="1450" spans="1:71" ht="15.75" customHeight="1">
      <c r="A1450" s="7">
        <v>2021</v>
      </c>
      <c r="B1450" s="7" t="s">
        <v>1619</v>
      </c>
      <c r="C1450" s="7" t="s">
        <v>64</v>
      </c>
      <c r="D1450" s="7" t="s">
        <v>1696</v>
      </c>
      <c r="E1450" s="7" t="s">
        <v>2857</v>
      </c>
      <c r="F1450" s="7" t="s">
        <v>2858</v>
      </c>
      <c r="G1450" s="7">
        <v>2017</v>
      </c>
      <c r="H1450" s="7" t="s">
        <v>67</v>
      </c>
      <c r="I1450" s="7" t="s">
        <v>169</v>
      </c>
      <c r="J1450" s="7" t="s">
        <v>70</v>
      </c>
      <c r="K1450" s="7" t="s">
        <v>71</v>
      </c>
      <c r="L1450" s="7" t="s">
        <v>72</v>
      </c>
      <c r="M1450" s="7" t="s">
        <v>73</v>
      </c>
      <c r="N1450" s="7" t="s">
        <v>74</v>
      </c>
      <c r="O1450" s="7" t="s">
        <v>75</v>
      </c>
      <c r="P1450" s="7" t="s">
        <v>105</v>
      </c>
      <c r="Q1450" s="7" t="s">
        <v>106</v>
      </c>
      <c r="S1450" s="7" t="s">
        <v>107</v>
      </c>
      <c r="T1450" s="7" t="s">
        <v>79</v>
      </c>
      <c r="U1450" s="7" t="s">
        <v>80</v>
      </c>
      <c r="V1450" s="7" t="s">
        <v>81</v>
      </c>
      <c r="Z1450" s="7" t="s">
        <v>108</v>
      </c>
      <c r="AA1450" s="7" t="s">
        <v>109</v>
      </c>
      <c r="AB1450" s="7" t="s">
        <v>305</v>
      </c>
      <c r="AC1450" s="7" t="s">
        <v>274</v>
      </c>
      <c r="AD1450" s="7" t="s">
        <v>111</v>
      </c>
      <c r="AE1450" s="7" t="s">
        <v>1704</v>
      </c>
      <c r="AF1450" s="7" t="s">
        <v>112</v>
      </c>
      <c r="AG1450" s="7" t="s">
        <v>2203</v>
      </c>
      <c r="AH1450" s="7" t="s">
        <v>2406</v>
      </c>
      <c r="AI1450" s="7">
        <v>2021</v>
      </c>
      <c r="AJ1450" s="7">
        <v>2022</v>
      </c>
      <c r="AK1450" s="7" t="s">
        <v>89</v>
      </c>
      <c r="AL1450" s="7">
        <v>1852215</v>
      </c>
      <c r="AO1450" s="7" t="s">
        <v>3019</v>
      </c>
      <c r="AP1450" s="7" t="s">
        <v>3020</v>
      </c>
      <c r="AQ1450" s="7">
        <v>926107.5</v>
      </c>
      <c r="AR1450" s="10">
        <v>709792.50219999999</v>
      </c>
      <c r="AS1450" s="7" t="s">
        <v>3021</v>
      </c>
      <c r="AT1450" s="7" t="s">
        <v>146</v>
      </c>
      <c r="AU1450" s="7">
        <v>2017</v>
      </c>
      <c r="AV1450" s="7" t="s">
        <v>172</v>
      </c>
      <c r="AW1450" s="7" t="s">
        <v>115</v>
      </c>
      <c r="AX1450" s="7" t="s">
        <v>93</v>
      </c>
      <c r="AY1450" s="7" t="s">
        <v>94</v>
      </c>
      <c r="AZ1450" s="7" t="s">
        <v>1716</v>
      </c>
      <c r="BA1450" s="7" t="s">
        <v>96</v>
      </c>
      <c r="BB1450" s="7" t="s">
        <v>118</v>
      </c>
      <c r="BC1450" s="7" t="s">
        <v>98</v>
      </c>
      <c r="BH1450" s="7" t="s">
        <v>99</v>
      </c>
      <c r="BI1450" s="7" t="s">
        <v>521</v>
      </c>
      <c r="BJ1450" s="7" t="s">
        <v>135</v>
      </c>
      <c r="BO1450">
        <f t="shared" si="22"/>
        <v>0.70979250220000001</v>
      </c>
      <c r="BP1450" s="7" t="s">
        <v>118</v>
      </c>
      <c r="BQ1450" s="7" t="s">
        <v>94</v>
      </c>
      <c r="BR1450" s="7" t="s">
        <v>1907</v>
      </c>
      <c r="BS1450" s="7" t="s">
        <v>1907</v>
      </c>
    </row>
    <row r="1451" spans="1:71" ht="15.75" customHeight="1">
      <c r="A1451" s="7">
        <v>2022</v>
      </c>
      <c r="B1451" s="7" t="s">
        <v>1619</v>
      </c>
      <c r="C1451" s="7" t="s">
        <v>64</v>
      </c>
      <c r="D1451" s="7" t="s">
        <v>1696</v>
      </c>
      <c r="E1451" s="7" t="s">
        <v>2857</v>
      </c>
      <c r="F1451" s="7" t="s">
        <v>2858</v>
      </c>
      <c r="G1451" s="7">
        <v>2017</v>
      </c>
      <c r="H1451" s="7" t="s">
        <v>67</v>
      </c>
      <c r="I1451" s="7" t="s">
        <v>169</v>
      </c>
      <c r="J1451" s="7" t="s">
        <v>70</v>
      </c>
      <c r="K1451" s="7" t="s">
        <v>71</v>
      </c>
      <c r="L1451" s="7" t="s">
        <v>72</v>
      </c>
      <c r="M1451" s="7" t="s">
        <v>73</v>
      </c>
      <c r="N1451" s="7" t="s">
        <v>74</v>
      </c>
      <c r="O1451" s="7" t="s">
        <v>75</v>
      </c>
      <c r="P1451" s="7" t="s">
        <v>105</v>
      </c>
      <c r="Q1451" s="7" t="s">
        <v>106</v>
      </c>
      <c r="S1451" s="7" t="s">
        <v>107</v>
      </c>
      <c r="T1451" s="7" t="s">
        <v>79</v>
      </c>
      <c r="U1451" s="7" t="s">
        <v>80</v>
      </c>
      <c r="V1451" s="7" t="s">
        <v>81</v>
      </c>
      <c r="Z1451" s="7" t="s">
        <v>108</v>
      </c>
      <c r="AA1451" s="7" t="s">
        <v>109</v>
      </c>
      <c r="AB1451" s="7" t="s">
        <v>305</v>
      </c>
      <c r="AC1451" s="7" t="s">
        <v>274</v>
      </c>
      <c r="AD1451" s="7" t="s">
        <v>111</v>
      </c>
      <c r="AE1451" s="7" t="s">
        <v>1704</v>
      </c>
      <c r="AF1451" s="7" t="s">
        <v>112</v>
      </c>
      <c r="AG1451" s="7" t="s">
        <v>2203</v>
      </c>
      <c r="AH1451" s="7" t="s">
        <v>2406</v>
      </c>
      <c r="AI1451" s="7">
        <v>2021</v>
      </c>
      <c r="AJ1451" s="7">
        <v>2022</v>
      </c>
      <c r="AK1451" s="7" t="s">
        <v>89</v>
      </c>
      <c r="AL1451" s="7">
        <v>1852215</v>
      </c>
      <c r="AO1451" s="7" t="s">
        <v>3019</v>
      </c>
      <c r="AP1451" s="7" t="s">
        <v>3020</v>
      </c>
      <c r="AQ1451" s="7">
        <v>926107.5</v>
      </c>
      <c r="AR1451" s="10">
        <v>709792.50219999999</v>
      </c>
      <c r="AS1451" s="7" t="s">
        <v>3021</v>
      </c>
      <c r="AT1451" s="7" t="s">
        <v>146</v>
      </c>
      <c r="AU1451" s="7">
        <v>2017</v>
      </c>
      <c r="AV1451" s="7" t="s">
        <v>172</v>
      </c>
      <c r="AW1451" s="7" t="s">
        <v>115</v>
      </c>
      <c r="AX1451" s="7" t="s">
        <v>93</v>
      </c>
      <c r="AY1451" s="7" t="s">
        <v>94</v>
      </c>
      <c r="AZ1451" s="7" t="s">
        <v>1716</v>
      </c>
      <c r="BA1451" s="7" t="s">
        <v>96</v>
      </c>
      <c r="BB1451" s="7" t="s">
        <v>118</v>
      </c>
      <c r="BC1451" s="7" t="s">
        <v>98</v>
      </c>
      <c r="BH1451" s="7" t="s">
        <v>99</v>
      </c>
      <c r="BI1451" s="7" t="s">
        <v>521</v>
      </c>
      <c r="BJ1451" s="7" t="s">
        <v>135</v>
      </c>
      <c r="BO1451">
        <f t="shared" si="22"/>
        <v>0.70979250220000001</v>
      </c>
      <c r="BP1451" s="7" t="s">
        <v>118</v>
      </c>
      <c r="BQ1451" s="7" t="s">
        <v>94</v>
      </c>
      <c r="BR1451" s="7" t="s">
        <v>1907</v>
      </c>
      <c r="BS1451" s="7" t="s">
        <v>1907</v>
      </c>
    </row>
    <row r="1452" spans="1:71" ht="15.75" customHeight="1">
      <c r="A1452" s="7">
        <v>2022</v>
      </c>
      <c r="B1452" s="7" t="s">
        <v>1620</v>
      </c>
      <c r="C1452" s="7" t="s">
        <v>64</v>
      </c>
      <c r="D1452" s="7" t="s">
        <v>1696</v>
      </c>
      <c r="E1452" s="7" t="s">
        <v>2857</v>
      </c>
      <c r="F1452" s="7" t="s">
        <v>2858</v>
      </c>
      <c r="G1452" s="7">
        <v>2017</v>
      </c>
      <c r="H1452" s="7" t="s">
        <v>67</v>
      </c>
      <c r="I1452" s="7" t="s">
        <v>169</v>
      </c>
      <c r="J1452" s="7" t="s">
        <v>70</v>
      </c>
      <c r="K1452" s="7" t="s">
        <v>71</v>
      </c>
      <c r="L1452" s="7" t="s">
        <v>72</v>
      </c>
      <c r="M1452" s="7" t="s">
        <v>73</v>
      </c>
      <c r="N1452" s="7" t="s">
        <v>74</v>
      </c>
      <c r="O1452" s="7" t="s">
        <v>75</v>
      </c>
      <c r="P1452" s="7" t="s">
        <v>105</v>
      </c>
      <c r="Q1452" s="7" t="s">
        <v>106</v>
      </c>
      <c r="S1452" s="7" t="s">
        <v>107</v>
      </c>
      <c r="T1452" s="7" t="s">
        <v>79</v>
      </c>
      <c r="U1452" s="7" t="s">
        <v>80</v>
      </c>
      <c r="V1452" s="7" t="s">
        <v>81</v>
      </c>
      <c r="Z1452" s="7" t="s">
        <v>108</v>
      </c>
      <c r="AA1452" s="7" t="s">
        <v>109</v>
      </c>
      <c r="AB1452" s="7" t="s">
        <v>305</v>
      </c>
      <c r="AC1452" s="7" t="s">
        <v>274</v>
      </c>
      <c r="AD1452" s="7" t="s">
        <v>111</v>
      </c>
      <c r="AE1452" s="7" t="s">
        <v>1705</v>
      </c>
      <c r="AF1452" s="7" t="s">
        <v>112</v>
      </c>
      <c r="AG1452" s="7" t="s">
        <v>2406</v>
      </c>
      <c r="AH1452" s="7" t="s">
        <v>2874</v>
      </c>
      <c r="AI1452" s="7">
        <v>2022</v>
      </c>
      <c r="AJ1452" s="7">
        <v>2023</v>
      </c>
      <c r="AK1452" s="7" t="s">
        <v>89</v>
      </c>
      <c r="AL1452" s="7">
        <v>1885309</v>
      </c>
      <c r="AO1452" s="7" t="s">
        <v>3022</v>
      </c>
      <c r="AP1452" s="7" t="s">
        <v>3023</v>
      </c>
      <c r="AQ1452" s="7">
        <v>942654.5</v>
      </c>
      <c r="AR1452" s="10">
        <v>722474.54669999995</v>
      </c>
      <c r="AS1452" s="7" t="s">
        <v>3024</v>
      </c>
      <c r="AT1452" s="7" t="s">
        <v>146</v>
      </c>
      <c r="AU1452" s="7">
        <v>2017</v>
      </c>
      <c r="AV1452" s="7" t="s">
        <v>172</v>
      </c>
      <c r="AW1452" s="7" t="s">
        <v>115</v>
      </c>
      <c r="AX1452" s="7" t="s">
        <v>93</v>
      </c>
      <c r="AY1452" s="7" t="s">
        <v>94</v>
      </c>
      <c r="AZ1452" s="7" t="s">
        <v>1716</v>
      </c>
      <c r="BA1452" s="7" t="s">
        <v>96</v>
      </c>
      <c r="BB1452" s="7" t="s">
        <v>118</v>
      </c>
      <c r="BC1452" s="7" t="s">
        <v>98</v>
      </c>
      <c r="BH1452" s="7" t="s">
        <v>99</v>
      </c>
      <c r="BI1452" s="7" t="s">
        <v>521</v>
      </c>
      <c r="BJ1452" s="7" t="s">
        <v>135</v>
      </c>
      <c r="BO1452">
        <f t="shared" si="22"/>
        <v>0.7224745467</v>
      </c>
      <c r="BP1452" s="7" t="s">
        <v>118</v>
      </c>
      <c r="BQ1452" s="7" t="s">
        <v>94</v>
      </c>
      <c r="BR1452" s="7" t="s">
        <v>1907</v>
      </c>
      <c r="BS1452" s="7" t="s">
        <v>1907</v>
      </c>
    </row>
    <row r="1453" spans="1:71" ht="15.75" customHeight="1">
      <c r="A1453" s="7">
        <v>2023</v>
      </c>
      <c r="B1453" s="7" t="s">
        <v>1620</v>
      </c>
      <c r="C1453" s="7" t="s">
        <v>64</v>
      </c>
      <c r="D1453" s="7" t="s">
        <v>1696</v>
      </c>
      <c r="E1453" s="7" t="s">
        <v>2857</v>
      </c>
      <c r="F1453" s="7" t="s">
        <v>2858</v>
      </c>
      <c r="G1453" s="7">
        <v>2017</v>
      </c>
      <c r="H1453" s="7" t="s">
        <v>67</v>
      </c>
      <c r="I1453" s="7" t="s">
        <v>169</v>
      </c>
      <c r="J1453" s="7" t="s">
        <v>70</v>
      </c>
      <c r="K1453" s="7" t="s">
        <v>71</v>
      </c>
      <c r="L1453" s="7" t="s">
        <v>72</v>
      </c>
      <c r="M1453" s="7" t="s">
        <v>73</v>
      </c>
      <c r="N1453" s="7" t="s">
        <v>74</v>
      </c>
      <c r="O1453" s="7" t="s">
        <v>75</v>
      </c>
      <c r="P1453" s="7" t="s">
        <v>105</v>
      </c>
      <c r="Q1453" s="7" t="s">
        <v>106</v>
      </c>
      <c r="S1453" s="7" t="s">
        <v>107</v>
      </c>
      <c r="T1453" s="7" t="s">
        <v>79</v>
      </c>
      <c r="U1453" s="7" t="s">
        <v>80</v>
      </c>
      <c r="V1453" s="7" t="s">
        <v>81</v>
      </c>
      <c r="Z1453" s="7" t="s">
        <v>108</v>
      </c>
      <c r="AA1453" s="7" t="s">
        <v>109</v>
      </c>
      <c r="AB1453" s="7" t="s">
        <v>305</v>
      </c>
      <c r="AC1453" s="7" t="s">
        <v>274</v>
      </c>
      <c r="AD1453" s="7" t="s">
        <v>111</v>
      </c>
      <c r="AE1453" s="7" t="s">
        <v>1705</v>
      </c>
      <c r="AF1453" s="7" t="s">
        <v>112</v>
      </c>
      <c r="AG1453" s="7" t="s">
        <v>2406</v>
      </c>
      <c r="AH1453" s="7" t="s">
        <v>2874</v>
      </c>
      <c r="AI1453" s="7">
        <v>2022</v>
      </c>
      <c r="AJ1453" s="7">
        <v>2023</v>
      </c>
      <c r="AK1453" s="7" t="s">
        <v>89</v>
      </c>
      <c r="AL1453" s="7">
        <v>1885309</v>
      </c>
      <c r="AO1453" s="7" t="s">
        <v>3022</v>
      </c>
      <c r="AP1453" s="7" t="s">
        <v>3023</v>
      </c>
      <c r="AQ1453" s="7">
        <v>942654.5</v>
      </c>
      <c r="AR1453" s="10">
        <v>722474.54669999995</v>
      </c>
      <c r="AS1453" s="7" t="s">
        <v>3024</v>
      </c>
      <c r="AT1453" s="7" t="s">
        <v>146</v>
      </c>
      <c r="AU1453" s="7">
        <v>2017</v>
      </c>
      <c r="AV1453" s="7" t="s">
        <v>172</v>
      </c>
      <c r="AW1453" s="7" t="s">
        <v>115</v>
      </c>
      <c r="AX1453" s="7" t="s">
        <v>93</v>
      </c>
      <c r="AY1453" s="7" t="s">
        <v>94</v>
      </c>
      <c r="AZ1453" s="7" t="s">
        <v>1716</v>
      </c>
      <c r="BA1453" s="7" t="s">
        <v>96</v>
      </c>
      <c r="BB1453" s="7" t="s">
        <v>118</v>
      </c>
      <c r="BC1453" s="7" t="s">
        <v>98</v>
      </c>
      <c r="BH1453" s="7" t="s">
        <v>99</v>
      </c>
      <c r="BI1453" s="7" t="s">
        <v>521</v>
      </c>
      <c r="BJ1453" s="7" t="s">
        <v>135</v>
      </c>
      <c r="BO1453">
        <f t="shared" si="22"/>
        <v>0.7224745467</v>
      </c>
      <c r="BP1453" s="7" t="s">
        <v>118</v>
      </c>
      <c r="BQ1453" s="7" t="s">
        <v>94</v>
      </c>
      <c r="BR1453" s="7" t="s">
        <v>1907</v>
      </c>
      <c r="BS1453" s="7" t="s">
        <v>1907</v>
      </c>
    </row>
    <row r="1454" spans="1:71" ht="15.75" customHeight="1">
      <c r="A1454" s="7">
        <v>2023</v>
      </c>
      <c r="B1454" s="7" t="s">
        <v>1621</v>
      </c>
      <c r="C1454" s="7" t="s">
        <v>64</v>
      </c>
      <c r="D1454" s="7" t="s">
        <v>1696</v>
      </c>
      <c r="E1454" s="7" t="s">
        <v>2857</v>
      </c>
      <c r="F1454" s="7" t="s">
        <v>2858</v>
      </c>
      <c r="G1454" s="7">
        <v>2017</v>
      </c>
      <c r="H1454" s="7" t="s">
        <v>67</v>
      </c>
      <c r="I1454" s="7" t="s">
        <v>169</v>
      </c>
      <c r="J1454" s="7" t="s">
        <v>70</v>
      </c>
      <c r="K1454" s="7" t="s">
        <v>71</v>
      </c>
      <c r="L1454" s="7" t="s">
        <v>72</v>
      </c>
      <c r="M1454" s="7" t="s">
        <v>73</v>
      </c>
      <c r="N1454" s="7" t="s">
        <v>74</v>
      </c>
      <c r="O1454" s="7" t="s">
        <v>75</v>
      </c>
      <c r="P1454" s="7" t="s">
        <v>105</v>
      </c>
      <c r="Q1454" s="7" t="s">
        <v>106</v>
      </c>
      <c r="S1454" s="7" t="s">
        <v>107</v>
      </c>
      <c r="T1454" s="7" t="s">
        <v>79</v>
      </c>
      <c r="U1454" s="7" t="s">
        <v>80</v>
      </c>
      <c r="V1454" s="7" t="s">
        <v>81</v>
      </c>
      <c r="Z1454" s="7" t="s">
        <v>108</v>
      </c>
      <c r="AA1454" s="7" t="s">
        <v>109</v>
      </c>
      <c r="AB1454" s="7" t="s">
        <v>305</v>
      </c>
      <c r="AC1454" s="7" t="s">
        <v>274</v>
      </c>
      <c r="AD1454" s="7" t="s">
        <v>111</v>
      </c>
      <c r="AE1454" s="7" t="s">
        <v>1706</v>
      </c>
      <c r="AF1454" s="7" t="s">
        <v>112</v>
      </c>
      <c r="AG1454" s="7" t="s">
        <v>2874</v>
      </c>
      <c r="AH1454" s="7" t="s">
        <v>2677</v>
      </c>
      <c r="AI1454" s="7">
        <v>2023</v>
      </c>
      <c r="AJ1454" s="7">
        <v>2024</v>
      </c>
      <c r="AK1454" s="7" t="s">
        <v>89</v>
      </c>
      <c r="AL1454" s="7">
        <v>1919219</v>
      </c>
      <c r="AO1454" s="7" t="s">
        <v>3025</v>
      </c>
      <c r="AP1454" s="7" t="s">
        <v>3026</v>
      </c>
      <c r="AQ1454" s="7">
        <v>959609.5</v>
      </c>
      <c r="AR1454" s="10">
        <v>735469.29280000005</v>
      </c>
      <c r="AS1454" s="7" t="s">
        <v>3027</v>
      </c>
      <c r="AT1454" s="7" t="s">
        <v>146</v>
      </c>
      <c r="AU1454" s="7">
        <v>2017</v>
      </c>
      <c r="AV1454" s="7" t="s">
        <v>172</v>
      </c>
      <c r="AW1454" s="7" t="s">
        <v>115</v>
      </c>
      <c r="AX1454" s="7" t="s">
        <v>93</v>
      </c>
      <c r="AY1454" s="7" t="s">
        <v>94</v>
      </c>
      <c r="AZ1454" s="7" t="s">
        <v>1716</v>
      </c>
      <c r="BA1454" s="7" t="s">
        <v>96</v>
      </c>
      <c r="BB1454" s="7" t="s">
        <v>118</v>
      </c>
      <c r="BC1454" s="7" t="s">
        <v>98</v>
      </c>
      <c r="BH1454" s="7" t="s">
        <v>99</v>
      </c>
      <c r="BI1454" s="7" t="s">
        <v>521</v>
      </c>
      <c r="BJ1454" s="7" t="s">
        <v>135</v>
      </c>
      <c r="BO1454">
        <f t="shared" si="22"/>
        <v>0.73546929280000006</v>
      </c>
      <c r="BP1454" s="7" t="s">
        <v>118</v>
      </c>
      <c r="BQ1454" s="7" t="s">
        <v>94</v>
      </c>
      <c r="BR1454" s="7" t="s">
        <v>1907</v>
      </c>
      <c r="BS1454" s="7" t="s">
        <v>1907</v>
      </c>
    </row>
    <row r="1455" spans="1:71" ht="15.75" customHeight="1">
      <c r="A1455" s="7">
        <v>2024</v>
      </c>
      <c r="B1455" s="7" t="s">
        <v>1621</v>
      </c>
      <c r="C1455" s="7" t="s">
        <v>64</v>
      </c>
      <c r="D1455" s="7" t="s">
        <v>1696</v>
      </c>
      <c r="E1455" s="7" t="s">
        <v>2857</v>
      </c>
      <c r="F1455" s="7" t="s">
        <v>2858</v>
      </c>
      <c r="G1455" s="7">
        <v>2017</v>
      </c>
      <c r="H1455" s="7" t="s">
        <v>67</v>
      </c>
      <c r="I1455" s="7" t="s">
        <v>169</v>
      </c>
      <c r="J1455" s="7" t="s">
        <v>70</v>
      </c>
      <c r="K1455" s="7" t="s">
        <v>71</v>
      </c>
      <c r="L1455" s="7" t="s">
        <v>72</v>
      </c>
      <c r="M1455" s="7" t="s">
        <v>73</v>
      </c>
      <c r="N1455" s="7" t="s">
        <v>74</v>
      </c>
      <c r="O1455" s="7" t="s">
        <v>75</v>
      </c>
      <c r="P1455" s="7" t="s">
        <v>105</v>
      </c>
      <c r="Q1455" s="7" t="s">
        <v>106</v>
      </c>
      <c r="S1455" s="7" t="s">
        <v>107</v>
      </c>
      <c r="T1455" s="7" t="s">
        <v>79</v>
      </c>
      <c r="U1455" s="7" t="s">
        <v>80</v>
      </c>
      <c r="V1455" s="7" t="s">
        <v>81</v>
      </c>
      <c r="Z1455" s="7" t="s">
        <v>108</v>
      </c>
      <c r="AA1455" s="7" t="s">
        <v>109</v>
      </c>
      <c r="AB1455" s="7" t="s">
        <v>305</v>
      </c>
      <c r="AC1455" s="7" t="s">
        <v>274</v>
      </c>
      <c r="AD1455" s="7" t="s">
        <v>111</v>
      </c>
      <c r="AE1455" s="7" t="s">
        <v>1706</v>
      </c>
      <c r="AF1455" s="7" t="s">
        <v>112</v>
      </c>
      <c r="AG1455" s="7" t="s">
        <v>2874</v>
      </c>
      <c r="AH1455" s="7" t="s">
        <v>2677</v>
      </c>
      <c r="AI1455" s="7">
        <v>2023</v>
      </c>
      <c r="AJ1455" s="7">
        <v>2024</v>
      </c>
      <c r="AK1455" s="7" t="s">
        <v>89</v>
      </c>
      <c r="AL1455" s="7">
        <v>1919219</v>
      </c>
      <c r="AO1455" s="7" t="s">
        <v>3025</v>
      </c>
      <c r="AP1455" s="7" t="s">
        <v>3026</v>
      </c>
      <c r="AQ1455" s="7">
        <v>959609.5</v>
      </c>
      <c r="AR1455" s="10">
        <v>735469.29280000005</v>
      </c>
      <c r="AS1455" s="7" t="s">
        <v>3027</v>
      </c>
      <c r="AT1455" s="7" t="s">
        <v>146</v>
      </c>
      <c r="AU1455" s="7">
        <v>2017</v>
      </c>
      <c r="AV1455" s="7" t="s">
        <v>172</v>
      </c>
      <c r="AW1455" s="7" t="s">
        <v>115</v>
      </c>
      <c r="AX1455" s="7" t="s">
        <v>93</v>
      </c>
      <c r="AY1455" s="7" t="s">
        <v>94</v>
      </c>
      <c r="AZ1455" s="7" t="s">
        <v>1716</v>
      </c>
      <c r="BA1455" s="7" t="s">
        <v>96</v>
      </c>
      <c r="BB1455" s="7" t="s">
        <v>118</v>
      </c>
      <c r="BC1455" s="7" t="s">
        <v>98</v>
      </c>
      <c r="BH1455" s="7" t="s">
        <v>99</v>
      </c>
      <c r="BI1455" s="7" t="s">
        <v>521</v>
      </c>
      <c r="BJ1455" s="7" t="s">
        <v>135</v>
      </c>
      <c r="BO1455">
        <f t="shared" si="22"/>
        <v>0.73546929280000006</v>
      </c>
      <c r="BP1455" s="7" t="s">
        <v>118</v>
      </c>
      <c r="BQ1455" s="7" t="s">
        <v>94</v>
      </c>
      <c r="BR1455" s="7" t="s">
        <v>1907</v>
      </c>
      <c r="BS1455" s="7" t="s">
        <v>1907</v>
      </c>
    </row>
    <row r="1456" spans="1:71" ht="15.75" customHeight="1">
      <c r="A1456" s="7">
        <v>2024</v>
      </c>
      <c r="B1456" s="7" t="s">
        <v>1622</v>
      </c>
      <c r="C1456" s="7" t="s">
        <v>64</v>
      </c>
      <c r="D1456" s="7" t="s">
        <v>1696</v>
      </c>
      <c r="E1456" s="7" t="s">
        <v>2857</v>
      </c>
      <c r="F1456" s="7" t="s">
        <v>2858</v>
      </c>
      <c r="G1456" s="7">
        <v>2017</v>
      </c>
      <c r="H1456" s="7" t="s">
        <v>67</v>
      </c>
      <c r="I1456" s="7" t="s">
        <v>169</v>
      </c>
      <c r="J1456" s="7" t="s">
        <v>70</v>
      </c>
      <c r="K1456" s="7" t="s">
        <v>71</v>
      </c>
      <c r="L1456" s="7" t="s">
        <v>72</v>
      </c>
      <c r="M1456" s="7" t="s">
        <v>73</v>
      </c>
      <c r="N1456" s="7" t="s">
        <v>74</v>
      </c>
      <c r="O1456" s="7" t="s">
        <v>75</v>
      </c>
      <c r="P1456" s="7" t="s">
        <v>105</v>
      </c>
      <c r="Q1456" s="7" t="s">
        <v>106</v>
      </c>
      <c r="S1456" s="7" t="s">
        <v>107</v>
      </c>
      <c r="T1456" s="7" t="s">
        <v>79</v>
      </c>
      <c r="U1456" s="7" t="s">
        <v>80</v>
      </c>
      <c r="V1456" s="7" t="s">
        <v>81</v>
      </c>
      <c r="Z1456" s="7" t="s">
        <v>108</v>
      </c>
      <c r="AA1456" s="7" t="s">
        <v>109</v>
      </c>
      <c r="AB1456" s="7" t="s">
        <v>305</v>
      </c>
      <c r="AC1456" s="7" t="s">
        <v>274</v>
      </c>
      <c r="AD1456" s="7" t="s">
        <v>111</v>
      </c>
      <c r="AE1456" s="7" t="s">
        <v>1707</v>
      </c>
      <c r="AF1456" s="7" t="s">
        <v>112</v>
      </c>
      <c r="AG1456" s="7" t="s">
        <v>2677</v>
      </c>
      <c r="AH1456" s="7" t="s">
        <v>1965</v>
      </c>
      <c r="AI1456" s="7">
        <v>2024</v>
      </c>
      <c r="AJ1456" s="7">
        <v>2025</v>
      </c>
      <c r="AK1456" s="7" t="s">
        <v>89</v>
      </c>
      <c r="AL1456" s="7">
        <v>1953966</v>
      </c>
      <c r="AO1456" s="7" t="s">
        <v>3028</v>
      </c>
      <c r="AP1456" s="7" t="s">
        <v>3029</v>
      </c>
      <c r="AQ1456" s="7">
        <v>976983</v>
      </c>
      <c r="AR1456" s="10">
        <v>748784.78810000001</v>
      </c>
      <c r="AS1456" s="7" t="s">
        <v>3030</v>
      </c>
      <c r="AT1456" s="7" t="s">
        <v>146</v>
      </c>
      <c r="AU1456" s="7">
        <v>2017</v>
      </c>
      <c r="AV1456" s="7" t="s">
        <v>172</v>
      </c>
      <c r="AW1456" s="7" t="s">
        <v>115</v>
      </c>
      <c r="AX1456" s="7" t="s">
        <v>93</v>
      </c>
      <c r="AY1456" s="7" t="s">
        <v>94</v>
      </c>
      <c r="AZ1456" s="7" t="s">
        <v>1716</v>
      </c>
      <c r="BA1456" s="7" t="s">
        <v>96</v>
      </c>
      <c r="BB1456" s="7" t="s">
        <v>118</v>
      </c>
      <c r="BC1456" s="7" t="s">
        <v>98</v>
      </c>
      <c r="BH1456" s="7" t="s">
        <v>99</v>
      </c>
      <c r="BI1456" s="7" t="s">
        <v>521</v>
      </c>
      <c r="BJ1456" s="7" t="s">
        <v>135</v>
      </c>
      <c r="BO1456">
        <f t="shared" si="22"/>
        <v>0.74878478810000004</v>
      </c>
      <c r="BP1456" s="7" t="s">
        <v>118</v>
      </c>
      <c r="BQ1456" s="7" t="s">
        <v>94</v>
      </c>
      <c r="BR1456" s="7" t="s">
        <v>1907</v>
      </c>
      <c r="BS1456" s="7" t="s">
        <v>1907</v>
      </c>
    </row>
    <row r="1457" spans="1:71" ht="15.75" customHeight="1">
      <c r="A1457" s="7">
        <v>2025</v>
      </c>
      <c r="B1457" s="7" t="s">
        <v>1622</v>
      </c>
      <c r="C1457" s="7" t="s">
        <v>64</v>
      </c>
      <c r="D1457" s="7" t="s">
        <v>1696</v>
      </c>
      <c r="E1457" s="7" t="s">
        <v>2857</v>
      </c>
      <c r="F1457" s="7" t="s">
        <v>2858</v>
      </c>
      <c r="G1457" s="7">
        <v>2017</v>
      </c>
      <c r="H1457" s="7" t="s">
        <v>67</v>
      </c>
      <c r="I1457" s="7" t="s">
        <v>169</v>
      </c>
      <c r="J1457" s="7" t="s">
        <v>70</v>
      </c>
      <c r="K1457" s="7" t="s">
        <v>71</v>
      </c>
      <c r="L1457" s="7" t="s">
        <v>72</v>
      </c>
      <c r="M1457" s="7" t="s">
        <v>73</v>
      </c>
      <c r="N1457" s="7" t="s">
        <v>74</v>
      </c>
      <c r="O1457" s="7" t="s">
        <v>75</v>
      </c>
      <c r="P1457" s="7" t="s">
        <v>105</v>
      </c>
      <c r="Q1457" s="7" t="s">
        <v>106</v>
      </c>
      <c r="S1457" s="7" t="s">
        <v>107</v>
      </c>
      <c r="T1457" s="7" t="s">
        <v>79</v>
      </c>
      <c r="U1457" s="7" t="s">
        <v>80</v>
      </c>
      <c r="V1457" s="7" t="s">
        <v>81</v>
      </c>
      <c r="Z1457" s="7" t="s">
        <v>108</v>
      </c>
      <c r="AA1457" s="7" t="s">
        <v>109</v>
      </c>
      <c r="AB1457" s="7" t="s">
        <v>305</v>
      </c>
      <c r="AC1457" s="7" t="s">
        <v>274</v>
      </c>
      <c r="AD1457" s="7" t="s">
        <v>111</v>
      </c>
      <c r="AE1457" s="7" t="s">
        <v>1707</v>
      </c>
      <c r="AF1457" s="7" t="s">
        <v>112</v>
      </c>
      <c r="AG1457" s="7" t="s">
        <v>2677</v>
      </c>
      <c r="AH1457" s="7" t="s">
        <v>1965</v>
      </c>
      <c r="AI1457" s="7">
        <v>2024</v>
      </c>
      <c r="AJ1457" s="7">
        <v>2025</v>
      </c>
      <c r="AK1457" s="7" t="s">
        <v>89</v>
      </c>
      <c r="AL1457" s="7">
        <v>1953966</v>
      </c>
      <c r="AO1457" s="7" t="s">
        <v>3028</v>
      </c>
      <c r="AP1457" s="7" t="s">
        <v>3029</v>
      </c>
      <c r="AQ1457" s="7">
        <v>976983</v>
      </c>
      <c r="AR1457" s="10">
        <v>748784.78810000001</v>
      </c>
      <c r="AS1457" s="7" t="s">
        <v>3030</v>
      </c>
      <c r="AT1457" s="7" t="s">
        <v>146</v>
      </c>
      <c r="AU1457" s="7">
        <v>2017</v>
      </c>
      <c r="AV1457" s="7" t="s">
        <v>172</v>
      </c>
      <c r="AW1457" s="7" t="s">
        <v>115</v>
      </c>
      <c r="AX1457" s="7" t="s">
        <v>93</v>
      </c>
      <c r="AY1457" s="7" t="s">
        <v>94</v>
      </c>
      <c r="AZ1457" s="7" t="s">
        <v>1716</v>
      </c>
      <c r="BA1457" s="7" t="s">
        <v>96</v>
      </c>
      <c r="BB1457" s="7" t="s">
        <v>118</v>
      </c>
      <c r="BC1457" s="7" t="s">
        <v>98</v>
      </c>
      <c r="BH1457" s="7" t="s">
        <v>99</v>
      </c>
      <c r="BI1457" s="7" t="s">
        <v>521</v>
      </c>
      <c r="BJ1457" s="7" t="s">
        <v>135</v>
      </c>
      <c r="BO1457">
        <f t="shared" si="22"/>
        <v>0.74878478810000004</v>
      </c>
      <c r="BP1457" s="7" t="s">
        <v>118</v>
      </c>
      <c r="BQ1457" s="7" t="s">
        <v>94</v>
      </c>
      <c r="BR1457" s="7" t="s">
        <v>1907</v>
      </c>
      <c r="BS1457" s="7" t="s">
        <v>1907</v>
      </c>
    </row>
    <row r="1458" spans="1:71" ht="15.75" customHeight="1">
      <c r="A1458" s="7">
        <v>2025</v>
      </c>
      <c r="B1458" s="7" t="s">
        <v>1623</v>
      </c>
      <c r="C1458" s="7" t="s">
        <v>64</v>
      </c>
      <c r="D1458" s="7" t="s">
        <v>1696</v>
      </c>
      <c r="E1458" s="7" t="s">
        <v>2857</v>
      </c>
      <c r="F1458" s="7" t="s">
        <v>2858</v>
      </c>
      <c r="G1458" s="7">
        <v>2017</v>
      </c>
      <c r="H1458" s="7" t="s">
        <v>67</v>
      </c>
      <c r="I1458" s="7" t="s">
        <v>169</v>
      </c>
      <c r="J1458" s="7" t="s">
        <v>70</v>
      </c>
      <c r="K1458" s="7" t="s">
        <v>71</v>
      </c>
      <c r="L1458" s="7" t="s">
        <v>72</v>
      </c>
      <c r="M1458" s="7" t="s">
        <v>73</v>
      </c>
      <c r="N1458" s="7" t="s">
        <v>74</v>
      </c>
      <c r="O1458" s="7" t="s">
        <v>75</v>
      </c>
      <c r="P1458" s="7" t="s">
        <v>105</v>
      </c>
      <c r="Q1458" s="7" t="s">
        <v>106</v>
      </c>
      <c r="S1458" s="7" t="s">
        <v>107</v>
      </c>
      <c r="T1458" s="7" t="s">
        <v>79</v>
      </c>
      <c r="U1458" s="7" t="s">
        <v>80</v>
      </c>
      <c r="V1458" s="7" t="s">
        <v>81</v>
      </c>
      <c r="Z1458" s="7" t="s">
        <v>108</v>
      </c>
      <c r="AA1458" s="7" t="s">
        <v>109</v>
      </c>
      <c r="AB1458" s="7" t="s">
        <v>305</v>
      </c>
      <c r="AC1458" s="7" t="s">
        <v>274</v>
      </c>
      <c r="AD1458" s="7" t="s">
        <v>111</v>
      </c>
      <c r="AE1458" s="7" t="s">
        <v>1708</v>
      </c>
      <c r="AF1458" s="7" t="s">
        <v>112</v>
      </c>
      <c r="AG1458" s="7" t="s">
        <v>1965</v>
      </c>
      <c r="AH1458" s="7" t="s">
        <v>2884</v>
      </c>
      <c r="AI1458" s="7">
        <v>2025</v>
      </c>
      <c r="AJ1458" s="7">
        <v>2026</v>
      </c>
      <c r="AK1458" s="7" t="s">
        <v>89</v>
      </c>
      <c r="AL1458" s="7">
        <v>1989570</v>
      </c>
      <c r="AO1458" s="7" t="s">
        <v>3031</v>
      </c>
      <c r="AP1458" s="7" t="s">
        <v>3032</v>
      </c>
      <c r="AQ1458" s="7">
        <v>994785</v>
      </c>
      <c r="AR1458" s="10">
        <v>762428.69669999997</v>
      </c>
      <c r="AS1458" s="7" t="s">
        <v>3033</v>
      </c>
      <c r="AT1458" s="7" t="s">
        <v>146</v>
      </c>
      <c r="AU1458" s="7">
        <v>2017</v>
      </c>
      <c r="AV1458" s="7" t="s">
        <v>172</v>
      </c>
      <c r="AW1458" s="7" t="s">
        <v>115</v>
      </c>
      <c r="AX1458" s="7" t="s">
        <v>93</v>
      </c>
      <c r="AY1458" s="7" t="s">
        <v>94</v>
      </c>
      <c r="AZ1458" s="7" t="s">
        <v>1716</v>
      </c>
      <c r="BA1458" s="7" t="s">
        <v>96</v>
      </c>
      <c r="BB1458" s="7" t="s">
        <v>118</v>
      </c>
      <c r="BC1458" s="7" t="s">
        <v>98</v>
      </c>
      <c r="BH1458" s="7" t="s">
        <v>99</v>
      </c>
      <c r="BI1458" s="7" t="s">
        <v>521</v>
      </c>
      <c r="BJ1458" s="7" t="s">
        <v>135</v>
      </c>
      <c r="BO1458">
        <f t="shared" si="22"/>
        <v>0.76242869670000002</v>
      </c>
      <c r="BP1458" s="7" t="s">
        <v>118</v>
      </c>
      <c r="BQ1458" s="7" t="s">
        <v>94</v>
      </c>
      <c r="BR1458" s="7" t="s">
        <v>1907</v>
      </c>
      <c r="BS1458" s="7" t="s">
        <v>1907</v>
      </c>
    </row>
    <row r="1459" spans="1:71" ht="15.75" customHeight="1">
      <c r="A1459" s="7">
        <v>2026</v>
      </c>
      <c r="B1459" s="7" t="s">
        <v>1623</v>
      </c>
      <c r="C1459" s="7" t="s">
        <v>64</v>
      </c>
      <c r="D1459" s="7" t="s">
        <v>1696</v>
      </c>
      <c r="E1459" s="7" t="s">
        <v>2857</v>
      </c>
      <c r="F1459" s="7" t="s">
        <v>2858</v>
      </c>
      <c r="G1459" s="7">
        <v>2017</v>
      </c>
      <c r="H1459" s="7" t="s">
        <v>67</v>
      </c>
      <c r="I1459" s="7" t="s">
        <v>169</v>
      </c>
      <c r="J1459" s="7" t="s">
        <v>70</v>
      </c>
      <c r="K1459" s="7" t="s">
        <v>71</v>
      </c>
      <c r="L1459" s="7" t="s">
        <v>72</v>
      </c>
      <c r="M1459" s="7" t="s">
        <v>73</v>
      </c>
      <c r="N1459" s="7" t="s">
        <v>74</v>
      </c>
      <c r="O1459" s="7" t="s">
        <v>75</v>
      </c>
      <c r="P1459" s="7" t="s">
        <v>105</v>
      </c>
      <c r="Q1459" s="7" t="s">
        <v>106</v>
      </c>
      <c r="S1459" s="7" t="s">
        <v>107</v>
      </c>
      <c r="T1459" s="7" t="s">
        <v>79</v>
      </c>
      <c r="U1459" s="7" t="s">
        <v>80</v>
      </c>
      <c r="V1459" s="7" t="s">
        <v>81</v>
      </c>
      <c r="Z1459" s="7" t="s">
        <v>108</v>
      </c>
      <c r="AA1459" s="7" t="s">
        <v>109</v>
      </c>
      <c r="AB1459" s="7" t="s">
        <v>305</v>
      </c>
      <c r="AC1459" s="7" t="s">
        <v>274</v>
      </c>
      <c r="AD1459" s="7" t="s">
        <v>111</v>
      </c>
      <c r="AE1459" s="7" t="s">
        <v>1708</v>
      </c>
      <c r="AF1459" s="7" t="s">
        <v>112</v>
      </c>
      <c r="AG1459" s="7" t="s">
        <v>1965</v>
      </c>
      <c r="AH1459" s="7" t="s">
        <v>2884</v>
      </c>
      <c r="AI1459" s="7">
        <v>2025</v>
      </c>
      <c r="AJ1459" s="7">
        <v>2026</v>
      </c>
      <c r="AK1459" s="7" t="s">
        <v>89</v>
      </c>
      <c r="AL1459" s="7">
        <v>1989570</v>
      </c>
      <c r="AO1459" s="7" t="s">
        <v>3031</v>
      </c>
      <c r="AP1459" s="7" t="s">
        <v>3032</v>
      </c>
      <c r="AQ1459" s="7">
        <v>994785</v>
      </c>
      <c r="AR1459" s="10">
        <v>762428.69669999997</v>
      </c>
      <c r="AS1459" s="7" t="s">
        <v>3033</v>
      </c>
      <c r="AT1459" s="7" t="s">
        <v>146</v>
      </c>
      <c r="AU1459" s="7">
        <v>2017</v>
      </c>
      <c r="AV1459" s="7" t="s">
        <v>172</v>
      </c>
      <c r="AW1459" s="7" t="s">
        <v>115</v>
      </c>
      <c r="AX1459" s="7" t="s">
        <v>93</v>
      </c>
      <c r="AY1459" s="7" t="s">
        <v>94</v>
      </c>
      <c r="AZ1459" s="7" t="s">
        <v>1716</v>
      </c>
      <c r="BA1459" s="7" t="s">
        <v>96</v>
      </c>
      <c r="BB1459" s="7" t="s">
        <v>118</v>
      </c>
      <c r="BC1459" s="7" t="s">
        <v>98</v>
      </c>
      <c r="BH1459" s="7" t="s">
        <v>99</v>
      </c>
      <c r="BI1459" s="7" t="s">
        <v>521</v>
      </c>
      <c r="BJ1459" s="7" t="s">
        <v>135</v>
      </c>
      <c r="BO1459">
        <f t="shared" si="22"/>
        <v>0.76242869670000002</v>
      </c>
      <c r="BP1459" s="7" t="s">
        <v>118</v>
      </c>
      <c r="BQ1459" s="7" t="s">
        <v>94</v>
      </c>
      <c r="BR1459" s="7" t="s">
        <v>1907</v>
      </c>
      <c r="BS1459" s="7" t="s">
        <v>1907</v>
      </c>
    </row>
    <row r="1460" spans="1:71" ht="15.75" customHeight="1">
      <c r="A1460" s="7">
        <v>2026</v>
      </c>
      <c r="B1460" s="7" t="s">
        <v>1624</v>
      </c>
      <c r="C1460" s="7" t="s">
        <v>64</v>
      </c>
      <c r="D1460" s="7" t="s">
        <v>1696</v>
      </c>
      <c r="E1460" s="7" t="s">
        <v>2857</v>
      </c>
      <c r="F1460" s="7" t="s">
        <v>2858</v>
      </c>
      <c r="G1460" s="7">
        <v>2017</v>
      </c>
      <c r="H1460" s="7" t="s">
        <v>67</v>
      </c>
      <c r="I1460" s="7" t="s">
        <v>169</v>
      </c>
      <c r="J1460" s="7" t="s">
        <v>70</v>
      </c>
      <c r="K1460" s="7" t="s">
        <v>71</v>
      </c>
      <c r="L1460" s="7" t="s">
        <v>72</v>
      </c>
      <c r="M1460" s="7" t="s">
        <v>73</v>
      </c>
      <c r="N1460" s="7" t="s">
        <v>74</v>
      </c>
      <c r="O1460" s="7" t="s">
        <v>75</v>
      </c>
      <c r="P1460" s="7" t="s">
        <v>105</v>
      </c>
      <c r="Q1460" s="7" t="s">
        <v>106</v>
      </c>
      <c r="S1460" s="7" t="s">
        <v>107</v>
      </c>
      <c r="T1460" s="7" t="s">
        <v>79</v>
      </c>
      <c r="U1460" s="7" t="s">
        <v>80</v>
      </c>
      <c r="V1460" s="7" t="s">
        <v>81</v>
      </c>
      <c r="Z1460" s="7" t="s">
        <v>108</v>
      </c>
      <c r="AA1460" s="7" t="s">
        <v>109</v>
      </c>
      <c r="AB1460" s="7" t="s">
        <v>305</v>
      </c>
      <c r="AC1460" s="7" t="s">
        <v>274</v>
      </c>
      <c r="AD1460" s="7" t="s">
        <v>111</v>
      </c>
      <c r="AE1460" s="7" t="s">
        <v>1709</v>
      </c>
      <c r="AF1460" s="7" t="s">
        <v>112</v>
      </c>
      <c r="AG1460" s="7" t="s">
        <v>2884</v>
      </c>
      <c r="AH1460" s="7" t="s">
        <v>1930</v>
      </c>
      <c r="AI1460" s="7">
        <v>2026</v>
      </c>
      <c r="AJ1460" s="7">
        <v>2027</v>
      </c>
      <c r="AK1460" s="7" t="s">
        <v>89</v>
      </c>
      <c r="AL1460" s="7">
        <v>2026053</v>
      </c>
      <c r="AO1460" s="7" t="s">
        <v>3034</v>
      </c>
      <c r="AP1460" s="7" t="s">
        <v>3035</v>
      </c>
      <c r="AQ1460" s="7">
        <v>1013026.5</v>
      </c>
      <c r="AR1460" s="10">
        <v>776409.44940000004</v>
      </c>
      <c r="AS1460" s="7" t="s">
        <v>3036</v>
      </c>
      <c r="AT1460" s="7" t="s">
        <v>146</v>
      </c>
      <c r="AU1460" s="7">
        <v>2017</v>
      </c>
      <c r="AV1460" s="7" t="s">
        <v>172</v>
      </c>
      <c r="AW1460" s="7" t="s">
        <v>115</v>
      </c>
      <c r="AX1460" s="7" t="s">
        <v>93</v>
      </c>
      <c r="AY1460" s="7" t="s">
        <v>94</v>
      </c>
      <c r="AZ1460" s="7" t="s">
        <v>1716</v>
      </c>
      <c r="BA1460" s="7" t="s">
        <v>96</v>
      </c>
      <c r="BB1460" s="7" t="s">
        <v>118</v>
      </c>
      <c r="BC1460" s="7" t="s">
        <v>98</v>
      </c>
      <c r="BH1460" s="7" t="s">
        <v>99</v>
      </c>
      <c r="BI1460" s="7" t="s">
        <v>521</v>
      </c>
      <c r="BJ1460" s="7" t="s">
        <v>135</v>
      </c>
      <c r="BO1460">
        <f t="shared" si="22"/>
        <v>0.77640944940000001</v>
      </c>
      <c r="BP1460" s="7" t="s">
        <v>118</v>
      </c>
      <c r="BQ1460" s="7" t="s">
        <v>94</v>
      </c>
      <c r="BR1460" s="7" t="s">
        <v>1907</v>
      </c>
      <c r="BS1460" s="7" t="s">
        <v>1907</v>
      </c>
    </row>
    <row r="1461" spans="1:71" ht="15.75" customHeight="1">
      <c r="A1461" s="7">
        <v>2027</v>
      </c>
      <c r="B1461" s="7" t="s">
        <v>1624</v>
      </c>
      <c r="C1461" s="7" t="s">
        <v>64</v>
      </c>
      <c r="D1461" s="7" t="s">
        <v>1696</v>
      </c>
      <c r="E1461" s="7" t="s">
        <v>2857</v>
      </c>
      <c r="F1461" s="7" t="s">
        <v>2858</v>
      </c>
      <c r="G1461" s="7">
        <v>2017</v>
      </c>
      <c r="H1461" s="7" t="s">
        <v>67</v>
      </c>
      <c r="I1461" s="7" t="s">
        <v>169</v>
      </c>
      <c r="J1461" s="7" t="s">
        <v>70</v>
      </c>
      <c r="K1461" s="7" t="s">
        <v>71</v>
      </c>
      <c r="L1461" s="7" t="s">
        <v>72</v>
      </c>
      <c r="M1461" s="7" t="s">
        <v>73</v>
      </c>
      <c r="N1461" s="7" t="s">
        <v>74</v>
      </c>
      <c r="O1461" s="7" t="s">
        <v>75</v>
      </c>
      <c r="P1461" s="7" t="s">
        <v>105</v>
      </c>
      <c r="Q1461" s="7" t="s">
        <v>106</v>
      </c>
      <c r="S1461" s="7" t="s">
        <v>107</v>
      </c>
      <c r="T1461" s="7" t="s">
        <v>79</v>
      </c>
      <c r="U1461" s="7" t="s">
        <v>80</v>
      </c>
      <c r="V1461" s="7" t="s">
        <v>81</v>
      </c>
      <c r="Z1461" s="7" t="s">
        <v>108</v>
      </c>
      <c r="AA1461" s="7" t="s">
        <v>109</v>
      </c>
      <c r="AB1461" s="7" t="s">
        <v>305</v>
      </c>
      <c r="AC1461" s="7" t="s">
        <v>274</v>
      </c>
      <c r="AD1461" s="7" t="s">
        <v>111</v>
      </c>
      <c r="AE1461" s="7" t="s">
        <v>1709</v>
      </c>
      <c r="AF1461" s="7" t="s">
        <v>112</v>
      </c>
      <c r="AG1461" s="7" t="s">
        <v>2884</v>
      </c>
      <c r="AH1461" s="7" t="s">
        <v>1930</v>
      </c>
      <c r="AI1461" s="7">
        <v>2026</v>
      </c>
      <c r="AJ1461" s="7">
        <v>2027</v>
      </c>
      <c r="AK1461" s="7" t="s">
        <v>89</v>
      </c>
      <c r="AL1461" s="7">
        <v>2026053</v>
      </c>
      <c r="AO1461" s="7" t="s">
        <v>3034</v>
      </c>
      <c r="AP1461" s="7" t="s">
        <v>3035</v>
      </c>
      <c r="AQ1461" s="7">
        <v>1013026.5</v>
      </c>
      <c r="AR1461" s="10">
        <v>776409.44940000004</v>
      </c>
      <c r="AS1461" s="7" t="s">
        <v>3036</v>
      </c>
      <c r="AT1461" s="7" t="s">
        <v>146</v>
      </c>
      <c r="AU1461" s="7">
        <v>2017</v>
      </c>
      <c r="AV1461" s="7" t="s">
        <v>172</v>
      </c>
      <c r="AW1461" s="7" t="s">
        <v>115</v>
      </c>
      <c r="AX1461" s="7" t="s">
        <v>93</v>
      </c>
      <c r="AY1461" s="7" t="s">
        <v>94</v>
      </c>
      <c r="AZ1461" s="7" t="s">
        <v>1716</v>
      </c>
      <c r="BA1461" s="7" t="s">
        <v>96</v>
      </c>
      <c r="BB1461" s="7" t="s">
        <v>118</v>
      </c>
      <c r="BC1461" s="7" t="s">
        <v>98</v>
      </c>
      <c r="BH1461" s="7" t="s">
        <v>99</v>
      </c>
      <c r="BI1461" s="7" t="s">
        <v>521</v>
      </c>
      <c r="BJ1461" s="7" t="s">
        <v>135</v>
      </c>
      <c r="BO1461">
        <f t="shared" si="22"/>
        <v>0.77640944940000001</v>
      </c>
      <c r="BP1461" s="7" t="s">
        <v>118</v>
      </c>
      <c r="BQ1461" s="7" t="s">
        <v>94</v>
      </c>
      <c r="BR1461" s="7" t="s">
        <v>1907</v>
      </c>
      <c r="BS1461" s="7" t="s">
        <v>1907</v>
      </c>
    </row>
    <row r="1462" spans="1:71" ht="15.75" customHeight="1">
      <c r="A1462" s="7">
        <v>2017</v>
      </c>
      <c r="B1462" s="7" t="s">
        <v>1625</v>
      </c>
      <c r="C1462" s="7" t="s">
        <v>64</v>
      </c>
      <c r="D1462" s="7" t="s">
        <v>1696</v>
      </c>
      <c r="E1462" s="7" t="s">
        <v>2857</v>
      </c>
      <c r="F1462" s="7" t="s">
        <v>2858</v>
      </c>
      <c r="G1462" s="7">
        <v>2017</v>
      </c>
      <c r="H1462" s="7" t="s">
        <v>67</v>
      </c>
      <c r="I1462" s="7" t="s">
        <v>169</v>
      </c>
      <c r="J1462" s="7" t="s">
        <v>70</v>
      </c>
      <c r="K1462" s="7" t="s">
        <v>71</v>
      </c>
      <c r="L1462" s="7" t="s">
        <v>72</v>
      </c>
      <c r="M1462" s="7" t="s">
        <v>73</v>
      </c>
      <c r="N1462" s="7" t="s">
        <v>74</v>
      </c>
      <c r="O1462" s="7" t="s">
        <v>75</v>
      </c>
      <c r="P1462" s="7" t="s">
        <v>105</v>
      </c>
      <c r="Q1462" s="7" t="s">
        <v>106</v>
      </c>
      <c r="S1462" s="7" t="s">
        <v>107</v>
      </c>
      <c r="T1462" s="7" t="s">
        <v>79</v>
      </c>
      <c r="U1462" s="7" t="s">
        <v>80</v>
      </c>
      <c r="V1462" s="7" t="s">
        <v>81</v>
      </c>
      <c r="Z1462" s="7" t="s">
        <v>108</v>
      </c>
      <c r="AA1462" s="7" t="s">
        <v>109</v>
      </c>
      <c r="AB1462" s="7" t="s">
        <v>305</v>
      </c>
      <c r="AC1462" s="7" t="s">
        <v>274</v>
      </c>
      <c r="AD1462" s="7" t="s">
        <v>111</v>
      </c>
      <c r="AE1462" s="7" t="s">
        <v>794</v>
      </c>
      <c r="AF1462" s="7" t="s">
        <v>112</v>
      </c>
      <c r="AG1462" s="7" t="s">
        <v>1925</v>
      </c>
      <c r="AH1462" s="7" t="s">
        <v>2119</v>
      </c>
      <c r="AI1462" s="7">
        <v>2017</v>
      </c>
      <c r="AJ1462" s="7">
        <v>2018</v>
      </c>
      <c r="AK1462" s="7" t="s">
        <v>89</v>
      </c>
      <c r="AL1462" s="7">
        <v>1521943</v>
      </c>
      <c r="AO1462" s="7" t="s">
        <v>3037</v>
      </c>
      <c r="AP1462" s="7" t="s">
        <v>3038</v>
      </c>
      <c r="AQ1462" s="7">
        <v>760971.5</v>
      </c>
      <c r="AR1462" s="10">
        <v>583228.04330000002</v>
      </c>
      <c r="AS1462" s="7" t="s">
        <v>3039</v>
      </c>
      <c r="AT1462" s="7" t="s">
        <v>146</v>
      </c>
      <c r="AU1462" s="7">
        <v>2017</v>
      </c>
      <c r="AV1462" s="7" t="s">
        <v>172</v>
      </c>
      <c r="AW1462" s="7" t="s">
        <v>92</v>
      </c>
      <c r="AX1462" s="7" t="s">
        <v>93</v>
      </c>
      <c r="AY1462" s="7" t="s">
        <v>94</v>
      </c>
      <c r="AZ1462" s="7" t="s">
        <v>341</v>
      </c>
      <c r="BA1462" s="7" t="s">
        <v>96</v>
      </c>
      <c r="BB1462" s="7" t="s">
        <v>466</v>
      </c>
      <c r="BC1462" s="7" t="s">
        <v>98</v>
      </c>
      <c r="BH1462" s="7" t="s">
        <v>99</v>
      </c>
      <c r="BI1462" s="7" t="s">
        <v>521</v>
      </c>
      <c r="BJ1462" s="7" t="s">
        <v>135</v>
      </c>
      <c r="BO1462">
        <f t="shared" si="22"/>
        <v>0.5832280433</v>
      </c>
      <c r="BP1462" s="7" t="s">
        <v>137</v>
      </c>
      <c r="BQ1462" s="7" t="s">
        <v>94</v>
      </c>
      <c r="BR1462" s="7" t="s">
        <v>1907</v>
      </c>
      <c r="BS1462" s="7" t="s">
        <v>1907</v>
      </c>
    </row>
    <row r="1463" spans="1:71" ht="15.75" customHeight="1">
      <c r="A1463" s="7">
        <v>2018</v>
      </c>
      <c r="B1463" s="7" t="s">
        <v>1625</v>
      </c>
      <c r="C1463" s="7" t="s">
        <v>64</v>
      </c>
      <c r="D1463" s="7" t="s">
        <v>1696</v>
      </c>
      <c r="E1463" s="7" t="s">
        <v>2857</v>
      </c>
      <c r="F1463" s="7" t="s">
        <v>2858</v>
      </c>
      <c r="G1463" s="7">
        <v>2017</v>
      </c>
      <c r="H1463" s="7" t="s">
        <v>67</v>
      </c>
      <c r="I1463" s="7" t="s">
        <v>169</v>
      </c>
      <c r="J1463" s="7" t="s">
        <v>70</v>
      </c>
      <c r="K1463" s="7" t="s">
        <v>71</v>
      </c>
      <c r="L1463" s="7" t="s">
        <v>72</v>
      </c>
      <c r="M1463" s="7" t="s">
        <v>73</v>
      </c>
      <c r="N1463" s="7" t="s">
        <v>74</v>
      </c>
      <c r="O1463" s="7" t="s">
        <v>75</v>
      </c>
      <c r="P1463" s="7" t="s">
        <v>105</v>
      </c>
      <c r="Q1463" s="7" t="s">
        <v>106</v>
      </c>
      <c r="S1463" s="7" t="s">
        <v>107</v>
      </c>
      <c r="T1463" s="7" t="s">
        <v>79</v>
      </c>
      <c r="U1463" s="7" t="s">
        <v>80</v>
      </c>
      <c r="V1463" s="7" t="s">
        <v>81</v>
      </c>
      <c r="Z1463" s="7" t="s">
        <v>108</v>
      </c>
      <c r="AA1463" s="7" t="s">
        <v>109</v>
      </c>
      <c r="AB1463" s="7" t="s">
        <v>305</v>
      </c>
      <c r="AC1463" s="7" t="s">
        <v>274</v>
      </c>
      <c r="AD1463" s="7" t="s">
        <v>111</v>
      </c>
      <c r="AE1463" s="7" t="s">
        <v>794</v>
      </c>
      <c r="AF1463" s="7" t="s">
        <v>112</v>
      </c>
      <c r="AG1463" s="7" t="s">
        <v>1925</v>
      </c>
      <c r="AH1463" s="7" t="s">
        <v>2119</v>
      </c>
      <c r="AI1463" s="7">
        <v>2017</v>
      </c>
      <c r="AJ1463" s="7">
        <v>2018</v>
      </c>
      <c r="AK1463" s="7" t="s">
        <v>89</v>
      </c>
      <c r="AL1463" s="7">
        <v>1521943</v>
      </c>
      <c r="AO1463" s="7" t="s">
        <v>3037</v>
      </c>
      <c r="AP1463" s="7" t="s">
        <v>3038</v>
      </c>
      <c r="AQ1463" s="7">
        <v>760971.5</v>
      </c>
      <c r="AR1463" s="10">
        <v>583228.04330000002</v>
      </c>
      <c r="AS1463" s="7" t="s">
        <v>3039</v>
      </c>
      <c r="AT1463" s="7" t="s">
        <v>146</v>
      </c>
      <c r="AU1463" s="7">
        <v>2017</v>
      </c>
      <c r="AV1463" s="7" t="s">
        <v>172</v>
      </c>
      <c r="AW1463" s="7" t="s">
        <v>92</v>
      </c>
      <c r="AX1463" s="7" t="s">
        <v>93</v>
      </c>
      <c r="AY1463" s="7" t="s">
        <v>94</v>
      </c>
      <c r="AZ1463" s="7" t="s">
        <v>341</v>
      </c>
      <c r="BA1463" s="7" t="s">
        <v>96</v>
      </c>
      <c r="BB1463" s="7" t="s">
        <v>466</v>
      </c>
      <c r="BC1463" s="7" t="s">
        <v>98</v>
      </c>
      <c r="BH1463" s="7" t="s">
        <v>99</v>
      </c>
      <c r="BI1463" s="7" t="s">
        <v>521</v>
      </c>
      <c r="BJ1463" s="7" t="s">
        <v>135</v>
      </c>
      <c r="BO1463">
        <f t="shared" si="22"/>
        <v>0.5832280433</v>
      </c>
      <c r="BP1463" s="7" t="s">
        <v>137</v>
      </c>
      <c r="BQ1463" s="7" t="s">
        <v>94</v>
      </c>
      <c r="BR1463" s="7" t="s">
        <v>1907</v>
      </c>
      <c r="BS1463" s="7" t="s">
        <v>1907</v>
      </c>
    </row>
    <row r="1464" spans="1:71" ht="15.75" customHeight="1">
      <c r="A1464" s="7">
        <v>2018</v>
      </c>
      <c r="B1464" s="7" t="s">
        <v>1626</v>
      </c>
      <c r="C1464" s="7" t="s">
        <v>64</v>
      </c>
      <c r="D1464" s="7" t="s">
        <v>1696</v>
      </c>
      <c r="E1464" s="7" t="s">
        <v>2857</v>
      </c>
      <c r="F1464" s="7" t="s">
        <v>2858</v>
      </c>
      <c r="G1464" s="7">
        <v>2017</v>
      </c>
      <c r="H1464" s="7" t="s">
        <v>67</v>
      </c>
      <c r="I1464" s="7" t="s">
        <v>169</v>
      </c>
      <c r="J1464" s="7" t="s">
        <v>70</v>
      </c>
      <c r="K1464" s="7" t="s">
        <v>71</v>
      </c>
      <c r="L1464" s="7" t="s">
        <v>72</v>
      </c>
      <c r="M1464" s="7" t="s">
        <v>73</v>
      </c>
      <c r="N1464" s="7" t="s">
        <v>74</v>
      </c>
      <c r="O1464" s="7" t="s">
        <v>75</v>
      </c>
      <c r="P1464" s="7" t="s">
        <v>105</v>
      </c>
      <c r="Q1464" s="7" t="s">
        <v>106</v>
      </c>
      <c r="S1464" s="7" t="s">
        <v>107</v>
      </c>
      <c r="T1464" s="7" t="s">
        <v>79</v>
      </c>
      <c r="U1464" s="7" t="s">
        <v>80</v>
      </c>
      <c r="V1464" s="7" t="s">
        <v>81</v>
      </c>
      <c r="Z1464" s="7" t="s">
        <v>108</v>
      </c>
      <c r="AA1464" s="7" t="s">
        <v>109</v>
      </c>
      <c r="AB1464" s="7" t="s">
        <v>305</v>
      </c>
      <c r="AC1464" s="7" t="s">
        <v>274</v>
      </c>
      <c r="AD1464" s="7" t="s">
        <v>111</v>
      </c>
      <c r="AE1464" s="7" t="s">
        <v>803</v>
      </c>
      <c r="AF1464" s="7" t="s">
        <v>112</v>
      </c>
      <c r="AG1464" s="7" t="s">
        <v>2119</v>
      </c>
      <c r="AH1464" s="7" t="s">
        <v>2197</v>
      </c>
      <c r="AI1464" s="7">
        <v>2018</v>
      </c>
      <c r="AJ1464" s="7">
        <v>2019</v>
      </c>
      <c r="AK1464" s="7" t="s">
        <v>89</v>
      </c>
      <c r="AL1464" s="7">
        <v>1255455</v>
      </c>
      <c r="AO1464" s="7" t="s">
        <v>3040</v>
      </c>
      <c r="AP1464" s="7" t="s">
        <v>3041</v>
      </c>
      <c r="AQ1464" s="7">
        <v>627727.5</v>
      </c>
      <c r="AR1464" s="10">
        <v>481106.42979999998</v>
      </c>
      <c r="AS1464" s="7" t="s">
        <v>3042</v>
      </c>
      <c r="AT1464" s="7" t="s">
        <v>146</v>
      </c>
      <c r="AU1464" s="7">
        <v>2017</v>
      </c>
      <c r="AV1464" s="7" t="s">
        <v>172</v>
      </c>
      <c r="AW1464" s="7" t="s">
        <v>92</v>
      </c>
      <c r="AX1464" s="7" t="s">
        <v>93</v>
      </c>
      <c r="AY1464" s="7" t="s">
        <v>94</v>
      </c>
      <c r="AZ1464" s="7" t="s">
        <v>341</v>
      </c>
      <c r="BA1464" s="7" t="s">
        <v>96</v>
      </c>
      <c r="BB1464" s="7" t="s">
        <v>466</v>
      </c>
      <c r="BC1464" s="7" t="s">
        <v>98</v>
      </c>
      <c r="BH1464" s="7" t="s">
        <v>99</v>
      </c>
      <c r="BI1464" s="7" t="s">
        <v>521</v>
      </c>
      <c r="BJ1464" s="7" t="s">
        <v>135</v>
      </c>
      <c r="BO1464">
        <f t="shared" si="22"/>
        <v>0.48110642979999996</v>
      </c>
      <c r="BP1464" s="7" t="s">
        <v>137</v>
      </c>
      <c r="BQ1464" s="7" t="s">
        <v>94</v>
      </c>
      <c r="BR1464" s="7" t="s">
        <v>1907</v>
      </c>
      <c r="BS1464" s="7" t="s">
        <v>1907</v>
      </c>
    </row>
    <row r="1465" spans="1:71" ht="15.75" customHeight="1">
      <c r="A1465" s="7">
        <v>2019</v>
      </c>
      <c r="B1465" s="7" t="s">
        <v>1626</v>
      </c>
      <c r="C1465" s="7" t="s">
        <v>64</v>
      </c>
      <c r="D1465" s="7" t="s">
        <v>1696</v>
      </c>
      <c r="E1465" s="7" t="s">
        <v>2857</v>
      </c>
      <c r="F1465" s="7" t="s">
        <v>2858</v>
      </c>
      <c r="G1465" s="7">
        <v>2017</v>
      </c>
      <c r="H1465" s="7" t="s">
        <v>67</v>
      </c>
      <c r="I1465" s="7" t="s">
        <v>169</v>
      </c>
      <c r="J1465" s="7" t="s">
        <v>70</v>
      </c>
      <c r="K1465" s="7" t="s">
        <v>71</v>
      </c>
      <c r="L1465" s="7" t="s">
        <v>72</v>
      </c>
      <c r="M1465" s="7" t="s">
        <v>73</v>
      </c>
      <c r="N1465" s="7" t="s">
        <v>74</v>
      </c>
      <c r="O1465" s="7" t="s">
        <v>75</v>
      </c>
      <c r="P1465" s="7" t="s">
        <v>105</v>
      </c>
      <c r="Q1465" s="7" t="s">
        <v>106</v>
      </c>
      <c r="S1465" s="7" t="s">
        <v>107</v>
      </c>
      <c r="T1465" s="7" t="s">
        <v>79</v>
      </c>
      <c r="U1465" s="7" t="s">
        <v>80</v>
      </c>
      <c r="V1465" s="7" t="s">
        <v>81</v>
      </c>
      <c r="Z1465" s="7" t="s">
        <v>108</v>
      </c>
      <c r="AA1465" s="7" t="s">
        <v>109</v>
      </c>
      <c r="AB1465" s="7" t="s">
        <v>305</v>
      </c>
      <c r="AC1465" s="7" t="s">
        <v>274</v>
      </c>
      <c r="AD1465" s="7" t="s">
        <v>111</v>
      </c>
      <c r="AE1465" s="7" t="s">
        <v>803</v>
      </c>
      <c r="AF1465" s="7" t="s">
        <v>112</v>
      </c>
      <c r="AG1465" s="7" t="s">
        <v>2119</v>
      </c>
      <c r="AH1465" s="7" t="s">
        <v>2197</v>
      </c>
      <c r="AI1465" s="7">
        <v>2018</v>
      </c>
      <c r="AJ1465" s="7">
        <v>2019</v>
      </c>
      <c r="AK1465" s="7" t="s">
        <v>89</v>
      </c>
      <c r="AL1465" s="7">
        <v>1255455</v>
      </c>
      <c r="AO1465" s="7" t="s">
        <v>3040</v>
      </c>
      <c r="AP1465" s="7" t="s">
        <v>3041</v>
      </c>
      <c r="AQ1465" s="7">
        <v>627727.5</v>
      </c>
      <c r="AR1465" s="10">
        <v>481106.42979999998</v>
      </c>
      <c r="AS1465" s="7" t="s">
        <v>3042</v>
      </c>
      <c r="AT1465" s="7" t="s">
        <v>146</v>
      </c>
      <c r="AU1465" s="7">
        <v>2017</v>
      </c>
      <c r="AV1465" s="7" t="s">
        <v>172</v>
      </c>
      <c r="AW1465" s="7" t="s">
        <v>92</v>
      </c>
      <c r="AX1465" s="7" t="s">
        <v>93</v>
      </c>
      <c r="AY1465" s="7" t="s">
        <v>94</v>
      </c>
      <c r="AZ1465" s="7" t="s">
        <v>341</v>
      </c>
      <c r="BA1465" s="7" t="s">
        <v>96</v>
      </c>
      <c r="BB1465" s="7" t="s">
        <v>466</v>
      </c>
      <c r="BC1465" s="7" t="s">
        <v>98</v>
      </c>
      <c r="BH1465" s="7" t="s">
        <v>99</v>
      </c>
      <c r="BI1465" s="7" t="s">
        <v>521</v>
      </c>
      <c r="BJ1465" s="7" t="s">
        <v>135</v>
      </c>
      <c r="BO1465">
        <f t="shared" si="22"/>
        <v>0.48110642979999996</v>
      </c>
      <c r="BP1465" s="7" t="s">
        <v>137</v>
      </c>
      <c r="BQ1465" s="7" t="s">
        <v>94</v>
      </c>
      <c r="BR1465" s="7" t="s">
        <v>1907</v>
      </c>
      <c r="BS1465" s="7" t="s">
        <v>1907</v>
      </c>
    </row>
    <row r="1466" spans="1:71" ht="15.75" customHeight="1">
      <c r="A1466" s="7">
        <v>2019</v>
      </c>
      <c r="B1466" s="7" t="s">
        <v>1627</v>
      </c>
      <c r="C1466" s="7" t="s">
        <v>64</v>
      </c>
      <c r="D1466" s="7" t="s">
        <v>1696</v>
      </c>
      <c r="E1466" s="7" t="s">
        <v>2857</v>
      </c>
      <c r="F1466" s="7" t="s">
        <v>2858</v>
      </c>
      <c r="G1466" s="7">
        <v>2017</v>
      </c>
      <c r="H1466" s="7" t="s">
        <v>67</v>
      </c>
      <c r="I1466" s="7" t="s">
        <v>169</v>
      </c>
      <c r="J1466" s="7" t="s">
        <v>70</v>
      </c>
      <c r="K1466" s="7" t="s">
        <v>71</v>
      </c>
      <c r="L1466" s="7" t="s">
        <v>72</v>
      </c>
      <c r="M1466" s="7" t="s">
        <v>73</v>
      </c>
      <c r="N1466" s="7" t="s">
        <v>74</v>
      </c>
      <c r="O1466" s="7" t="s">
        <v>75</v>
      </c>
      <c r="P1466" s="7" t="s">
        <v>105</v>
      </c>
      <c r="Q1466" s="7" t="s">
        <v>106</v>
      </c>
      <c r="S1466" s="7" t="s">
        <v>107</v>
      </c>
      <c r="T1466" s="7" t="s">
        <v>79</v>
      </c>
      <c r="U1466" s="7" t="s">
        <v>80</v>
      </c>
      <c r="V1466" s="7" t="s">
        <v>81</v>
      </c>
      <c r="Z1466" s="7" t="s">
        <v>108</v>
      </c>
      <c r="AA1466" s="7" t="s">
        <v>109</v>
      </c>
      <c r="AB1466" s="7" t="s">
        <v>305</v>
      </c>
      <c r="AC1466" s="7" t="s">
        <v>274</v>
      </c>
      <c r="AD1466" s="7" t="s">
        <v>111</v>
      </c>
      <c r="AE1466" s="7" t="s">
        <v>1702</v>
      </c>
      <c r="AF1466" s="7" t="s">
        <v>112</v>
      </c>
      <c r="AG1466" s="7" t="s">
        <v>2197</v>
      </c>
      <c r="AH1466" s="7" t="s">
        <v>2200</v>
      </c>
      <c r="AI1466" s="7">
        <v>2019</v>
      </c>
      <c r="AJ1466" s="7">
        <v>2020</v>
      </c>
      <c r="AK1466" s="7" t="s">
        <v>89</v>
      </c>
      <c r="AL1466" s="7">
        <v>1277427</v>
      </c>
      <c r="AO1466" s="7" t="s">
        <v>3043</v>
      </c>
      <c r="AP1466" s="7" t="s">
        <v>3044</v>
      </c>
      <c r="AQ1466" s="7">
        <v>638713.5</v>
      </c>
      <c r="AR1466" s="10">
        <v>489526.38150000002</v>
      </c>
      <c r="AS1466" s="7" t="s">
        <v>3045</v>
      </c>
      <c r="AT1466" s="7" t="s">
        <v>146</v>
      </c>
      <c r="AU1466" s="7">
        <v>2017</v>
      </c>
      <c r="AV1466" s="7" t="s">
        <v>172</v>
      </c>
      <c r="AW1466" s="7" t="s">
        <v>92</v>
      </c>
      <c r="AX1466" s="7" t="s">
        <v>93</v>
      </c>
      <c r="AY1466" s="7" t="s">
        <v>94</v>
      </c>
      <c r="AZ1466" s="7" t="s">
        <v>341</v>
      </c>
      <c r="BA1466" s="7" t="s">
        <v>96</v>
      </c>
      <c r="BB1466" s="7" t="s">
        <v>466</v>
      </c>
      <c r="BC1466" s="7" t="s">
        <v>98</v>
      </c>
      <c r="BH1466" s="7" t="s">
        <v>99</v>
      </c>
      <c r="BI1466" s="7" t="s">
        <v>521</v>
      </c>
      <c r="BJ1466" s="7" t="s">
        <v>135</v>
      </c>
      <c r="BO1466">
        <f t="shared" si="22"/>
        <v>0.4895263815</v>
      </c>
      <c r="BP1466" s="7" t="s">
        <v>137</v>
      </c>
      <c r="BQ1466" s="7" t="s">
        <v>94</v>
      </c>
      <c r="BR1466" s="7" t="s">
        <v>1907</v>
      </c>
      <c r="BS1466" s="7" t="s">
        <v>1907</v>
      </c>
    </row>
    <row r="1467" spans="1:71" ht="15.75" customHeight="1">
      <c r="A1467" s="7">
        <v>2020</v>
      </c>
      <c r="B1467" s="7" t="s">
        <v>1627</v>
      </c>
      <c r="C1467" s="7" t="s">
        <v>64</v>
      </c>
      <c r="D1467" s="7" t="s">
        <v>1696</v>
      </c>
      <c r="E1467" s="7" t="s">
        <v>2857</v>
      </c>
      <c r="F1467" s="7" t="s">
        <v>2858</v>
      </c>
      <c r="G1467" s="7">
        <v>2017</v>
      </c>
      <c r="H1467" s="7" t="s">
        <v>67</v>
      </c>
      <c r="I1467" s="7" t="s">
        <v>169</v>
      </c>
      <c r="J1467" s="7" t="s">
        <v>70</v>
      </c>
      <c r="K1467" s="7" t="s">
        <v>71</v>
      </c>
      <c r="L1467" s="7" t="s">
        <v>72</v>
      </c>
      <c r="M1467" s="7" t="s">
        <v>73</v>
      </c>
      <c r="N1467" s="7" t="s">
        <v>74</v>
      </c>
      <c r="O1467" s="7" t="s">
        <v>75</v>
      </c>
      <c r="P1467" s="7" t="s">
        <v>105</v>
      </c>
      <c r="Q1467" s="7" t="s">
        <v>106</v>
      </c>
      <c r="S1467" s="7" t="s">
        <v>107</v>
      </c>
      <c r="T1467" s="7" t="s">
        <v>79</v>
      </c>
      <c r="U1467" s="7" t="s">
        <v>80</v>
      </c>
      <c r="V1467" s="7" t="s">
        <v>81</v>
      </c>
      <c r="Z1467" s="7" t="s">
        <v>108</v>
      </c>
      <c r="AA1467" s="7" t="s">
        <v>109</v>
      </c>
      <c r="AB1467" s="7" t="s">
        <v>305</v>
      </c>
      <c r="AC1467" s="7" t="s">
        <v>274</v>
      </c>
      <c r="AD1467" s="7" t="s">
        <v>111</v>
      </c>
      <c r="AE1467" s="7" t="s">
        <v>1702</v>
      </c>
      <c r="AF1467" s="7" t="s">
        <v>112</v>
      </c>
      <c r="AG1467" s="7" t="s">
        <v>2197</v>
      </c>
      <c r="AH1467" s="7" t="s">
        <v>2200</v>
      </c>
      <c r="AI1467" s="7">
        <v>2019</v>
      </c>
      <c r="AJ1467" s="7">
        <v>2020</v>
      </c>
      <c r="AK1467" s="7" t="s">
        <v>89</v>
      </c>
      <c r="AL1467" s="7">
        <v>1277427</v>
      </c>
      <c r="AO1467" s="7" t="s">
        <v>3043</v>
      </c>
      <c r="AP1467" s="7" t="s">
        <v>3044</v>
      </c>
      <c r="AQ1467" s="7">
        <v>638713.5</v>
      </c>
      <c r="AR1467" s="10">
        <v>489526.38150000002</v>
      </c>
      <c r="AS1467" s="7" t="s">
        <v>3045</v>
      </c>
      <c r="AT1467" s="7" t="s">
        <v>146</v>
      </c>
      <c r="AU1467" s="7">
        <v>2017</v>
      </c>
      <c r="AV1467" s="7" t="s">
        <v>172</v>
      </c>
      <c r="AW1467" s="7" t="s">
        <v>92</v>
      </c>
      <c r="AX1467" s="7" t="s">
        <v>93</v>
      </c>
      <c r="AY1467" s="7" t="s">
        <v>94</v>
      </c>
      <c r="AZ1467" s="7" t="s">
        <v>341</v>
      </c>
      <c r="BA1467" s="7" t="s">
        <v>96</v>
      </c>
      <c r="BB1467" s="7" t="s">
        <v>466</v>
      </c>
      <c r="BC1467" s="7" t="s">
        <v>98</v>
      </c>
      <c r="BH1467" s="7" t="s">
        <v>99</v>
      </c>
      <c r="BI1467" s="7" t="s">
        <v>521</v>
      </c>
      <c r="BJ1467" s="7" t="s">
        <v>135</v>
      </c>
      <c r="BO1467">
        <f t="shared" si="22"/>
        <v>0.4895263815</v>
      </c>
      <c r="BP1467" s="7" t="s">
        <v>137</v>
      </c>
      <c r="BQ1467" s="7" t="s">
        <v>94</v>
      </c>
      <c r="BR1467" s="7" t="s">
        <v>1907</v>
      </c>
      <c r="BS1467" s="7" t="s">
        <v>1907</v>
      </c>
    </row>
    <row r="1468" spans="1:71" ht="15.75" customHeight="1">
      <c r="A1468" s="7">
        <v>2020</v>
      </c>
      <c r="B1468" s="7" t="s">
        <v>1628</v>
      </c>
      <c r="C1468" s="7" t="s">
        <v>64</v>
      </c>
      <c r="D1468" s="7" t="s">
        <v>1696</v>
      </c>
      <c r="E1468" s="7" t="s">
        <v>2857</v>
      </c>
      <c r="F1468" s="7" t="s">
        <v>2858</v>
      </c>
      <c r="G1468" s="7">
        <v>2017</v>
      </c>
      <c r="H1468" s="7" t="s">
        <v>67</v>
      </c>
      <c r="I1468" s="7" t="s">
        <v>169</v>
      </c>
      <c r="J1468" s="7" t="s">
        <v>70</v>
      </c>
      <c r="K1468" s="7" t="s">
        <v>71</v>
      </c>
      <c r="L1468" s="7" t="s">
        <v>72</v>
      </c>
      <c r="M1468" s="7" t="s">
        <v>73</v>
      </c>
      <c r="N1468" s="7" t="s">
        <v>74</v>
      </c>
      <c r="O1468" s="7" t="s">
        <v>75</v>
      </c>
      <c r="P1468" s="7" t="s">
        <v>105</v>
      </c>
      <c r="Q1468" s="7" t="s">
        <v>106</v>
      </c>
      <c r="S1468" s="7" t="s">
        <v>107</v>
      </c>
      <c r="T1468" s="7" t="s">
        <v>79</v>
      </c>
      <c r="U1468" s="7" t="s">
        <v>80</v>
      </c>
      <c r="V1468" s="7" t="s">
        <v>81</v>
      </c>
      <c r="Z1468" s="7" t="s">
        <v>108</v>
      </c>
      <c r="AA1468" s="7" t="s">
        <v>109</v>
      </c>
      <c r="AB1468" s="7" t="s">
        <v>305</v>
      </c>
      <c r="AC1468" s="7" t="s">
        <v>274</v>
      </c>
      <c r="AD1468" s="7" t="s">
        <v>111</v>
      </c>
      <c r="AE1468" s="7" t="s">
        <v>1703</v>
      </c>
      <c r="AF1468" s="7" t="s">
        <v>112</v>
      </c>
      <c r="AG1468" s="7" t="s">
        <v>2200</v>
      </c>
      <c r="AH1468" s="7" t="s">
        <v>2203</v>
      </c>
      <c r="AI1468" s="7">
        <v>2020</v>
      </c>
      <c r="AJ1468" s="7">
        <v>2021</v>
      </c>
      <c r="AK1468" s="7" t="s">
        <v>89</v>
      </c>
      <c r="AL1468" s="7">
        <v>1299941</v>
      </c>
      <c r="AO1468" s="7" t="s">
        <v>3046</v>
      </c>
      <c r="AP1468" s="7" t="s">
        <v>3047</v>
      </c>
      <c r="AQ1468" s="7">
        <v>649970.5</v>
      </c>
      <c r="AR1468" s="10">
        <v>498154.03450000001</v>
      </c>
      <c r="AS1468" s="7" t="s">
        <v>3048</v>
      </c>
      <c r="AT1468" s="7" t="s">
        <v>146</v>
      </c>
      <c r="AU1468" s="7">
        <v>2017</v>
      </c>
      <c r="AV1468" s="7" t="s">
        <v>172</v>
      </c>
      <c r="AW1468" s="7" t="s">
        <v>92</v>
      </c>
      <c r="AX1468" s="7" t="s">
        <v>93</v>
      </c>
      <c r="AY1468" s="7" t="s">
        <v>94</v>
      </c>
      <c r="AZ1468" s="7" t="s">
        <v>341</v>
      </c>
      <c r="BA1468" s="7" t="s">
        <v>96</v>
      </c>
      <c r="BB1468" s="7" t="s">
        <v>466</v>
      </c>
      <c r="BC1468" s="7" t="s">
        <v>98</v>
      </c>
      <c r="BH1468" s="7" t="s">
        <v>99</v>
      </c>
      <c r="BI1468" s="7" t="s">
        <v>521</v>
      </c>
      <c r="BJ1468" s="7" t="s">
        <v>135</v>
      </c>
      <c r="BO1468">
        <f t="shared" si="22"/>
        <v>0.49815403450000001</v>
      </c>
      <c r="BP1468" s="7" t="s">
        <v>137</v>
      </c>
      <c r="BQ1468" s="7" t="s">
        <v>94</v>
      </c>
      <c r="BR1468" s="7" t="s">
        <v>1907</v>
      </c>
      <c r="BS1468" s="7" t="s">
        <v>1907</v>
      </c>
    </row>
    <row r="1469" spans="1:71" ht="15.75" customHeight="1">
      <c r="A1469" s="7">
        <v>2021</v>
      </c>
      <c r="B1469" s="7" t="s">
        <v>1628</v>
      </c>
      <c r="C1469" s="7" t="s">
        <v>64</v>
      </c>
      <c r="D1469" s="7" t="s">
        <v>1696</v>
      </c>
      <c r="E1469" s="7" t="s">
        <v>2857</v>
      </c>
      <c r="F1469" s="7" t="s">
        <v>2858</v>
      </c>
      <c r="G1469" s="7">
        <v>2017</v>
      </c>
      <c r="H1469" s="7" t="s">
        <v>67</v>
      </c>
      <c r="I1469" s="7" t="s">
        <v>169</v>
      </c>
      <c r="J1469" s="7" t="s">
        <v>70</v>
      </c>
      <c r="K1469" s="7" t="s">
        <v>71</v>
      </c>
      <c r="L1469" s="7" t="s">
        <v>72</v>
      </c>
      <c r="M1469" s="7" t="s">
        <v>73</v>
      </c>
      <c r="N1469" s="7" t="s">
        <v>74</v>
      </c>
      <c r="O1469" s="7" t="s">
        <v>75</v>
      </c>
      <c r="P1469" s="7" t="s">
        <v>105</v>
      </c>
      <c r="Q1469" s="7" t="s">
        <v>106</v>
      </c>
      <c r="S1469" s="7" t="s">
        <v>107</v>
      </c>
      <c r="T1469" s="7" t="s">
        <v>79</v>
      </c>
      <c r="U1469" s="7" t="s">
        <v>80</v>
      </c>
      <c r="V1469" s="7" t="s">
        <v>81</v>
      </c>
      <c r="Z1469" s="7" t="s">
        <v>108</v>
      </c>
      <c r="AA1469" s="7" t="s">
        <v>109</v>
      </c>
      <c r="AB1469" s="7" t="s">
        <v>305</v>
      </c>
      <c r="AC1469" s="7" t="s">
        <v>274</v>
      </c>
      <c r="AD1469" s="7" t="s">
        <v>111</v>
      </c>
      <c r="AE1469" s="7" t="s">
        <v>1703</v>
      </c>
      <c r="AF1469" s="7" t="s">
        <v>112</v>
      </c>
      <c r="AG1469" s="7" t="s">
        <v>2200</v>
      </c>
      <c r="AH1469" s="7" t="s">
        <v>2203</v>
      </c>
      <c r="AI1469" s="7">
        <v>2020</v>
      </c>
      <c r="AJ1469" s="7">
        <v>2021</v>
      </c>
      <c r="AK1469" s="7" t="s">
        <v>89</v>
      </c>
      <c r="AL1469" s="7">
        <v>1299941</v>
      </c>
      <c r="AO1469" s="7" t="s">
        <v>3046</v>
      </c>
      <c r="AP1469" s="7" t="s">
        <v>3047</v>
      </c>
      <c r="AQ1469" s="7">
        <v>649970.5</v>
      </c>
      <c r="AR1469" s="10">
        <v>498154.03450000001</v>
      </c>
      <c r="AS1469" s="7" t="s">
        <v>3048</v>
      </c>
      <c r="AT1469" s="7" t="s">
        <v>146</v>
      </c>
      <c r="AU1469" s="7">
        <v>2017</v>
      </c>
      <c r="AV1469" s="7" t="s">
        <v>172</v>
      </c>
      <c r="AW1469" s="7" t="s">
        <v>92</v>
      </c>
      <c r="AX1469" s="7" t="s">
        <v>93</v>
      </c>
      <c r="AY1469" s="7" t="s">
        <v>94</v>
      </c>
      <c r="AZ1469" s="7" t="s">
        <v>341</v>
      </c>
      <c r="BA1469" s="7" t="s">
        <v>96</v>
      </c>
      <c r="BB1469" s="7" t="s">
        <v>466</v>
      </c>
      <c r="BC1469" s="7" t="s">
        <v>98</v>
      </c>
      <c r="BH1469" s="7" t="s">
        <v>99</v>
      </c>
      <c r="BI1469" s="7" t="s">
        <v>521</v>
      </c>
      <c r="BJ1469" s="7" t="s">
        <v>135</v>
      </c>
      <c r="BO1469">
        <f t="shared" si="22"/>
        <v>0.49815403450000001</v>
      </c>
      <c r="BP1469" s="7" t="s">
        <v>137</v>
      </c>
      <c r="BQ1469" s="7" t="s">
        <v>94</v>
      </c>
      <c r="BR1469" s="7" t="s">
        <v>1907</v>
      </c>
      <c r="BS1469" s="7" t="s">
        <v>1907</v>
      </c>
    </row>
    <row r="1470" spans="1:71" ht="15.75" customHeight="1">
      <c r="A1470" s="7">
        <v>2021</v>
      </c>
      <c r="B1470" s="7" t="s">
        <v>1629</v>
      </c>
      <c r="C1470" s="7" t="s">
        <v>64</v>
      </c>
      <c r="D1470" s="7" t="s">
        <v>1696</v>
      </c>
      <c r="E1470" s="7" t="s">
        <v>2857</v>
      </c>
      <c r="F1470" s="7" t="s">
        <v>2858</v>
      </c>
      <c r="G1470" s="7">
        <v>2017</v>
      </c>
      <c r="H1470" s="7" t="s">
        <v>67</v>
      </c>
      <c r="I1470" s="7" t="s">
        <v>169</v>
      </c>
      <c r="J1470" s="7" t="s">
        <v>70</v>
      </c>
      <c r="K1470" s="7" t="s">
        <v>71</v>
      </c>
      <c r="L1470" s="7" t="s">
        <v>72</v>
      </c>
      <c r="M1470" s="7" t="s">
        <v>73</v>
      </c>
      <c r="N1470" s="7" t="s">
        <v>74</v>
      </c>
      <c r="O1470" s="7" t="s">
        <v>75</v>
      </c>
      <c r="P1470" s="7" t="s">
        <v>105</v>
      </c>
      <c r="Q1470" s="7" t="s">
        <v>106</v>
      </c>
      <c r="S1470" s="7" t="s">
        <v>107</v>
      </c>
      <c r="T1470" s="7" t="s">
        <v>79</v>
      </c>
      <c r="U1470" s="7" t="s">
        <v>80</v>
      </c>
      <c r="V1470" s="7" t="s">
        <v>81</v>
      </c>
      <c r="Z1470" s="7" t="s">
        <v>108</v>
      </c>
      <c r="AA1470" s="7" t="s">
        <v>109</v>
      </c>
      <c r="AB1470" s="7" t="s">
        <v>305</v>
      </c>
      <c r="AC1470" s="7" t="s">
        <v>274</v>
      </c>
      <c r="AD1470" s="7" t="s">
        <v>111</v>
      </c>
      <c r="AE1470" s="7" t="s">
        <v>1704</v>
      </c>
      <c r="AF1470" s="7" t="s">
        <v>112</v>
      </c>
      <c r="AG1470" s="7" t="s">
        <v>2203</v>
      </c>
      <c r="AH1470" s="7" t="s">
        <v>2406</v>
      </c>
      <c r="AI1470" s="7">
        <v>2021</v>
      </c>
      <c r="AJ1470" s="7">
        <v>2022</v>
      </c>
      <c r="AK1470" s="7" t="s">
        <v>89</v>
      </c>
      <c r="AL1470" s="7">
        <v>1323010</v>
      </c>
      <c r="AO1470" s="7" t="s">
        <v>3049</v>
      </c>
      <c r="AP1470" s="7" t="s">
        <v>3050</v>
      </c>
      <c r="AQ1470" s="7">
        <v>661505</v>
      </c>
      <c r="AR1470" s="10">
        <v>506994.37070000003</v>
      </c>
      <c r="AS1470" s="7" t="s">
        <v>3051</v>
      </c>
      <c r="AT1470" s="7" t="s">
        <v>146</v>
      </c>
      <c r="AU1470" s="7">
        <v>2017</v>
      </c>
      <c r="AV1470" s="7" t="s">
        <v>172</v>
      </c>
      <c r="AW1470" s="7" t="s">
        <v>115</v>
      </c>
      <c r="AX1470" s="7" t="s">
        <v>93</v>
      </c>
      <c r="AY1470" s="7" t="s">
        <v>94</v>
      </c>
      <c r="AZ1470" s="7" t="s">
        <v>341</v>
      </c>
      <c r="BA1470" s="7" t="s">
        <v>96</v>
      </c>
      <c r="BB1470" s="7" t="s">
        <v>466</v>
      </c>
      <c r="BC1470" s="7" t="s">
        <v>98</v>
      </c>
      <c r="BH1470" s="7" t="s">
        <v>99</v>
      </c>
      <c r="BI1470" s="7" t="s">
        <v>521</v>
      </c>
      <c r="BJ1470" s="7" t="s">
        <v>135</v>
      </c>
      <c r="BO1470">
        <f t="shared" si="22"/>
        <v>0.50699437069999997</v>
      </c>
      <c r="BP1470" s="7" t="s">
        <v>137</v>
      </c>
      <c r="BQ1470" s="7" t="s">
        <v>94</v>
      </c>
      <c r="BR1470" s="7" t="s">
        <v>1907</v>
      </c>
      <c r="BS1470" s="7" t="s">
        <v>1907</v>
      </c>
    </row>
    <row r="1471" spans="1:71" ht="15.75" customHeight="1">
      <c r="A1471" s="7">
        <v>2022</v>
      </c>
      <c r="B1471" s="7" t="s">
        <v>1629</v>
      </c>
      <c r="C1471" s="7" t="s">
        <v>64</v>
      </c>
      <c r="D1471" s="7" t="s">
        <v>1696</v>
      </c>
      <c r="E1471" s="7" t="s">
        <v>2857</v>
      </c>
      <c r="F1471" s="7" t="s">
        <v>2858</v>
      </c>
      <c r="G1471" s="7">
        <v>2017</v>
      </c>
      <c r="H1471" s="7" t="s">
        <v>67</v>
      </c>
      <c r="I1471" s="7" t="s">
        <v>169</v>
      </c>
      <c r="J1471" s="7" t="s">
        <v>70</v>
      </c>
      <c r="K1471" s="7" t="s">
        <v>71</v>
      </c>
      <c r="L1471" s="7" t="s">
        <v>72</v>
      </c>
      <c r="M1471" s="7" t="s">
        <v>73</v>
      </c>
      <c r="N1471" s="7" t="s">
        <v>74</v>
      </c>
      <c r="O1471" s="7" t="s">
        <v>75</v>
      </c>
      <c r="P1471" s="7" t="s">
        <v>105</v>
      </c>
      <c r="Q1471" s="7" t="s">
        <v>106</v>
      </c>
      <c r="S1471" s="7" t="s">
        <v>107</v>
      </c>
      <c r="T1471" s="7" t="s">
        <v>79</v>
      </c>
      <c r="U1471" s="7" t="s">
        <v>80</v>
      </c>
      <c r="V1471" s="7" t="s">
        <v>81</v>
      </c>
      <c r="Z1471" s="7" t="s">
        <v>108</v>
      </c>
      <c r="AA1471" s="7" t="s">
        <v>109</v>
      </c>
      <c r="AB1471" s="7" t="s">
        <v>305</v>
      </c>
      <c r="AC1471" s="7" t="s">
        <v>274</v>
      </c>
      <c r="AD1471" s="7" t="s">
        <v>111</v>
      </c>
      <c r="AE1471" s="7" t="s">
        <v>1704</v>
      </c>
      <c r="AF1471" s="7" t="s">
        <v>112</v>
      </c>
      <c r="AG1471" s="7" t="s">
        <v>2203</v>
      </c>
      <c r="AH1471" s="7" t="s">
        <v>2406</v>
      </c>
      <c r="AI1471" s="7">
        <v>2021</v>
      </c>
      <c r="AJ1471" s="7">
        <v>2022</v>
      </c>
      <c r="AK1471" s="7" t="s">
        <v>89</v>
      </c>
      <c r="AL1471" s="7">
        <v>1323010</v>
      </c>
      <c r="AO1471" s="7" t="s">
        <v>3049</v>
      </c>
      <c r="AP1471" s="7" t="s">
        <v>3050</v>
      </c>
      <c r="AQ1471" s="7">
        <v>661505</v>
      </c>
      <c r="AR1471" s="10">
        <v>506994.37070000003</v>
      </c>
      <c r="AS1471" s="7" t="s">
        <v>3051</v>
      </c>
      <c r="AT1471" s="7" t="s">
        <v>146</v>
      </c>
      <c r="AU1471" s="7">
        <v>2017</v>
      </c>
      <c r="AV1471" s="7" t="s">
        <v>172</v>
      </c>
      <c r="AW1471" s="7" t="s">
        <v>115</v>
      </c>
      <c r="AX1471" s="7" t="s">
        <v>93</v>
      </c>
      <c r="AY1471" s="7" t="s">
        <v>94</v>
      </c>
      <c r="AZ1471" s="7" t="s">
        <v>341</v>
      </c>
      <c r="BA1471" s="7" t="s">
        <v>96</v>
      </c>
      <c r="BB1471" s="7" t="s">
        <v>466</v>
      </c>
      <c r="BC1471" s="7" t="s">
        <v>98</v>
      </c>
      <c r="BH1471" s="7" t="s">
        <v>99</v>
      </c>
      <c r="BI1471" s="7" t="s">
        <v>521</v>
      </c>
      <c r="BJ1471" s="7" t="s">
        <v>135</v>
      </c>
      <c r="BO1471">
        <f t="shared" si="22"/>
        <v>0.50699437069999997</v>
      </c>
      <c r="BP1471" s="7" t="s">
        <v>137</v>
      </c>
      <c r="BQ1471" s="7" t="s">
        <v>94</v>
      </c>
      <c r="BR1471" s="7" t="s">
        <v>1907</v>
      </c>
      <c r="BS1471" s="7" t="s">
        <v>1907</v>
      </c>
    </row>
    <row r="1472" spans="1:71" ht="15.75" customHeight="1">
      <c r="A1472" s="7">
        <v>2022</v>
      </c>
      <c r="B1472" s="7" t="s">
        <v>1630</v>
      </c>
      <c r="C1472" s="7" t="s">
        <v>64</v>
      </c>
      <c r="D1472" s="7" t="s">
        <v>1696</v>
      </c>
      <c r="E1472" s="7" t="s">
        <v>2857</v>
      </c>
      <c r="F1472" s="7" t="s">
        <v>2858</v>
      </c>
      <c r="G1472" s="7">
        <v>2017</v>
      </c>
      <c r="H1472" s="7" t="s">
        <v>67</v>
      </c>
      <c r="I1472" s="7" t="s">
        <v>169</v>
      </c>
      <c r="J1472" s="7" t="s">
        <v>70</v>
      </c>
      <c r="K1472" s="7" t="s">
        <v>71</v>
      </c>
      <c r="L1472" s="7" t="s">
        <v>72</v>
      </c>
      <c r="M1472" s="7" t="s">
        <v>73</v>
      </c>
      <c r="N1472" s="7" t="s">
        <v>74</v>
      </c>
      <c r="O1472" s="7" t="s">
        <v>75</v>
      </c>
      <c r="P1472" s="7" t="s">
        <v>105</v>
      </c>
      <c r="Q1472" s="7" t="s">
        <v>106</v>
      </c>
      <c r="S1472" s="7" t="s">
        <v>107</v>
      </c>
      <c r="T1472" s="7" t="s">
        <v>79</v>
      </c>
      <c r="U1472" s="7" t="s">
        <v>80</v>
      </c>
      <c r="V1472" s="7" t="s">
        <v>81</v>
      </c>
      <c r="Z1472" s="7" t="s">
        <v>108</v>
      </c>
      <c r="AA1472" s="7" t="s">
        <v>109</v>
      </c>
      <c r="AB1472" s="7" t="s">
        <v>305</v>
      </c>
      <c r="AC1472" s="7" t="s">
        <v>274</v>
      </c>
      <c r="AD1472" s="7" t="s">
        <v>111</v>
      </c>
      <c r="AE1472" s="7" t="s">
        <v>1705</v>
      </c>
      <c r="AF1472" s="7" t="s">
        <v>112</v>
      </c>
      <c r="AG1472" s="7" t="s">
        <v>2406</v>
      </c>
      <c r="AH1472" s="7" t="s">
        <v>2874</v>
      </c>
      <c r="AI1472" s="7">
        <v>2022</v>
      </c>
      <c r="AJ1472" s="7">
        <v>2023</v>
      </c>
      <c r="AK1472" s="7" t="s">
        <v>89</v>
      </c>
      <c r="AL1472" s="7">
        <v>1346649</v>
      </c>
      <c r="AO1472" s="7" t="s">
        <v>2995</v>
      </c>
      <c r="AP1472" s="7" t="s">
        <v>2996</v>
      </c>
      <c r="AQ1472" s="7">
        <v>673324.5</v>
      </c>
      <c r="AR1472" s="10">
        <v>516053.13809999998</v>
      </c>
      <c r="AS1472" s="7" t="s">
        <v>2997</v>
      </c>
      <c r="AT1472" s="7" t="s">
        <v>146</v>
      </c>
      <c r="AU1472" s="7">
        <v>2017</v>
      </c>
      <c r="AV1472" s="7" t="s">
        <v>172</v>
      </c>
      <c r="AW1472" s="7" t="s">
        <v>115</v>
      </c>
      <c r="AX1472" s="7" t="s">
        <v>93</v>
      </c>
      <c r="AY1472" s="7" t="s">
        <v>94</v>
      </c>
      <c r="AZ1472" s="7" t="s">
        <v>341</v>
      </c>
      <c r="BA1472" s="7" t="s">
        <v>96</v>
      </c>
      <c r="BB1472" s="7" t="s">
        <v>466</v>
      </c>
      <c r="BC1472" s="7" t="s">
        <v>98</v>
      </c>
      <c r="BH1472" s="7" t="s">
        <v>99</v>
      </c>
      <c r="BI1472" s="7" t="s">
        <v>521</v>
      </c>
      <c r="BJ1472" s="7" t="s">
        <v>135</v>
      </c>
      <c r="BO1472">
        <f t="shared" si="22"/>
        <v>0.51605313809999998</v>
      </c>
      <c r="BP1472" s="7" t="s">
        <v>137</v>
      </c>
      <c r="BQ1472" s="7" t="s">
        <v>94</v>
      </c>
      <c r="BR1472" s="7" t="s">
        <v>1907</v>
      </c>
      <c r="BS1472" s="7" t="s">
        <v>1907</v>
      </c>
    </row>
    <row r="1473" spans="1:71" ht="15.75" customHeight="1">
      <c r="A1473" s="7">
        <v>2023</v>
      </c>
      <c r="B1473" s="7" t="s">
        <v>1630</v>
      </c>
      <c r="C1473" s="7" t="s">
        <v>64</v>
      </c>
      <c r="D1473" s="7" t="s">
        <v>1696</v>
      </c>
      <c r="E1473" s="7" t="s">
        <v>2857</v>
      </c>
      <c r="F1473" s="7" t="s">
        <v>2858</v>
      </c>
      <c r="G1473" s="7">
        <v>2017</v>
      </c>
      <c r="H1473" s="7" t="s">
        <v>67</v>
      </c>
      <c r="I1473" s="7" t="s">
        <v>169</v>
      </c>
      <c r="J1473" s="7" t="s">
        <v>70</v>
      </c>
      <c r="K1473" s="7" t="s">
        <v>71</v>
      </c>
      <c r="L1473" s="7" t="s">
        <v>72</v>
      </c>
      <c r="M1473" s="7" t="s">
        <v>73</v>
      </c>
      <c r="N1473" s="7" t="s">
        <v>74</v>
      </c>
      <c r="O1473" s="7" t="s">
        <v>75</v>
      </c>
      <c r="P1473" s="7" t="s">
        <v>105</v>
      </c>
      <c r="Q1473" s="7" t="s">
        <v>106</v>
      </c>
      <c r="S1473" s="7" t="s">
        <v>107</v>
      </c>
      <c r="T1473" s="7" t="s">
        <v>79</v>
      </c>
      <c r="U1473" s="7" t="s">
        <v>80</v>
      </c>
      <c r="V1473" s="7" t="s">
        <v>81</v>
      </c>
      <c r="Z1473" s="7" t="s">
        <v>108</v>
      </c>
      <c r="AA1473" s="7" t="s">
        <v>109</v>
      </c>
      <c r="AB1473" s="7" t="s">
        <v>305</v>
      </c>
      <c r="AC1473" s="7" t="s">
        <v>274</v>
      </c>
      <c r="AD1473" s="7" t="s">
        <v>111</v>
      </c>
      <c r="AE1473" s="7" t="s">
        <v>1705</v>
      </c>
      <c r="AF1473" s="7" t="s">
        <v>112</v>
      </c>
      <c r="AG1473" s="7" t="s">
        <v>2406</v>
      </c>
      <c r="AH1473" s="7" t="s">
        <v>2874</v>
      </c>
      <c r="AI1473" s="7">
        <v>2022</v>
      </c>
      <c r="AJ1473" s="7">
        <v>2023</v>
      </c>
      <c r="AK1473" s="7" t="s">
        <v>89</v>
      </c>
      <c r="AL1473" s="7">
        <v>1346649</v>
      </c>
      <c r="AO1473" s="7" t="s">
        <v>2995</v>
      </c>
      <c r="AP1473" s="7" t="s">
        <v>2996</v>
      </c>
      <c r="AQ1473" s="7">
        <v>673324.5</v>
      </c>
      <c r="AR1473" s="10">
        <v>516053.13809999998</v>
      </c>
      <c r="AS1473" s="7" t="s">
        <v>2997</v>
      </c>
      <c r="AT1473" s="7" t="s">
        <v>146</v>
      </c>
      <c r="AU1473" s="7">
        <v>2017</v>
      </c>
      <c r="AV1473" s="7" t="s">
        <v>172</v>
      </c>
      <c r="AW1473" s="7" t="s">
        <v>115</v>
      </c>
      <c r="AX1473" s="7" t="s">
        <v>93</v>
      </c>
      <c r="AY1473" s="7" t="s">
        <v>94</v>
      </c>
      <c r="AZ1473" s="7" t="s">
        <v>341</v>
      </c>
      <c r="BA1473" s="7" t="s">
        <v>96</v>
      </c>
      <c r="BB1473" s="7" t="s">
        <v>466</v>
      </c>
      <c r="BC1473" s="7" t="s">
        <v>98</v>
      </c>
      <c r="BH1473" s="7" t="s">
        <v>99</v>
      </c>
      <c r="BI1473" s="7" t="s">
        <v>521</v>
      </c>
      <c r="BJ1473" s="7" t="s">
        <v>135</v>
      </c>
      <c r="BO1473">
        <f t="shared" si="22"/>
        <v>0.51605313809999998</v>
      </c>
      <c r="BP1473" s="7" t="s">
        <v>137</v>
      </c>
      <c r="BQ1473" s="7" t="s">
        <v>94</v>
      </c>
      <c r="BR1473" s="7" t="s">
        <v>1907</v>
      </c>
      <c r="BS1473" s="7" t="s">
        <v>1907</v>
      </c>
    </row>
    <row r="1474" spans="1:71" ht="15.75" customHeight="1">
      <c r="A1474" s="7">
        <v>2023</v>
      </c>
      <c r="B1474" s="7" t="s">
        <v>1631</v>
      </c>
      <c r="C1474" s="7" t="s">
        <v>64</v>
      </c>
      <c r="D1474" s="7" t="s">
        <v>1696</v>
      </c>
      <c r="E1474" s="7" t="s">
        <v>2857</v>
      </c>
      <c r="F1474" s="7" t="s">
        <v>2858</v>
      </c>
      <c r="G1474" s="7">
        <v>2017</v>
      </c>
      <c r="H1474" s="7" t="s">
        <v>67</v>
      </c>
      <c r="I1474" s="7" t="s">
        <v>169</v>
      </c>
      <c r="J1474" s="7" t="s">
        <v>70</v>
      </c>
      <c r="K1474" s="7" t="s">
        <v>71</v>
      </c>
      <c r="L1474" s="7" t="s">
        <v>72</v>
      </c>
      <c r="M1474" s="7" t="s">
        <v>73</v>
      </c>
      <c r="N1474" s="7" t="s">
        <v>74</v>
      </c>
      <c r="O1474" s="7" t="s">
        <v>75</v>
      </c>
      <c r="P1474" s="7" t="s">
        <v>105</v>
      </c>
      <c r="Q1474" s="7" t="s">
        <v>106</v>
      </c>
      <c r="S1474" s="7" t="s">
        <v>107</v>
      </c>
      <c r="T1474" s="7" t="s">
        <v>79</v>
      </c>
      <c r="U1474" s="7" t="s">
        <v>80</v>
      </c>
      <c r="V1474" s="7" t="s">
        <v>81</v>
      </c>
      <c r="Z1474" s="7" t="s">
        <v>108</v>
      </c>
      <c r="AA1474" s="7" t="s">
        <v>109</v>
      </c>
      <c r="AB1474" s="7" t="s">
        <v>305</v>
      </c>
      <c r="AC1474" s="7" t="s">
        <v>274</v>
      </c>
      <c r="AD1474" s="7" t="s">
        <v>111</v>
      </c>
      <c r="AE1474" s="7" t="s">
        <v>1706</v>
      </c>
      <c r="AF1474" s="7" t="s">
        <v>112</v>
      </c>
      <c r="AG1474" s="7" t="s">
        <v>2874</v>
      </c>
      <c r="AH1474" s="7" t="s">
        <v>2677</v>
      </c>
      <c r="AI1474" s="7">
        <v>2023</v>
      </c>
      <c r="AJ1474" s="7">
        <v>2024</v>
      </c>
      <c r="AK1474" s="7" t="s">
        <v>89</v>
      </c>
      <c r="AL1474" s="7">
        <v>1370871</v>
      </c>
      <c r="AO1474" s="7" t="s">
        <v>3052</v>
      </c>
      <c r="AP1474" s="7" t="s">
        <v>3053</v>
      </c>
      <c r="AQ1474" s="7">
        <v>685435.5</v>
      </c>
      <c r="AR1474" s="10">
        <v>525335.31869999995</v>
      </c>
      <c r="AS1474" s="7" t="s">
        <v>3054</v>
      </c>
      <c r="AT1474" s="7" t="s">
        <v>146</v>
      </c>
      <c r="AU1474" s="7">
        <v>2017</v>
      </c>
      <c r="AV1474" s="7" t="s">
        <v>172</v>
      </c>
      <c r="AW1474" s="7" t="s">
        <v>115</v>
      </c>
      <c r="AX1474" s="7" t="s">
        <v>93</v>
      </c>
      <c r="AY1474" s="7" t="s">
        <v>94</v>
      </c>
      <c r="AZ1474" s="7" t="s">
        <v>341</v>
      </c>
      <c r="BA1474" s="7" t="s">
        <v>96</v>
      </c>
      <c r="BB1474" s="7" t="s">
        <v>466</v>
      </c>
      <c r="BC1474" s="7" t="s">
        <v>98</v>
      </c>
      <c r="BH1474" s="7" t="s">
        <v>99</v>
      </c>
      <c r="BI1474" s="7" t="s">
        <v>521</v>
      </c>
      <c r="BJ1474" s="7" t="s">
        <v>135</v>
      </c>
      <c r="BO1474">
        <f t="shared" si="22"/>
        <v>0.52533531869999994</v>
      </c>
      <c r="BP1474" s="7" t="s">
        <v>137</v>
      </c>
      <c r="BQ1474" s="7" t="s">
        <v>94</v>
      </c>
      <c r="BR1474" s="7" t="s">
        <v>1907</v>
      </c>
      <c r="BS1474" s="7" t="s">
        <v>1907</v>
      </c>
    </row>
    <row r="1475" spans="1:71" ht="15.75" customHeight="1">
      <c r="A1475" s="7">
        <v>2024</v>
      </c>
      <c r="B1475" s="7" t="s">
        <v>1631</v>
      </c>
      <c r="C1475" s="7" t="s">
        <v>64</v>
      </c>
      <c r="D1475" s="7" t="s">
        <v>1696</v>
      </c>
      <c r="E1475" s="7" t="s">
        <v>2857</v>
      </c>
      <c r="F1475" s="7" t="s">
        <v>2858</v>
      </c>
      <c r="G1475" s="7">
        <v>2017</v>
      </c>
      <c r="H1475" s="7" t="s">
        <v>67</v>
      </c>
      <c r="I1475" s="7" t="s">
        <v>169</v>
      </c>
      <c r="J1475" s="7" t="s">
        <v>70</v>
      </c>
      <c r="K1475" s="7" t="s">
        <v>71</v>
      </c>
      <c r="L1475" s="7" t="s">
        <v>72</v>
      </c>
      <c r="M1475" s="7" t="s">
        <v>73</v>
      </c>
      <c r="N1475" s="7" t="s">
        <v>74</v>
      </c>
      <c r="O1475" s="7" t="s">
        <v>75</v>
      </c>
      <c r="P1475" s="7" t="s">
        <v>105</v>
      </c>
      <c r="Q1475" s="7" t="s">
        <v>106</v>
      </c>
      <c r="S1475" s="7" t="s">
        <v>107</v>
      </c>
      <c r="T1475" s="7" t="s">
        <v>79</v>
      </c>
      <c r="U1475" s="7" t="s">
        <v>80</v>
      </c>
      <c r="V1475" s="7" t="s">
        <v>81</v>
      </c>
      <c r="Z1475" s="7" t="s">
        <v>108</v>
      </c>
      <c r="AA1475" s="7" t="s">
        <v>109</v>
      </c>
      <c r="AB1475" s="7" t="s">
        <v>305</v>
      </c>
      <c r="AC1475" s="7" t="s">
        <v>274</v>
      </c>
      <c r="AD1475" s="7" t="s">
        <v>111</v>
      </c>
      <c r="AE1475" s="7" t="s">
        <v>1706</v>
      </c>
      <c r="AF1475" s="7" t="s">
        <v>112</v>
      </c>
      <c r="AG1475" s="7" t="s">
        <v>2874</v>
      </c>
      <c r="AH1475" s="7" t="s">
        <v>2677</v>
      </c>
      <c r="AI1475" s="7">
        <v>2023</v>
      </c>
      <c r="AJ1475" s="7">
        <v>2024</v>
      </c>
      <c r="AK1475" s="7" t="s">
        <v>89</v>
      </c>
      <c r="AL1475" s="7">
        <v>1370871</v>
      </c>
      <c r="AO1475" s="7" t="s">
        <v>3052</v>
      </c>
      <c r="AP1475" s="7" t="s">
        <v>3053</v>
      </c>
      <c r="AQ1475" s="7">
        <v>685435.5</v>
      </c>
      <c r="AR1475" s="10">
        <v>525335.31869999995</v>
      </c>
      <c r="AS1475" s="7" t="s">
        <v>3054</v>
      </c>
      <c r="AT1475" s="7" t="s">
        <v>146</v>
      </c>
      <c r="AU1475" s="7">
        <v>2017</v>
      </c>
      <c r="AV1475" s="7" t="s">
        <v>172</v>
      </c>
      <c r="AW1475" s="7" t="s">
        <v>115</v>
      </c>
      <c r="AX1475" s="7" t="s">
        <v>93</v>
      </c>
      <c r="AY1475" s="7" t="s">
        <v>94</v>
      </c>
      <c r="AZ1475" s="7" t="s">
        <v>341</v>
      </c>
      <c r="BA1475" s="7" t="s">
        <v>96</v>
      </c>
      <c r="BB1475" s="7" t="s">
        <v>466</v>
      </c>
      <c r="BC1475" s="7" t="s">
        <v>98</v>
      </c>
      <c r="BH1475" s="7" t="s">
        <v>99</v>
      </c>
      <c r="BI1475" s="7" t="s">
        <v>521</v>
      </c>
      <c r="BJ1475" s="7" t="s">
        <v>135</v>
      </c>
      <c r="BO1475">
        <f t="shared" ref="BO1475:BO1538" si="23">AR1475/1000000</f>
        <v>0.52533531869999994</v>
      </c>
      <c r="BP1475" s="7" t="s">
        <v>137</v>
      </c>
      <c r="BQ1475" s="7" t="s">
        <v>94</v>
      </c>
      <c r="BR1475" s="7" t="s">
        <v>1907</v>
      </c>
      <c r="BS1475" s="7" t="s">
        <v>1907</v>
      </c>
    </row>
    <row r="1476" spans="1:71" ht="15.75" customHeight="1">
      <c r="A1476" s="7">
        <v>2024</v>
      </c>
      <c r="B1476" s="7" t="s">
        <v>1632</v>
      </c>
      <c r="C1476" s="7" t="s">
        <v>64</v>
      </c>
      <c r="D1476" s="7" t="s">
        <v>1696</v>
      </c>
      <c r="E1476" s="7" t="s">
        <v>2857</v>
      </c>
      <c r="F1476" s="7" t="s">
        <v>2858</v>
      </c>
      <c r="G1476" s="7">
        <v>2017</v>
      </c>
      <c r="H1476" s="7" t="s">
        <v>67</v>
      </c>
      <c r="I1476" s="7" t="s">
        <v>169</v>
      </c>
      <c r="J1476" s="7" t="s">
        <v>70</v>
      </c>
      <c r="K1476" s="7" t="s">
        <v>71</v>
      </c>
      <c r="L1476" s="7" t="s">
        <v>72</v>
      </c>
      <c r="M1476" s="7" t="s">
        <v>73</v>
      </c>
      <c r="N1476" s="7" t="s">
        <v>74</v>
      </c>
      <c r="O1476" s="7" t="s">
        <v>75</v>
      </c>
      <c r="P1476" s="7" t="s">
        <v>105</v>
      </c>
      <c r="Q1476" s="7" t="s">
        <v>106</v>
      </c>
      <c r="S1476" s="7" t="s">
        <v>107</v>
      </c>
      <c r="T1476" s="7" t="s">
        <v>79</v>
      </c>
      <c r="U1476" s="7" t="s">
        <v>80</v>
      </c>
      <c r="V1476" s="7" t="s">
        <v>81</v>
      </c>
      <c r="Z1476" s="7" t="s">
        <v>108</v>
      </c>
      <c r="AA1476" s="7" t="s">
        <v>109</v>
      </c>
      <c r="AB1476" s="7" t="s">
        <v>305</v>
      </c>
      <c r="AC1476" s="7" t="s">
        <v>274</v>
      </c>
      <c r="AD1476" s="7" t="s">
        <v>111</v>
      </c>
      <c r="AE1476" s="7" t="s">
        <v>1707</v>
      </c>
      <c r="AF1476" s="7" t="s">
        <v>112</v>
      </c>
      <c r="AG1476" s="7" t="s">
        <v>2677</v>
      </c>
      <c r="AH1476" s="7" t="s">
        <v>1965</v>
      </c>
      <c r="AI1476" s="7">
        <v>2024</v>
      </c>
      <c r="AJ1476" s="7">
        <v>2025</v>
      </c>
      <c r="AK1476" s="7" t="s">
        <v>89</v>
      </c>
      <c r="AL1476" s="7">
        <v>1395690</v>
      </c>
      <c r="AO1476" s="7" t="s">
        <v>3055</v>
      </c>
      <c r="AP1476" s="7" t="s">
        <v>3056</v>
      </c>
      <c r="AQ1476" s="7">
        <v>697845</v>
      </c>
      <c r="AR1476" s="10">
        <v>534846.27720000001</v>
      </c>
      <c r="AS1476" s="7" t="s">
        <v>3057</v>
      </c>
      <c r="AT1476" s="7" t="s">
        <v>146</v>
      </c>
      <c r="AU1476" s="7">
        <v>2017</v>
      </c>
      <c r="AV1476" s="7" t="s">
        <v>172</v>
      </c>
      <c r="AW1476" s="7" t="s">
        <v>115</v>
      </c>
      <c r="AX1476" s="7" t="s">
        <v>93</v>
      </c>
      <c r="AY1476" s="7" t="s">
        <v>94</v>
      </c>
      <c r="AZ1476" s="7" t="s">
        <v>341</v>
      </c>
      <c r="BA1476" s="7" t="s">
        <v>96</v>
      </c>
      <c r="BB1476" s="7" t="s">
        <v>466</v>
      </c>
      <c r="BC1476" s="7" t="s">
        <v>98</v>
      </c>
      <c r="BH1476" s="7" t="s">
        <v>99</v>
      </c>
      <c r="BI1476" s="7" t="s">
        <v>521</v>
      </c>
      <c r="BJ1476" s="7" t="s">
        <v>135</v>
      </c>
      <c r="BO1476">
        <f t="shared" si="23"/>
        <v>0.5348462772</v>
      </c>
      <c r="BP1476" s="7" t="s">
        <v>137</v>
      </c>
      <c r="BQ1476" s="7" t="s">
        <v>94</v>
      </c>
      <c r="BR1476" s="7" t="s">
        <v>1907</v>
      </c>
      <c r="BS1476" s="7" t="s">
        <v>1907</v>
      </c>
    </row>
    <row r="1477" spans="1:71" ht="15.75" customHeight="1">
      <c r="A1477" s="7">
        <v>2025</v>
      </c>
      <c r="B1477" s="7" t="s">
        <v>1632</v>
      </c>
      <c r="C1477" s="7" t="s">
        <v>64</v>
      </c>
      <c r="D1477" s="7" t="s">
        <v>1696</v>
      </c>
      <c r="E1477" s="7" t="s">
        <v>2857</v>
      </c>
      <c r="F1477" s="7" t="s">
        <v>2858</v>
      </c>
      <c r="G1477" s="7">
        <v>2017</v>
      </c>
      <c r="H1477" s="7" t="s">
        <v>67</v>
      </c>
      <c r="I1477" s="7" t="s">
        <v>169</v>
      </c>
      <c r="J1477" s="7" t="s">
        <v>70</v>
      </c>
      <c r="K1477" s="7" t="s">
        <v>71</v>
      </c>
      <c r="L1477" s="7" t="s">
        <v>72</v>
      </c>
      <c r="M1477" s="7" t="s">
        <v>73</v>
      </c>
      <c r="N1477" s="7" t="s">
        <v>74</v>
      </c>
      <c r="O1477" s="7" t="s">
        <v>75</v>
      </c>
      <c r="P1477" s="7" t="s">
        <v>105</v>
      </c>
      <c r="Q1477" s="7" t="s">
        <v>106</v>
      </c>
      <c r="S1477" s="7" t="s">
        <v>107</v>
      </c>
      <c r="T1477" s="7" t="s">
        <v>79</v>
      </c>
      <c r="U1477" s="7" t="s">
        <v>80</v>
      </c>
      <c r="V1477" s="7" t="s">
        <v>81</v>
      </c>
      <c r="Z1477" s="7" t="s">
        <v>108</v>
      </c>
      <c r="AA1477" s="7" t="s">
        <v>109</v>
      </c>
      <c r="AB1477" s="7" t="s">
        <v>305</v>
      </c>
      <c r="AC1477" s="7" t="s">
        <v>274</v>
      </c>
      <c r="AD1477" s="7" t="s">
        <v>111</v>
      </c>
      <c r="AE1477" s="7" t="s">
        <v>1707</v>
      </c>
      <c r="AF1477" s="7" t="s">
        <v>112</v>
      </c>
      <c r="AG1477" s="7" t="s">
        <v>2677</v>
      </c>
      <c r="AH1477" s="7" t="s">
        <v>1965</v>
      </c>
      <c r="AI1477" s="7">
        <v>2024</v>
      </c>
      <c r="AJ1477" s="7">
        <v>2025</v>
      </c>
      <c r="AK1477" s="7" t="s">
        <v>89</v>
      </c>
      <c r="AL1477" s="7">
        <v>1395690</v>
      </c>
      <c r="AO1477" s="7" t="s">
        <v>3055</v>
      </c>
      <c r="AP1477" s="7" t="s">
        <v>3056</v>
      </c>
      <c r="AQ1477" s="7">
        <v>697845</v>
      </c>
      <c r="AR1477" s="10">
        <v>534846.27720000001</v>
      </c>
      <c r="AS1477" s="7" t="s">
        <v>3057</v>
      </c>
      <c r="AT1477" s="7" t="s">
        <v>146</v>
      </c>
      <c r="AU1477" s="7">
        <v>2017</v>
      </c>
      <c r="AV1477" s="7" t="s">
        <v>172</v>
      </c>
      <c r="AW1477" s="7" t="s">
        <v>115</v>
      </c>
      <c r="AX1477" s="7" t="s">
        <v>93</v>
      </c>
      <c r="AY1477" s="7" t="s">
        <v>94</v>
      </c>
      <c r="AZ1477" s="7" t="s">
        <v>341</v>
      </c>
      <c r="BA1477" s="7" t="s">
        <v>96</v>
      </c>
      <c r="BB1477" s="7" t="s">
        <v>466</v>
      </c>
      <c r="BC1477" s="7" t="s">
        <v>98</v>
      </c>
      <c r="BH1477" s="7" t="s">
        <v>99</v>
      </c>
      <c r="BI1477" s="7" t="s">
        <v>521</v>
      </c>
      <c r="BJ1477" s="7" t="s">
        <v>135</v>
      </c>
      <c r="BO1477">
        <f t="shared" si="23"/>
        <v>0.5348462772</v>
      </c>
      <c r="BP1477" s="7" t="s">
        <v>137</v>
      </c>
      <c r="BQ1477" s="7" t="s">
        <v>94</v>
      </c>
      <c r="BR1477" s="7" t="s">
        <v>1907</v>
      </c>
      <c r="BS1477" s="7" t="s">
        <v>1907</v>
      </c>
    </row>
    <row r="1478" spans="1:71" ht="15.75" customHeight="1">
      <c r="A1478" s="7">
        <v>2025</v>
      </c>
      <c r="B1478" s="7" t="s">
        <v>1633</v>
      </c>
      <c r="C1478" s="7" t="s">
        <v>64</v>
      </c>
      <c r="D1478" s="7" t="s">
        <v>1696</v>
      </c>
      <c r="E1478" s="7" t="s">
        <v>2857</v>
      </c>
      <c r="F1478" s="7" t="s">
        <v>2858</v>
      </c>
      <c r="G1478" s="7">
        <v>2017</v>
      </c>
      <c r="H1478" s="7" t="s">
        <v>67</v>
      </c>
      <c r="I1478" s="7" t="s">
        <v>169</v>
      </c>
      <c r="J1478" s="7" t="s">
        <v>70</v>
      </c>
      <c r="K1478" s="7" t="s">
        <v>71</v>
      </c>
      <c r="L1478" s="7" t="s">
        <v>72</v>
      </c>
      <c r="M1478" s="7" t="s">
        <v>73</v>
      </c>
      <c r="N1478" s="7" t="s">
        <v>74</v>
      </c>
      <c r="O1478" s="7" t="s">
        <v>75</v>
      </c>
      <c r="P1478" s="7" t="s">
        <v>105</v>
      </c>
      <c r="Q1478" s="7" t="s">
        <v>106</v>
      </c>
      <c r="S1478" s="7" t="s">
        <v>107</v>
      </c>
      <c r="T1478" s="7" t="s">
        <v>79</v>
      </c>
      <c r="U1478" s="7" t="s">
        <v>80</v>
      </c>
      <c r="V1478" s="7" t="s">
        <v>81</v>
      </c>
      <c r="Z1478" s="7" t="s">
        <v>108</v>
      </c>
      <c r="AA1478" s="7" t="s">
        <v>109</v>
      </c>
      <c r="AB1478" s="7" t="s">
        <v>305</v>
      </c>
      <c r="AC1478" s="7" t="s">
        <v>274</v>
      </c>
      <c r="AD1478" s="7" t="s">
        <v>111</v>
      </c>
      <c r="AE1478" s="7" t="s">
        <v>1708</v>
      </c>
      <c r="AF1478" s="7" t="s">
        <v>112</v>
      </c>
      <c r="AG1478" s="7" t="s">
        <v>1965</v>
      </c>
      <c r="AH1478" s="7" t="s">
        <v>2884</v>
      </c>
      <c r="AI1478" s="7">
        <v>2025</v>
      </c>
      <c r="AJ1478" s="7">
        <v>2026</v>
      </c>
      <c r="AK1478" s="7" t="s">
        <v>89</v>
      </c>
      <c r="AL1478" s="7">
        <v>1311805</v>
      </c>
      <c r="AO1478" s="7" t="s">
        <v>3058</v>
      </c>
      <c r="AP1478" s="7" t="s">
        <v>3059</v>
      </c>
      <c r="AQ1478" s="7">
        <v>655902.5</v>
      </c>
      <c r="AR1478" s="10">
        <v>502700.47120000003</v>
      </c>
      <c r="AS1478" s="7" t="s">
        <v>3060</v>
      </c>
      <c r="AT1478" s="7" t="s">
        <v>146</v>
      </c>
      <c r="AU1478" s="7">
        <v>2017</v>
      </c>
      <c r="AV1478" s="7" t="s">
        <v>172</v>
      </c>
      <c r="AW1478" s="7" t="s">
        <v>115</v>
      </c>
      <c r="AX1478" s="7" t="s">
        <v>93</v>
      </c>
      <c r="AY1478" s="7" t="s">
        <v>94</v>
      </c>
      <c r="AZ1478" s="7" t="s">
        <v>341</v>
      </c>
      <c r="BA1478" s="7" t="s">
        <v>96</v>
      </c>
      <c r="BB1478" s="7" t="s">
        <v>466</v>
      </c>
      <c r="BC1478" s="7" t="s">
        <v>98</v>
      </c>
      <c r="BH1478" s="7" t="s">
        <v>99</v>
      </c>
      <c r="BI1478" s="7" t="s">
        <v>521</v>
      </c>
      <c r="BJ1478" s="7" t="s">
        <v>135</v>
      </c>
      <c r="BO1478">
        <f t="shared" si="23"/>
        <v>0.50270047120000005</v>
      </c>
      <c r="BP1478" s="7" t="s">
        <v>137</v>
      </c>
      <c r="BQ1478" s="7" t="s">
        <v>94</v>
      </c>
      <c r="BR1478" s="7" t="s">
        <v>1907</v>
      </c>
      <c r="BS1478" s="7" t="s">
        <v>1907</v>
      </c>
    </row>
    <row r="1479" spans="1:71" ht="15.75" customHeight="1">
      <c r="A1479" s="7">
        <v>2026</v>
      </c>
      <c r="B1479" s="7" t="s">
        <v>1633</v>
      </c>
      <c r="C1479" s="7" t="s">
        <v>64</v>
      </c>
      <c r="D1479" s="7" t="s">
        <v>1696</v>
      </c>
      <c r="E1479" s="7" t="s">
        <v>2857</v>
      </c>
      <c r="F1479" s="7" t="s">
        <v>2858</v>
      </c>
      <c r="G1479" s="7">
        <v>2017</v>
      </c>
      <c r="H1479" s="7" t="s">
        <v>67</v>
      </c>
      <c r="I1479" s="7" t="s">
        <v>169</v>
      </c>
      <c r="J1479" s="7" t="s">
        <v>70</v>
      </c>
      <c r="K1479" s="7" t="s">
        <v>71</v>
      </c>
      <c r="L1479" s="7" t="s">
        <v>72</v>
      </c>
      <c r="M1479" s="7" t="s">
        <v>73</v>
      </c>
      <c r="N1479" s="7" t="s">
        <v>74</v>
      </c>
      <c r="O1479" s="7" t="s">
        <v>75</v>
      </c>
      <c r="P1479" s="7" t="s">
        <v>105</v>
      </c>
      <c r="Q1479" s="7" t="s">
        <v>106</v>
      </c>
      <c r="S1479" s="7" t="s">
        <v>107</v>
      </c>
      <c r="T1479" s="7" t="s">
        <v>79</v>
      </c>
      <c r="U1479" s="7" t="s">
        <v>80</v>
      </c>
      <c r="V1479" s="7" t="s">
        <v>81</v>
      </c>
      <c r="Z1479" s="7" t="s">
        <v>108</v>
      </c>
      <c r="AA1479" s="7" t="s">
        <v>109</v>
      </c>
      <c r="AB1479" s="7" t="s">
        <v>305</v>
      </c>
      <c r="AC1479" s="7" t="s">
        <v>274</v>
      </c>
      <c r="AD1479" s="7" t="s">
        <v>111</v>
      </c>
      <c r="AE1479" s="7" t="s">
        <v>1708</v>
      </c>
      <c r="AF1479" s="7" t="s">
        <v>112</v>
      </c>
      <c r="AG1479" s="7" t="s">
        <v>1965</v>
      </c>
      <c r="AH1479" s="7" t="s">
        <v>2884</v>
      </c>
      <c r="AI1479" s="7">
        <v>2025</v>
      </c>
      <c r="AJ1479" s="7">
        <v>2026</v>
      </c>
      <c r="AK1479" s="7" t="s">
        <v>89</v>
      </c>
      <c r="AL1479" s="7">
        <v>1311805</v>
      </c>
      <c r="AO1479" s="7" t="s">
        <v>3058</v>
      </c>
      <c r="AP1479" s="7" t="s">
        <v>3059</v>
      </c>
      <c r="AQ1479" s="7">
        <v>655902.5</v>
      </c>
      <c r="AR1479" s="10">
        <v>502700.47120000003</v>
      </c>
      <c r="AS1479" s="7" t="s">
        <v>3060</v>
      </c>
      <c r="AT1479" s="7" t="s">
        <v>146</v>
      </c>
      <c r="AU1479" s="7">
        <v>2017</v>
      </c>
      <c r="AV1479" s="7" t="s">
        <v>172</v>
      </c>
      <c r="AW1479" s="7" t="s">
        <v>115</v>
      </c>
      <c r="AX1479" s="7" t="s">
        <v>93</v>
      </c>
      <c r="AY1479" s="7" t="s">
        <v>94</v>
      </c>
      <c r="AZ1479" s="7" t="s">
        <v>341</v>
      </c>
      <c r="BA1479" s="7" t="s">
        <v>96</v>
      </c>
      <c r="BB1479" s="7" t="s">
        <v>466</v>
      </c>
      <c r="BC1479" s="7" t="s">
        <v>98</v>
      </c>
      <c r="BH1479" s="7" t="s">
        <v>99</v>
      </c>
      <c r="BI1479" s="7" t="s">
        <v>521</v>
      </c>
      <c r="BJ1479" s="7" t="s">
        <v>135</v>
      </c>
      <c r="BO1479">
        <f t="shared" si="23"/>
        <v>0.50270047120000005</v>
      </c>
      <c r="BP1479" s="7" t="s">
        <v>137</v>
      </c>
      <c r="BQ1479" s="7" t="s">
        <v>94</v>
      </c>
      <c r="BR1479" s="7" t="s">
        <v>1907</v>
      </c>
      <c r="BS1479" s="7" t="s">
        <v>1907</v>
      </c>
    </row>
    <row r="1480" spans="1:71" ht="15.75" customHeight="1">
      <c r="A1480" s="7">
        <v>2026</v>
      </c>
      <c r="B1480" s="7" t="s">
        <v>1634</v>
      </c>
      <c r="C1480" s="7" t="s">
        <v>64</v>
      </c>
      <c r="D1480" s="7" t="s">
        <v>1696</v>
      </c>
      <c r="E1480" s="7" t="s">
        <v>2857</v>
      </c>
      <c r="F1480" s="7" t="s">
        <v>2858</v>
      </c>
      <c r="G1480" s="7">
        <v>2017</v>
      </c>
      <c r="H1480" s="7" t="s">
        <v>67</v>
      </c>
      <c r="I1480" s="7" t="s">
        <v>169</v>
      </c>
      <c r="J1480" s="7" t="s">
        <v>70</v>
      </c>
      <c r="K1480" s="7" t="s">
        <v>71</v>
      </c>
      <c r="L1480" s="7" t="s">
        <v>72</v>
      </c>
      <c r="M1480" s="7" t="s">
        <v>73</v>
      </c>
      <c r="N1480" s="7" t="s">
        <v>74</v>
      </c>
      <c r="O1480" s="7" t="s">
        <v>75</v>
      </c>
      <c r="P1480" s="7" t="s">
        <v>105</v>
      </c>
      <c r="Q1480" s="7" t="s">
        <v>106</v>
      </c>
      <c r="S1480" s="7" t="s">
        <v>107</v>
      </c>
      <c r="T1480" s="7" t="s">
        <v>79</v>
      </c>
      <c r="U1480" s="7" t="s">
        <v>80</v>
      </c>
      <c r="V1480" s="7" t="s">
        <v>81</v>
      </c>
      <c r="Z1480" s="7" t="s">
        <v>108</v>
      </c>
      <c r="AA1480" s="7" t="s">
        <v>109</v>
      </c>
      <c r="AB1480" s="7" t="s">
        <v>305</v>
      </c>
      <c r="AC1480" s="7" t="s">
        <v>274</v>
      </c>
      <c r="AD1480" s="7" t="s">
        <v>111</v>
      </c>
      <c r="AE1480" s="7" t="s">
        <v>1709</v>
      </c>
      <c r="AF1480" s="7" t="s">
        <v>112</v>
      </c>
      <c r="AG1480" s="7" t="s">
        <v>2884</v>
      </c>
      <c r="AH1480" s="7" t="s">
        <v>1930</v>
      </c>
      <c r="AI1480" s="7">
        <v>2026</v>
      </c>
      <c r="AJ1480" s="7">
        <v>2027</v>
      </c>
      <c r="AK1480" s="7" t="s">
        <v>89</v>
      </c>
      <c r="AL1480" s="7">
        <v>1224537</v>
      </c>
      <c r="AO1480" s="7" t="s">
        <v>3061</v>
      </c>
      <c r="AP1480" s="7" t="s">
        <v>3062</v>
      </c>
      <c r="AQ1480" s="7">
        <v>612268.5</v>
      </c>
      <c r="AR1480" s="10">
        <v>469258.25630000001</v>
      </c>
      <c r="AS1480" s="7" t="s">
        <v>3063</v>
      </c>
      <c r="AT1480" s="7" t="s">
        <v>146</v>
      </c>
      <c r="AU1480" s="7">
        <v>2017</v>
      </c>
      <c r="AV1480" s="7" t="s">
        <v>172</v>
      </c>
      <c r="AW1480" s="7" t="s">
        <v>115</v>
      </c>
      <c r="AX1480" s="7" t="s">
        <v>93</v>
      </c>
      <c r="AY1480" s="7" t="s">
        <v>94</v>
      </c>
      <c r="AZ1480" s="7" t="s">
        <v>341</v>
      </c>
      <c r="BA1480" s="7" t="s">
        <v>96</v>
      </c>
      <c r="BB1480" s="7" t="s">
        <v>466</v>
      </c>
      <c r="BC1480" s="7" t="s">
        <v>98</v>
      </c>
      <c r="BH1480" s="7" t="s">
        <v>99</v>
      </c>
      <c r="BI1480" s="7" t="s">
        <v>521</v>
      </c>
      <c r="BJ1480" s="7" t="s">
        <v>135</v>
      </c>
      <c r="BO1480">
        <f t="shared" si="23"/>
        <v>0.46925825630000001</v>
      </c>
      <c r="BP1480" s="7" t="s">
        <v>137</v>
      </c>
      <c r="BQ1480" s="7" t="s">
        <v>94</v>
      </c>
      <c r="BR1480" s="7" t="s">
        <v>1907</v>
      </c>
      <c r="BS1480" s="7" t="s">
        <v>1907</v>
      </c>
    </row>
    <row r="1481" spans="1:71" ht="15.75" customHeight="1">
      <c r="A1481" s="7">
        <v>2027</v>
      </c>
      <c r="B1481" s="7" t="s">
        <v>1634</v>
      </c>
      <c r="C1481" s="7" t="s">
        <v>64</v>
      </c>
      <c r="D1481" s="7" t="s">
        <v>1696</v>
      </c>
      <c r="E1481" s="7" t="s">
        <v>2857</v>
      </c>
      <c r="F1481" s="7" t="s">
        <v>2858</v>
      </c>
      <c r="G1481" s="7">
        <v>2017</v>
      </c>
      <c r="H1481" s="7" t="s">
        <v>67</v>
      </c>
      <c r="I1481" s="7" t="s">
        <v>169</v>
      </c>
      <c r="J1481" s="7" t="s">
        <v>70</v>
      </c>
      <c r="K1481" s="7" t="s">
        <v>71</v>
      </c>
      <c r="L1481" s="7" t="s">
        <v>72</v>
      </c>
      <c r="M1481" s="7" t="s">
        <v>73</v>
      </c>
      <c r="N1481" s="7" t="s">
        <v>74</v>
      </c>
      <c r="O1481" s="7" t="s">
        <v>75</v>
      </c>
      <c r="P1481" s="7" t="s">
        <v>105</v>
      </c>
      <c r="Q1481" s="7" t="s">
        <v>106</v>
      </c>
      <c r="S1481" s="7" t="s">
        <v>107</v>
      </c>
      <c r="T1481" s="7" t="s">
        <v>79</v>
      </c>
      <c r="U1481" s="7" t="s">
        <v>80</v>
      </c>
      <c r="V1481" s="7" t="s">
        <v>81</v>
      </c>
      <c r="Z1481" s="7" t="s">
        <v>108</v>
      </c>
      <c r="AA1481" s="7" t="s">
        <v>109</v>
      </c>
      <c r="AB1481" s="7" t="s">
        <v>305</v>
      </c>
      <c r="AC1481" s="7" t="s">
        <v>274</v>
      </c>
      <c r="AD1481" s="7" t="s">
        <v>111</v>
      </c>
      <c r="AE1481" s="7" t="s">
        <v>1709</v>
      </c>
      <c r="AF1481" s="7" t="s">
        <v>112</v>
      </c>
      <c r="AG1481" s="7" t="s">
        <v>2884</v>
      </c>
      <c r="AH1481" s="7" t="s">
        <v>1930</v>
      </c>
      <c r="AI1481" s="7">
        <v>2026</v>
      </c>
      <c r="AJ1481" s="7">
        <v>2027</v>
      </c>
      <c r="AK1481" s="7" t="s">
        <v>89</v>
      </c>
      <c r="AL1481" s="7">
        <v>1224537</v>
      </c>
      <c r="AO1481" s="7" t="s">
        <v>3061</v>
      </c>
      <c r="AP1481" s="7" t="s">
        <v>3062</v>
      </c>
      <c r="AQ1481" s="7">
        <v>612268.5</v>
      </c>
      <c r="AR1481" s="10">
        <v>469258.25630000001</v>
      </c>
      <c r="AS1481" s="7" t="s">
        <v>3063</v>
      </c>
      <c r="AT1481" s="7" t="s">
        <v>146</v>
      </c>
      <c r="AU1481" s="7">
        <v>2017</v>
      </c>
      <c r="AV1481" s="7" t="s">
        <v>172</v>
      </c>
      <c r="AW1481" s="7" t="s">
        <v>115</v>
      </c>
      <c r="AX1481" s="7" t="s">
        <v>93</v>
      </c>
      <c r="AY1481" s="7" t="s">
        <v>94</v>
      </c>
      <c r="AZ1481" s="7" t="s">
        <v>341</v>
      </c>
      <c r="BA1481" s="7" t="s">
        <v>96</v>
      </c>
      <c r="BB1481" s="7" t="s">
        <v>466</v>
      </c>
      <c r="BC1481" s="7" t="s">
        <v>98</v>
      </c>
      <c r="BH1481" s="7" t="s">
        <v>99</v>
      </c>
      <c r="BI1481" s="7" t="s">
        <v>521</v>
      </c>
      <c r="BJ1481" s="7" t="s">
        <v>135</v>
      </c>
      <c r="BO1481">
        <f t="shared" si="23"/>
        <v>0.46925825630000001</v>
      </c>
      <c r="BP1481" s="7" t="s">
        <v>137</v>
      </c>
      <c r="BQ1481" s="7" t="s">
        <v>94</v>
      </c>
      <c r="BR1481" s="7" t="s">
        <v>1907</v>
      </c>
      <c r="BS1481" s="7" t="s">
        <v>1907</v>
      </c>
    </row>
    <row r="1482" spans="1:71" ht="15.75" customHeight="1">
      <c r="A1482" s="7">
        <v>2017</v>
      </c>
      <c r="B1482" s="7" t="s">
        <v>1635</v>
      </c>
      <c r="C1482" s="7" t="s">
        <v>64</v>
      </c>
      <c r="D1482" s="7" t="s">
        <v>1696</v>
      </c>
      <c r="E1482" s="7" t="s">
        <v>2857</v>
      </c>
      <c r="F1482" s="7" t="s">
        <v>2858</v>
      </c>
      <c r="G1482" s="7">
        <v>2017</v>
      </c>
      <c r="H1482" s="7" t="s">
        <v>67</v>
      </c>
      <c r="I1482" s="7" t="s">
        <v>169</v>
      </c>
      <c r="J1482" s="7" t="s">
        <v>70</v>
      </c>
      <c r="K1482" s="7" t="s">
        <v>71</v>
      </c>
      <c r="L1482" s="7" t="s">
        <v>72</v>
      </c>
      <c r="M1482" s="7" t="s">
        <v>73</v>
      </c>
      <c r="N1482" s="7" t="s">
        <v>74</v>
      </c>
      <c r="O1482" s="7" t="s">
        <v>75</v>
      </c>
      <c r="P1482" s="7" t="s">
        <v>105</v>
      </c>
      <c r="Q1482" s="7" t="s">
        <v>106</v>
      </c>
      <c r="S1482" s="7" t="s">
        <v>107</v>
      </c>
      <c r="T1482" s="7" t="s">
        <v>79</v>
      </c>
      <c r="U1482" s="7" t="s">
        <v>80</v>
      </c>
      <c r="V1482" s="7" t="s">
        <v>81</v>
      </c>
      <c r="Z1482" s="7" t="s">
        <v>108</v>
      </c>
      <c r="AA1482" s="7" t="s">
        <v>109</v>
      </c>
      <c r="AB1482" s="7" t="s">
        <v>305</v>
      </c>
      <c r="AC1482" s="7" t="s">
        <v>274</v>
      </c>
      <c r="AD1482" s="7" t="s">
        <v>111</v>
      </c>
      <c r="AE1482" s="7" t="s">
        <v>794</v>
      </c>
      <c r="AF1482" s="7" t="s">
        <v>112</v>
      </c>
      <c r="AG1482" s="7" t="s">
        <v>1925</v>
      </c>
      <c r="AH1482" s="7" t="s">
        <v>2119</v>
      </c>
      <c r="AI1482" s="7">
        <v>2017</v>
      </c>
      <c r="AJ1482" s="7">
        <v>2018</v>
      </c>
      <c r="AK1482" s="7" t="s">
        <v>89</v>
      </c>
      <c r="AL1482" s="7">
        <v>1043826</v>
      </c>
      <c r="AO1482" s="7" t="s">
        <v>3064</v>
      </c>
      <c r="AP1482" s="7" t="s">
        <v>3065</v>
      </c>
      <c r="AQ1482" s="7">
        <v>521913</v>
      </c>
      <c r="AR1482" s="10">
        <v>400007.48749999999</v>
      </c>
      <c r="AS1482" s="7" t="s">
        <v>3066</v>
      </c>
      <c r="AT1482" s="7" t="s">
        <v>146</v>
      </c>
      <c r="AU1482" s="7">
        <v>2017</v>
      </c>
      <c r="AV1482" s="7" t="s">
        <v>172</v>
      </c>
      <c r="AW1482" s="7" t="s">
        <v>92</v>
      </c>
      <c r="AX1482" s="7" t="s">
        <v>93</v>
      </c>
      <c r="AY1482" s="7" t="s">
        <v>94</v>
      </c>
      <c r="AZ1482" s="7" t="s">
        <v>341</v>
      </c>
      <c r="BA1482" s="7" t="s">
        <v>96</v>
      </c>
      <c r="BB1482" s="7" t="s">
        <v>466</v>
      </c>
      <c r="BC1482" s="7" t="s">
        <v>98</v>
      </c>
      <c r="BH1482" s="7" t="s">
        <v>99</v>
      </c>
      <c r="BI1482" s="7" t="s">
        <v>521</v>
      </c>
      <c r="BJ1482" s="7" t="s">
        <v>135</v>
      </c>
      <c r="BO1482">
        <f t="shared" si="23"/>
        <v>0.40000748749999998</v>
      </c>
      <c r="BP1482" s="7" t="s">
        <v>137</v>
      </c>
      <c r="BQ1482" s="7" t="s">
        <v>94</v>
      </c>
      <c r="BR1482" s="7" t="s">
        <v>1907</v>
      </c>
      <c r="BS1482" s="7" t="s">
        <v>1907</v>
      </c>
    </row>
    <row r="1483" spans="1:71" ht="15.75" customHeight="1">
      <c r="A1483" s="7">
        <v>2018</v>
      </c>
      <c r="B1483" s="7" t="s">
        <v>1635</v>
      </c>
      <c r="C1483" s="7" t="s">
        <v>64</v>
      </c>
      <c r="D1483" s="7" t="s">
        <v>1696</v>
      </c>
      <c r="E1483" s="7" t="s">
        <v>2857</v>
      </c>
      <c r="F1483" s="7" t="s">
        <v>2858</v>
      </c>
      <c r="G1483" s="7">
        <v>2017</v>
      </c>
      <c r="H1483" s="7" t="s">
        <v>67</v>
      </c>
      <c r="I1483" s="7" t="s">
        <v>169</v>
      </c>
      <c r="J1483" s="7" t="s">
        <v>70</v>
      </c>
      <c r="K1483" s="7" t="s">
        <v>71</v>
      </c>
      <c r="L1483" s="7" t="s">
        <v>72</v>
      </c>
      <c r="M1483" s="7" t="s">
        <v>73</v>
      </c>
      <c r="N1483" s="7" t="s">
        <v>74</v>
      </c>
      <c r="O1483" s="7" t="s">
        <v>75</v>
      </c>
      <c r="P1483" s="7" t="s">
        <v>105</v>
      </c>
      <c r="Q1483" s="7" t="s">
        <v>106</v>
      </c>
      <c r="S1483" s="7" t="s">
        <v>107</v>
      </c>
      <c r="T1483" s="7" t="s">
        <v>79</v>
      </c>
      <c r="U1483" s="7" t="s">
        <v>80</v>
      </c>
      <c r="V1483" s="7" t="s">
        <v>81</v>
      </c>
      <c r="Z1483" s="7" t="s">
        <v>108</v>
      </c>
      <c r="AA1483" s="7" t="s">
        <v>109</v>
      </c>
      <c r="AB1483" s="7" t="s">
        <v>305</v>
      </c>
      <c r="AC1483" s="7" t="s">
        <v>274</v>
      </c>
      <c r="AD1483" s="7" t="s">
        <v>111</v>
      </c>
      <c r="AE1483" s="7" t="s">
        <v>794</v>
      </c>
      <c r="AF1483" s="7" t="s">
        <v>112</v>
      </c>
      <c r="AG1483" s="7" t="s">
        <v>1925</v>
      </c>
      <c r="AH1483" s="7" t="s">
        <v>2119</v>
      </c>
      <c r="AI1483" s="7">
        <v>2017</v>
      </c>
      <c r="AJ1483" s="7">
        <v>2018</v>
      </c>
      <c r="AK1483" s="7" t="s">
        <v>89</v>
      </c>
      <c r="AL1483" s="7">
        <v>1043826</v>
      </c>
      <c r="AO1483" s="7" t="s">
        <v>3064</v>
      </c>
      <c r="AP1483" s="7" t="s">
        <v>3065</v>
      </c>
      <c r="AQ1483" s="7">
        <v>521913</v>
      </c>
      <c r="AR1483" s="10">
        <v>400007.48749999999</v>
      </c>
      <c r="AS1483" s="7" t="s">
        <v>3066</v>
      </c>
      <c r="AT1483" s="7" t="s">
        <v>146</v>
      </c>
      <c r="AU1483" s="7">
        <v>2017</v>
      </c>
      <c r="AV1483" s="7" t="s">
        <v>172</v>
      </c>
      <c r="AW1483" s="7" t="s">
        <v>92</v>
      </c>
      <c r="AX1483" s="7" t="s">
        <v>93</v>
      </c>
      <c r="AY1483" s="7" t="s">
        <v>94</v>
      </c>
      <c r="AZ1483" s="7" t="s">
        <v>341</v>
      </c>
      <c r="BA1483" s="7" t="s">
        <v>96</v>
      </c>
      <c r="BB1483" s="7" t="s">
        <v>466</v>
      </c>
      <c r="BC1483" s="7" t="s">
        <v>98</v>
      </c>
      <c r="BH1483" s="7" t="s">
        <v>99</v>
      </c>
      <c r="BI1483" s="7" t="s">
        <v>521</v>
      </c>
      <c r="BJ1483" s="7" t="s">
        <v>135</v>
      </c>
      <c r="BO1483">
        <f t="shared" si="23"/>
        <v>0.40000748749999998</v>
      </c>
      <c r="BP1483" s="7" t="s">
        <v>137</v>
      </c>
      <c r="BQ1483" s="7" t="s">
        <v>94</v>
      </c>
      <c r="BR1483" s="7" t="s">
        <v>1907</v>
      </c>
      <c r="BS1483" s="7" t="s">
        <v>1907</v>
      </c>
    </row>
    <row r="1484" spans="1:71" ht="15.75" customHeight="1">
      <c r="A1484" s="7">
        <v>2018</v>
      </c>
      <c r="B1484" s="7" t="s">
        <v>1636</v>
      </c>
      <c r="C1484" s="7" t="s">
        <v>64</v>
      </c>
      <c r="D1484" s="7" t="s">
        <v>1696</v>
      </c>
      <c r="E1484" s="7" t="s">
        <v>2857</v>
      </c>
      <c r="F1484" s="7" t="s">
        <v>2858</v>
      </c>
      <c r="G1484" s="7">
        <v>2017</v>
      </c>
      <c r="H1484" s="7" t="s">
        <v>67</v>
      </c>
      <c r="I1484" s="7" t="s">
        <v>169</v>
      </c>
      <c r="J1484" s="7" t="s">
        <v>70</v>
      </c>
      <c r="K1484" s="7" t="s">
        <v>71</v>
      </c>
      <c r="L1484" s="7" t="s">
        <v>72</v>
      </c>
      <c r="M1484" s="7" t="s">
        <v>73</v>
      </c>
      <c r="N1484" s="7" t="s">
        <v>74</v>
      </c>
      <c r="O1484" s="7" t="s">
        <v>75</v>
      </c>
      <c r="P1484" s="7" t="s">
        <v>105</v>
      </c>
      <c r="Q1484" s="7" t="s">
        <v>106</v>
      </c>
      <c r="S1484" s="7" t="s">
        <v>107</v>
      </c>
      <c r="T1484" s="7" t="s">
        <v>79</v>
      </c>
      <c r="U1484" s="7" t="s">
        <v>80</v>
      </c>
      <c r="V1484" s="7" t="s">
        <v>81</v>
      </c>
      <c r="Z1484" s="7" t="s">
        <v>108</v>
      </c>
      <c r="AA1484" s="7" t="s">
        <v>109</v>
      </c>
      <c r="AB1484" s="7" t="s">
        <v>305</v>
      </c>
      <c r="AC1484" s="7" t="s">
        <v>274</v>
      </c>
      <c r="AD1484" s="7" t="s">
        <v>111</v>
      </c>
      <c r="AE1484" s="7" t="s">
        <v>803</v>
      </c>
      <c r="AF1484" s="7" t="s">
        <v>112</v>
      </c>
      <c r="AG1484" s="7" t="s">
        <v>2119</v>
      </c>
      <c r="AH1484" s="7" t="s">
        <v>2197</v>
      </c>
      <c r="AI1484" s="7">
        <v>2018</v>
      </c>
      <c r="AJ1484" s="7">
        <v>2019</v>
      </c>
      <c r="AK1484" s="7" t="s">
        <v>89</v>
      </c>
      <c r="AL1484" s="7">
        <v>772588</v>
      </c>
      <c r="AO1484" s="7" t="s">
        <v>3067</v>
      </c>
      <c r="AP1484" s="7" t="s">
        <v>3068</v>
      </c>
      <c r="AQ1484" s="7">
        <v>386294</v>
      </c>
      <c r="AR1484" s="10">
        <v>296065.61320000002</v>
      </c>
      <c r="AS1484" s="7" t="s">
        <v>3069</v>
      </c>
      <c r="AT1484" s="7" t="s">
        <v>146</v>
      </c>
      <c r="AU1484" s="7">
        <v>2017</v>
      </c>
      <c r="AV1484" s="7" t="s">
        <v>172</v>
      </c>
      <c r="AW1484" s="7" t="s">
        <v>92</v>
      </c>
      <c r="AX1484" s="7" t="s">
        <v>93</v>
      </c>
      <c r="AY1484" s="7" t="s">
        <v>94</v>
      </c>
      <c r="AZ1484" s="7" t="s">
        <v>341</v>
      </c>
      <c r="BA1484" s="7" t="s">
        <v>96</v>
      </c>
      <c r="BB1484" s="7" t="s">
        <v>466</v>
      </c>
      <c r="BC1484" s="7" t="s">
        <v>98</v>
      </c>
      <c r="BH1484" s="7" t="s">
        <v>99</v>
      </c>
      <c r="BI1484" s="7" t="s">
        <v>521</v>
      </c>
      <c r="BJ1484" s="7" t="s">
        <v>135</v>
      </c>
      <c r="BO1484">
        <f t="shared" si="23"/>
        <v>0.29606561320000002</v>
      </c>
      <c r="BP1484" s="7" t="s">
        <v>137</v>
      </c>
      <c r="BQ1484" s="7" t="s">
        <v>94</v>
      </c>
      <c r="BR1484" s="7" t="s">
        <v>1907</v>
      </c>
      <c r="BS1484" s="7" t="s">
        <v>1907</v>
      </c>
    </row>
    <row r="1485" spans="1:71" ht="15.75" customHeight="1">
      <c r="A1485" s="7">
        <v>2019</v>
      </c>
      <c r="B1485" s="7" t="s">
        <v>1636</v>
      </c>
      <c r="C1485" s="7" t="s">
        <v>64</v>
      </c>
      <c r="D1485" s="7" t="s">
        <v>1696</v>
      </c>
      <c r="E1485" s="7" t="s">
        <v>2857</v>
      </c>
      <c r="F1485" s="7" t="s">
        <v>2858</v>
      </c>
      <c r="G1485" s="7">
        <v>2017</v>
      </c>
      <c r="H1485" s="7" t="s">
        <v>67</v>
      </c>
      <c r="I1485" s="7" t="s">
        <v>169</v>
      </c>
      <c r="J1485" s="7" t="s">
        <v>70</v>
      </c>
      <c r="K1485" s="7" t="s">
        <v>71</v>
      </c>
      <c r="L1485" s="7" t="s">
        <v>72</v>
      </c>
      <c r="M1485" s="7" t="s">
        <v>73</v>
      </c>
      <c r="N1485" s="7" t="s">
        <v>74</v>
      </c>
      <c r="O1485" s="7" t="s">
        <v>75</v>
      </c>
      <c r="P1485" s="7" t="s">
        <v>105</v>
      </c>
      <c r="Q1485" s="7" t="s">
        <v>106</v>
      </c>
      <c r="S1485" s="7" t="s">
        <v>107</v>
      </c>
      <c r="T1485" s="7" t="s">
        <v>79</v>
      </c>
      <c r="U1485" s="7" t="s">
        <v>80</v>
      </c>
      <c r="V1485" s="7" t="s">
        <v>81</v>
      </c>
      <c r="Z1485" s="7" t="s">
        <v>108</v>
      </c>
      <c r="AA1485" s="7" t="s">
        <v>109</v>
      </c>
      <c r="AB1485" s="7" t="s">
        <v>305</v>
      </c>
      <c r="AC1485" s="7" t="s">
        <v>274</v>
      </c>
      <c r="AD1485" s="7" t="s">
        <v>111</v>
      </c>
      <c r="AE1485" s="7" t="s">
        <v>803</v>
      </c>
      <c r="AF1485" s="7" t="s">
        <v>112</v>
      </c>
      <c r="AG1485" s="7" t="s">
        <v>2119</v>
      </c>
      <c r="AH1485" s="7" t="s">
        <v>2197</v>
      </c>
      <c r="AI1485" s="7">
        <v>2018</v>
      </c>
      <c r="AJ1485" s="7">
        <v>2019</v>
      </c>
      <c r="AK1485" s="7" t="s">
        <v>89</v>
      </c>
      <c r="AL1485" s="7">
        <v>772588</v>
      </c>
      <c r="AO1485" s="7" t="s">
        <v>3067</v>
      </c>
      <c r="AP1485" s="7" t="s">
        <v>3068</v>
      </c>
      <c r="AQ1485" s="7">
        <v>386294</v>
      </c>
      <c r="AR1485" s="10">
        <v>296065.61320000002</v>
      </c>
      <c r="AS1485" s="7" t="s">
        <v>3069</v>
      </c>
      <c r="AT1485" s="7" t="s">
        <v>146</v>
      </c>
      <c r="AU1485" s="7">
        <v>2017</v>
      </c>
      <c r="AV1485" s="7" t="s">
        <v>172</v>
      </c>
      <c r="AW1485" s="7" t="s">
        <v>92</v>
      </c>
      <c r="AX1485" s="7" t="s">
        <v>93</v>
      </c>
      <c r="AY1485" s="7" t="s">
        <v>94</v>
      </c>
      <c r="AZ1485" s="7" t="s">
        <v>341</v>
      </c>
      <c r="BA1485" s="7" t="s">
        <v>96</v>
      </c>
      <c r="BB1485" s="7" t="s">
        <v>466</v>
      </c>
      <c r="BC1485" s="7" t="s">
        <v>98</v>
      </c>
      <c r="BH1485" s="7" t="s">
        <v>99</v>
      </c>
      <c r="BI1485" s="7" t="s">
        <v>521</v>
      </c>
      <c r="BJ1485" s="7" t="s">
        <v>135</v>
      </c>
      <c r="BO1485">
        <f t="shared" si="23"/>
        <v>0.29606561320000002</v>
      </c>
      <c r="BP1485" s="7" t="s">
        <v>137</v>
      </c>
      <c r="BQ1485" s="7" t="s">
        <v>94</v>
      </c>
      <c r="BR1485" s="7" t="s">
        <v>1907</v>
      </c>
      <c r="BS1485" s="7" t="s">
        <v>1907</v>
      </c>
    </row>
    <row r="1486" spans="1:71" ht="15.75" customHeight="1">
      <c r="A1486" s="7">
        <v>2017</v>
      </c>
      <c r="B1486" s="7" t="s">
        <v>1637</v>
      </c>
      <c r="C1486" s="7" t="s">
        <v>64</v>
      </c>
      <c r="D1486" s="7" t="s">
        <v>1696</v>
      </c>
      <c r="E1486" s="7" t="s">
        <v>2857</v>
      </c>
      <c r="F1486" s="7" t="s">
        <v>2858</v>
      </c>
      <c r="G1486" s="7">
        <v>2017</v>
      </c>
      <c r="H1486" s="7" t="s">
        <v>67</v>
      </c>
      <c r="I1486" s="7" t="s">
        <v>169</v>
      </c>
      <c r="J1486" s="7" t="s">
        <v>70</v>
      </c>
      <c r="K1486" s="7" t="s">
        <v>71</v>
      </c>
      <c r="L1486" s="7" t="s">
        <v>72</v>
      </c>
      <c r="M1486" s="7" t="s">
        <v>73</v>
      </c>
      <c r="N1486" s="7" t="s">
        <v>74</v>
      </c>
      <c r="O1486" s="7" t="s">
        <v>75</v>
      </c>
      <c r="P1486" s="7" t="s">
        <v>105</v>
      </c>
      <c r="Q1486" s="7" t="s">
        <v>106</v>
      </c>
      <c r="S1486" s="7" t="s">
        <v>107</v>
      </c>
      <c r="T1486" s="7" t="s">
        <v>79</v>
      </c>
      <c r="U1486" s="7" t="s">
        <v>80</v>
      </c>
      <c r="V1486" s="7" t="s">
        <v>81</v>
      </c>
      <c r="Z1486" s="7" t="s">
        <v>108</v>
      </c>
      <c r="AA1486" s="7" t="s">
        <v>109</v>
      </c>
      <c r="AB1486" s="7" t="s">
        <v>305</v>
      </c>
      <c r="AC1486" s="7" t="s">
        <v>274</v>
      </c>
      <c r="AD1486" s="7" t="s">
        <v>111</v>
      </c>
      <c r="AE1486" s="7" t="s">
        <v>794</v>
      </c>
      <c r="AF1486" s="7" t="s">
        <v>112</v>
      </c>
      <c r="AG1486" s="7" t="s">
        <v>1925</v>
      </c>
      <c r="AH1486" s="7" t="s">
        <v>2119</v>
      </c>
      <c r="AI1486" s="7">
        <v>2017</v>
      </c>
      <c r="AJ1486" s="7">
        <v>2018</v>
      </c>
      <c r="AK1486" s="7" t="s">
        <v>89</v>
      </c>
      <c r="AL1486" s="7">
        <v>1114522</v>
      </c>
      <c r="AO1486" s="7" t="s">
        <v>3070</v>
      </c>
      <c r="AP1486" s="7" t="s">
        <v>3071</v>
      </c>
      <c r="AQ1486" s="7">
        <v>557261</v>
      </c>
      <c r="AR1486" s="10">
        <v>427099.09980000003</v>
      </c>
      <c r="AS1486" s="7" t="s">
        <v>3072</v>
      </c>
      <c r="AT1486" s="7" t="s">
        <v>146</v>
      </c>
      <c r="AU1486" s="7">
        <v>2017</v>
      </c>
      <c r="AV1486" s="7" t="s">
        <v>172</v>
      </c>
      <c r="AW1486" s="7" t="s">
        <v>92</v>
      </c>
      <c r="AX1486" s="7" t="s">
        <v>93</v>
      </c>
      <c r="AY1486" s="7" t="s">
        <v>94</v>
      </c>
      <c r="AZ1486" s="7" t="s">
        <v>1700</v>
      </c>
      <c r="BA1486" s="7" t="s">
        <v>96</v>
      </c>
      <c r="BB1486" s="7" t="s">
        <v>466</v>
      </c>
      <c r="BC1486" s="7" t="s">
        <v>98</v>
      </c>
      <c r="BH1486" s="7" t="s">
        <v>99</v>
      </c>
      <c r="BI1486" s="7" t="s">
        <v>521</v>
      </c>
      <c r="BJ1486" s="7" t="s">
        <v>135</v>
      </c>
      <c r="BO1486">
        <f t="shared" si="23"/>
        <v>0.42709909980000005</v>
      </c>
      <c r="BP1486" s="7" t="s">
        <v>137</v>
      </c>
      <c r="BQ1486" s="7" t="s">
        <v>94</v>
      </c>
      <c r="BR1486" s="7" t="s">
        <v>1907</v>
      </c>
      <c r="BS1486" s="7" t="s">
        <v>1907</v>
      </c>
    </row>
    <row r="1487" spans="1:71" ht="15.75" customHeight="1">
      <c r="A1487" s="7">
        <v>2018</v>
      </c>
      <c r="B1487" s="7" t="s">
        <v>1637</v>
      </c>
      <c r="C1487" s="7" t="s">
        <v>64</v>
      </c>
      <c r="D1487" s="7" t="s">
        <v>1696</v>
      </c>
      <c r="E1487" s="7" t="s">
        <v>2857</v>
      </c>
      <c r="F1487" s="7" t="s">
        <v>2858</v>
      </c>
      <c r="G1487" s="7">
        <v>2017</v>
      </c>
      <c r="H1487" s="7" t="s">
        <v>67</v>
      </c>
      <c r="I1487" s="7" t="s">
        <v>169</v>
      </c>
      <c r="J1487" s="7" t="s">
        <v>70</v>
      </c>
      <c r="K1487" s="7" t="s">
        <v>71</v>
      </c>
      <c r="L1487" s="7" t="s">
        <v>72</v>
      </c>
      <c r="M1487" s="7" t="s">
        <v>73</v>
      </c>
      <c r="N1487" s="7" t="s">
        <v>74</v>
      </c>
      <c r="O1487" s="7" t="s">
        <v>75</v>
      </c>
      <c r="P1487" s="7" t="s">
        <v>105</v>
      </c>
      <c r="Q1487" s="7" t="s">
        <v>106</v>
      </c>
      <c r="S1487" s="7" t="s">
        <v>107</v>
      </c>
      <c r="T1487" s="7" t="s">
        <v>79</v>
      </c>
      <c r="U1487" s="7" t="s">
        <v>80</v>
      </c>
      <c r="V1487" s="7" t="s">
        <v>81</v>
      </c>
      <c r="Z1487" s="7" t="s">
        <v>108</v>
      </c>
      <c r="AA1487" s="7" t="s">
        <v>109</v>
      </c>
      <c r="AB1487" s="7" t="s">
        <v>305</v>
      </c>
      <c r="AC1487" s="7" t="s">
        <v>274</v>
      </c>
      <c r="AD1487" s="7" t="s">
        <v>111</v>
      </c>
      <c r="AE1487" s="7" t="s">
        <v>794</v>
      </c>
      <c r="AF1487" s="7" t="s">
        <v>112</v>
      </c>
      <c r="AG1487" s="7" t="s">
        <v>1925</v>
      </c>
      <c r="AH1487" s="7" t="s">
        <v>2119</v>
      </c>
      <c r="AI1487" s="7">
        <v>2017</v>
      </c>
      <c r="AJ1487" s="7">
        <v>2018</v>
      </c>
      <c r="AK1487" s="7" t="s">
        <v>89</v>
      </c>
      <c r="AL1487" s="7">
        <v>1114522</v>
      </c>
      <c r="AO1487" s="7" t="s">
        <v>3070</v>
      </c>
      <c r="AP1487" s="7" t="s">
        <v>3071</v>
      </c>
      <c r="AQ1487" s="7">
        <v>557261</v>
      </c>
      <c r="AR1487" s="10">
        <v>427099.09980000003</v>
      </c>
      <c r="AS1487" s="7" t="s">
        <v>3072</v>
      </c>
      <c r="AT1487" s="7" t="s">
        <v>146</v>
      </c>
      <c r="AU1487" s="7">
        <v>2017</v>
      </c>
      <c r="AV1487" s="7" t="s">
        <v>172</v>
      </c>
      <c r="AW1487" s="7" t="s">
        <v>92</v>
      </c>
      <c r="AX1487" s="7" t="s">
        <v>93</v>
      </c>
      <c r="AY1487" s="7" t="s">
        <v>94</v>
      </c>
      <c r="AZ1487" s="7" t="s">
        <v>1700</v>
      </c>
      <c r="BA1487" s="7" t="s">
        <v>96</v>
      </c>
      <c r="BB1487" s="7" t="s">
        <v>466</v>
      </c>
      <c r="BC1487" s="7" t="s">
        <v>98</v>
      </c>
      <c r="BH1487" s="7" t="s">
        <v>99</v>
      </c>
      <c r="BI1487" s="7" t="s">
        <v>521</v>
      </c>
      <c r="BJ1487" s="7" t="s">
        <v>135</v>
      </c>
      <c r="BO1487">
        <f t="shared" si="23"/>
        <v>0.42709909980000005</v>
      </c>
      <c r="BP1487" s="7" t="s">
        <v>137</v>
      </c>
      <c r="BQ1487" s="7" t="s">
        <v>94</v>
      </c>
      <c r="BR1487" s="7" t="s">
        <v>1907</v>
      </c>
      <c r="BS1487" s="7" t="s">
        <v>1907</v>
      </c>
    </row>
    <row r="1488" spans="1:71" ht="15.75" customHeight="1">
      <c r="A1488" s="7">
        <v>2017</v>
      </c>
      <c r="B1488" s="7" t="s">
        <v>1638</v>
      </c>
      <c r="C1488" s="7" t="s">
        <v>64</v>
      </c>
      <c r="D1488" s="7" t="s">
        <v>1696</v>
      </c>
      <c r="E1488" s="7" t="s">
        <v>2857</v>
      </c>
      <c r="F1488" s="7" t="s">
        <v>2858</v>
      </c>
      <c r="G1488" s="7">
        <v>2017</v>
      </c>
      <c r="H1488" s="7" t="s">
        <v>67</v>
      </c>
      <c r="I1488" s="7" t="s">
        <v>169</v>
      </c>
      <c r="J1488" s="7" t="s">
        <v>70</v>
      </c>
      <c r="K1488" s="7" t="s">
        <v>71</v>
      </c>
      <c r="L1488" s="7" t="s">
        <v>72</v>
      </c>
      <c r="M1488" s="7" t="s">
        <v>73</v>
      </c>
      <c r="N1488" s="7" t="s">
        <v>74</v>
      </c>
      <c r="O1488" s="7" t="s">
        <v>75</v>
      </c>
      <c r="P1488" s="7" t="s">
        <v>105</v>
      </c>
      <c r="Q1488" s="7" t="s">
        <v>106</v>
      </c>
      <c r="S1488" s="7" t="s">
        <v>107</v>
      </c>
      <c r="T1488" s="7" t="s">
        <v>79</v>
      </c>
      <c r="U1488" s="7" t="s">
        <v>80</v>
      </c>
      <c r="V1488" s="7" t="s">
        <v>81</v>
      </c>
      <c r="Z1488" s="7" t="s">
        <v>108</v>
      </c>
      <c r="AA1488" s="7" t="s">
        <v>109</v>
      </c>
      <c r="AB1488" s="7" t="s">
        <v>305</v>
      </c>
      <c r="AC1488" s="7" t="s">
        <v>274</v>
      </c>
      <c r="AD1488" s="7" t="s">
        <v>111</v>
      </c>
      <c r="AE1488" s="7" t="s">
        <v>794</v>
      </c>
      <c r="AF1488" s="7" t="s">
        <v>112</v>
      </c>
      <c r="AG1488" s="7" t="s">
        <v>1925</v>
      </c>
      <c r="AH1488" s="7" t="s">
        <v>2119</v>
      </c>
      <c r="AI1488" s="7">
        <v>2017</v>
      </c>
      <c r="AJ1488" s="7">
        <v>2018</v>
      </c>
      <c r="AK1488" s="7" t="s">
        <v>89</v>
      </c>
      <c r="AL1488" s="7">
        <v>504610</v>
      </c>
      <c r="AO1488" s="7" t="s">
        <v>3073</v>
      </c>
      <c r="AP1488" s="7" t="s">
        <v>3074</v>
      </c>
      <c r="AQ1488" s="7">
        <v>252305</v>
      </c>
      <c r="AR1488" s="10">
        <v>193373.01259999999</v>
      </c>
      <c r="AS1488" s="7" t="s">
        <v>3075</v>
      </c>
      <c r="AT1488" s="7" t="s">
        <v>146</v>
      </c>
      <c r="AU1488" s="7">
        <v>2017</v>
      </c>
      <c r="AV1488" s="7" t="s">
        <v>172</v>
      </c>
      <c r="AW1488" s="7" t="s">
        <v>92</v>
      </c>
      <c r="AX1488" s="7" t="s">
        <v>93</v>
      </c>
      <c r="AY1488" s="7" t="s">
        <v>94</v>
      </c>
      <c r="AZ1488" s="7" t="s">
        <v>341</v>
      </c>
      <c r="BA1488" s="7" t="s">
        <v>96</v>
      </c>
      <c r="BB1488" s="7" t="s">
        <v>466</v>
      </c>
      <c r="BC1488" s="7" t="s">
        <v>98</v>
      </c>
      <c r="BH1488" s="7" t="s">
        <v>99</v>
      </c>
      <c r="BI1488" s="7" t="s">
        <v>521</v>
      </c>
      <c r="BJ1488" s="7" t="s">
        <v>135</v>
      </c>
      <c r="BO1488">
        <f t="shared" si="23"/>
        <v>0.19337301259999998</v>
      </c>
      <c r="BP1488" s="7" t="s">
        <v>137</v>
      </c>
      <c r="BQ1488" s="7" t="s">
        <v>94</v>
      </c>
      <c r="BR1488" s="7" t="s">
        <v>1907</v>
      </c>
      <c r="BS1488" s="7" t="s">
        <v>1907</v>
      </c>
    </row>
    <row r="1489" spans="1:71" ht="15.75" customHeight="1">
      <c r="A1489" s="7">
        <v>2018</v>
      </c>
      <c r="B1489" s="7" t="s">
        <v>1638</v>
      </c>
      <c r="C1489" s="7" t="s">
        <v>64</v>
      </c>
      <c r="D1489" s="7" t="s">
        <v>1696</v>
      </c>
      <c r="E1489" s="7" t="s">
        <v>2857</v>
      </c>
      <c r="F1489" s="7" t="s">
        <v>2858</v>
      </c>
      <c r="G1489" s="7">
        <v>2017</v>
      </c>
      <c r="H1489" s="7" t="s">
        <v>67</v>
      </c>
      <c r="I1489" s="7" t="s">
        <v>169</v>
      </c>
      <c r="J1489" s="7" t="s">
        <v>70</v>
      </c>
      <c r="K1489" s="7" t="s">
        <v>71</v>
      </c>
      <c r="L1489" s="7" t="s">
        <v>72</v>
      </c>
      <c r="M1489" s="7" t="s">
        <v>73</v>
      </c>
      <c r="N1489" s="7" t="s">
        <v>74</v>
      </c>
      <c r="O1489" s="7" t="s">
        <v>75</v>
      </c>
      <c r="P1489" s="7" t="s">
        <v>105</v>
      </c>
      <c r="Q1489" s="7" t="s">
        <v>106</v>
      </c>
      <c r="S1489" s="7" t="s">
        <v>107</v>
      </c>
      <c r="T1489" s="7" t="s">
        <v>79</v>
      </c>
      <c r="U1489" s="7" t="s">
        <v>80</v>
      </c>
      <c r="V1489" s="7" t="s">
        <v>81</v>
      </c>
      <c r="Z1489" s="7" t="s">
        <v>108</v>
      </c>
      <c r="AA1489" s="7" t="s">
        <v>109</v>
      </c>
      <c r="AB1489" s="7" t="s">
        <v>305</v>
      </c>
      <c r="AC1489" s="7" t="s">
        <v>274</v>
      </c>
      <c r="AD1489" s="7" t="s">
        <v>111</v>
      </c>
      <c r="AE1489" s="7" t="s">
        <v>794</v>
      </c>
      <c r="AF1489" s="7" t="s">
        <v>112</v>
      </c>
      <c r="AG1489" s="7" t="s">
        <v>1925</v>
      </c>
      <c r="AH1489" s="7" t="s">
        <v>2119</v>
      </c>
      <c r="AI1489" s="7">
        <v>2017</v>
      </c>
      <c r="AJ1489" s="7">
        <v>2018</v>
      </c>
      <c r="AK1489" s="7" t="s">
        <v>89</v>
      </c>
      <c r="AL1489" s="7">
        <v>504610</v>
      </c>
      <c r="AO1489" s="7" t="s">
        <v>3073</v>
      </c>
      <c r="AP1489" s="7" t="s">
        <v>3074</v>
      </c>
      <c r="AQ1489" s="7">
        <v>252305</v>
      </c>
      <c r="AR1489" s="10">
        <v>193373.01259999999</v>
      </c>
      <c r="AS1489" s="7" t="s">
        <v>3075</v>
      </c>
      <c r="AT1489" s="7" t="s">
        <v>146</v>
      </c>
      <c r="AU1489" s="7">
        <v>2017</v>
      </c>
      <c r="AV1489" s="7" t="s">
        <v>172</v>
      </c>
      <c r="AW1489" s="7" t="s">
        <v>92</v>
      </c>
      <c r="AX1489" s="7" t="s">
        <v>93</v>
      </c>
      <c r="AY1489" s="7" t="s">
        <v>94</v>
      </c>
      <c r="AZ1489" s="7" t="s">
        <v>341</v>
      </c>
      <c r="BA1489" s="7" t="s">
        <v>96</v>
      </c>
      <c r="BB1489" s="7" t="s">
        <v>466</v>
      </c>
      <c r="BC1489" s="7" t="s">
        <v>98</v>
      </c>
      <c r="BH1489" s="7" t="s">
        <v>99</v>
      </c>
      <c r="BI1489" s="7" t="s">
        <v>521</v>
      </c>
      <c r="BJ1489" s="7" t="s">
        <v>135</v>
      </c>
      <c r="BO1489">
        <f t="shared" si="23"/>
        <v>0.19337301259999998</v>
      </c>
      <c r="BP1489" s="7" t="s">
        <v>137</v>
      </c>
      <c r="BQ1489" s="7" t="s">
        <v>94</v>
      </c>
      <c r="BR1489" s="7" t="s">
        <v>1907</v>
      </c>
      <c r="BS1489" s="7" t="s">
        <v>1907</v>
      </c>
    </row>
    <row r="1490" spans="1:71" ht="15.75" customHeight="1">
      <c r="A1490" s="7">
        <v>2018</v>
      </c>
      <c r="B1490" s="7" t="s">
        <v>1639</v>
      </c>
      <c r="C1490" s="7" t="s">
        <v>64</v>
      </c>
      <c r="D1490" s="7" t="s">
        <v>1696</v>
      </c>
      <c r="E1490" s="7" t="s">
        <v>2857</v>
      </c>
      <c r="F1490" s="7" t="s">
        <v>2858</v>
      </c>
      <c r="G1490" s="7">
        <v>2017</v>
      </c>
      <c r="H1490" s="7" t="s">
        <v>67</v>
      </c>
      <c r="I1490" s="7" t="s">
        <v>169</v>
      </c>
      <c r="J1490" s="7" t="s">
        <v>70</v>
      </c>
      <c r="K1490" s="7" t="s">
        <v>71</v>
      </c>
      <c r="L1490" s="7" t="s">
        <v>72</v>
      </c>
      <c r="M1490" s="7" t="s">
        <v>73</v>
      </c>
      <c r="N1490" s="7" t="s">
        <v>74</v>
      </c>
      <c r="O1490" s="7" t="s">
        <v>75</v>
      </c>
      <c r="P1490" s="7" t="s">
        <v>105</v>
      </c>
      <c r="Q1490" s="7" t="s">
        <v>106</v>
      </c>
      <c r="S1490" s="7" t="s">
        <v>107</v>
      </c>
      <c r="T1490" s="7" t="s">
        <v>79</v>
      </c>
      <c r="U1490" s="7" t="s">
        <v>80</v>
      </c>
      <c r="V1490" s="7" t="s">
        <v>81</v>
      </c>
      <c r="Z1490" s="7" t="s">
        <v>108</v>
      </c>
      <c r="AA1490" s="7" t="s">
        <v>109</v>
      </c>
      <c r="AB1490" s="7" t="s">
        <v>305</v>
      </c>
      <c r="AC1490" s="7" t="s">
        <v>274</v>
      </c>
      <c r="AD1490" s="7" t="s">
        <v>111</v>
      </c>
      <c r="AE1490" s="7" t="s">
        <v>803</v>
      </c>
      <c r="AF1490" s="7" t="s">
        <v>112</v>
      </c>
      <c r="AG1490" s="7" t="s">
        <v>2119</v>
      </c>
      <c r="AH1490" s="7" t="s">
        <v>2197</v>
      </c>
      <c r="AI1490" s="7">
        <v>2018</v>
      </c>
      <c r="AJ1490" s="7">
        <v>2019</v>
      </c>
      <c r="AK1490" s="7" t="s">
        <v>89</v>
      </c>
      <c r="AL1490" s="7">
        <v>1147293</v>
      </c>
      <c r="AO1490" s="7" t="s">
        <v>3076</v>
      </c>
      <c r="AP1490" s="7" t="s">
        <v>3077</v>
      </c>
      <c r="AQ1490" s="7">
        <v>573646.5</v>
      </c>
      <c r="AR1490" s="10">
        <v>439657.36660000001</v>
      </c>
      <c r="AS1490" s="7" t="s">
        <v>3078</v>
      </c>
      <c r="AT1490" s="7" t="s">
        <v>146</v>
      </c>
      <c r="AU1490" s="7">
        <v>2017</v>
      </c>
      <c r="AV1490" s="7" t="s">
        <v>172</v>
      </c>
      <c r="AW1490" s="7" t="s">
        <v>92</v>
      </c>
      <c r="AX1490" s="7" t="s">
        <v>93</v>
      </c>
      <c r="AY1490" s="7" t="s">
        <v>94</v>
      </c>
      <c r="AZ1490" s="7" t="s">
        <v>341</v>
      </c>
      <c r="BA1490" s="7" t="s">
        <v>96</v>
      </c>
      <c r="BB1490" s="7" t="s">
        <v>466</v>
      </c>
      <c r="BC1490" s="7" t="s">
        <v>98</v>
      </c>
      <c r="BH1490" s="7" t="s">
        <v>99</v>
      </c>
      <c r="BI1490" s="7" t="s">
        <v>521</v>
      </c>
      <c r="BJ1490" s="7" t="s">
        <v>135</v>
      </c>
      <c r="BO1490">
        <f t="shared" si="23"/>
        <v>0.43965736659999999</v>
      </c>
      <c r="BP1490" s="7" t="s">
        <v>137</v>
      </c>
      <c r="BQ1490" s="7" t="s">
        <v>94</v>
      </c>
      <c r="BR1490" s="7" t="s">
        <v>1907</v>
      </c>
      <c r="BS1490" s="7" t="s">
        <v>1907</v>
      </c>
    </row>
    <row r="1491" spans="1:71" ht="15.75" customHeight="1">
      <c r="A1491" s="7">
        <v>2019</v>
      </c>
      <c r="B1491" s="7" t="s">
        <v>1639</v>
      </c>
      <c r="C1491" s="7" t="s">
        <v>64</v>
      </c>
      <c r="D1491" s="7" t="s">
        <v>1696</v>
      </c>
      <c r="E1491" s="7" t="s">
        <v>2857</v>
      </c>
      <c r="F1491" s="7" t="s">
        <v>2858</v>
      </c>
      <c r="G1491" s="7">
        <v>2017</v>
      </c>
      <c r="H1491" s="7" t="s">
        <v>67</v>
      </c>
      <c r="I1491" s="7" t="s">
        <v>169</v>
      </c>
      <c r="J1491" s="7" t="s">
        <v>70</v>
      </c>
      <c r="K1491" s="7" t="s">
        <v>71</v>
      </c>
      <c r="L1491" s="7" t="s">
        <v>72</v>
      </c>
      <c r="M1491" s="7" t="s">
        <v>73</v>
      </c>
      <c r="N1491" s="7" t="s">
        <v>74</v>
      </c>
      <c r="O1491" s="7" t="s">
        <v>75</v>
      </c>
      <c r="P1491" s="7" t="s">
        <v>105</v>
      </c>
      <c r="Q1491" s="7" t="s">
        <v>106</v>
      </c>
      <c r="S1491" s="7" t="s">
        <v>107</v>
      </c>
      <c r="T1491" s="7" t="s">
        <v>79</v>
      </c>
      <c r="U1491" s="7" t="s">
        <v>80</v>
      </c>
      <c r="V1491" s="7" t="s">
        <v>81</v>
      </c>
      <c r="Z1491" s="7" t="s">
        <v>108</v>
      </c>
      <c r="AA1491" s="7" t="s">
        <v>109</v>
      </c>
      <c r="AB1491" s="7" t="s">
        <v>305</v>
      </c>
      <c r="AC1491" s="7" t="s">
        <v>274</v>
      </c>
      <c r="AD1491" s="7" t="s">
        <v>111</v>
      </c>
      <c r="AE1491" s="7" t="s">
        <v>803</v>
      </c>
      <c r="AF1491" s="7" t="s">
        <v>112</v>
      </c>
      <c r="AG1491" s="7" t="s">
        <v>2119</v>
      </c>
      <c r="AH1491" s="7" t="s">
        <v>2197</v>
      </c>
      <c r="AI1491" s="7">
        <v>2018</v>
      </c>
      <c r="AJ1491" s="7">
        <v>2019</v>
      </c>
      <c r="AK1491" s="7" t="s">
        <v>89</v>
      </c>
      <c r="AL1491" s="7">
        <v>1147293</v>
      </c>
      <c r="AO1491" s="7" t="s">
        <v>3076</v>
      </c>
      <c r="AP1491" s="7" t="s">
        <v>3077</v>
      </c>
      <c r="AQ1491" s="7">
        <v>573646.5</v>
      </c>
      <c r="AR1491" s="10">
        <v>439657.36660000001</v>
      </c>
      <c r="AS1491" s="7" t="s">
        <v>3078</v>
      </c>
      <c r="AT1491" s="7" t="s">
        <v>146</v>
      </c>
      <c r="AU1491" s="7">
        <v>2017</v>
      </c>
      <c r="AV1491" s="7" t="s">
        <v>172</v>
      </c>
      <c r="AW1491" s="7" t="s">
        <v>92</v>
      </c>
      <c r="AX1491" s="7" t="s">
        <v>93</v>
      </c>
      <c r="AY1491" s="7" t="s">
        <v>94</v>
      </c>
      <c r="AZ1491" s="7" t="s">
        <v>341</v>
      </c>
      <c r="BA1491" s="7" t="s">
        <v>96</v>
      </c>
      <c r="BB1491" s="7" t="s">
        <v>466</v>
      </c>
      <c r="BC1491" s="7" t="s">
        <v>98</v>
      </c>
      <c r="BH1491" s="7" t="s">
        <v>99</v>
      </c>
      <c r="BI1491" s="7" t="s">
        <v>521</v>
      </c>
      <c r="BJ1491" s="7" t="s">
        <v>135</v>
      </c>
      <c r="BO1491">
        <f t="shared" si="23"/>
        <v>0.43965736659999999</v>
      </c>
      <c r="BP1491" s="7" t="s">
        <v>137</v>
      </c>
      <c r="BQ1491" s="7" t="s">
        <v>94</v>
      </c>
      <c r="BR1491" s="7" t="s">
        <v>1907</v>
      </c>
      <c r="BS1491" s="7" t="s">
        <v>1907</v>
      </c>
    </row>
    <row r="1492" spans="1:71" ht="15.75" customHeight="1">
      <c r="A1492" s="7">
        <v>2017</v>
      </c>
      <c r="B1492" s="7" t="s">
        <v>1640</v>
      </c>
      <c r="C1492" s="7" t="s">
        <v>64</v>
      </c>
      <c r="D1492" s="7" t="s">
        <v>1696</v>
      </c>
      <c r="E1492" s="7" t="s">
        <v>2857</v>
      </c>
      <c r="F1492" s="7" t="s">
        <v>2858</v>
      </c>
      <c r="G1492" s="7">
        <v>2017</v>
      </c>
      <c r="H1492" s="7" t="s">
        <v>67</v>
      </c>
      <c r="I1492" s="7" t="s">
        <v>169</v>
      </c>
      <c r="J1492" s="7" t="s">
        <v>70</v>
      </c>
      <c r="K1492" s="7" t="s">
        <v>71</v>
      </c>
      <c r="L1492" s="7" t="s">
        <v>72</v>
      </c>
      <c r="M1492" s="7" t="s">
        <v>73</v>
      </c>
      <c r="N1492" s="7" t="s">
        <v>74</v>
      </c>
      <c r="O1492" s="7" t="s">
        <v>75</v>
      </c>
      <c r="P1492" s="7" t="s">
        <v>105</v>
      </c>
      <c r="Q1492" s="7" t="s">
        <v>106</v>
      </c>
      <c r="S1492" s="7" t="s">
        <v>107</v>
      </c>
      <c r="T1492" s="7" t="s">
        <v>79</v>
      </c>
      <c r="U1492" s="7" t="s">
        <v>80</v>
      </c>
      <c r="V1492" s="7" t="s">
        <v>81</v>
      </c>
      <c r="Z1492" s="7" t="s">
        <v>108</v>
      </c>
      <c r="AA1492" s="7" t="s">
        <v>109</v>
      </c>
      <c r="AB1492" s="7" t="s">
        <v>305</v>
      </c>
      <c r="AC1492" s="7" t="s">
        <v>274</v>
      </c>
      <c r="AD1492" s="7" t="s">
        <v>111</v>
      </c>
      <c r="AE1492" s="7" t="s">
        <v>794</v>
      </c>
      <c r="AF1492" s="7" t="s">
        <v>112</v>
      </c>
      <c r="AG1492" s="7" t="s">
        <v>1925</v>
      </c>
      <c r="AH1492" s="7" t="s">
        <v>2119</v>
      </c>
      <c r="AI1492" s="7">
        <v>2017</v>
      </c>
      <c r="AJ1492" s="7">
        <v>2018</v>
      </c>
      <c r="AK1492" s="7" t="s">
        <v>89</v>
      </c>
      <c r="AL1492" s="7">
        <v>801496</v>
      </c>
      <c r="AO1492" s="7" t="s">
        <v>3079</v>
      </c>
      <c r="AP1492" s="7" t="s">
        <v>3080</v>
      </c>
      <c r="AQ1492" s="7">
        <v>400748</v>
      </c>
      <c r="AR1492" s="10">
        <v>307143.52889999998</v>
      </c>
      <c r="AS1492" s="7" t="s">
        <v>3081</v>
      </c>
      <c r="AT1492" s="7" t="s">
        <v>146</v>
      </c>
      <c r="AU1492" s="7">
        <v>2017</v>
      </c>
      <c r="AV1492" s="7" t="s">
        <v>172</v>
      </c>
      <c r="AW1492" s="7" t="s">
        <v>92</v>
      </c>
      <c r="AX1492" s="7" t="s">
        <v>93</v>
      </c>
      <c r="AY1492" s="7" t="s">
        <v>94</v>
      </c>
      <c r="AZ1492" s="7" t="s">
        <v>1700</v>
      </c>
      <c r="BA1492" s="7" t="s">
        <v>96</v>
      </c>
      <c r="BB1492" s="7" t="s">
        <v>466</v>
      </c>
      <c r="BC1492" s="7" t="s">
        <v>98</v>
      </c>
      <c r="BH1492" s="7" t="s">
        <v>99</v>
      </c>
      <c r="BI1492" s="7" t="s">
        <v>521</v>
      </c>
      <c r="BJ1492" s="7" t="s">
        <v>135</v>
      </c>
      <c r="BO1492">
        <f t="shared" si="23"/>
        <v>0.30714352889999996</v>
      </c>
      <c r="BP1492" s="7" t="s">
        <v>137</v>
      </c>
      <c r="BQ1492" s="7" t="s">
        <v>94</v>
      </c>
      <c r="BR1492" s="7" t="s">
        <v>1907</v>
      </c>
      <c r="BS1492" s="7" t="s">
        <v>1907</v>
      </c>
    </row>
    <row r="1493" spans="1:71" ht="15.75" customHeight="1">
      <c r="A1493" s="7">
        <v>2018</v>
      </c>
      <c r="B1493" s="7" t="s">
        <v>1640</v>
      </c>
      <c r="C1493" s="7" t="s">
        <v>64</v>
      </c>
      <c r="D1493" s="7" t="s">
        <v>1696</v>
      </c>
      <c r="E1493" s="7" t="s">
        <v>2857</v>
      </c>
      <c r="F1493" s="7" t="s">
        <v>2858</v>
      </c>
      <c r="G1493" s="7">
        <v>2017</v>
      </c>
      <c r="H1493" s="7" t="s">
        <v>67</v>
      </c>
      <c r="I1493" s="7" t="s">
        <v>169</v>
      </c>
      <c r="J1493" s="7" t="s">
        <v>70</v>
      </c>
      <c r="K1493" s="7" t="s">
        <v>71</v>
      </c>
      <c r="L1493" s="7" t="s">
        <v>72</v>
      </c>
      <c r="M1493" s="7" t="s">
        <v>73</v>
      </c>
      <c r="N1493" s="7" t="s">
        <v>74</v>
      </c>
      <c r="O1493" s="7" t="s">
        <v>75</v>
      </c>
      <c r="P1493" s="7" t="s">
        <v>105</v>
      </c>
      <c r="Q1493" s="7" t="s">
        <v>106</v>
      </c>
      <c r="S1493" s="7" t="s">
        <v>107</v>
      </c>
      <c r="T1493" s="7" t="s">
        <v>79</v>
      </c>
      <c r="U1493" s="7" t="s">
        <v>80</v>
      </c>
      <c r="V1493" s="7" t="s">
        <v>81</v>
      </c>
      <c r="Z1493" s="7" t="s">
        <v>108</v>
      </c>
      <c r="AA1493" s="7" t="s">
        <v>109</v>
      </c>
      <c r="AB1493" s="7" t="s">
        <v>305</v>
      </c>
      <c r="AC1493" s="7" t="s">
        <v>274</v>
      </c>
      <c r="AD1493" s="7" t="s">
        <v>111</v>
      </c>
      <c r="AE1493" s="7" t="s">
        <v>794</v>
      </c>
      <c r="AF1493" s="7" t="s">
        <v>112</v>
      </c>
      <c r="AG1493" s="7" t="s">
        <v>1925</v>
      </c>
      <c r="AH1493" s="7" t="s">
        <v>2119</v>
      </c>
      <c r="AI1493" s="7">
        <v>2017</v>
      </c>
      <c r="AJ1493" s="7">
        <v>2018</v>
      </c>
      <c r="AK1493" s="7" t="s">
        <v>89</v>
      </c>
      <c r="AL1493" s="7">
        <v>801496</v>
      </c>
      <c r="AO1493" s="7" t="s">
        <v>3079</v>
      </c>
      <c r="AP1493" s="7" t="s">
        <v>3080</v>
      </c>
      <c r="AQ1493" s="7">
        <v>400748</v>
      </c>
      <c r="AR1493" s="10">
        <v>307143.52889999998</v>
      </c>
      <c r="AS1493" s="7" t="s">
        <v>3081</v>
      </c>
      <c r="AT1493" s="7" t="s">
        <v>146</v>
      </c>
      <c r="AU1493" s="7">
        <v>2017</v>
      </c>
      <c r="AV1493" s="7" t="s">
        <v>172</v>
      </c>
      <c r="AW1493" s="7" t="s">
        <v>92</v>
      </c>
      <c r="AX1493" s="7" t="s">
        <v>93</v>
      </c>
      <c r="AY1493" s="7" t="s">
        <v>94</v>
      </c>
      <c r="AZ1493" s="7" t="s">
        <v>1700</v>
      </c>
      <c r="BA1493" s="7" t="s">
        <v>96</v>
      </c>
      <c r="BB1493" s="7" t="s">
        <v>466</v>
      </c>
      <c r="BC1493" s="7" t="s">
        <v>98</v>
      </c>
      <c r="BH1493" s="7" t="s">
        <v>99</v>
      </c>
      <c r="BI1493" s="7" t="s">
        <v>521</v>
      </c>
      <c r="BJ1493" s="7" t="s">
        <v>135</v>
      </c>
      <c r="BO1493">
        <f t="shared" si="23"/>
        <v>0.30714352889999996</v>
      </c>
      <c r="BP1493" s="7" t="s">
        <v>137</v>
      </c>
      <c r="BQ1493" s="7" t="s">
        <v>94</v>
      </c>
      <c r="BR1493" s="7" t="s">
        <v>1907</v>
      </c>
      <c r="BS1493" s="7" t="s">
        <v>1907</v>
      </c>
    </row>
    <row r="1494" spans="1:71" ht="15.75" customHeight="1">
      <c r="A1494" s="7">
        <v>2018</v>
      </c>
      <c r="B1494" s="7" t="s">
        <v>1641</v>
      </c>
      <c r="C1494" s="7" t="s">
        <v>64</v>
      </c>
      <c r="D1494" s="7" t="s">
        <v>1696</v>
      </c>
      <c r="E1494" s="7" t="s">
        <v>2857</v>
      </c>
      <c r="F1494" s="7" t="s">
        <v>2858</v>
      </c>
      <c r="G1494" s="7">
        <v>2017</v>
      </c>
      <c r="H1494" s="7" t="s">
        <v>67</v>
      </c>
      <c r="I1494" s="7" t="s">
        <v>169</v>
      </c>
      <c r="J1494" s="7" t="s">
        <v>70</v>
      </c>
      <c r="K1494" s="7" t="s">
        <v>71</v>
      </c>
      <c r="L1494" s="7" t="s">
        <v>72</v>
      </c>
      <c r="M1494" s="7" t="s">
        <v>73</v>
      </c>
      <c r="N1494" s="7" t="s">
        <v>74</v>
      </c>
      <c r="O1494" s="7" t="s">
        <v>75</v>
      </c>
      <c r="P1494" s="7" t="s">
        <v>105</v>
      </c>
      <c r="Q1494" s="7" t="s">
        <v>106</v>
      </c>
      <c r="S1494" s="7" t="s">
        <v>107</v>
      </c>
      <c r="T1494" s="7" t="s">
        <v>79</v>
      </c>
      <c r="U1494" s="7" t="s">
        <v>80</v>
      </c>
      <c r="V1494" s="7" t="s">
        <v>81</v>
      </c>
      <c r="Z1494" s="7" t="s">
        <v>108</v>
      </c>
      <c r="AA1494" s="7" t="s">
        <v>109</v>
      </c>
      <c r="AB1494" s="7" t="s">
        <v>305</v>
      </c>
      <c r="AC1494" s="7" t="s">
        <v>274</v>
      </c>
      <c r="AD1494" s="7" t="s">
        <v>111</v>
      </c>
      <c r="AE1494" s="7" t="s">
        <v>803</v>
      </c>
      <c r="AF1494" s="7" t="s">
        <v>112</v>
      </c>
      <c r="AG1494" s="7" t="s">
        <v>2119</v>
      </c>
      <c r="AH1494" s="7" t="s">
        <v>2197</v>
      </c>
      <c r="AI1494" s="7">
        <v>2018</v>
      </c>
      <c r="AJ1494" s="7">
        <v>2019</v>
      </c>
      <c r="AK1494" s="7" t="s">
        <v>89</v>
      </c>
      <c r="AL1494" s="7">
        <v>869161</v>
      </c>
      <c r="AO1494" s="7" t="s">
        <v>3082</v>
      </c>
      <c r="AP1494" s="7" t="s">
        <v>3012</v>
      </c>
      <c r="AQ1494" s="7">
        <v>434580.5</v>
      </c>
      <c r="AR1494" s="10">
        <v>333073.62319999997</v>
      </c>
      <c r="AS1494" s="7" t="s">
        <v>3083</v>
      </c>
      <c r="AT1494" s="7" t="s">
        <v>146</v>
      </c>
      <c r="AU1494" s="7">
        <v>2017</v>
      </c>
      <c r="AV1494" s="7" t="s">
        <v>172</v>
      </c>
      <c r="AW1494" s="7" t="s">
        <v>92</v>
      </c>
      <c r="AX1494" s="7" t="s">
        <v>93</v>
      </c>
      <c r="AY1494" s="7" t="s">
        <v>94</v>
      </c>
      <c r="AZ1494" s="7" t="s">
        <v>1700</v>
      </c>
      <c r="BA1494" s="7" t="s">
        <v>96</v>
      </c>
      <c r="BB1494" s="7" t="s">
        <v>466</v>
      </c>
      <c r="BC1494" s="7" t="s">
        <v>98</v>
      </c>
      <c r="BH1494" s="7" t="s">
        <v>99</v>
      </c>
      <c r="BI1494" s="7" t="s">
        <v>521</v>
      </c>
      <c r="BJ1494" s="7" t="s">
        <v>135</v>
      </c>
      <c r="BO1494">
        <f t="shared" si="23"/>
        <v>0.33307362319999995</v>
      </c>
      <c r="BP1494" s="7" t="s">
        <v>137</v>
      </c>
      <c r="BQ1494" s="7" t="s">
        <v>94</v>
      </c>
      <c r="BR1494" s="7" t="s">
        <v>1907</v>
      </c>
      <c r="BS1494" s="7" t="s">
        <v>1907</v>
      </c>
    </row>
    <row r="1495" spans="1:71" ht="15.75" customHeight="1">
      <c r="A1495" s="7">
        <v>2019</v>
      </c>
      <c r="B1495" s="7" t="s">
        <v>1641</v>
      </c>
      <c r="C1495" s="7" t="s">
        <v>64</v>
      </c>
      <c r="D1495" s="7" t="s">
        <v>1696</v>
      </c>
      <c r="E1495" s="7" t="s">
        <v>2857</v>
      </c>
      <c r="F1495" s="7" t="s">
        <v>2858</v>
      </c>
      <c r="G1495" s="7">
        <v>2017</v>
      </c>
      <c r="H1495" s="7" t="s">
        <v>67</v>
      </c>
      <c r="I1495" s="7" t="s">
        <v>169</v>
      </c>
      <c r="J1495" s="7" t="s">
        <v>70</v>
      </c>
      <c r="K1495" s="7" t="s">
        <v>71</v>
      </c>
      <c r="L1495" s="7" t="s">
        <v>72</v>
      </c>
      <c r="M1495" s="7" t="s">
        <v>73</v>
      </c>
      <c r="N1495" s="7" t="s">
        <v>74</v>
      </c>
      <c r="O1495" s="7" t="s">
        <v>75</v>
      </c>
      <c r="P1495" s="7" t="s">
        <v>105</v>
      </c>
      <c r="Q1495" s="7" t="s">
        <v>106</v>
      </c>
      <c r="S1495" s="7" t="s">
        <v>107</v>
      </c>
      <c r="T1495" s="7" t="s">
        <v>79</v>
      </c>
      <c r="U1495" s="7" t="s">
        <v>80</v>
      </c>
      <c r="V1495" s="7" t="s">
        <v>81</v>
      </c>
      <c r="Z1495" s="7" t="s">
        <v>108</v>
      </c>
      <c r="AA1495" s="7" t="s">
        <v>109</v>
      </c>
      <c r="AB1495" s="7" t="s">
        <v>305</v>
      </c>
      <c r="AC1495" s="7" t="s">
        <v>274</v>
      </c>
      <c r="AD1495" s="7" t="s">
        <v>111</v>
      </c>
      <c r="AE1495" s="7" t="s">
        <v>803</v>
      </c>
      <c r="AF1495" s="7" t="s">
        <v>112</v>
      </c>
      <c r="AG1495" s="7" t="s">
        <v>2119</v>
      </c>
      <c r="AH1495" s="7" t="s">
        <v>2197</v>
      </c>
      <c r="AI1495" s="7">
        <v>2018</v>
      </c>
      <c r="AJ1495" s="7">
        <v>2019</v>
      </c>
      <c r="AK1495" s="7" t="s">
        <v>89</v>
      </c>
      <c r="AL1495" s="7">
        <v>869161</v>
      </c>
      <c r="AO1495" s="7" t="s">
        <v>3082</v>
      </c>
      <c r="AP1495" s="7" t="s">
        <v>3012</v>
      </c>
      <c r="AQ1495" s="7">
        <v>434580.5</v>
      </c>
      <c r="AR1495" s="10">
        <v>333073.62319999997</v>
      </c>
      <c r="AS1495" s="7" t="s">
        <v>3083</v>
      </c>
      <c r="AT1495" s="7" t="s">
        <v>146</v>
      </c>
      <c r="AU1495" s="7">
        <v>2017</v>
      </c>
      <c r="AV1495" s="7" t="s">
        <v>172</v>
      </c>
      <c r="AW1495" s="7" t="s">
        <v>92</v>
      </c>
      <c r="AX1495" s="7" t="s">
        <v>93</v>
      </c>
      <c r="AY1495" s="7" t="s">
        <v>94</v>
      </c>
      <c r="AZ1495" s="7" t="s">
        <v>1700</v>
      </c>
      <c r="BA1495" s="7" t="s">
        <v>96</v>
      </c>
      <c r="BB1495" s="7" t="s">
        <v>466</v>
      </c>
      <c r="BC1495" s="7" t="s">
        <v>98</v>
      </c>
      <c r="BH1495" s="7" t="s">
        <v>99</v>
      </c>
      <c r="BI1495" s="7" t="s">
        <v>521</v>
      </c>
      <c r="BJ1495" s="7" t="s">
        <v>135</v>
      </c>
      <c r="BO1495">
        <f t="shared" si="23"/>
        <v>0.33307362319999995</v>
      </c>
      <c r="BP1495" s="7" t="s">
        <v>137</v>
      </c>
      <c r="BQ1495" s="7" t="s">
        <v>94</v>
      </c>
      <c r="BR1495" s="7" t="s">
        <v>1907</v>
      </c>
      <c r="BS1495" s="7" t="s">
        <v>1907</v>
      </c>
    </row>
    <row r="1496" spans="1:71" ht="15.75" customHeight="1">
      <c r="A1496" s="7">
        <v>2019</v>
      </c>
      <c r="B1496" s="7" t="s">
        <v>1642</v>
      </c>
      <c r="C1496" s="7" t="s">
        <v>64</v>
      </c>
      <c r="D1496" s="7" t="s">
        <v>1696</v>
      </c>
      <c r="E1496" s="7" t="s">
        <v>2857</v>
      </c>
      <c r="F1496" s="7" t="s">
        <v>2858</v>
      </c>
      <c r="G1496" s="7">
        <v>2017</v>
      </c>
      <c r="H1496" s="7" t="s">
        <v>67</v>
      </c>
      <c r="I1496" s="7" t="s">
        <v>169</v>
      </c>
      <c r="J1496" s="7" t="s">
        <v>70</v>
      </c>
      <c r="K1496" s="7" t="s">
        <v>71</v>
      </c>
      <c r="L1496" s="7" t="s">
        <v>72</v>
      </c>
      <c r="M1496" s="7" t="s">
        <v>73</v>
      </c>
      <c r="N1496" s="7" t="s">
        <v>74</v>
      </c>
      <c r="O1496" s="7" t="s">
        <v>75</v>
      </c>
      <c r="P1496" s="7" t="s">
        <v>105</v>
      </c>
      <c r="Q1496" s="7" t="s">
        <v>106</v>
      </c>
      <c r="S1496" s="7" t="s">
        <v>107</v>
      </c>
      <c r="T1496" s="7" t="s">
        <v>79</v>
      </c>
      <c r="U1496" s="7" t="s">
        <v>80</v>
      </c>
      <c r="V1496" s="7" t="s">
        <v>81</v>
      </c>
      <c r="Z1496" s="7" t="s">
        <v>108</v>
      </c>
      <c r="AA1496" s="7" t="s">
        <v>109</v>
      </c>
      <c r="AB1496" s="7" t="s">
        <v>305</v>
      </c>
      <c r="AC1496" s="7" t="s">
        <v>274</v>
      </c>
      <c r="AD1496" s="7" t="s">
        <v>111</v>
      </c>
      <c r="AE1496" s="7" t="s">
        <v>1702</v>
      </c>
      <c r="AF1496" s="7" t="s">
        <v>112</v>
      </c>
      <c r="AG1496" s="7" t="s">
        <v>2197</v>
      </c>
      <c r="AH1496" s="7" t="s">
        <v>2200</v>
      </c>
      <c r="AI1496" s="7">
        <v>2019</v>
      </c>
      <c r="AJ1496" s="7">
        <v>2020</v>
      </c>
      <c r="AK1496" s="7" t="s">
        <v>89</v>
      </c>
      <c r="AL1496" s="7">
        <v>884373</v>
      </c>
      <c r="AO1496" s="7" t="s">
        <v>3084</v>
      </c>
      <c r="AP1496" s="7" t="s">
        <v>3085</v>
      </c>
      <c r="AQ1496" s="7">
        <v>442186.5</v>
      </c>
      <c r="AR1496" s="10">
        <v>338903.0564</v>
      </c>
      <c r="AS1496" s="7" t="s">
        <v>3086</v>
      </c>
      <c r="AT1496" s="7" t="s">
        <v>146</v>
      </c>
      <c r="AU1496" s="7">
        <v>2017</v>
      </c>
      <c r="AV1496" s="7" t="s">
        <v>172</v>
      </c>
      <c r="AW1496" s="7" t="s">
        <v>92</v>
      </c>
      <c r="AX1496" s="7" t="s">
        <v>93</v>
      </c>
      <c r="AY1496" s="7" t="s">
        <v>94</v>
      </c>
      <c r="AZ1496" s="7" t="s">
        <v>1700</v>
      </c>
      <c r="BA1496" s="7" t="s">
        <v>96</v>
      </c>
      <c r="BB1496" s="7" t="s">
        <v>466</v>
      </c>
      <c r="BC1496" s="7" t="s">
        <v>98</v>
      </c>
      <c r="BH1496" s="7" t="s">
        <v>99</v>
      </c>
      <c r="BI1496" s="7" t="s">
        <v>521</v>
      </c>
      <c r="BJ1496" s="7" t="s">
        <v>135</v>
      </c>
      <c r="BO1496">
        <f t="shared" si="23"/>
        <v>0.33890305640000001</v>
      </c>
      <c r="BP1496" s="7" t="s">
        <v>137</v>
      </c>
      <c r="BQ1496" s="7" t="s">
        <v>94</v>
      </c>
      <c r="BR1496" s="7" t="s">
        <v>1907</v>
      </c>
      <c r="BS1496" s="7" t="s">
        <v>1907</v>
      </c>
    </row>
    <row r="1497" spans="1:71" ht="15.75" customHeight="1">
      <c r="A1497" s="7">
        <v>2020</v>
      </c>
      <c r="B1497" s="7" t="s">
        <v>1642</v>
      </c>
      <c r="C1497" s="7" t="s">
        <v>64</v>
      </c>
      <c r="D1497" s="7" t="s">
        <v>1696</v>
      </c>
      <c r="E1497" s="7" t="s">
        <v>2857</v>
      </c>
      <c r="F1497" s="7" t="s">
        <v>2858</v>
      </c>
      <c r="G1497" s="7">
        <v>2017</v>
      </c>
      <c r="H1497" s="7" t="s">
        <v>67</v>
      </c>
      <c r="I1497" s="7" t="s">
        <v>169</v>
      </c>
      <c r="J1497" s="7" t="s">
        <v>70</v>
      </c>
      <c r="K1497" s="7" t="s">
        <v>71</v>
      </c>
      <c r="L1497" s="7" t="s">
        <v>72</v>
      </c>
      <c r="M1497" s="7" t="s">
        <v>73</v>
      </c>
      <c r="N1497" s="7" t="s">
        <v>74</v>
      </c>
      <c r="O1497" s="7" t="s">
        <v>75</v>
      </c>
      <c r="P1497" s="7" t="s">
        <v>105</v>
      </c>
      <c r="Q1497" s="7" t="s">
        <v>106</v>
      </c>
      <c r="S1497" s="7" t="s">
        <v>107</v>
      </c>
      <c r="T1497" s="7" t="s">
        <v>79</v>
      </c>
      <c r="U1497" s="7" t="s">
        <v>80</v>
      </c>
      <c r="V1497" s="7" t="s">
        <v>81</v>
      </c>
      <c r="Z1497" s="7" t="s">
        <v>108</v>
      </c>
      <c r="AA1497" s="7" t="s">
        <v>109</v>
      </c>
      <c r="AB1497" s="7" t="s">
        <v>305</v>
      </c>
      <c r="AC1497" s="7" t="s">
        <v>274</v>
      </c>
      <c r="AD1497" s="7" t="s">
        <v>111</v>
      </c>
      <c r="AE1497" s="7" t="s">
        <v>1702</v>
      </c>
      <c r="AF1497" s="7" t="s">
        <v>112</v>
      </c>
      <c r="AG1497" s="7" t="s">
        <v>2197</v>
      </c>
      <c r="AH1497" s="7" t="s">
        <v>2200</v>
      </c>
      <c r="AI1497" s="7">
        <v>2019</v>
      </c>
      <c r="AJ1497" s="7">
        <v>2020</v>
      </c>
      <c r="AK1497" s="7" t="s">
        <v>89</v>
      </c>
      <c r="AL1497" s="7">
        <v>884373</v>
      </c>
      <c r="AO1497" s="7" t="s">
        <v>3084</v>
      </c>
      <c r="AP1497" s="7" t="s">
        <v>3085</v>
      </c>
      <c r="AQ1497" s="7">
        <v>442186.5</v>
      </c>
      <c r="AR1497" s="10">
        <v>338903.0564</v>
      </c>
      <c r="AS1497" s="7" t="s">
        <v>3086</v>
      </c>
      <c r="AT1497" s="7" t="s">
        <v>146</v>
      </c>
      <c r="AU1497" s="7">
        <v>2017</v>
      </c>
      <c r="AV1497" s="7" t="s">
        <v>172</v>
      </c>
      <c r="AW1497" s="7" t="s">
        <v>92</v>
      </c>
      <c r="AX1497" s="7" t="s">
        <v>93</v>
      </c>
      <c r="AY1497" s="7" t="s">
        <v>94</v>
      </c>
      <c r="AZ1497" s="7" t="s">
        <v>1700</v>
      </c>
      <c r="BA1497" s="7" t="s">
        <v>96</v>
      </c>
      <c r="BB1497" s="7" t="s">
        <v>466</v>
      </c>
      <c r="BC1497" s="7" t="s">
        <v>98</v>
      </c>
      <c r="BH1497" s="7" t="s">
        <v>99</v>
      </c>
      <c r="BI1497" s="7" t="s">
        <v>521</v>
      </c>
      <c r="BJ1497" s="7" t="s">
        <v>135</v>
      </c>
      <c r="BO1497">
        <f t="shared" si="23"/>
        <v>0.33890305640000001</v>
      </c>
      <c r="BP1497" s="7" t="s">
        <v>137</v>
      </c>
      <c r="BQ1497" s="7" t="s">
        <v>94</v>
      </c>
      <c r="BR1497" s="7" t="s">
        <v>1907</v>
      </c>
      <c r="BS1497" s="7" t="s">
        <v>1907</v>
      </c>
    </row>
    <row r="1498" spans="1:71" ht="15.75" customHeight="1">
      <c r="A1498" s="7">
        <v>2020</v>
      </c>
      <c r="B1498" s="7" t="s">
        <v>1643</v>
      </c>
      <c r="C1498" s="7" t="s">
        <v>64</v>
      </c>
      <c r="D1498" s="7" t="s">
        <v>1696</v>
      </c>
      <c r="E1498" s="7" t="s">
        <v>2857</v>
      </c>
      <c r="F1498" s="7" t="s">
        <v>2858</v>
      </c>
      <c r="G1498" s="7">
        <v>2017</v>
      </c>
      <c r="H1498" s="7" t="s">
        <v>67</v>
      </c>
      <c r="I1498" s="7" t="s">
        <v>169</v>
      </c>
      <c r="J1498" s="7" t="s">
        <v>70</v>
      </c>
      <c r="K1498" s="7" t="s">
        <v>71</v>
      </c>
      <c r="L1498" s="7" t="s">
        <v>72</v>
      </c>
      <c r="M1498" s="7" t="s">
        <v>73</v>
      </c>
      <c r="N1498" s="7" t="s">
        <v>74</v>
      </c>
      <c r="O1498" s="7" t="s">
        <v>75</v>
      </c>
      <c r="P1498" s="7" t="s">
        <v>105</v>
      </c>
      <c r="Q1498" s="7" t="s">
        <v>106</v>
      </c>
      <c r="S1498" s="7" t="s">
        <v>107</v>
      </c>
      <c r="T1498" s="7" t="s">
        <v>79</v>
      </c>
      <c r="U1498" s="7" t="s">
        <v>80</v>
      </c>
      <c r="V1498" s="7" t="s">
        <v>81</v>
      </c>
      <c r="Z1498" s="7" t="s">
        <v>108</v>
      </c>
      <c r="AA1498" s="7" t="s">
        <v>109</v>
      </c>
      <c r="AB1498" s="7" t="s">
        <v>305</v>
      </c>
      <c r="AC1498" s="7" t="s">
        <v>274</v>
      </c>
      <c r="AD1498" s="7" t="s">
        <v>111</v>
      </c>
      <c r="AE1498" s="7" t="s">
        <v>1703</v>
      </c>
      <c r="AF1498" s="7" t="s">
        <v>112</v>
      </c>
      <c r="AG1498" s="7" t="s">
        <v>2200</v>
      </c>
      <c r="AH1498" s="7" t="s">
        <v>2203</v>
      </c>
      <c r="AI1498" s="7">
        <v>2020</v>
      </c>
      <c r="AJ1498" s="7">
        <v>2021</v>
      </c>
      <c r="AK1498" s="7" t="s">
        <v>89</v>
      </c>
      <c r="AL1498" s="7">
        <v>899959</v>
      </c>
      <c r="AO1498" s="7" t="s">
        <v>3087</v>
      </c>
      <c r="AP1498" s="7" t="s">
        <v>3088</v>
      </c>
      <c r="AQ1498" s="7">
        <v>449979.5</v>
      </c>
      <c r="AR1498" s="10">
        <v>344875.81109999999</v>
      </c>
      <c r="AS1498" s="7" t="s">
        <v>3089</v>
      </c>
      <c r="AT1498" s="7" t="s">
        <v>146</v>
      </c>
      <c r="AU1498" s="7">
        <v>2017</v>
      </c>
      <c r="AV1498" s="7" t="s">
        <v>172</v>
      </c>
      <c r="AW1498" s="7" t="s">
        <v>92</v>
      </c>
      <c r="AX1498" s="7" t="s">
        <v>93</v>
      </c>
      <c r="AY1498" s="7" t="s">
        <v>94</v>
      </c>
      <c r="AZ1498" s="7" t="s">
        <v>1700</v>
      </c>
      <c r="BA1498" s="7" t="s">
        <v>96</v>
      </c>
      <c r="BB1498" s="7" t="s">
        <v>466</v>
      </c>
      <c r="BC1498" s="7" t="s">
        <v>98</v>
      </c>
      <c r="BH1498" s="7" t="s">
        <v>99</v>
      </c>
      <c r="BI1498" s="7" t="s">
        <v>521</v>
      </c>
      <c r="BJ1498" s="7" t="s">
        <v>135</v>
      </c>
      <c r="BO1498">
        <f t="shared" si="23"/>
        <v>0.34487581109999998</v>
      </c>
      <c r="BP1498" s="7" t="s">
        <v>137</v>
      </c>
      <c r="BQ1498" s="7" t="s">
        <v>94</v>
      </c>
      <c r="BR1498" s="7" t="s">
        <v>1907</v>
      </c>
      <c r="BS1498" s="7" t="s">
        <v>1907</v>
      </c>
    </row>
    <row r="1499" spans="1:71" ht="15.75" customHeight="1">
      <c r="A1499" s="7">
        <v>2021</v>
      </c>
      <c r="B1499" s="7" t="s">
        <v>1643</v>
      </c>
      <c r="C1499" s="7" t="s">
        <v>64</v>
      </c>
      <c r="D1499" s="7" t="s">
        <v>1696</v>
      </c>
      <c r="E1499" s="7" t="s">
        <v>2857</v>
      </c>
      <c r="F1499" s="7" t="s">
        <v>2858</v>
      </c>
      <c r="G1499" s="7">
        <v>2017</v>
      </c>
      <c r="H1499" s="7" t="s">
        <v>67</v>
      </c>
      <c r="I1499" s="7" t="s">
        <v>169</v>
      </c>
      <c r="J1499" s="7" t="s">
        <v>70</v>
      </c>
      <c r="K1499" s="7" t="s">
        <v>71</v>
      </c>
      <c r="L1499" s="7" t="s">
        <v>72</v>
      </c>
      <c r="M1499" s="7" t="s">
        <v>73</v>
      </c>
      <c r="N1499" s="7" t="s">
        <v>74</v>
      </c>
      <c r="O1499" s="7" t="s">
        <v>75</v>
      </c>
      <c r="P1499" s="7" t="s">
        <v>105</v>
      </c>
      <c r="Q1499" s="7" t="s">
        <v>106</v>
      </c>
      <c r="S1499" s="7" t="s">
        <v>107</v>
      </c>
      <c r="T1499" s="7" t="s">
        <v>79</v>
      </c>
      <c r="U1499" s="7" t="s">
        <v>80</v>
      </c>
      <c r="V1499" s="7" t="s">
        <v>81</v>
      </c>
      <c r="Z1499" s="7" t="s">
        <v>108</v>
      </c>
      <c r="AA1499" s="7" t="s">
        <v>109</v>
      </c>
      <c r="AB1499" s="7" t="s">
        <v>305</v>
      </c>
      <c r="AC1499" s="7" t="s">
        <v>274</v>
      </c>
      <c r="AD1499" s="7" t="s">
        <v>111</v>
      </c>
      <c r="AE1499" s="7" t="s">
        <v>1703</v>
      </c>
      <c r="AF1499" s="7" t="s">
        <v>112</v>
      </c>
      <c r="AG1499" s="7" t="s">
        <v>2200</v>
      </c>
      <c r="AH1499" s="7" t="s">
        <v>2203</v>
      </c>
      <c r="AI1499" s="7">
        <v>2020</v>
      </c>
      <c r="AJ1499" s="7">
        <v>2021</v>
      </c>
      <c r="AK1499" s="7" t="s">
        <v>89</v>
      </c>
      <c r="AL1499" s="7">
        <v>899959</v>
      </c>
      <c r="AO1499" s="7" t="s">
        <v>3087</v>
      </c>
      <c r="AP1499" s="7" t="s">
        <v>3088</v>
      </c>
      <c r="AQ1499" s="7">
        <v>449979.5</v>
      </c>
      <c r="AR1499" s="10">
        <v>344875.81109999999</v>
      </c>
      <c r="AS1499" s="7" t="s">
        <v>3089</v>
      </c>
      <c r="AT1499" s="7" t="s">
        <v>146</v>
      </c>
      <c r="AU1499" s="7">
        <v>2017</v>
      </c>
      <c r="AV1499" s="7" t="s">
        <v>172</v>
      </c>
      <c r="AW1499" s="7" t="s">
        <v>92</v>
      </c>
      <c r="AX1499" s="7" t="s">
        <v>93</v>
      </c>
      <c r="AY1499" s="7" t="s">
        <v>94</v>
      </c>
      <c r="AZ1499" s="7" t="s">
        <v>1700</v>
      </c>
      <c r="BA1499" s="7" t="s">
        <v>96</v>
      </c>
      <c r="BB1499" s="7" t="s">
        <v>466</v>
      </c>
      <c r="BC1499" s="7" t="s">
        <v>98</v>
      </c>
      <c r="BH1499" s="7" t="s">
        <v>99</v>
      </c>
      <c r="BI1499" s="7" t="s">
        <v>521</v>
      </c>
      <c r="BJ1499" s="7" t="s">
        <v>135</v>
      </c>
      <c r="BO1499">
        <f t="shared" si="23"/>
        <v>0.34487581109999998</v>
      </c>
      <c r="BP1499" s="7" t="s">
        <v>137</v>
      </c>
      <c r="BQ1499" s="7" t="s">
        <v>94</v>
      </c>
      <c r="BR1499" s="7" t="s">
        <v>1907</v>
      </c>
      <c r="BS1499" s="7" t="s">
        <v>1907</v>
      </c>
    </row>
    <row r="1500" spans="1:71" ht="15.75" customHeight="1">
      <c r="A1500" s="7">
        <v>2021</v>
      </c>
      <c r="B1500" s="7" t="s">
        <v>1644</v>
      </c>
      <c r="C1500" s="7" t="s">
        <v>64</v>
      </c>
      <c r="D1500" s="7" t="s">
        <v>1696</v>
      </c>
      <c r="E1500" s="7" t="s">
        <v>2857</v>
      </c>
      <c r="F1500" s="7" t="s">
        <v>2858</v>
      </c>
      <c r="G1500" s="7">
        <v>2017</v>
      </c>
      <c r="H1500" s="7" t="s">
        <v>67</v>
      </c>
      <c r="I1500" s="7" t="s">
        <v>169</v>
      </c>
      <c r="J1500" s="7" t="s">
        <v>70</v>
      </c>
      <c r="K1500" s="7" t="s">
        <v>71</v>
      </c>
      <c r="L1500" s="7" t="s">
        <v>72</v>
      </c>
      <c r="M1500" s="7" t="s">
        <v>73</v>
      </c>
      <c r="N1500" s="7" t="s">
        <v>74</v>
      </c>
      <c r="O1500" s="7" t="s">
        <v>75</v>
      </c>
      <c r="P1500" s="7" t="s">
        <v>105</v>
      </c>
      <c r="Q1500" s="7" t="s">
        <v>106</v>
      </c>
      <c r="S1500" s="7" t="s">
        <v>107</v>
      </c>
      <c r="T1500" s="7" t="s">
        <v>79</v>
      </c>
      <c r="U1500" s="7" t="s">
        <v>80</v>
      </c>
      <c r="V1500" s="7" t="s">
        <v>81</v>
      </c>
      <c r="Z1500" s="7" t="s">
        <v>108</v>
      </c>
      <c r="AA1500" s="7" t="s">
        <v>109</v>
      </c>
      <c r="AB1500" s="7" t="s">
        <v>305</v>
      </c>
      <c r="AC1500" s="7" t="s">
        <v>274</v>
      </c>
      <c r="AD1500" s="7" t="s">
        <v>111</v>
      </c>
      <c r="AE1500" s="7" t="s">
        <v>1704</v>
      </c>
      <c r="AF1500" s="7" t="s">
        <v>112</v>
      </c>
      <c r="AG1500" s="7" t="s">
        <v>2203</v>
      </c>
      <c r="AH1500" s="7" t="s">
        <v>2406</v>
      </c>
      <c r="AI1500" s="7">
        <v>2021</v>
      </c>
      <c r="AJ1500" s="7">
        <v>2022</v>
      </c>
      <c r="AK1500" s="7" t="s">
        <v>89</v>
      </c>
      <c r="AL1500" s="7">
        <v>915930</v>
      </c>
      <c r="AO1500" s="7" t="s">
        <v>3090</v>
      </c>
      <c r="AP1500" s="7" t="s">
        <v>3091</v>
      </c>
      <c r="AQ1500" s="7">
        <v>457965</v>
      </c>
      <c r="AR1500" s="10">
        <v>350996.10279999999</v>
      </c>
      <c r="AS1500" s="7" t="s">
        <v>3092</v>
      </c>
      <c r="AT1500" s="7" t="s">
        <v>146</v>
      </c>
      <c r="AU1500" s="7">
        <v>2017</v>
      </c>
      <c r="AV1500" s="7" t="s">
        <v>172</v>
      </c>
      <c r="AW1500" s="7" t="s">
        <v>115</v>
      </c>
      <c r="AX1500" s="7" t="s">
        <v>93</v>
      </c>
      <c r="AY1500" s="7" t="s">
        <v>94</v>
      </c>
      <c r="AZ1500" s="7" t="s">
        <v>1700</v>
      </c>
      <c r="BA1500" s="7" t="s">
        <v>96</v>
      </c>
      <c r="BB1500" s="7" t="s">
        <v>466</v>
      </c>
      <c r="BC1500" s="7" t="s">
        <v>98</v>
      </c>
      <c r="BH1500" s="7" t="s">
        <v>99</v>
      </c>
      <c r="BI1500" s="7" t="s">
        <v>521</v>
      </c>
      <c r="BJ1500" s="7" t="s">
        <v>135</v>
      </c>
      <c r="BO1500">
        <f t="shared" si="23"/>
        <v>0.35099610279999999</v>
      </c>
      <c r="BP1500" s="7" t="s">
        <v>137</v>
      </c>
      <c r="BQ1500" s="7" t="s">
        <v>94</v>
      </c>
      <c r="BR1500" s="7" t="s">
        <v>1907</v>
      </c>
      <c r="BS1500" s="7" t="s">
        <v>1907</v>
      </c>
    </row>
    <row r="1501" spans="1:71" ht="15.75" customHeight="1">
      <c r="A1501" s="7">
        <v>2022</v>
      </c>
      <c r="B1501" s="7" t="s">
        <v>1644</v>
      </c>
      <c r="C1501" s="7" t="s">
        <v>64</v>
      </c>
      <c r="D1501" s="7" t="s">
        <v>1696</v>
      </c>
      <c r="E1501" s="7" t="s">
        <v>2857</v>
      </c>
      <c r="F1501" s="7" t="s">
        <v>2858</v>
      </c>
      <c r="G1501" s="7">
        <v>2017</v>
      </c>
      <c r="H1501" s="7" t="s">
        <v>67</v>
      </c>
      <c r="I1501" s="7" t="s">
        <v>169</v>
      </c>
      <c r="J1501" s="7" t="s">
        <v>70</v>
      </c>
      <c r="K1501" s="7" t="s">
        <v>71</v>
      </c>
      <c r="L1501" s="7" t="s">
        <v>72</v>
      </c>
      <c r="M1501" s="7" t="s">
        <v>73</v>
      </c>
      <c r="N1501" s="7" t="s">
        <v>74</v>
      </c>
      <c r="O1501" s="7" t="s">
        <v>75</v>
      </c>
      <c r="P1501" s="7" t="s">
        <v>105</v>
      </c>
      <c r="Q1501" s="7" t="s">
        <v>106</v>
      </c>
      <c r="S1501" s="7" t="s">
        <v>107</v>
      </c>
      <c r="T1501" s="7" t="s">
        <v>79</v>
      </c>
      <c r="U1501" s="7" t="s">
        <v>80</v>
      </c>
      <c r="V1501" s="7" t="s">
        <v>81</v>
      </c>
      <c r="Z1501" s="7" t="s">
        <v>108</v>
      </c>
      <c r="AA1501" s="7" t="s">
        <v>109</v>
      </c>
      <c r="AB1501" s="7" t="s">
        <v>305</v>
      </c>
      <c r="AC1501" s="7" t="s">
        <v>274</v>
      </c>
      <c r="AD1501" s="7" t="s">
        <v>111</v>
      </c>
      <c r="AE1501" s="7" t="s">
        <v>1704</v>
      </c>
      <c r="AF1501" s="7" t="s">
        <v>112</v>
      </c>
      <c r="AG1501" s="7" t="s">
        <v>2203</v>
      </c>
      <c r="AH1501" s="7" t="s">
        <v>2406</v>
      </c>
      <c r="AI1501" s="7">
        <v>2021</v>
      </c>
      <c r="AJ1501" s="7">
        <v>2022</v>
      </c>
      <c r="AK1501" s="7" t="s">
        <v>89</v>
      </c>
      <c r="AL1501" s="7">
        <v>915930</v>
      </c>
      <c r="AO1501" s="7" t="s">
        <v>3090</v>
      </c>
      <c r="AP1501" s="7" t="s">
        <v>3091</v>
      </c>
      <c r="AQ1501" s="7">
        <v>457965</v>
      </c>
      <c r="AR1501" s="10">
        <v>350996.10279999999</v>
      </c>
      <c r="AS1501" s="7" t="s">
        <v>3092</v>
      </c>
      <c r="AT1501" s="7" t="s">
        <v>146</v>
      </c>
      <c r="AU1501" s="7">
        <v>2017</v>
      </c>
      <c r="AV1501" s="7" t="s">
        <v>172</v>
      </c>
      <c r="AW1501" s="7" t="s">
        <v>115</v>
      </c>
      <c r="AX1501" s="7" t="s">
        <v>93</v>
      </c>
      <c r="AY1501" s="7" t="s">
        <v>94</v>
      </c>
      <c r="AZ1501" s="7" t="s">
        <v>1700</v>
      </c>
      <c r="BA1501" s="7" t="s">
        <v>96</v>
      </c>
      <c r="BB1501" s="7" t="s">
        <v>466</v>
      </c>
      <c r="BC1501" s="7" t="s">
        <v>98</v>
      </c>
      <c r="BH1501" s="7" t="s">
        <v>99</v>
      </c>
      <c r="BI1501" s="7" t="s">
        <v>521</v>
      </c>
      <c r="BJ1501" s="7" t="s">
        <v>135</v>
      </c>
      <c r="BO1501">
        <f t="shared" si="23"/>
        <v>0.35099610279999999</v>
      </c>
      <c r="BP1501" s="7" t="s">
        <v>137</v>
      </c>
      <c r="BQ1501" s="7" t="s">
        <v>94</v>
      </c>
      <c r="BR1501" s="7" t="s">
        <v>1907</v>
      </c>
      <c r="BS1501" s="7" t="s">
        <v>1907</v>
      </c>
    </row>
    <row r="1502" spans="1:71" ht="15.75" customHeight="1">
      <c r="A1502" s="7">
        <v>2022</v>
      </c>
      <c r="B1502" s="7" t="s">
        <v>1645</v>
      </c>
      <c r="C1502" s="7" t="s">
        <v>64</v>
      </c>
      <c r="D1502" s="7" t="s">
        <v>1696</v>
      </c>
      <c r="E1502" s="7" t="s">
        <v>2857</v>
      </c>
      <c r="F1502" s="7" t="s">
        <v>2858</v>
      </c>
      <c r="G1502" s="7">
        <v>2017</v>
      </c>
      <c r="H1502" s="7" t="s">
        <v>67</v>
      </c>
      <c r="I1502" s="7" t="s">
        <v>169</v>
      </c>
      <c r="J1502" s="7" t="s">
        <v>70</v>
      </c>
      <c r="K1502" s="7" t="s">
        <v>71</v>
      </c>
      <c r="L1502" s="7" t="s">
        <v>72</v>
      </c>
      <c r="M1502" s="7" t="s">
        <v>73</v>
      </c>
      <c r="N1502" s="7" t="s">
        <v>74</v>
      </c>
      <c r="O1502" s="7" t="s">
        <v>75</v>
      </c>
      <c r="P1502" s="7" t="s">
        <v>105</v>
      </c>
      <c r="Q1502" s="7" t="s">
        <v>106</v>
      </c>
      <c r="S1502" s="7" t="s">
        <v>107</v>
      </c>
      <c r="T1502" s="7" t="s">
        <v>79</v>
      </c>
      <c r="U1502" s="7" t="s">
        <v>80</v>
      </c>
      <c r="V1502" s="7" t="s">
        <v>81</v>
      </c>
      <c r="Z1502" s="7" t="s">
        <v>108</v>
      </c>
      <c r="AA1502" s="7" t="s">
        <v>109</v>
      </c>
      <c r="AB1502" s="7" t="s">
        <v>305</v>
      </c>
      <c r="AC1502" s="7" t="s">
        <v>274</v>
      </c>
      <c r="AD1502" s="7" t="s">
        <v>111</v>
      </c>
      <c r="AE1502" s="7" t="s">
        <v>1705</v>
      </c>
      <c r="AF1502" s="7" t="s">
        <v>112</v>
      </c>
      <c r="AG1502" s="7" t="s">
        <v>2406</v>
      </c>
      <c r="AH1502" s="7" t="s">
        <v>2874</v>
      </c>
      <c r="AI1502" s="7">
        <v>2022</v>
      </c>
      <c r="AJ1502" s="7">
        <v>2023</v>
      </c>
      <c r="AK1502" s="7" t="s">
        <v>89</v>
      </c>
      <c r="AL1502" s="7">
        <v>932295</v>
      </c>
      <c r="AO1502" s="7" t="s">
        <v>3093</v>
      </c>
      <c r="AP1502" s="7" t="s">
        <v>3094</v>
      </c>
      <c r="AQ1502" s="7">
        <v>466147.5</v>
      </c>
      <c r="AR1502" s="10">
        <v>357267.38030000002</v>
      </c>
      <c r="AS1502" s="7" t="s">
        <v>3095</v>
      </c>
      <c r="AT1502" s="7" t="s">
        <v>146</v>
      </c>
      <c r="AU1502" s="7">
        <v>2017</v>
      </c>
      <c r="AV1502" s="7" t="s">
        <v>172</v>
      </c>
      <c r="AW1502" s="7" t="s">
        <v>115</v>
      </c>
      <c r="AX1502" s="7" t="s">
        <v>93</v>
      </c>
      <c r="AY1502" s="7" t="s">
        <v>94</v>
      </c>
      <c r="AZ1502" s="7" t="s">
        <v>1700</v>
      </c>
      <c r="BA1502" s="7" t="s">
        <v>96</v>
      </c>
      <c r="BB1502" s="7" t="s">
        <v>466</v>
      </c>
      <c r="BC1502" s="7" t="s">
        <v>98</v>
      </c>
      <c r="BH1502" s="7" t="s">
        <v>99</v>
      </c>
      <c r="BI1502" s="7" t="s">
        <v>521</v>
      </c>
      <c r="BJ1502" s="7" t="s">
        <v>135</v>
      </c>
      <c r="BO1502">
        <f t="shared" si="23"/>
        <v>0.35726738029999999</v>
      </c>
      <c r="BP1502" s="7" t="s">
        <v>137</v>
      </c>
      <c r="BQ1502" s="7" t="s">
        <v>94</v>
      </c>
      <c r="BR1502" s="7" t="s">
        <v>1907</v>
      </c>
      <c r="BS1502" s="7" t="s">
        <v>1907</v>
      </c>
    </row>
    <row r="1503" spans="1:71" ht="15.75" customHeight="1">
      <c r="A1503" s="7">
        <v>2023</v>
      </c>
      <c r="B1503" s="7" t="s">
        <v>1645</v>
      </c>
      <c r="C1503" s="7" t="s">
        <v>64</v>
      </c>
      <c r="D1503" s="7" t="s">
        <v>1696</v>
      </c>
      <c r="E1503" s="7" t="s">
        <v>2857</v>
      </c>
      <c r="F1503" s="7" t="s">
        <v>2858</v>
      </c>
      <c r="G1503" s="7">
        <v>2017</v>
      </c>
      <c r="H1503" s="7" t="s">
        <v>67</v>
      </c>
      <c r="I1503" s="7" t="s">
        <v>169</v>
      </c>
      <c r="J1503" s="7" t="s">
        <v>70</v>
      </c>
      <c r="K1503" s="7" t="s">
        <v>71</v>
      </c>
      <c r="L1503" s="7" t="s">
        <v>72</v>
      </c>
      <c r="M1503" s="7" t="s">
        <v>73</v>
      </c>
      <c r="N1503" s="7" t="s">
        <v>74</v>
      </c>
      <c r="O1503" s="7" t="s">
        <v>75</v>
      </c>
      <c r="P1503" s="7" t="s">
        <v>105</v>
      </c>
      <c r="Q1503" s="7" t="s">
        <v>106</v>
      </c>
      <c r="S1503" s="7" t="s">
        <v>107</v>
      </c>
      <c r="T1503" s="7" t="s">
        <v>79</v>
      </c>
      <c r="U1503" s="7" t="s">
        <v>80</v>
      </c>
      <c r="V1503" s="7" t="s">
        <v>81</v>
      </c>
      <c r="Z1503" s="7" t="s">
        <v>108</v>
      </c>
      <c r="AA1503" s="7" t="s">
        <v>109</v>
      </c>
      <c r="AB1503" s="7" t="s">
        <v>305</v>
      </c>
      <c r="AC1503" s="7" t="s">
        <v>274</v>
      </c>
      <c r="AD1503" s="7" t="s">
        <v>111</v>
      </c>
      <c r="AE1503" s="7" t="s">
        <v>1705</v>
      </c>
      <c r="AF1503" s="7" t="s">
        <v>112</v>
      </c>
      <c r="AG1503" s="7" t="s">
        <v>2406</v>
      </c>
      <c r="AH1503" s="7" t="s">
        <v>2874</v>
      </c>
      <c r="AI1503" s="7">
        <v>2022</v>
      </c>
      <c r="AJ1503" s="7">
        <v>2023</v>
      </c>
      <c r="AK1503" s="7" t="s">
        <v>89</v>
      </c>
      <c r="AL1503" s="7">
        <v>932295</v>
      </c>
      <c r="AO1503" s="7" t="s">
        <v>3093</v>
      </c>
      <c r="AP1503" s="7" t="s">
        <v>3094</v>
      </c>
      <c r="AQ1503" s="7">
        <v>466147.5</v>
      </c>
      <c r="AR1503" s="10">
        <v>357267.38030000002</v>
      </c>
      <c r="AS1503" s="7" t="s">
        <v>3095</v>
      </c>
      <c r="AT1503" s="7" t="s">
        <v>146</v>
      </c>
      <c r="AU1503" s="7">
        <v>2017</v>
      </c>
      <c r="AV1503" s="7" t="s">
        <v>172</v>
      </c>
      <c r="AW1503" s="7" t="s">
        <v>115</v>
      </c>
      <c r="AX1503" s="7" t="s">
        <v>93</v>
      </c>
      <c r="AY1503" s="7" t="s">
        <v>94</v>
      </c>
      <c r="AZ1503" s="7" t="s">
        <v>1700</v>
      </c>
      <c r="BA1503" s="7" t="s">
        <v>96</v>
      </c>
      <c r="BB1503" s="7" t="s">
        <v>466</v>
      </c>
      <c r="BC1503" s="7" t="s">
        <v>98</v>
      </c>
      <c r="BH1503" s="7" t="s">
        <v>99</v>
      </c>
      <c r="BI1503" s="7" t="s">
        <v>521</v>
      </c>
      <c r="BJ1503" s="7" t="s">
        <v>135</v>
      </c>
      <c r="BO1503">
        <f t="shared" si="23"/>
        <v>0.35726738029999999</v>
      </c>
      <c r="BP1503" s="7" t="s">
        <v>137</v>
      </c>
      <c r="BQ1503" s="7" t="s">
        <v>94</v>
      </c>
      <c r="BR1503" s="7" t="s">
        <v>1907</v>
      </c>
      <c r="BS1503" s="7" t="s">
        <v>1907</v>
      </c>
    </row>
    <row r="1504" spans="1:71" ht="15.75" customHeight="1">
      <c r="A1504" s="7">
        <v>2023</v>
      </c>
      <c r="B1504" s="7" t="s">
        <v>1646</v>
      </c>
      <c r="C1504" s="7" t="s">
        <v>64</v>
      </c>
      <c r="D1504" s="7" t="s">
        <v>1696</v>
      </c>
      <c r="E1504" s="7" t="s">
        <v>2857</v>
      </c>
      <c r="F1504" s="7" t="s">
        <v>2858</v>
      </c>
      <c r="G1504" s="7">
        <v>2017</v>
      </c>
      <c r="H1504" s="7" t="s">
        <v>67</v>
      </c>
      <c r="I1504" s="7" t="s">
        <v>169</v>
      </c>
      <c r="J1504" s="7" t="s">
        <v>70</v>
      </c>
      <c r="K1504" s="7" t="s">
        <v>71</v>
      </c>
      <c r="L1504" s="7" t="s">
        <v>72</v>
      </c>
      <c r="M1504" s="7" t="s">
        <v>73</v>
      </c>
      <c r="N1504" s="7" t="s">
        <v>74</v>
      </c>
      <c r="O1504" s="7" t="s">
        <v>75</v>
      </c>
      <c r="P1504" s="7" t="s">
        <v>105</v>
      </c>
      <c r="Q1504" s="7" t="s">
        <v>106</v>
      </c>
      <c r="S1504" s="7" t="s">
        <v>107</v>
      </c>
      <c r="T1504" s="7" t="s">
        <v>79</v>
      </c>
      <c r="U1504" s="7" t="s">
        <v>80</v>
      </c>
      <c r="V1504" s="7" t="s">
        <v>81</v>
      </c>
      <c r="Z1504" s="7" t="s">
        <v>108</v>
      </c>
      <c r="AA1504" s="7" t="s">
        <v>109</v>
      </c>
      <c r="AB1504" s="7" t="s">
        <v>305</v>
      </c>
      <c r="AC1504" s="7" t="s">
        <v>274</v>
      </c>
      <c r="AD1504" s="7" t="s">
        <v>111</v>
      </c>
      <c r="AE1504" s="7" t="s">
        <v>1706</v>
      </c>
      <c r="AF1504" s="7" t="s">
        <v>112</v>
      </c>
      <c r="AG1504" s="7" t="s">
        <v>2874</v>
      </c>
      <c r="AH1504" s="7" t="s">
        <v>2677</v>
      </c>
      <c r="AI1504" s="7">
        <v>2023</v>
      </c>
      <c r="AJ1504" s="7">
        <v>2024</v>
      </c>
      <c r="AK1504" s="7" t="s">
        <v>89</v>
      </c>
      <c r="AL1504" s="7">
        <v>949064</v>
      </c>
      <c r="AO1504" s="7" t="s">
        <v>3096</v>
      </c>
      <c r="AP1504" s="7" t="s">
        <v>3097</v>
      </c>
      <c r="AQ1504" s="7">
        <v>474532</v>
      </c>
      <c r="AR1504" s="10">
        <v>363693.47580000001</v>
      </c>
      <c r="AS1504" s="7" t="s">
        <v>3098</v>
      </c>
      <c r="AT1504" s="7" t="s">
        <v>146</v>
      </c>
      <c r="AU1504" s="7">
        <v>2017</v>
      </c>
      <c r="AV1504" s="7" t="s">
        <v>172</v>
      </c>
      <c r="AW1504" s="7" t="s">
        <v>115</v>
      </c>
      <c r="AX1504" s="7" t="s">
        <v>93</v>
      </c>
      <c r="AY1504" s="7" t="s">
        <v>94</v>
      </c>
      <c r="AZ1504" s="7" t="s">
        <v>1700</v>
      </c>
      <c r="BA1504" s="7" t="s">
        <v>96</v>
      </c>
      <c r="BB1504" s="7" t="s">
        <v>466</v>
      </c>
      <c r="BC1504" s="7" t="s">
        <v>98</v>
      </c>
      <c r="BH1504" s="7" t="s">
        <v>99</v>
      </c>
      <c r="BI1504" s="7" t="s">
        <v>521</v>
      </c>
      <c r="BJ1504" s="7" t="s">
        <v>135</v>
      </c>
      <c r="BO1504">
        <f t="shared" si="23"/>
        <v>0.3636934758</v>
      </c>
      <c r="BP1504" s="7" t="s">
        <v>137</v>
      </c>
      <c r="BQ1504" s="7" t="s">
        <v>94</v>
      </c>
      <c r="BR1504" s="7" t="s">
        <v>1907</v>
      </c>
      <c r="BS1504" s="7" t="s">
        <v>1907</v>
      </c>
    </row>
    <row r="1505" spans="1:71" ht="15.75" customHeight="1">
      <c r="A1505" s="7">
        <v>2024</v>
      </c>
      <c r="B1505" s="7" t="s">
        <v>1646</v>
      </c>
      <c r="C1505" s="7" t="s">
        <v>64</v>
      </c>
      <c r="D1505" s="7" t="s">
        <v>1696</v>
      </c>
      <c r="E1505" s="7" t="s">
        <v>2857</v>
      </c>
      <c r="F1505" s="7" t="s">
        <v>2858</v>
      </c>
      <c r="G1505" s="7">
        <v>2017</v>
      </c>
      <c r="H1505" s="7" t="s">
        <v>67</v>
      </c>
      <c r="I1505" s="7" t="s">
        <v>169</v>
      </c>
      <c r="J1505" s="7" t="s">
        <v>70</v>
      </c>
      <c r="K1505" s="7" t="s">
        <v>71</v>
      </c>
      <c r="L1505" s="7" t="s">
        <v>72</v>
      </c>
      <c r="M1505" s="7" t="s">
        <v>73</v>
      </c>
      <c r="N1505" s="7" t="s">
        <v>74</v>
      </c>
      <c r="O1505" s="7" t="s">
        <v>75</v>
      </c>
      <c r="P1505" s="7" t="s">
        <v>105</v>
      </c>
      <c r="Q1505" s="7" t="s">
        <v>106</v>
      </c>
      <c r="S1505" s="7" t="s">
        <v>107</v>
      </c>
      <c r="T1505" s="7" t="s">
        <v>79</v>
      </c>
      <c r="U1505" s="7" t="s">
        <v>80</v>
      </c>
      <c r="V1505" s="7" t="s">
        <v>81</v>
      </c>
      <c r="Z1505" s="7" t="s">
        <v>108</v>
      </c>
      <c r="AA1505" s="7" t="s">
        <v>109</v>
      </c>
      <c r="AB1505" s="7" t="s">
        <v>305</v>
      </c>
      <c r="AC1505" s="7" t="s">
        <v>274</v>
      </c>
      <c r="AD1505" s="7" t="s">
        <v>111</v>
      </c>
      <c r="AE1505" s="7" t="s">
        <v>1706</v>
      </c>
      <c r="AF1505" s="7" t="s">
        <v>112</v>
      </c>
      <c r="AG1505" s="7" t="s">
        <v>2874</v>
      </c>
      <c r="AH1505" s="7" t="s">
        <v>2677</v>
      </c>
      <c r="AI1505" s="7">
        <v>2023</v>
      </c>
      <c r="AJ1505" s="7">
        <v>2024</v>
      </c>
      <c r="AK1505" s="7" t="s">
        <v>89</v>
      </c>
      <c r="AL1505" s="7">
        <v>949064</v>
      </c>
      <c r="AO1505" s="7" t="s">
        <v>3096</v>
      </c>
      <c r="AP1505" s="7" t="s">
        <v>3097</v>
      </c>
      <c r="AQ1505" s="7">
        <v>474532</v>
      </c>
      <c r="AR1505" s="10">
        <v>363693.47580000001</v>
      </c>
      <c r="AS1505" s="7" t="s">
        <v>3098</v>
      </c>
      <c r="AT1505" s="7" t="s">
        <v>146</v>
      </c>
      <c r="AU1505" s="7">
        <v>2017</v>
      </c>
      <c r="AV1505" s="7" t="s">
        <v>172</v>
      </c>
      <c r="AW1505" s="7" t="s">
        <v>115</v>
      </c>
      <c r="AX1505" s="7" t="s">
        <v>93</v>
      </c>
      <c r="AY1505" s="7" t="s">
        <v>94</v>
      </c>
      <c r="AZ1505" s="7" t="s">
        <v>1700</v>
      </c>
      <c r="BA1505" s="7" t="s">
        <v>96</v>
      </c>
      <c r="BB1505" s="7" t="s">
        <v>466</v>
      </c>
      <c r="BC1505" s="7" t="s">
        <v>98</v>
      </c>
      <c r="BH1505" s="7" t="s">
        <v>99</v>
      </c>
      <c r="BI1505" s="7" t="s">
        <v>521</v>
      </c>
      <c r="BJ1505" s="7" t="s">
        <v>135</v>
      </c>
      <c r="BO1505">
        <f t="shared" si="23"/>
        <v>0.3636934758</v>
      </c>
      <c r="BP1505" s="7" t="s">
        <v>137</v>
      </c>
      <c r="BQ1505" s="7" t="s">
        <v>94</v>
      </c>
      <c r="BR1505" s="7" t="s">
        <v>1907</v>
      </c>
      <c r="BS1505" s="7" t="s">
        <v>1907</v>
      </c>
    </row>
    <row r="1506" spans="1:71" ht="15.75" customHeight="1">
      <c r="A1506" s="7">
        <v>2024</v>
      </c>
      <c r="B1506" s="7" t="s">
        <v>1647</v>
      </c>
      <c r="C1506" s="7" t="s">
        <v>64</v>
      </c>
      <c r="D1506" s="7" t="s">
        <v>1696</v>
      </c>
      <c r="E1506" s="7" t="s">
        <v>2857</v>
      </c>
      <c r="F1506" s="7" t="s">
        <v>2858</v>
      </c>
      <c r="G1506" s="7">
        <v>2017</v>
      </c>
      <c r="H1506" s="7" t="s">
        <v>67</v>
      </c>
      <c r="I1506" s="7" t="s">
        <v>169</v>
      </c>
      <c r="J1506" s="7" t="s">
        <v>70</v>
      </c>
      <c r="K1506" s="7" t="s">
        <v>71</v>
      </c>
      <c r="L1506" s="7" t="s">
        <v>72</v>
      </c>
      <c r="M1506" s="7" t="s">
        <v>73</v>
      </c>
      <c r="N1506" s="7" t="s">
        <v>74</v>
      </c>
      <c r="O1506" s="7" t="s">
        <v>75</v>
      </c>
      <c r="P1506" s="7" t="s">
        <v>105</v>
      </c>
      <c r="Q1506" s="7" t="s">
        <v>106</v>
      </c>
      <c r="S1506" s="7" t="s">
        <v>107</v>
      </c>
      <c r="T1506" s="7" t="s">
        <v>79</v>
      </c>
      <c r="U1506" s="7" t="s">
        <v>80</v>
      </c>
      <c r="V1506" s="7" t="s">
        <v>81</v>
      </c>
      <c r="Z1506" s="7" t="s">
        <v>108</v>
      </c>
      <c r="AA1506" s="7" t="s">
        <v>109</v>
      </c>
      <c r="AB1506" s="7" t="s">
        <v>305</v>
      </c>
      <c r="AC1506" s="7" t="s">
        <v>274</v>
      </c>
      <c r="AD1506" s="7" t="s">
        <v>111</v>
      </c>
      <c r="AE1506" s="7" t="s">
        <v>1707</v>
      </c>
      <c r="AF1506" s="7" t="s">
        <v>112</v>
      </c>
      <c r="AG1506" s="7" t="s">
        <v>2677</v>
      </c>
      <c r="AH1506" s="7" t="s">
        <v>1965</v>
      </c>
      <c r="AI1506" s="7">
        <v>2024</v>
      </c>
      <c r="AJ1506" s="7">
        <v>2025</v>
      </c>
      <c r="AK1506" s="7" t="s">
        <v>89</v>
      </c>
      <c r="AL1506" s="7">
        <v>966247</v>
      </c>
      <c r="AO1506" s="7" t="s">
        <v>3099</v>
      </c>
      <c r="AP1506" s="7" t="s">
        <v>3100</v>
      </c>
      <c r="AQ1506" s="7">
        <v>483123.5</v>
      </c>
      <c r="AR1506" s="10">
        <v>370278.22139999998</v>
      </c>
      <c r="AS1506" s="7" t="s">
        <v>3101</v>
      </c>
      <c r="AT1506" s="7" t="s">
        <v>146</v>
      </c>
      <c r="AU1506" s="7">
        <v>2017</v>
      </c>
      <c r="AV1506" s="7" t="s">
        <v>172</v>
      </c>
      <c r="AW1506" s="7" t="s">
        <v>115</v>
      </c>
      <c r="AX1506" s="7" t="s">
        <v>93</v>
      </c>
      <c r="AY1506" s="7" t="s">
        <v>94</v>
      </c>
      <c r="AZ1506" s="7" t="s">
        <v>1700</v>
      </c>
      <c r="BA1506" s="7" t="s">
        <v>96</v>
      </c>
      <c r="BB1506" s="7" t="s">
        <v>466</v>
      </c>
      <c r="BC1506" s="7" t="s">
        <v>98</v>
      </c>
      <c r="BH1506" s="7" t="s">
        <v>99</v>
      </c>
      <c r="BI1506" s="7" t="s">
        <v>521</v>
      </c>
      <c r="BJ1506" s="7" t="s">
        <v>135</v>
      </c>
      <c r="BO1506">
        <f t="shared" si="23"/>
        <v>0.3702782214</v>
      </c>
      <c r="BP1506" s="7" t="s">
        <v>137</v>
      </c>
      <c r="BQ1506" s="7" t="s">
        <v>94</v>
      </c>
      <c r="BR1506" s="7" t="s">
        <v>1907</v>
      </c>
      <c r="BS1506" s="7" t="s">
        <v>1907</v>
      </c>
    </row>
    <row r="1507" spans="1:71" ht="15.75" customHeight="1">
      <c r="A1507" s="7">
        <v>2025</v>
      </c>
      <c r="B1507" s="7" t="s">
        <v>1647</v>
      </c>
      <c r="C1507" s="7" t="s">
        <v>64</v>
      </c>
      <c r="D1507" s="7" t="s">
        <v>1696</v>
      </c>
      <c r="E1507" s="7" t="s">
        <v>2857</v>
      </c>
      <c r="F1507" s="7" t="s">
        <v>2858</v>
      </c>
      <c r="G1507" s="7">
        <v>2017</v>
      </c>
      <c r="H1507" s="7" t="s">
        <v>67</v>
      </c>
      <c r="I1507" s="7" t="s">
        <v>169</v>
      </c>
      <c r="J1507" s="7" t="s">
        <v>70</v>
      </c>
      <c r="K1507" s="7" t="s">
        <v>71</v>
      </c>
      <c r="L1507" s="7" t="s">
        <v>72</v>
      </c>
      <c r="M1507" s="7" t="s">
        <v>73</v>
      </c>
      <c r="N1507" s="7" t="s">
        <v>74</v>
      </c>
      <c r="O1507" s="7" t="s">
        <v>75</v>
      </c>
      <c r="P1507" s="7" t="s">
        <v>105</v>
      </c>
      <c r="Q1507" s="7" t="s">
        <v>106</v>
      </c>
      <c r="S1507" s="7" t="s">
        <v>107</v>
      </c>
      <c r="T1507" s="7" t="s">
        <v>79</v>
      </c>
      <c r="U1507" s="7" t="s">
        <v>80</v>
      </c>
      <c r="V1507" s="7" t="s">
        <v>81</v>
      </c>
      <c r="Z1507" s="7" t="s">
        <v>108</v>
      </c>
      <c r="AA1507" s="7" t="s">
        <v>109</v>
      </c>
      <c r="AB1507" s="7" t="s">
        <v>305</v>
      </c>
      <c r="AC1507" s="7" t="s">
        <v>274</v>
      </c>
      <c r="AD1507" s="7" t="s">
        <v>111</v>
      </c>
      <c r="AE1507" s="7" t="s">
        <v>1707</v>
      </c>
      <c r="AF1507" s="7" t="s">
        <v>112</v>
      </c>
      <c r="AG1507" s="7" t="s">
        <v>2677</v>
      </c>
      <c r="AH1507" s="7" t="s">
        <v>1965</v>
      </c>
      <c r="AI1507" s="7">
        <v>2024</v>
      </c>
      <c r="AJ1507" s="7">
        <v>2025</v>
      </c>
      <c r="AK1507" s="7" t="s">
        <v>89</v>
      </c>
      <c r="AL1507" s="7">
        <v>966247</v>
      </c>
      <c r="AO1507" s="7" t="s">
        <v>3099</v>
      </c>
      <c r="AP1507" s="7" t="s">
        <v>3100</v>
      </c>
      <c r="AQ1507" s="7">
        <v>483123.5</v>
      </c>
      <c r="AR1507" s="10">
        <v>370278.22139999998</v>
      </c>
      <c r="AS1507" s="7" t="s">
        <v>3101</v>
      </c>
      <c r="AT1507" s="7" t="s">
        <v>146</v>
      </c>
      <c r="AU1507" s="7">
        <v>2017</v>
      </c>
      <c r="AV1507" s="7" t="s">
        <v>172</v>
      </c>
      <c r="AW1507" s="7" t="s">
        <v>115</v>
      </c>
      <c r="AX1507" s="7" t="s">
        <v>93</v>
      </c>
      <c r="AY1507" s="7" t="s">
        <v>94</v>
      </c>
      <c r="AZ1507" s="7" t="s">
        <v>1700</v>
      </c>
      <c r="BA1507" s="7" t="s">
        <v>96</v>
      </c>
      <c r="BB1507" s="7" t="s">
        <v>466</v>
      </c>
      <c r="BC1507" s="7" t="s">
        <v>98</v>
      </c>
      <c r="BH1507" s="7" t="s">
        <v>99</v>
      </c>
      <c r="BI1507" s="7" t="s">
        <v>521</v>
      </c>
      <c r="BJ1507" s="7" t="s">
        <v>135</v>
      </c>
      <c r="BO1507">
        <f t="shared" si="23"/>
        <v>0.3702782214</v>
      </c>
      <c r="BP1507" s="7" t="s">
        <v>137</v>
      </c>
      <c r="BQ1507" s="7" t="s">
        <v>94</v>
      </c>
      <c r="BR1507" s="7" t="s">
        <v>1907</v>
      </c>
      <c r="BS1507" s="7" t="s">
        <v>1907</v>
      </c>
    </row>
    <row r="1508" spans="1:71" ht="15.75" customHeight="1">
      <c r="A1508" s="7">
        <v>2025</v>
      </c>
      <c r="B1508" s="7" t="s">
        <v>1648</v>
      </c>
      <c r="C1508" s="7" t="s">
        <v>64</v>
      </c>
      <c r="D1508" s="7" t="s">
        <v>1696</v>
      </c>
      <c r="E1508" s="7" t="s">
        <v>2857</v>
      </c>
      <c r="F1508" s="7" t="s">
        <v>2858</v>
      </c>
      <c r="G1508" s="7">
        <v>2017</v>
      </c>
      <c r="H1508" s="7" t="s">
        <v>67</v>
      </c>
      <c r="I1508" s="7" t="s">
        <v>169</v>
      </c>
      <c r="J1508" s="7" t="s">
        <v>70</v>
      </c>
      <c r="K1508" s="7" t="s">
        <v>71</v>
      </c>
      <c r="L1508" s="7" t="s">
        <v>72</v>
      </c>
      <c r="M1508" s="7" t="s">
        <v>73</v>
      </c>
      <c r="N1508" s="7" t="s">
        <v>74</v>
      </c>
      <c r="O1508" s="7" t="s">
        <v>75</v>
      </c>
      <c r="P1508" s="7" t="s">
        <v>105</v>
      </c>
      <c r="Q1508" s="7" t="s">
        <v>106</v>
      </c>
      <c r="S1508" s="7" t="s">
        <v>107</v>
      </c>
      <c r="T1508" s="7" t="s">
        <v>79</v>
      </c>
      <c r="U1508" s="7" t="s">
        <v>80</v>
      </c>
      <c r="V1508" s="7" t="s">
        <v>81</v>
      </c>
      <c r="Z1508" s="7" t="s">
        <v>108</v>
      </c>
      <c r="AA1508" s="7" t="s">
        <v>109</v>
      </c>
      <c r="AB1508" s="7" t="s">
        <v>305</v>
      </c>
      <c r="AC1508" s="7" t="s">
        <v>274</v>
      </c>
      <c r="AD1508" s="7" t="s">
        <v>111</v>
      </c>
      <c r="AE1508" s="7" t="s">
        <v>1708</v>
      </c>
      <c r="AF1508" s="7" t="s">
        <v>112</v>
      </c>
      <c r="AG1508" s="7" t="s">
        <v>1965</v>
      </c>
      <c r="AH1508" s="7" t="s">
        <v>2884</v>
      </c>
      <c r="AI1508" s="7">
        <v>2025</v>
      </c>
      <c r="AJ1508" s="7">
        <v>2026</v>
      </c>
      <c r="AK1508" s="7" t="s">
        <v>89</v>
      </c>
      <c r="AL1508" s="7">
        <v>983853</v>
      </c>
      <c r="AO1508" s="7" t="s">
        <v>3102</v>
      </c>
      <c r="AP1508" s="7" t="s">
        <v>3103</v>
      </c>
      <c r="AQ1508" s="7">
        <v>491926.5</v>
      </c>
      <c r="AR1508" s="10">
        <v>377025.06599999999</v>
      </c>
      <c r="AS1508" s="7" t="s">
        <v>3104</v>
      </c>
      <c r="AT1508" s="7" t="s">
        <v>146</v>
      </c>
      <c r="AU1508" s="7">
        <v>2017</v>
      </c>
      <c r="AV1508" s="7" t="s">
        <v>172</v>
      </c>
      <c r="AW1508" s="7" t="s">
        <v>115</v>
      </c>
      <c r="AX1508" s="7" t="s">
        <v>93</v>
      </c>
      <c r="AY1508" s="7" t="s">
        <v>94</v>
      </c>
      <c r="AZ1508" s="7" t="s">
        <v>1700</v>
      </c>
      <c r="BA1508" s="7" t="s">
        <v>96</v>
      </c>
      <c r="BB1508" s="7" t="s">
        <v>466</v>
      </c>
      <c r="BC1508" s="7" t="s">
        <v>98</v>
      </c>
      <c r="BH1508" s="7" t="s">
        <v>99</v>
      </c>
      <c r="BI1508" s="7" t="s">
        <v>521</v>
      </c>
      <c r="BJ1508" s="7" t="s">
        <v>135</v>
      </c>
      <c r="BO1508">
        <f t="shared" si="23"/>
        <v>0.37702506599999996</v>
      </c>
      <c r="BP1508" s="7" t="s">
        <v>137</v>
      </c>
      <c r="BQ1508" s="7" t="s">
        <v>94</v>
      </c>
      <c r="BR1508" s="7" t="s">
        <v>1907</v>
      </c>
      <c r="BS1508" s="7" t="s">
        <v>1907</v>
      </c>
    </row>
    <row r="1509" spans="1:71" ht="15.75" customHeight="1">
      <c r="A1509" s="7">
        <v>2026</v>
      </c>
      <c r="B1509" s="7" t="s">
        <v>1648</v>
      </c>
      <c r="C1509" s="7" t="s">
        <v>64</v>
      </c>
      <c r="D1509" s="7" t="s">
        <v>1696</v>
      </c>
      <c r="E1509" s="7" t="s">
        <v>2857</v>
      </c>
      <c r="F1509" s="7" t="s">
        <v>2858</v>
      </c>
      <c r="G1509" s="7">
        <v>2017</v>
      </c>
      <c r="H1509" s="7" t="s">
        <v>67</v>
      </c>
      <c r="I1509" s="7" t="s">
        <v>169</v>
      </c>
      <c r="J1509" s="7" t="s">
        <v>70</v>
      </c>
      <c r="K1509" s="7" t="s">
        <v>71</v>
      </c>
      <c r="L1509" s="7" t="s">
        <v>72</v>
      </c>
      <c r="M1509" s="7" t="s">
        <v>73</v>
      </c>
      <c r="N1509" s="7" t="s">
        <v>74</v>
      </c>
      <c r="O1509" s="7" t="s">
        <v>75</v>
      </c>
      <c r="P1509" s="7" t="s">
        <v>105</v>
      </c>
      <c r="Q1509" s="7" t="s">
        <v>106</v>
      </c>
      <c r="S1509" s="7" t="s">
        <v>107</v>
      </c>
      <c r="T1509" s="7" t="s">
        <v>79</v>
      </c>
      <c r="U1509" s="7" t="s">
        <v>80</v>
      </c>
      <c r="V1509" s="7" t="s">
        <v>81</v>
      </c>
      <c r="Z1509" s="7" t="s">
        <v>108</v>
      </c>
      <c r="AA1509" s="7" t="s">
        <v>109</v>
      </c>
      <c r="AB1509" s="7" t="s">
        <v>305</v>
      </c>
      <c r="AC1509" s="7" t="s">
        <v>274</v>
      </c>
      <c r="AD1509" s="7" t="s">
        <v>111</v>
      </c>
      <c r="AE1509" s="7" t="s">
        <v>1708</v>
      </c>
      <c r="AF1509" s="7" t="s">
        <v>112</v>
      </c>
      <c r="AG1509" s="7" t="s">
        <v>1965</v>
      </c>
      <c r="AH1509" s="7" t="s">
        <v>2884</v>
      </c>
      <c r="AI1509" s="7">
        <v>2025</v>
      </c>
      <c r="AJ1509" s="7">
        <v>2026</v>
      </c>
      <c r="AK1509" s="7" t="s">
        <v>89</v>
      </c>
      <c r="AL1509" s="7">
        <v>983853</v>
      </c>
      <c r="AO1509" s="7" t="s">
        <v>3102</v>
      </c>
      <c r="AP1509" s="7" t="s">
        <v>3103</v>
      </c>
      <c r="AQ1509" s="7">
        <v>491926.5</v>
      </c>
      <c r="AR1509" s="10">
        <v>377025.06599999999</v>
      </c>
      <c r="AS1509" s="7" t="s">
        <v>3104</v>
      </c>
      <c r="AT1509" s="7" t="s">
        <v>146</v>
      </c>
      <c r="AU1509" s="7">
        <v>2017</v>
      </c>
      <c r="AV1509" s="7" t="s">
        <v>172</v>
      </c>
      <c r="AW1509" s="7" t="s">
        <v>115</v>
      </c>
      <c r="AX1509" s="7" t="s">
        <v>93</v>
      </c>
      <c r="AY1509" s="7" t="s">
        <v>94</v>
      </c>
      <c r="AZ1509" s="7" t="s">
        <v>1700</v>
      </c>
      <c r="BA1509" s="7" t="s">
        <v>96</v>
      </c>
      <c r="BB1509" s="7" t="s">
        <v>466</v>
      </c>
      <c r="BC1509" s="7" t="s">
        <v>98</v>
      </c>
      <c r="BH1509" s="7" t="s">
        <v>99</v>
      </c>
      <c r="BI1509" s="7" t="s">
        <v>521</v>
      </c>
      <c r="BJ1509" s="7" t="s">
        <v>135</v>
      </c>
      <c r="BO1509">
        <f t="shared" si="23"/>
        <v>0.37702506599999996</v>
      </c>
      <c r="BP1509" s="7" t="s">
        <v>137</v>
      </c>
      <c r="BQ1509" s="7" t="s">
        <v>94</v>
      </c>
      <c r="BR1509" s="7" t="s">
        <v>1907</v>
      </c>
      <c r="BS1509" s="7" t="s">
        <v>1907</v>
      </c>
    </row>
    <row r="1510" spans="1:71" ht="15.75" customHeight="1">
      <c r="A1510" s="7">
        <v>2026</v>
      </c>
      <c r="B1510" s="7" t="s">
        <v>1649</v>
      </c>
      <c r="C1510" s="7" t="s">
        <v>64</v>
      </c>
      <c r="D1510" s="7" t="s">
        <v>1696</v>
      </c>
      <c r="E1510" s="7" t="s">
        <v>2857</v>
      </c>
      <c r="F1510" s="7" t="s">
        <v>2858</v>
      </c>
      <c r="G1510" s="7">
        <v>2017</v>
      </c>
      <c r="H1510" s="7" t="s">
        <v>67</v>
      </c>
      <c r="I1510" s="7" t="s">
        <v>169</v>
      </c>
      <c r="J1510" s="7" t="s">
        <v>70</v>
      </c>
      <c r="K1510" s="7" t="s">
        <v>71</v>
      </c>
      <c r="L1510" s="7" t="s">
        <v>72</v>
      </c>
      <c r="M1510" s="7" t="s">
        <v>73</v>
      </c>
      <c r="N1510" s="7" t="s">
        <v>74</v>
      </c>
      <c r="O1510" s="7" t="s">
        <v>75</v>
      </c>
      <c r="P1510" s="7" t="s">
        <v>105</v>
      </c>
      <c r="Q1510" s="7" t="s">
        <v>106</v>
      </c>
      <c r="S1510" s="7" t="s">
        <v>107</v>
      </c>
      <c r="T1510" s="7" t="s">
        <v>79</v>
      </c>
      <c r="U1510" s="7" t="s">
        <v>80</v>
      </c>
      <c r="V1510" s="7" t="s">
        <v>81</v>
      </c>
      <c r="Z1510" s="7" t="s">
        <v>108</v>
      </c>
      <c r="AA1510" s="7" t="s">
        <v>109</v>
      </c>
      <c r="AB1510" s="7" t="s">
        <v>305</v>
      </c>
      <c r="AC1510" s="7" t="s">
        <v>274</v>
      </c>
      <c r="AD1510" s="7" t="s">
        <v>111</v>
      </c>
      <c r="AE1510" s="7" t="s">
        <v>1709</v>
      </c>
      <c r="AF1510" s="7" t="s">
        <v>112</v>
      </c>
      <c r="AG1510" s="7" t="s">
        <v>2884</v>
      </c>
      <c r="AH1510" s="7" t="s">
        <v>1930</v>
      </c>
      <c r="AI1510" s="7">
        <v>2026</v>
      </c>
      <c r="AJ1510" s="7">
        <v>2027</v>
      </c>
      <c r="AK1510" s="7" t="s">
        <v>89</v>
      </c>
      <c r="AL1510" s="7">
        <v>1001894</v>
      </c>
      <c r="AO1510" s="7" t="s">
        <v>3105</v>
      </c>
      <c r="AP1510" s="7" t="s">
        <v>3106</v>
      </c>
      <c r="AQ1510" s="7">
        <v>500947</v>
      </c>
      <c r="AR1510" s="10">
        <v>383938.60820000002</v>
      </c>
      <c r="AS1510" s="7" t="s">
        <v>3107</v>
      </c>
      <c r="AT1510" s="7" t="s">
        <v>146</v>
      </c>
      <c r="AU1510" s="7">
        <v>2017</v>
      </c>
      <c r="AV1510" s="7" t="s">
        <v>172</v>
      </c>
      <c r="AW1510" s="7" t="s">
        <v>115</v>
      </c>
      <c r="AX1510" s="7" t="s">
        <v>93</v>
      </c>
      <c r="AY1510" s="7" t="s">
        <v>94</v>
      </c>
      <c r="AZ1510" s="7" t="s">
        <v>1700</v>
      </c>
      <c r="BA1510" s="7" t="s">
        <v>96</v>
      </c>
      <c r="BB1510" s="7" t="s">
        <v>466</v>
      </c>
      <c r="BC1510" s="7" t="s">
        <v>98</v>
      </c>
      <c r="BH1510" s="7" t="s">
        <v>99</v>
      </c>
      <c r="BI1510" s="7" t="s">
        <v>521</v>
      </c>
      <c r="BJ1510" s="7" t="s">
        <v>135</v>
      </c>
      <c r="BO1510">
        <f t="shared" si="23"/>
        <v>0.38393860820000003</v>
      </c>
      <c r="BP1510" s="7" t="s">
        <v>137</v>
      </c>
      <c r="BQ1510" s="7" t="s">
        <v>94</v>
      </c>
      <c r="BR1510" s="7" t="s">
        <v>1907</v>
      </c>
      <c r="BS1510" s="7" t="s">
        <v>1907</v>
      </c>
    </row>
    <row r="1511" spans="1:71" ht="15.75" customHeight="1">
      <c r="A1511" s="7">
        <v>2027</v>
      </c>
      <c r="B1511" s="7" t="s">
        <v>1649</v>
      </c>
      <c r="C1511" s="7" t="s">
        <v>64</v>
      </c>
      <c r="D1511" s="7" t="s">
        <v>1696</v>
      </c>
      <c r="E1511" s="7" t="s">
        <v>2857</v>
      </c>
      <c r="F1511" s="7" t="s">
        <v>2858</v>
      </c>
      <c r="G1511" s="7">
        <v>2017</v>
      </c>
      <c r="H1511" s="7" t="s">
        <v>67</v>
      </c>
      <c r="I1511" s="7" t="s">
        <v>169</v>
      </c>
      <c r="J1511" s="7" t="s">
        <v>70</v>
      </c>
      <c r="K1511" s="7" t="s">
        <v>71</v>
      </c>
      <c r="L1511" s="7" t="s">
        <v>72</v>
      </c>
      <c r="M1511" s="7" t="s">
        <v>73</v>
      </c>
      <c r="N1511" s="7" t="s">
        <v>74</v>
      </c>
      <c r="O1511" s="7" t="s">
        <v>75</v>
      </c>
      <c r="P1511" s="7" t="s">
        <v>105</v>
      </c>
      <c r="Q1511" s="7" t="s">
        <v>106</v>
      </c>
      <c r="S1511" s="7" t="s">
        <v>107</v>
      </c>
      <c r="T1511" s="7" t="s">
        <v>79</v>
      </c>
      <c r="U1511" s="7" t="s">
        <v>80</v>
      </c>
      <c r="V1511" s="7" t="s">
        <v>81</v>
      </c>
      <c r="Z1511" s="7" t="s">
        <v>108</v>
      </c>
      <c r="AA1511" s="7" t="s">
        <v>109</v>
      </c>
      <c r="AB1511" s="7" t="s">
        <v>305</v>
      </c>
      <c r="AC1511" s="7" t="s">
        <v>274</v>
      </c>
      <c r="AD1511" s="7" t="s">
        <v>111</v>
      </c>
      <c r="AE1511" s="7" t="s">
        <v>1709</v>
      </c>
      <c r="AF1511" s="7" t="s">
        <v>112</v>
      </c>
      <c r="AG1511" s="7" t="s">
        <v>2884</v>
      </c>
      <c r="AH1511" s="7" t="s">
        <v>1930</v>
      </c>
      <c r="AI1511" s="7">
        <v>2026</v>
      </c>
      <c r="AJ1511" s="7">
        <v>2027</v>
      </c>
      <c r="AK1511" s="7" t="s">
        <v>89</v>
      </c>
      <c r="AL1511" s="7">
        <v>1001894</v>
      </c>
      <c r="AO1511" s="7" t="s">
        <v>3105</v>
      </c>
      <c r="AP1511" s="7" t="s">
        <v>3106</v>
      </c>
      <c r="AQ1511" s="7">
        <v>500947</v>
      </c>
      <c r="AR1511" s="10">
        <v>383938.60820000002</v>
      </c>
      <c r="AS1511" s="7" t="s">
        <v>3107</v>
      </c>
      <c r="AT1511" s="7" t="s">
        <v>146</v>
      </c>
      <c r="AU1511" s="7">
        <v>2017</v>
      </c>
      <c r="AV1511" s="7" t="s">
        <v>172</v>
      </c>
      <c r="AW1511" s="7" t="s">
        <v>115</v>
      </c>
      <c r="AX1511" s="7" t="s">
        <v>93</v>
      </c>
      <c r="AY1511" s="7" t="s">
        <v>94</v>
      </c>
      <c r="AZ1511" s="7" t="s">
        <v>1700</v>
      </c>
      <c r="BA1511" s="7" t="s">
        <v>96</v>
      </c>
      <c r="BB1511" s="7" t="s">
        <v>466</v>
      </c>
      <c r="BC1511" s="7" t="s">
        <v>98</v>
      </c>
      <c r="BH1511" s="7" t="s">
        <v>99</v>
      </c>
      <c r="BI1511" s="7" t="s">
        <v>521</v>
      </c>
      <c r="BJ1511" s="7" t="s">
        <v>135</v>
      </c>
      <c r="BO1511">
        <f t="shared" si="23"/>
        <v>0.38393860820000003</v>
      </c>
      <c r="BP1511" s="7" t="s">
        <v>137</v>
      </c>
      <c r="BQ1511" s="7" t="s">
        <v>94</v>
      </c>
      <c r="BR1511" s="7" t="s">
        <v>1907</v>
      </c>
      <c r="BS1511" s="7" t="s">
        <v>1907</v>
      </c>
    </row>
    <row r="1512" spans="1:71" ht="15.75" customHeight="1">
      <c r="A1512" s="7">
        <v>2017</v>
      </c>
      <c r="B1512" s="7" t="s">
        <v>1650</v>
      </c>
      <c r="C1512" s="7" t="s">
        <v>64</v>
      </c>
      <c r="D1512" s="7" t="s">
        <v>1696</v>
      </c>
      <c r="E1512" s="7" t="s">
        <v>2857</v>
      </c>
      <c r="F1512" s="7" t="s">
        <v>2858</v>
      </c>
      <c r="G1512" s="7">
        <v>2017</v>
      </c>
      <c r="H1512" s="7" t="s">
        <v>67</v>
      </c>
      <c r="I1512" s="7" t="s">
        <v>169</v>
      </c>
      <c r="J1512" s="7" t="s">
        <v>70</v>
      </c>
      <c r="K1512" s="7" t="s">
        <v>71</v>
      </c>
      <c r="L1512" s="7" t="s">
        <v>72</v>
      </c>
      <c r="M1512" s="7" t="s">
        <v>73</v>
      </c>
      <c r="N1512" s="7" t="s">
        <v>74</v>
      </c>
      <c r="O1512" s="7" t="s">
        <v>75</v>
      </c>
      <c r="P1512" s="7" t="s">
        <v>105</v>
      </c>
      <c r="Q1512" s="7" t="s">
        <v>106</v>
      </c>
      <c r="S1512" s="7" t="s">
        <v>107</v>
      </c>
      <c r="T1512" s="7" t="s">
        <v>79</v>
      </c>
      <c r="U1512" s="7" t="s">
        <v>80</v>
      </c>
      <c r="V1512" s="7" t="s">
        <v>81</v>
      </c>
      <c r="Z1512" s="7" t="s">
        <v>108</v>
      </c>
      <c r="AA1512" s="7" t="s">
        <v>109</v>
      </c>
      <c r="AB1512" s="7" t="s">
        <v>305</v>
      </c>
      <c r="AC1512" s="7" t="s">
        <v>274</v>
      </c>
      <c r="AD1512" s="7" t="s">
        <v>111</v>
      </c>
      <c r="AE1512" s="7" t="s">
        <v>794</v>
      </c>
      <c r="AF1512" s="7" t="s">
        <v>112</v>
      </c>
      <c r="AG1512" s="7" t="s">
        <v>1925</v>
      </c>
      <c r="AH1512" s="7" t="s">
        <v>2119</v>
      </c>
      <c r="AI1512" s="7">
        <v>2017</v>
      </c>
      <c r="AJ1512" s="7">
        <v>2018</v>
      </c>
      <c r="AK1512" s="7" t="s">
        <v>89</v>
      </c>
      <c r="AL1512" s="7">
        <v>1440401</v>
      </c>
      <c r="AO1512" s="7" t="s">
        <v>3108</v>
      </c>
      <c r="AP1512" s="7" t="s">
        <v>3109</v>
      </c>
      <c r="AQ1512" s="7">
        <v>720200.5</v>
      </c>
      <c r="AR1512" s="10">
        <v>551980.10490000003</v>
      </c>
      <c r="AS1512" s="7" t="s">
        <v>3110</v>
      </c>
      <c r="AT1512" s="7" t="s">
        <v>146</v>
      </c>
      <c r="AU1512" s="7">
        <v>2017</v>
      </c>
      <c r="AV1512" s="7" t="s">
        <v>172</v>
      </c>
      <c r="AW1512" s="7" t="s">
        <v>92</v>
      </c>
      <c r="AX1512" s="7" t="s">
        <v>93</v>
      </c>
      <c r="AY1512" s="7" t="s">
        <v>94</v>
      </c>
      <c r="AZ1512" s="7" t="s">
        <v>1723</v>
      </c>
      <c r="BA1512" s="7" t="s">
        <v>96</v>
      </c>
      <c r="BB1512" s="7" t="s">
        <v>118</v>
      </c>
      <c r="BC1512" s="7" t="s">
        <v>98</v>
      </c>
      <c r="BH1512" s="7" t="s">
        <v>99</v>
      </c>
      <c r="BI1512" s="7" t="s">
        <v>521</v>
      </c>
      <c r="BJ1512" s="7" t="s">
        <v>135</v>
      </c>
      <c r="BO1512">
        <f t="shared" si="23"/>
        <v>0.55198010490000005</v>
      </c>
      <c r="BP1512" s="7" t="s">
        <v>118</v>
      </c>
      <c r="BQ1512" s="7" t="s">
        <v>94</v>
      </c>
      <c r="BR1512" s="7" t="s">
        <v>1907</v>
      </c>
      <c r="BS1512" s="7" t="s">
        <v>1907</v>
      </c>
    </row>
    <row r="1513" spans="1:71" ht="15.75" customHeight="1">
      <c r="A1513" s="7">
        <v>2018</v>
      </c>
      <c r="B1513" s="7" t="s">
        <v>1650</v>
      </c>
      <c r="C1513" s="7" t="s">
        <v>64</v>
      </c>
      <c r="D1513" s="7" t="s">
        <v>1696</v>
      </c>
      <c r="E1513" s="7" t="s">
        <v>2857</v>
      </c>
      <c r="F1513" s="7" t="s">
        <v>2858</v>
      </c>
      <c r="G1513" s="7">
        <v>2017</v>
      </c>
      <c r="H1513" s="7" t="s">
        <v>67</v>
      </c>
      <c r="I1513" s="7" t="s">
        <v>169</v>
      </c>
      <c r="J1513" s="7" t="s">
        <v>70</v>
      </c>
      <c r="K1513" s="7" t="s">
        <v>71</v>
      </c>
      <c r="L1513" s="7" t="s">
        <v>72</v>
      </c>
      <c r="M1513" s="7" t="s">
        <v>73</v>
      </c>
      <c r="N1513" s="7" t="s">
        <v>74</v>
      </c>
      <c r="O1513" s="7" t="s">
        <v>75</v>
      </c>
      <c r="P1513" s="7" t="s">
        <v>105</v>
      </c>
      <c r="Q1513" s="7" t="s">
        <v>106</v>
      </c>
      <c r="S1513" s="7" t="s">
        <v>107</v>
      </c>
      <c r="T1513" s="7" t="s">
        <v>79</v>
      </c>
      <c r="U1513" s="7" t="s">
        <v>80</v>
      </c>
      <c r="V1513" s="7" t="s">
        <v>81</v>
      </c>
      <c r="Z1513" s="7" t="s">
        <v>108</v>
      </c>
      <c r="AA1513" s="7" t="s">
        <v>109</v>
      </c>
      <c r="AB1513" s="7" t="s">
        <v>305</v>
      </c>
      <c r="AC1513" s="7" t="s">
        <v>274</v>
      </c>
      <c r="AD1513" s="7" t="s">
        <v>111</v>
      </c>
      <c r="AE1513" s="7" t="s">
        <v>794</v>
      </c>
      <c r="AF1513" s="7" t="s">
        <v>112</v>
      </c>
      <c r="AG1513" s="7" t="s">
        <v>1925</v>
      </c>
      <c r="AH1513" s="7" t="s">
        <v>2119</v>
      </c>
      <c r="AI1513" s="7">
        <v>2017</v>
      </c>
      <c r="AJ1513" s="7">
        <v>2018</v>
      </c>
      <c r="AK1513" s="7" t="s">
        <v>89</v>
      </c>
      <c r="AL1513" s="7">
        <v>1440401</v>
      </c>
      <c r="AO1513" s="7" t="s">
        <v>3108</v>
      </c>
      <c r="AP1513" s="7" t="s">
        <v>3109</v>
      </c>
      <c r="AQ1513" s="7">
        <v>720200.5</v>
      </c>
      <c r="AR1513" s="10">
        <v>551980.10490000003</v>
      </c>
      <c r="AS1513" s="7" t="s">
        <v>3110</v>
      </c>
      <c r="AT1513" s="7" t="s">
        <v>146</v>
      </c>
      <c r="AU1513" s="7">
        <v>2017</v>
      </c>
      <c r="AV1513" s="7" t="s">
        <v>172</v>
      </c>
      <c r="AW1513" s="7" t="s">
        <v>92</v>
      </c>
      <c r="AX1513" s="7" t="s">
        <v>93</v>
      </c>
      <c r="AY1513" s="7" t="s">
        <v>94</v>
      </c>
      <c r="AZ1513" s="7" t="s">
        <v>1723</v>
      </c>
      <c r="BA1513" s="7" t="s">
        <v>96</v>
      </c>
      <c r="BB1513" s="7" t="s">
        <v>118</v>
      </c>
      <c r="BC1513" s="7" t="s">
        <v>98</v>
      </c>
      <c r="BH1513" s="7" t="s">
        <v>99</v>
      </c>
      <c r="BI1513" s="7" t="s">
        <v>521</v>
      </c>
      <c r="BJ1513" s="7" t="s">
        <v>135</v>
      </c>
      <c r="BO1513">
        <f t="shared" si="23"/>
        <v>0.55198010490000005</v>
      </c>
      <c r="BP1513" s="7" t="s">
        <v>118</v>
      </c>
      <c r="BQ1513" s="7" t="s">
        <v>94</v>
      </c>
      <c r="BR1513" s="7" t="s">
        <v>1907</v>
      </c>
      <c r="BS1513" s="7" t="s">
        <v>1907</v>
      </c>
    </row>
    <row r="1514" spans="1:71" ht="15.75" customHeight="1">
      <c r="A1514" s="7">
        <v>2018</v>
      </c>
      <c r="B1514" s="7" t="s">
        <v>1651</v>
      </c>
      <c r="C1514" s="7" t="s">
        <v>64</v>
      </c>
      <c r="D1514" s="7" t="s">
        <v>1696</v>
      </c>
      <c r="E1514" s="7" t="s">
        <v>2857</v>
      </c>
      <c r="F1514" s="7" t="s">
        <v>2858</v>
      </c>
      <c r="G1514" s="7">
        <v>2017</v>
      </c>
      <c r="H1514" s="7" t="s">
        <v>67</v>
      </c>
      <c r="I1514" s="7" t="s">
        <v>169</v>
      </c>
      <c r="J1514" s="7" t="s">
        <v>70</v>
      </c>
      <c r="K1514" s="7" t="s">
        <v>71</v>
      </c>
      <c r="L1514" s="7" t="s">
        <v>72</v>
      </c>
      <c r="M1514" s="7" t="s">
        <v>73</v>
      </c>
      <c r="N1514" s="7" t="s">
        <v>74</v>
      </c>
      <c r="O1514" s="7" t="s">
        <v>75</v>
      </c>
      <c r="P1514" s="7" t="s">
        <v>105</v>
      </c>
      <c r="Q1514" s="7" t="s">
        <v>106</v>
      </c>
      <c r="S1514" s="7" t="s">
        <v>107</v>
      </c>
      <c r="T1514" s="7" t="s">
        <v>79</v>
      </c>
      <c r="U1514" s="7" t="s">
        <v>80</v>
      </c>
      <c r="V1514" s="7" t="s">
        <v>81</v>
      </c>
      <c r="Z1514" s="7" t="s">
        <v>108</v>
      </c>
      <c r="AA1514" s="7" t="s">
        <v>109</v>
      </c>
      <c r="AB1514" s="7" t="s">
        <v>305</v>
      </c>
      <c r="AC1514" s="7" t="s">
        <v>274</v>
      </c>
      <c r="AD1514" s="7" t="s">
        <v>111</v>
      </c>
      <c r="AE1514" s="7" t="s">
        <v>803</v>
      </c>
      <c r="AF1514" s="7" t="s">
        <v>112</v>
      </c>
      <c r="AG1514" s="7" t="s">
        <v>2119</v>
      </c>
      <c r="AH1514" s="7" t="s">
        <v>2197</v>
      </c>
      <c r="AI1514" s="7">
        <v>2018</v>
      </c>
      <c r="AJ1514" s="7">
        <v>2019</v>
      </c>
      <c r="AK1514" s="7" t="s">
        <v>89</v>
      </c>
      <c r="AL1514" s="7">
        <v>1371343</v>
      </c>
      <c r="AO1514" s="7" t="s">
        <v>3111</v>
      </c>
      <c r="AP1514" s="7" t="s">
        <v>3112</v>
      </c>
      <c r="AQ1514" s="7">
        <v>685671.5</v>
      </c>
      <c r="AR1514" s="10">
        <v>525516.19510000001</v>
      </c>
      <c r="AS1514" s="7" t="s">
        <v>3113</v>
      </c>
      <c r="AT1514" s="7" t="s">
        <v>146</v>
      </c>
      <c r="AU1514" s="7">
        <v>2017</v>
      </c>
      <c r="AV1514" s="7" t="s">
        <v>172</v>
      </c>
      <c r="AW1514" s="7" t="s">
        <v>92</v>
      </c>
      <c r="AX1514" s="7" t="s">
        <v>93</v>
      </c>
      <c r="AY1514" s="7" t="s">
        <v>94</v>
      </c>
      <c r="AZ1514" s="7" t="s">
        <v>1723</v>
      </c>
      <c r="BA1514" s="7" t="s">
        <v>96</v>
      </c>
      <c r="BB1514" s="7" t="s">
        <v>118</v>
      </c>
      <c r="BC1514" s="7" t="s">
        <v>98</v>
      </c>
      <c r="BH1514" s="7" t="s">
        <v>99</v>
      </c>
      <c r="BI1514" s="7" t="s">
        <v>521</v>
      </c>
      <c r="BJ1514" s="7" t="s">
        <v>135</v>
      </c>
      <c r="BO1514">
        <f t="shared" si="23"/>
        <v>0.52551619510000003</v>
      </c>
      <c r="BP1514" s="7" t="s">
        <v>118</v>
      </c>
      <c r="BQ1514" s="7" t="s">
        <v>94</v>
      </c>
      <c r="BR1514" s="7" t="s">
        <v>1907</v>
      </c>
      <c r="BS1514" s="7" t="s">
        <v>1907</v>
      </c>
    </row>
    <row r="1515" spans="1:71" ht="15.75" customHeight="1">
      <c r="A1515" s="7">
        <v>2019</v>
      </c>
      <c r="B1515" s="7" t="s">
        <v>1651</v>
      </c>
      <c r="C1515" s="7" t="s">
        <v>64</v>
      </c>
      <c r="D1515" s="7" t="s">
        <v>1696</v>
      </c>
      <c r="E1515" s="7" t="s">
        <v>2857</v>
      </c>
      <c r="F1515" s="7" t="s">
        <v>2858</v>
      </c>
      <c r="G1515" s="7">
        <v>2017</v>
      </c>
      <c r="H1515" s="7" t="s">
        <v>67</v>
      </c>
      <c r="I1515" s="7" t="s">
        <v>169</v>
      </c>
      <c r="J1515" s="7" t="s">
        <v>70</v>
      </c>
      <c r="K1515" s="7" t="s">
        <v>71</v>
      </c>
      <c r="L1515" s="7" t="s">
        <v>72</v>
      </c>
      <c r="M1515" s="7" t="s">
        <v>73</v>
      </c>
      <c r="N1515" s="7" t="s">
        <v>74</v>
      </c>
      <c r="O1515" s="7" t="s">
        <v>75</v>
      </c>
      <c r="P1515" s="7" t="s">
        <v>105</v>
      </c>
      <c r="Q1515" s="7" t="s">
        <v>106</v>
      </c>
      <c r="S1515" s="7" t="s">
        <v>107</v>
      </c>
      <c r="T1515" s="7" t="s">
        <v>79</v>
      </c>
      <c r="U1515" s="7" t="s">
        <v>80</v>
      </c>
      <c r="V1515" s="7" t="s">
        <v>81</v>
      </c>
      <c r="Z1515" s="7" t="s">
        <v>108</v>
      </c>
      <c r="AA1515" s="7" t="s">
        <v>109</v>
      </c>
      <c r="AB1515" s="7" t="s">
        <v>305</v>
      </c>
      <c r="AC1515" s="7" t="s">
        <v>274</v>
      </c>
      <c r="AD1515" s="7" t="s">
        <v>111</v>
      </c>
      <c r="AE1515" s="7" t="s">
        <v>803</v>
      </c>
      <c r="AF1515" s="7" t="s">
        <v>112</v>
      </c>
      <c r="AG1515" s="7" t="s">
        <v>2119</v>
      </c>
      <c r="AH1515" s="7" t="s">
        <v>2197</v>
      </c>
      <c r="AI1515" s="7">
        <v>2018</v>
      </c>
      <c r="AJ1515" s="7">
        <v>2019</v>
      </c>
      <c r="AK1515" s="7" t="s">
        <v>89</v>
      </c>
      <c r="AL1515" s="7">
        <v>1371343</v>
      </c>
      <c r="AO1515" s="7" t="s">
        <v>3111</v>
      </c>
      <c r="AP1515" s="7" t="s">
        <v>3112</v>
      </c>
      <c r="AQ1515" s="7">
        <v>685671.5</v>
      </c>
      <c r="AR1515" s="10">
        <v>525516.19510000001</v>
      </c>
      <c r="AS1515" s="7" t="s">
        <v>3113</v>
      </c>
      <c r="AT1515" s="7" t="s">
        <v>146</v>
      </c>
      <c r="AU1515" s="7">
        <v>2017</v>
      </c>
      <c r="AV1515" s="7" t="s">
        <v>172</v>
      </c>
      <c r="AW1515" s="7" t="s">
        <v>92</v>
      </c>
      <c r="AX1515" s="7" t="s">
        <v>93</v>
      </c>
      <c r="AY1515" s="7" t="s">
        <v>94</v>
      </c>
      <c r="AZ1515" s="7" t="s">
        <v>1723</v>
      </c>
      <c r="BA1515" s="7" t="s">
        <v>96</v>
      </c>
      <c r="BB1515" s="7" t="s">
        <v>118</v>
      </c>
      <c r="BC1515" s="7" t="s">
        <v>98</v>
      </c>
      <c r="BH1515" s="7" t="s">
        <v>99</v>
      </c>
      <c r="BI1515" s="7" t="s">
        <v>521</v>
      </c>
      <c r="BJ1515" s="7" t="s">
        <v>135</v>
      </c>
      <c r="BO1515">
        <f t="shared" si="23"/>
        <v>0.52551619510000003</v>
      </c>
      <c r="BP1515" s="7" t="s">
        <v>118</v>
      </c>
      <c r="BQ1515" s="7" t="s">
        <v>94</v>
      </c>
      <c r="BR1515" s="7" t="s">
        <v>1907</v>
      </c>
      <c r="BS1515" s="7" t="s">
        <v>1907</v>
      </c>
    </row>
    <row r="1516" spans="1:71" ht="15.75" customHeight="1">
      <c r="A1516" s="7">
        <v>2019</v>
      </c>
      <c r="B1516" s="7" t="s">
        <v>1652</v>
      </c>
      <c r="C1516" s="7" t="s">
        <v>64</v>
      </c>
      <c r="D1516" s="7" t="s">
        <v>1696</v>
      </c>
      <c r="E1516" s="7" t="s">
        <v>2857</v>
      </c>
      <c r="F1516" s="7" t="s">
        <v>2858</v>
      </c>
      <c r="G1516" s="7">
        <v>2017</v>
      </c>
      <c r="H1516" s="7" t="s">
        <v>67</v>
      </c>
      <c r="I1516" s="7" t="s">
        <v>169</v>
      </c>
      <c r="J1516" s="7" t="s">
        <v>70</v>
      </c>
      <c r="K1516" s="7" t="s">
        <v>71</v>
      </c>
      <c r="L1516" s="7" t="s">
        <v>72</v>
      </c>
      <c r="M1516" s="7" t="s">
        <v>73</v>
      </c>
      <c r="N1516" s="7" t="s">
        <v>74</v>
      </c>
      <c r="O1516" s="7" t="s">
        <v>75</v>
      </c>
      <c r="P1516" s="7" t="s">
        <v>105</v>
      </c>
      <c r="Q1516" s="7" t="s">
        <v>106</v>
      </c>
      <c r="S1516" s="7" t="s">
        <v>107</v>
      </c>
      <c r="T1516" s="7" t="s">
        <v>79</v>
      </c>
      <c r="U1516" s="7" t="s">
        <v>80</v>
      </c>
      <c r="V1516" s="7" t="s">
        <v>81</v>
      </c>
      <c r="Z1516" s="7" t="s">
        <v>108</v>
      </c>
      <c r="AA1516" s="7" t="s">
        <v>109</v>
      </c>
      <c r="AB1516" s="7" t="s">
        <v>305</v>
      </c>
      <c r="AC1516" s="7" t="s">
        <v>274</v>
      </c>
      <c r="AD1516" s="7" t="s">
        <v>111</v>
      </c>
      <c r="AE1516" s="7" t="s">
        <v>1702</v>
      </c>
      <c r="AF1516" s="7" t="s">
        <v>112</v>
      </c>
      <c r="AG1516" s="7" t="s">
        <v>2197</v>
      </c>
      <c r="AH1516" s="7" t="s">
        <v>2200</v>
      </c>
      <c r="AI1516" s="7">
        <v>2019</v>
      </c>
      <c r="AJ1516" s="7">
        <v>2020</v>
      </c>
      <c r="AK1516" s="7" t="s">
        <v>89</v>
      </c>
      <c r="AL1516" s="7">
        <v>1395343</v>
      </c>
      <c r="AO1516" s="7" t="s">
        <v>3114</v>
      </c>
      <c r="AP1516" s="7" t="s">
        <v>3115</v>
      </c>
      <c r="AQ1516" s="7">
        <v>697671.5</v>
      </c>
      <c r="AR1516" s="10">
        <v>534713.30240000004</v>
      </c>
      <c r="AS1516" s="7" t="s">
        <v>3116</v>
      </c>
      <c r="AT1516" s="7" t="s">
        <v>146</v>
      </c>
      <c r="AU1516" s="7">
        <v>2017</v>
      </c>
      <c r="AV1516" s="7" t="s">
        <v>172</v>
      </c>
      <c r="AW1516" s="7" t="s">
        <v>92</v>
      </c>
      <c r="AX1516" s="7" t="s">
        <v>93</v>
      </c>
      <c r="AY1516" s="7" t="s">
        <v>94</v>
      </c>
      <c r="AZ1516" s="7" t="s">
        <v>1723</v>
      </c>
      <c r="BA1516" s="7" t="s">
        <v>96</v>
      </c>
      <c r="BB1516" s="7" t="s">
        <v>118</v>
      </c>
      <c r="BC1516" s="7" t="s">
        <v>98</v>
      </c>
      <c r="BH1516" s="7" t="s">
        <v>99</v>
      </c>
      <c r="BI1516" s="7" t="s">
        <v>521</v>
      </c>
      <c r="BJ1516" s="7" t="s">
        <v>135</v>
      </c>
      <c r="BO1516">
        <f t="shared" si="23"/>
        <v>0.53471330240000003</v>
      </c>
      <c r="BP1516" s="7" t="s">
        <v>118</v>
      </c>
      <c r="BQ1516" s="7" t="s">
        <v>94</v>
      </c>
      <c r="BR1516" s="7" t="s">
        <v>1907</v>
      </c>
      <c r="BS1516" s="7" t="s">
        <v>1907</v>
      </c>
    </row>
    <row r="1517" spans="1:71" ht="15.75" customHeight="1">
      <c r="A1517" s="7">
        <v>2020</v>
      </c>
      <c r="B1517" s="7" t="s">
        <v>1652</v>
      </c>
      <c r="C1517" s="7" t="s">
        <v>64</v>
      </c>
      <c r="D1517" s="7" t="s">
        <v>1696</v>
      </c>
      <c r="E1517" s="7" t="s">
        <v>2857</v>
      </c>
      <c r="F1517" s="7" t="s">
        <v>2858</v>
      </c>
      <c r="G1517" s="7">
        <v>2017</v>
      </c>
      <c r="H1517" s="7" t="s">
        <v>67</v>
      </c>
      <c r="I1517" s="7" t="s">
        <v>169</v>
      </c>
      <c r="J1517" s="7" t="s">
        <v>70</v>
      </c>
      <c r="K1517" s="7" t="s">
        <v>71</v>
      </c>
      <c r="L1517" s="7" t="s">
        <v>72</v>
      </c>
      <c r="M1517" s="7" t="s">
        <v>73</v>
      </c>
      <c r="N1517" s="7" t="s">
        <v>74</v>
      </c>
      <c r="O1517" s="7" t="s">
        <v>75</v>
      </c>
      <c r="P1517" s="7" t="s">
        <v>105</v>
      </c>
      <c r="Q1517" s="7" t="s">
        <v>106</v>
      </c>
      <c r="S1517" s="7" t="s">
        <v>107</v>
      </c>
      <c r="T1517" s="7" t="s">
        <v>79</v>
      </c>
      <c r="U1517" s="7" t="s">
        <v>80</v>
      </c>
      <c r="V1517" s="7" t="s">
        <v>81</v>
      </c>
      <c r="Z1517" s="7" t="s">
        <v>108</v>
      </c>
      <c r="AA1517" s="7" t="s">
        <v>109</v>
      </c>
      <c r="AB1517" s="7" t="s">
        <v>305</v>
      </c>
      <c r="AC1517" s="7" t="s">
        <v>274</v>
      </c>
      <c r="AD1517" s="7" t="s">
        <v>111</v>
      </c>
      <c r="AE1517" s="7" t="s">
        <v>1702</v>
      </c>
      <c r="AF1517" s="7" t="s">
        <v>112</v>
      </c>
      <c r="AG1517" s="7" t="s">
        <v>2197</v>
      </c>
      <c r="AH1517" s="7" t="s">
        <v>2200</v>
      </c>
      <c r="AI1517" s="7">
        <v>2019</v>
      </c>
      <c r="AJ1517" s="7">
        <v>2020</v>
      </c>
      <c r="AK1517" s="7" t="s">
        <v>89</v>
      </c>
      <c r="AL1517" s="7">
        <v>1395343</v>
      </c>
      <c r="AO1517" s="7" t="s">
        <v>3114</v>
      </c>
      <c r="AP1517" s="7" t="s">
        <v>3115</v>
      </c>
      <c r="AQ1517" s="7">
        <v>697671.5</v>
      </c>
      <c r="AR1517" s="10">
        <v>534713.30240000004</v>
      </c>
      <c r="AS1517" s="7" t="s">
        <v>3116</v>
      </c>
      <c r="AT1517" s="7" t="s">
        <v>146</v>
      </c>
      <c r="AU1517" s="7">
        <v>2017</v>
      </c>
      <c r="AV1517" s="7" t="s">
        <v>172</v>
      </c>
      <c r="AW1517" s="7" t="s">
        <v>92</v>
      </c>
      <c r="AX1517" s="7" t="s">
        <v>93</v>
      </c>
      <c r="AY1517" s="7" t="s">
        <v>94</v>
      </c>
      <c r="AZ1517" s="7" t="s">
        <v>1723</v>
      </c>
      <c r="BA1517" s="7" t="s">
        <v>96</v>
      </c>
      <c r="BB1517" s="7" t="s">
        <v>118</v>
      </c>
      <c r="BC1517" s="7" t="s">
        <v>98</v>
      </c>
      <c r="BH1517" s="7" t="s">
        <v>99</v>
      </c>
      <c r="BI1517" s="7" t="s">
        <v>521</v>
      </c>
      <c r="BJ1517" s="7" t="s">
        <v>135</v>
      </c>
      <c r="BO1517">
        <f t="shared" si="23"/>
        <v>0.53471330240000003</v>
      </c>
      <c r="BP1517" s="7" t="s">
        <v>118</v>
      </c>
      <c r="BQ1517" s="7" t="s">
        <v>94</v>
      </c>
      <c r="BR1517" s="7" t="s">
        <v>1907</v>
      </c>
      <c r="BS1517" s="7" t="s">
        <v>1907</v>
      </c>
    </row>
    <row r="1518" spans="1:71" ht="15.75" customHeight="1">
      <c r="A1518" s="7">
        <v>2020</v>
      </c>
      <c r="B1518" s="7" t="s">
        <v>1653</v>
      </c>
      <c r="C1518" s="7" t="s">
        <v>64</v>
      </c>
      <c r="D1518" s="7" t="s">
        <v>1696</v>
      </c>
      <c r="E1518" s="7" t="s">
        <v>2857</v>
      </c>
      <c r="F1518" s="7" t="s">
        <v>2858</v>
      </c>
      <c r="G1518" s="7">
        <v>2017</v>
      </c>
      <c r="H1518" s="7" t="s">
        <v>67</v>
      </c>
      <c r="I1518" s="7" t="s">
        <v>169</v>
      </c>
      <c r="J1518" s="7" t="s">
        <v>70</v>
      </c>
      <c r="K1518" s="7" t="s">
        <v>71</v>
      </c>
      <c r="L1518" s="7" t="s">
        <v>72</v>
      </c>
      <c r="M1518" s="7" t="s">
        <v>73</v>
      </c>
      <c r="N1518" s="7" t="s">
        <v>74</v>
      </c>
      <c r="O1518" s="7" t="s">
        <v>75</v>
      </c>
      <c r="P1518" s="7" t="s">
        <v>105</v>
      </c>
      <c r="Q1518" s="7" t="s">
        <v>106</v>
      </c>
      <c r="S1518" s="7" t="s">
        <v>107</v>
      </c>
      <c r="T1518" s="7" t="s">
        <v>79</v>
      </c>
      <c r="U1518" s="7" t="s">
        <v>80</v>
      </c>
      <c r="V1518" s="7" t="s">
        <v>81</v>
      </c>
      <c r="Z1518" s="7" t="s">
        <v>108</v>
      </c>
      <c r="AA1518" s="7" t="s">
        <v>109</v>
      </c>
      <c r="AB1518" s="7" t="s">
        <v>305</v>
      </c>
      <c r="AC1518" s="7" t="s">
        <v>274</v>
      </c>
      <c r="AD1518" s="7" t="s">
        <v>111</v>
      </c>
      <c r="AE1518" s="7" t="s">
        <v>1703</v>
      </c>
      <c r="AF1518" s="7" t="s">
        <v>112</v>
      </c>
      <c r="AG1518" s="7" t="s">
        <v>2200</v>
      </c>
      <c r="AH1518" s="7" t="s">
        <v>2203</v>
      </c>
      <c r="AI1518" s="7">
        <v>2020</v>
      </c>
      <c r="AJ1518" s="7">
        <v>2021</v>
      </c>
      <c r="AK1518" s="7" t="s">
        <v>89</v>
      </c>
      <c r="AL1518" s="7">
        <v>1419936</v>
      </c>
      <c r="AO1518" s="7" t="s">
        <v>3117</v>
      </c>
      <c r="AP1518" s="7" t="s">
        <v>3118</v>
      </c>
      <c r="AQ1518" s="7">
        <v>709968</v>
      </c>
      <c r="AR1518" s="10">
        <v>544137.65480000002</v>
      </c>
      <c r="AS1518" s="7" t="s">
        <v>3119</v>
      </c>
      <c r="AT1518" s="7" t="s">
        <v>146</v>
      </c>
      <c r="AU1518" s="7">
        <v>2017</v>
      </c>
      <c r="AV1518" s="7" t="s">
        <v>172</v>
      </c>
      <c r="AW1518" s="7" t="s">
        <v>92</v>
      </c>
      <c r="AX1518" s="7" t="s">
        <v>93</v>
      </c>
      <c r="AY1518" s="7" t="s">
        <v>94</v>
      </c>
      <c r="AZ1518" s="7" t="s">
        <v>1723</v>
      </c>
      <c r="BA1518" s="7" t="s">
        <v>96</v>
      </c>
      <c r="BB1518" s="7" t="s">
        <v>118</v>
      </c>
      <c r="BC1518" s="7" t="s">
        <v>98</v>
      </c>
      <c r="BH1518" s="7" t="s">
        <v>99</v>
      </c>
      <c r="BI1518" s="7" t="s">
        <v>521</v>
      </c>
      <c r="BJ1518" s="7" t="s">
        <v>135</v>
      </c>
      <c r="BO1518">
        <f t="shared" si="23"/>
        <v>0.54413765479999998</v>
      </c>
      <c r="BP1518" s="7" t="s">
        <v>118</v>
      </c>
      <c r="BQ1518" s="7" t="s">
        <v>94</v>
      </c>
      <c r="BR1518" s="7" t="s">
        <v>1907</v>
      </c>
      <c r="BS1518" s="7" t="s">
        <v>1907</v>
      </c>
    </row>
    <row r="1519" spans="1:71" ht="15.75" customHeight="1">
      <c r="A1519" s="7">
        <v>2021</v>
      </c>
      <c r="B1519" s="7" t="s">
        <v>1653</v>
      </c>
      <c r="C1519" s="7" t="s">
        <v>64</v>
      </c>
      <c r="D1519" s="7" t="s">
        <v>1696</v>
      </c>
      <c r="E1519" s="7" t="s">
        <v>2857</v>
      </c>
      <c r="F1519" s="7" t="s">
        <v>2858</v>
      </c>
      <c r="G1519" s="7">
        <v>2017</v>
      </c>
      <c r="H1519" s="7" t="s">
        <v>67</v>
      </c>
      <c r="I1519" s="7" t="s">
        <v>169</v>
      </c>
      <c r="J1519" s="7" t="s">
        <v>70</v>
      </c>
      <c r="K1519" s="7" t="s">
        <v>71</v>
      </c>
      <c r="L1519" s="7" t="s">
        <v>72</v>
      </c>
      <c r="M1519" s="7" t="s">
        <v>73</v>
      </c>
      <c r="N1519" s="7" t="s">
        <v>74</v>
      </c>
      <c r="O1519" s="7" t="s">
        <v>75</v>
      </c>
      <c r="P1519" s="7" t="s">
        <v>105</v>
      </c>
      <c r="Q1519" s="7" t="s">
        <v>106</v>
      </c>
      <c r="S1519" s="7" t="s">
        <v>107</v>
      </c>
      <c r="T1519" s="7" t="s">
        <v>79</v>
      </c>
      <c r="U1519" s="7" t="s">
        <v>80</v>
      </c>
      <c r="V1519" s="7" t="s">
        <v>81</v>
      </c>
      <c r="Z1519" s="7" t="s">
        <v>108</v>
      </c>
      <c r="AA1519" s="7" t="s">
        <v>109</v>
      </c>
      <c r="AB1519" s="7" t="s">
        <v>305</v>
      </c>
      <c r="AC1519" s="7" t="s">
        <v>274</v>
      </c>
      <c r="AD1519" s="7" t="s">
        <v>111</v>
      </c>
      <c r="AE1519" s="7" t="s">
        <v>1703</v>
      </c>
      <c r="AF1519" s="7" t="s">
        <v>112</v>
      </c>
      <c r="AG1519" s="7" t="s">
        <v>2200</v>
      </c>
      <c r="AH1519" s="7" t="s">
        <v>2203</v>
      </c>
      <c r="AI1519" s="7">
        <v>2020</v>
      </c>
      <c r="AJ1519" s="7">
        <v>2021</v>
      </c>
      <c r="AK1519" s="7" t="s">
        <v>89</v>
      </c>
      <c r="AL1519" s="7">
        <v>1419936</v>
      </c>
      <c r="AO1519" s="7" t="s">
        <v>3117</v>
      </c>
      <c r="AP1519" s="7" t="s">
        <v>3118</v>
      </c>
      <c r="AQ1519" s="7">
        <v>709968</v>
      </c>
      <c r="AR1519" s="10">
        <v>544137.65480000002</v>
      </c>
      <c r="AS1519" s="7" t="s">
        <v>3119</v>
      </c>
      <c r="AT1519" s="7" t="s">
        <v>146</v>
      </c>
      <c r="AU1519" s="7">
        <v>2017</v>
      </c>
      <c r="AV1519" s="7" t="s">
        <v>172</v>
      </c>
      <c r="AW1519" s="7" t="s">
        <v>92</v>
      </c>
      <c r="AX1519" s="7" t="s">
        <v>93</v>
      </c>
      <c r="AY1519" s="7" t="s">
        <v>94</v>
      </c>
      <c r="AZ1519" s="7" t="s">
        <v>1723</v>
      </c>
      <c r="BA1519" s="7" t="s">
        <v>96</v>
      </c>
      <c r="BB1519" s="7" t="s">
        <v>118</v>
      </c>
      <c r="BC1519" s="7" t="s">
        <v>98</v>
      </c>
      <c r="BH1519" s="7" t="s">
        <v>99</v>
      </c>
      <c r="BI1519" s="7" t="s">
        <v>521</v>
      </c>
      <c r="BJ1519" s="7" t="s">
        <v>135</v>
      </c>
      <c r="BO1519">
        <f t="shared" si="23"/>
        <v>0.54413765479999998</v>
      </c>
      <c r="BP1519" s="7" t="s">
        <v>118</v>
      </c>
      <c r="BQ1519" s="7" t="s">
        <v>94</v>
      </c>
      <c r="BR1519" s="7" t="s">
        <v>1907</v>
      </c>
      <c r="BS1519" s="7" t="s">
        <v>1907</v>
      </c>
    </row>
    <row r="1520" spans="1:71" ht="15.75" customHeight="1">
      <c r="A1520" s="7">
        <v>2021</v>
      </c>
      <c r="B1520" s="7" t="s">
        <v>1654</v>
      </c>
      <c r="C1520" s="7" t="s">
        <v>64</v>
      </c>
      <c r="D1520" s="7" t="s">
        <v>1696</v>
      </c>
      <c r="E1520" s="7" t="s">
        <v>2857</v>
      </c>
      <c r="F1520" s="7" t="s">
        <v>2858</v>
      </c>
      <c r="G1520" s="7">
        <v>2017</v>
      </c>
      <c r="H1520" s="7" t="s">
        <v>67</v>
      </c>
      <c r="I1520" s="7" t="s">
        <v>169</v>
      </c>
      <c r="J1520" s="7" t="s">
        <v>70</v>
      </c>
      <c r="K1520" s="7" t="s">
        <v>71</v>
      </c>
      <c r="L1520" s="7" t="s">
        <v>72</v>
      </c>
      <c r="M1520" s="7" t="s">
        <v>73</v>
      </c>
      <c r="N1520" s="7" t="s">
        <v>74</v>
      </c>
      <c r="O1520" s="7" t="s">
        <v>75</v>
      </c>
      <c r="P1520" s="7" t="s">
        <v>105</v>
      </c>
      <c r="Q1520" s="7" t="s">
        <v>106</v>
      </c>
      <c r="S1520" s="7" t="s">
        <v>107</v>
      </c>
      <c r="T1520" s="7" t="s">
        <v>79</v>
      </c>
      <c r="U1520" s="7" t="s">
        <v>80</v>
      </c>
      <c r="V1520" s="7" t="s">
        <v>81</v>
      </c>
      <c r="Z1520" s="7" t="s">
        <v>108</v>
      </c>
      <c r="AA1520" s="7" t="s">
        <v>109</v>
      </c>
      <c r="AB1520" s="7" t="s">
        <v>305</v>
      </c>
      <c r="AC1520" s="7" t="s">
        <v>274</v>
      </c>
      <c r="AD1520" s="7" t="s">
        <v>111</v>
      </c>
      <c r="AE1520" s="7" t="s">
        <v>1704</v>
      </c>
      <c r="AF1520" s="7" t="s">
        <v>112</v>
      </c>
      <c r="AG1520" s="7" t="s">
        <v>2203</v>
      </c>
      <c r="AH1520" s="7" t="s">
        <v>2406</v>
      </c>
      <c r="AI1520" s="7">
        <v>2021</v>
      </c>
      <c r="AJ1520" s="7">
        <v>2022</v>
      </c>
      <c r="AK1520" s="7" t="s">
        <v>89</v>
      </c>
      <c r="AL1520" s="7">
        <v>1445135</v>
      </c>
      <c r="AO1520" s="7" t="s">
        <v>3120</v>
      </c>
      <c r="AP1520" s="7" t="s">
        <v>3121</v>
      </c>
      <c r="AQ1520" s="7">
        <v>722567.5</v>
      </c>
      <c r="AR1520" s="10">
        <v>553794.23430000001</v>
      </c>
      <c r="AS1520" s="7" t="s">
        <v>3122</v>
      </c>
      <c r="AT1520" s="7" t="s">
        <v>146</v>
      </c>
      <c r="AU1520" s="7">
        <v>2017</v>
      </c>
      <c r="AV1520" s="7" t="s">
        <v>172</v>
      </c>
      <c r="AW1520" s="7" t="s">
        <v>115</v>
      </c>
      <c r="AX1520" s="7" t="s">
        <v>93</v>
      </c>
      <c r="AY1520" s="7" t="s">
        <v>94</v>
      </c>
      <c r="AZ1520" s="7" t="s">
        <v>1723</v>
      </c>
      <c r="BA1520" s="7" t="s">
        <v>96</v>
      </c>
      <c r="BB1520" s="7" t="s">
        <v>118</v>
      </c>
      <c r="BC1520" s="7" t="s">
        <v>98</v>
      </c>
      <c r="BH1520" s="7" t="s">
        <v>99</v>
      </c>
      <c r="BI1520" s="7" t="s">
        <v>521</v>
      </c>
      <c r="BJ1520" s="7" t="s">
        <v>135</v>
      </c>
      <c r="BO1520">
        <f t="shared" si="23"/>
        <v>0.55379423429999997</v>
      </c>
      <c r="BP1520" s="7" t="s">
        <v>118</v>
      </c>
      <c r="BQ1520" s="7" t="s">
        <v>94</v>
      </c>
      <c r="BR1520" s="7" t="s">
        <v>1907</v>
      </c>
      <c r="BS1520" s="7" t="s">
        <v>1907</v>
      </c>
    </row>
    <row r="1521" spans="1:71" ht="15.75" customHeight="1">
      <c r="A1521" s="7">
        <v>2022</v>
      </c>
      <c r="B1521" s="7" t="s">
        <v>1654</v>
      </c>
      <c r="C1521" s="7" t="s">
        <v>64</v>
      </c>
      <c r="D1521" s="7" t="s">
        <v>1696</v>
      </c>
      <c r="E1521" s="7" t="s">
        <v>2857</v>
      </c>
      <c r="F1521" s="7" t="s">
        <v>2858</v>
      </c>
      <c r="G1521" s="7">
        <v>2017</v>
      </c>
      <c r="H1521" s="7" t="s">
        <v>67</v>
      </c>
      <c r="I1521" s="7" t="s">
        <v>169</v>
      </c>
      <c r="J1521" s="7" t="s">
        <v>70</v>
      </c>
      <c r="K1521" s="7" t="s">
        <v>71</v>
      </c>
      <c r="L1521" s="7" t="s">
        <v>72</v>
      </c>
      <c r="M1521" s="7" t="s">
        <v>73</v>
      </c>
      <c r="N1521" s="7" t="s">
        <v>74</v>
      </c>
      <c r="O1521" s="7" t="s">
        <v>75</v>
      </c>
      <c r="P1521" s="7" t="s">
        <v>105</v>
      </c>
      <c r="Q1521" s="7" t="s">
        <v>106</v>
      </c>
      <c r="S1521" s="7" t="s">
        <v>107</v>
      </c>
      <c r="T1521" s="7" t="s">
        <v>79</v>
      </c>
      <c r="U1521" s="7" t="s">
        <v>80</v>
      </c>
      <c r="V1521" s="7" t="s">
        <v>81</v>
      </c>
      <c r="Z1521" s="7" t="s">
        <v>108</v>
      </c>
      <c r="AA1521" s="7" t="s">
        <v>109</v>
      </c>
      <c r="AB1521" s="7" t="s">
        <v>305</v>
      </c>
      <c r="AC1521" s="7" t="s">
        <v>274</v>
      </c>
      <c r="AD1521" s="7" t="s">
        <v>111</v>
      </c>
      <c r="AE1521" s="7" t="s">
        <v>1704</v>
      </c>
      <c r="AF1521" s="7" t="s">
        <v>112</v>
      </c>
      <c r="AG1521" s="7" t="s">
        <v>2203</v>
      </c>
      <c r="AH1521" s="7" t="s">
        <v>2406</v>
      </c>
      <c r="AI1521" s="7">
        <v>2021</v>
      </c>
      <c r="AJ1521" s="7">
        <v>2022</v>
      </c>
      <c r="AK1521" s="7" t="s">
        <v>89</v>
      </c>
      <c r="AL1521" s="7">
        <v>1445135</v>
      </c>
      <c r="AO1521" s="7" t="s">
        <v>3120</v>
      </c>
      <c r="AP1521" s="7" t="s">
        <v>3121</v>
      </c>
      <c r="AQ1521" s="7">
        <v>722567.5</v>
      </c>
      <c r="AR1521" s="10">
        <v>553794.23430000001</v>
      </c>
      <c r="AS1521" s="7" t="s">
        <v>3122</v>
      </c>
      <c r="AT1521" s="7" t="s">
        <v>146</v>
      </c>
      <c r="AU1521" s="7">
        <v>2017</v>
      </c>
      <c r="AV1521" s="7" t="s">
        <v>172</v>
      </c>
      <c r="AW1521" s="7" t="s">
        <v>115</v>
      </c>
      <c r="AX1521" s="7" t="s">
        <v>93</v>
      </c>
      <c r="AY1521" s="7" t="s">
        <v>94</v>
      </c>
      <c r="AZ1521" s="7" t="s">
        <v>1723</v>
      </c>
      <c r="BA1521" s="7" t="s">
        <v>96</v>
      </c>
      <c r="BB1521" s="7" t="s">
        <v>118</v>
      </c>
      <c r="BC1521" s="7" t="s">
        <v>98</v>
      </c>
      <c r="BH1521" s="7" t="s">
        <v>99</v>
      </c>
      <c r="BI1521" s="7" t="s">
        <v>521</v>
      </c>
      <c r="BJ1521" s="7" t="s">
        <v>135</v>
      </c>
      <c r="BO1521">
        <f t="shared" si="23"/>
        <v>0.55379423429999997</v>
      </c>
      <c r="BP1521" s="7" t="s">
        <v>118</v>
      </c>
      <c r="BQ1521" s="7" t="s">
        <v>94</v>
      </c>
      <c r="BR1521" s="7" t="s">
        <v>1907</v>
      </c>
      <c r="BS1521" s="7" t="s">
        <v>1907</v>
      </c>
    </row>
    <row r="1522" spans="1:71" ht="15.75" customHeight="1">
      <c r="A1522" s="7">
        <v>2022</v>
      </c>
      <c r="B1522" s="7" t="s">
        <v>1655</v>
      </c>
      <c r="C1522" s="7" t="s">
        <v>64</v>
      </c>
      <c r="D1522" s="7" t="s">
        <v>1696</v>
      </c>
      <c r="E1522" s="7" t="s">
        <v>2857</v>
      </c>
      <c r="F1522" s="7" t="s">
        <v>2858</v>
      </c>
      <c r="G1522" s="7">
        <v>2017</v>
      </c>
      <c r="H1522" s="7" t="s">
        <v>67</v>
      </c>
      <c r="I1522" s="7" t="s">
        <v>169</v>
      </c>
      <c r="J1522" s="7" t="s">
        <v>70</v>
      </c>
      <c r="K1522" s="7" t="s">
        <v>71</v>
      </c>
      <c r="L1522" s="7" t="s">
        <v>72</v>
      </c>
      <c r="M1522" s="7" t="s">
        <v>73</v>
      </c>
      <c r="N1522" s="7" t="s">
        <v>74</v>
      </c>
      <c r="O1522" s="7" t="s">
        <v>75</v>
      </c>
      <c r="P1522" s="7" t="s">
        <v>105</v>
      </c>
      <c r="Q1522" s="7" t="s">
        <v>106</v>
      </c>
      <c r="S1522" s="7" t="s">
        <v>107</v>
      </c>
      <c r="T1522" s="7" t="s">
        <v>79</v>
      </c>
      <c r="U1522" s="7" t="s">
        <v>80</v>
      </c>
      <c r="V1522" s="7" t="s">
        <v>81</v>
      </c>
      <c r="Z1522" s="7" t="s">
        <v>108</v>
      </c>
      <c r="AA1522" s="7" t="s">
        <v>109</v>
      </c>
      <c r="AB1522" s="7" t="s">
        <v>305</v>
      </c>
      <c r="AC1522" s="7" t="s">
        <v>274</v>
      </c>
      <c r="AD1522" s="7" t="s">
        <v>111</v>
      </c>
      <c r="AE1522" s="7" t="s">
        <v>1705</v>
      </c>
      <c r="AF1522" s="7" t="s">
        <v>112</v>
      </c>
      <c r="AG1522" s="7" t="s">
        <v>2406</v>
      </c>
      <c r="AH1522" s="7" t="s">
        <v>2874</v>
      </c>
      <c r="AI1522" s="7">
        <v>2022</v>
      </c>
      <c r="AJ1522" s="7">
        <v>2023</v>
      </c>
      <c r="AK1522" s="7" t="s">
        <v>89</v>
      </c>
      <c r="AL1522" s="7">
        <v>1491673</v>
      </c>
      <c r="AO1522" s="7" t="s">
        <v>3123</v>
      </c>
      <c r="AP1522" s="7" t="s">
        <v>3124</v>
      </c>
      <c r="AQ1522" s="7">
        <v>745836.5</v>
      </c>
      <c r="AR1522" s="10">
        <v>571628.19169999997</v>
      </c>
      <c r="AS1522" s="7" t="s">
        <v>3125</v>
      </c>
      <c r="AT1522" s="7" t="s">
        <v>146</v>
      </c>
      <c r="AU1522" s="7">
        <v>2017</v>
      </c>
      <c r="AV1522" s="7" t="s">
        <v>172</v>
      </c>
      <c r="AW1522" s="7" t="s">
        <v>115</v>
      </c>
      <c r="AX1522" s="7" t="s">
        <v>93</v>
      </c>
      <c r="AY1522" s="7" t="s">
        <v>94</v>
      </c>
      <c r="AZ1522" s="7" t="s">
        <v>1723</v>
      </c>
      <c r="BA1522" s="7" t="s">
        <v>96</v>
      </c>
      <c r="BB1522" s="7" t="s">
        <v>118</v>
      </c>
      <c r="BC1522" s="7" t="s">
        <v>98</v>
      </c>
      <c r="BH1522" s="7" t="s">
        <v>99</v>
      </c>
      <c r="BI1522" s="7" t="s">
        <v>521</v>
      </c>
      <c r="BJ1522" s="7" t="s">
        <v>135</v>
      </c>
      <c r="BO1522">
        <f t="shared" si="23"/>
        <v>0.57162819170000001</v>
      </c>
      <c r="BP1522" s="7" t="s">
        <v>118</v>
      </c>
      <c r="BQ1522" s="7" t="s">
        <v>94</v>
      </c>
      <c r="BR1522" s="7" t="s">
        <v>1907</v>
      </c>
      <c r="BS1522" s="7" t="s">
        <v>1907</v>
      </c>
    </row>
    <row r="1523" spans="1:71" ht="15.75" customHeight="1">
      <c r="A1523" s="7">
        <v>2023</v>
      </c>
      <c r="B1523" s="7" t="s">
        <v>1655</v>
      </c>
      <c r="C1523" s="7" t="s">
        <v>64</v>
      </c>
      <c r="D1523" s="7" t="s">
        <v>1696</v>
      </c>
      <c r="E1523" s="7" t="s">
        <v>2857</v>
      </c>
      <c r="F1523" s="7" t="s">
        <v>2858</v>
      </c>
      <c r="G1523" s="7">
        <v>2017</v>
      </c>
      <c r="H1523" s="7" t="s">
        <v>67</v>
      </c>
      <c r="I1523" s="7" t="s">
        <v>169</v>
      </c>
      <c r="J1523" s="7" t="s">
        <v>70</v>
      </c>
      <c r="K1523" s="7" t="s">
        <v>71</v>
      </c>
      <c r="L1523" s="7" t="s">
        <v>72</v>
      </c>
      <c r="M1523" s="7" t="s">
        <v>73</v>
      </c>
      <c r="N1523" s="7" t="s">
        <v>74</v>
      </c>
      <c r="O1523" s="7" t="s">
        <v>75</v>
      </c>
      <c r="P1523" s="7" t="s">
        <v>105</v>
      </c>
      <c r="Q1523" s="7" t="s">
        <v>106</v>
      </c>
      <c r="S1523" s="7" t="s">
        <v>107</v>
      </c>
      <c r="T1523" s="7" t="s">
        <v>79</v>
      </c>
      <c r="U1523" s="7" t="s">
        <v>80</v>
      </c>
      <c r="V1523" s="7" t="s">
        <v>81</v>
      </c>
      <c r="Z1523" s="7" t="s">
        <v>108</v>
      </c>
      <c r="AA1523" s="7" t="s">
        <v>109</v>
      </c>
      <c r="AB1523" s="7" t="s">
        <v>305</v>
      </c>
      <c r="AC1523" s="7" t="s">
        <v>274</v>
      </c>
      <c r="AD1523" s="7" t="s">
        <v>111</v>
      </c>
      <c r="AE1523" s="7" t="s">
        <v>1705</v>
      </c>
      <c r="AF1523" s="7" t="s">
        <v>112</v>
      </c>
      <c r="AG1523" s="7" t="s">
        <v>2406</v>
      </c>
      <c r="AH1523" s="7" t="s">
        <v>2874</v>
      </c>
      <c r="AI1523" s="7">
        <v>2022</v>
      </c>
      <c r="AJ1523" s="7">
        <v>2023</v>
      </c>
      <c r="AK1523" s="7" t="s">
        <v>89</v>
      </c>
      <c r="AL1523" s="7">
        <v>1491673</v>
      </c>
      <c r="AO1523" s="7" t="s">
        <v>3123</v>
      </c>
      <c r="AP1523" s="7" t="s">
        <v>3124</v>
      </c>
      <c r="AQ1523" s="7">
        <v>745836.5</v>
      </c>
      <c r="AR1523" s="10">
        <v>571628.19169999997</v>
      </c>
      <c r="AS1523" s="7" t="s">
        <v>3125</v>
      </c>
      <c r="AT1523" s="7" t="s">
        <v>146</v>
      </c>
      <c r="AU1523" s="7">
        <v>2017</v>
      </c>
      <c r="AV1523" s="7" t="s">
        <v>172</v>
      </c>
      <c r="AW1523" s="7" t="s">
        <v>115</v>
      </c>
      <c r="AX1523" s="7" t="s">
        <v>93</v>
      </c>
      <c r="AY1523" s="7" t="s">
        <v>94</v>
      </c>
      <c r="AZ1523" s="7" t="s">
        <v>1723</v>
      </c>
      <c r="BA1523" s="7" t="s">
        <v>96</v>
      </c>
      <c r="BB1523" s="7" t="s">
        <v>118</v>
      </c>
      <c r="BC1523" s="7" t="s">
        <v>98</v>
      </c>
      <c r="BH1523" s="7" t="s">
        <v>99</v>
      </c>
      <c r="BI1523" s="7" t="s">
        <v>521</v>
      </c>
      <c r="BJ1523" s="7" t="s">
        <v>135</v>
      </c>
      <c r="BO1523">
        <f t="shared" si="23"/>
        <v>0.57162819170000001</v>
      </c>
      <c r="BP1523" s="7" t="s">
        <v>118</v>
      </c>
      <c r="BQ1523" s="7" t="s">
        <v>94</v>
      </c>
      <c r="BR1523" s="7" t="s">
        <v>1907</v>
      </c>
      <c r="BS1523" s="7" t="s">
        <v>1907</v>
      </c>
    </row>
    <row r="1524" spans="1:71" ht="15.75" customHeight="1">
      <c r="A1524" s="7">
        <v>2023</v>
      </c>
      <c r="B1524" s="7" t="s">
        <v>1656</v>
      </c>
      <c r="C1524" s="7" t="s">
        <v>64</v>
      </c>
      <c r="D1524" s="7" t="s">
        <v>1696</v>
      </c>
      <c r="E1524" s="7" t="s">
        <v>2857</v>
      </c>
      <c r="F1524" s="7" t="s">
        <v>2858</v>
      </c>
      <c r="G1524" s="7">
        <v>2017</v>
      </c>
      <c r="H1524" s="7" t="s">
        <v>67</v>
      </c>
      <c r="I1524" s="7" t="s">
        <v>169</v>
      </c>
      <c r="J1524" s="7" t="s">
        <v>70</v>
      </c>
      <c r="K1524" s="7" t="s">
        <v>71</v>
      </c>
      <c r="L1524" s="7" t="s">
        <v>72</v>
      </c>
      <c r="M1524" s="7" t="s">
        <v>73</v>
      </c>
      <c r="N1524" s="7" t="s">
        <v>74</v>
      </c>
      <c r="O1524" s="7" t="s">
        <v>75</v>
      </c>
      <c r="P1524" s="7" t="s">
        <v>105</v>
      </c>
      <c r="Q1524" s="7" t="s">
        <v>106</v>
      </c>
      <c r="S1524" s="7" t="s">
        <v>107</v>
      </c>
      <c r="T1524" s="7" t="s">
        <v>79</v>
      </c>
      <c r="U1524" s="7" t="s">
        <v>80</v>
      </c>
      <c r="V1524" s="7" t="s">
        <v>81</v>
      </c>
      <c r="Z1524" s="7" t="s">
        <v>108</v>
      </c>
      <c r="AA1524" s="7" t="s">
        <v>109</v>
      </c>
      <c r="AB1524" s="7" t="s">
        <v>305</v>
      </c>
      <c r="AC1524" s="7" t="s">
        <v>274</v>
      </c>
      <c r="AD1524" s="7" t="s">
        <v>111</v>
      </c>
      <c r="AE1524" s="7" t="s">
        <v>1706</v>
      </c>
      <c r="AF1524" s="7" t="s">
        <v>112</v>
      </c>
      <c r="AG1524" s="7" t="s">
        <v>2874</v>
      </c>
      <c r="AH1524" s="7" t="s">
        <v>2677</v>
      </c>
      <c r="AI1524" s="7">
        <v>2023</v>
      </c>
      <c r="AJ1524" s="7">
        <v>2024</v>
      </c>
      <c r="AK1524" s="7" t="s">
        <v>89</v>
      </c>
      <c r="AL1524" s="7">
        <v>1518503</v>
      </c>
      <c r="AO1524" s="7" t="s">
        <v>3126</v>
      </c>
      <c r="AP1524" s="7" t="s">
        <v>3127</v>
      </c>
      <c r="AQ1524" s="7">
        <v>759251.5</v>
      </c>
      <c r="AR1524" s="10">
        <v>581909.79119999998</v>
      </c>
      <c r="AS1524" s="7" t="s">
        <v>3128</v>
      </c>
      <c r="AT1524" s="7" t="s">
        <v>146</v>
      </c>
      <c r="AU1524" s="7">
        <v>2017</v>
      </c>
      <c r="AV1524" s="7" t="s">
        <v>172</v>
      </c>
      <c r="AW1524" s="7" t="s">
        <v>115</v>
      </c>
      <c r="AX1524" s="7" t="s">
        <v>93</v>
      </c>
      <c r="AY1524" s="7" t="s">
        <v>94</v>
      </c>
      <c r="AZ1524" s="7" t="s">
        <v>1723</v>
      </c>
      <c r="BA1524" s="7" t="s">
        <v>96</v>
      </c>
      <c r="BB1524" s="7" t="s">
        <v>118</v>
      </c>
      <c r="BC1524" s="7" t="s">
        <v>98</v>
      </c>
      <c r="BH1524" s="7" t="s">
        <v>99</v>
      </c>
      <c r="BI1524" s="7" t="s">
        <v>521</v>
      </c>
      <c r="BJ1524" s="7" t="s">
        <v>135</v>
      </c>
      <c r="BO1524">
        <f t="shared" si="23"/>
        <v>0.58190979119999997</v>
      </c>
      <c r="BP1524" s="7" t="s">
        <v>118</v>
      </c>
      <c r="BQ1524" s="7" t="s">
        <v>94</v>
      </c>
      <c r="BR1524" s="7" t="s">
        <v>1907</v>
      </c>
      <c r="BS1524" s="7" t="s">
        <v>1907</v>
      </c>
    </row>
    <row r="1525" spans="1:71" ht="15.75" customHeight="1">
      <c r="A1525" s="7">
        <v>2024</v>
      </c>
      <c r="B1525" s="7" t="s">
        <v>1656</v>
      </c>
      <c r="C1525" s="7" t="s">
        <v>64</v>
      </c>
      <c r="D1525" s="7" t="s">
        <v>1696</v>
      </c>
      <c r="E1525" s="7" t="s">
        <v>2857</v>
      </c>
      <c r="F1525" s="7" t="s">
        <v>2858</v>
      </c>
      <c r="G1525" s="7">
        <v>2017</v>
      </c>
      <c r="H1525" s="7" t="s">
        <v>67</v>
      </c>
      <c r="I1525" s="7" t="s">
        <v>169</v>
      </c>
      <c r="J1525" s="7" t="s">
        <v>70</v>
      </c>
      <c r="K1525" s="7" t="s">
        <v>71</v>
      </c>
      <c r="L1525" s="7" t="s">
        <v>72</v>
      </c>
      <c r="M1525" s="7" t="s">
        <v>73</v>
      </c>
      <c r="N1525" s="7" t="s">
        <v>74</v>
      </c>
      <c r="O1525" s="7" t="s">
        <v>75</v>
      </c>
      <c r="P1525" s="7" t="s">
        <v>105</v>
      </c>
      <c r="Q1525" s="7" t="s">
        <v>106</v>
      </c>
      <c r="S1525" s="7" t="s">
        <v>107</v>
      </c>
      <c r="T1525" s="7" t="s">
        <v>79</v>
      </c>
      <c r="U1525" s="7" t="s">
        <v>80</v>
      </c>
      <c r="V1525" s="7" t="s">
        <v>81</v>
      </c>
      <c r="Z1525" s="7" t="s">
        <v>108</v>
      </c>
      <c r="AA1525" s="7" t="s">
        <v>109</v>
      </c>
      <c r="AB1525" s="7" t="s">
        <v>305</v>
      </c>
      <c r="AC1525" s="7" t="s">
        <v>274</v>
      </c>
      <c r="AD1525" s="7" t="s">
        <v>111</v>
      </c>
      <c r="AE1525" s="7" t="s">
        <v>1706</v>
      </c>
      <c r="AF1525" s="7" t="s">
        <v>112</v>
      </c>
      <c r="AG1525" s="7" t="s">
        <v>2874</v>
      </c>
      <c r="AH1525" s="7" t="s">
        <v>2677</v>
      </c>
      <c r="AI1525" s="7">
        <v>2023</v>
      </c>
      <c r="AJ1525" s="7">
        <v>2024</v>
      </c>
      <c r="AK1525" s="7" t="s">
        <v>89</v>
      </c>
      <c r="AL1525" s="7">
        <v>1518503</v>
      </c>
      <c r="AO1525" s="7" t="s">
        <v>3126</v>
      </c>
      <c r="AP1525" s="7" t="s">
        <v>3127</v>
      </c>
      <c r="AQ1525" s="7">
        <v>759251.5</v>
      </c>
      <c r="AR1525" s="10">
        <v>581909.79119999998</v>
      </c>
      <c r="AS1525" s="7" t="s">
        <v>3128</v>
      </c>
      <c r="AT1525" s="7" t="s">
        <v>146</v>
      </c>
      <c r="AU1525" s="7">
        <v>2017</v>
      </c>
      <c r="AV1525" s="7" t="s">
        <v>172</v>
      </c>
      <c r="AW1525" s="7" t="s">
        <v>115</v>
      </c>
      <c r="AX1525" s="7" t="s">
        <v>93</v>
      </c>
      <c r="AY1525" s="7" t="s">
        <v>94</v>
      </c>
      <c r="AZ1525" s="7" t="s">
        <v>1723</v>
      </c>
      <c r="BA1525" s="7" t="s">
        <v>96</v>
      </c>
      <c r="BB1525" s="7" t="s">
        <v>118</v>
      </c>
      <c r="BC1525" s="7" t="s">
        <v>98</v>
      </c>
      <c r="BH1525" s="7" t="s">
        <v>99</v>
      </c>
      <c r="BI1525" s="7" t="s">
        <v>521</v>
      </c>
      <c r="BJ1525" s="7" t="s">
        <v>135</v>
      </c>
      <c r="BO1525">
        <f t="shared" si="23"/>
        <v>0.58190979119999997</v>
      </c>
      <c r="BP1525" s="7" t="s">
        <v>118</v>
      </c>
      <c r="BQ1525" s="7" t="s">
        <v>94</v>
      </c>
      <c r="BR1525" s="7" t="s">
        <v>1907</v>
      </c>
      <c r="BS1525" s="7" t="s">
        <v>1907</v>
      </c>
    </row>
    <row r="1526" spans="1:71" ht="15.75" customHeight="1">
      <c r="A1526" s="7">
        <v>2024</v>
      </c>
      <c r="B1526" s="7" t="s">
        <v>1657</v>
      </c>
      <c r="C1526" s="7" t="s">
        <v>64</v>
      </c>
      <c r="D1526" s="7" t="s">
        <v>1696</v>
      </c>
      <c r="E1526" s="7" t="s">
        <v>2857</v>
      </c>
      <c r="F1526" s="7" t="s">
        <v>2858</v>
      </c>
      <c r="G1526" s="7">
        <v>2017</v>
      </c>
      <c r="H1526" s="7" t="s">
        <v>67</v>
      </c>
      <c r="I1526" s="7" t="s">
        <v>169</v>
      </c>
      <c r="J1526" s="7" t="s">
        <v>70</v>
      </c>
      <c r="K1526" s="7" t="s">
        <v>71</v>
      </c>
      <c r="L1526" s="7" t="s">
        <v>72</v>
      </c>
      <c r="M1526" s="7" t="s">
        <v>73</v>
      </c>
      <c r="N1526" s="7" t="s">
        <v>74</v>
      </c>
      <c r="O1526" s="7" t="s">
        <v>75</v>
      </c>
      <c r="P1526" s="7" t="s">
        <v>105</v>
      </c>
      <c r="Q1526" s="7" t="s">
        <v>106</v>
      </c>
      <c r="S1526" s="7" t="s">
        <v>107</v>
      </c>
      <c r="T1526" s="7" t="s">
        <v>79</v>
      </c>
      <c r="U1526" s="7" t="s">
        <v>80</v>
      </c>
      <c r="V1526" s="7" t="s">
        <v>81</v>
      </c>
      <c r="Z1526" s="7" t="s">
        <v>108</v>
      </c>
      <c r="AA1526" s="7" t="s">
        <v>109</v>
      </c>
      <c r="AB1526" s="7" t="s">
        <v>305</v>
      </c>
      <c r="AC1526" s="7" t="s">
        <v>274</v>
      </c>
      <c r="AD1526" s="7" t="s">
        <v>111</v>
      </c>
      <c r="AE1526" s="7" t="s">
        <v>1707</v>
      </c>
      <c r="AF1526" s="7" t="s">
        <v>112</v>
      </c>
      <c r="AG1526" s="7" t="s">
        <v>2677</v>
      </c>
      <c r="AH1526" s="7" t="s">
        <v>1965</v>
      </c>
      <c r="AI1526" s="7">
        <v>2024</v>
      </c>
      <c r="AJ1526" s="7">
        <v>2025</v>
      </c>
      <c r="AK1526" s="7" t="s">
        <v>89</v>
      </c>
      <c r="AL1526" s="7">
        <v>1545995</v>
      </c>
      <c r="AO1526" s="7" t="s">
        <v>3129</v>
      </c>
      <c r="AP1526" s="7" t="s">
        <v>3130</v>
      </c>
      <c r="AQ1526" s="7">
        <v>772997.5</v>
      </c>
      <c r="AR1526" s="10">
        <v>592445.07759999996</v>
      </c>
      <c r="AS1526" s="7" t="s">
        <v>3131</v>
      </c>
      <c r="AT1526" s="7" t="s">
        <v>146</v>
      </c>
      <c r="AU1526" s="7">
        <v>2017</v>
      </c>
      <c r="AV1526" s="7" t="s">
        <v>172</v>
      </c>
      <c r="AW1526" s="7" t="s">
        <v>115</v>
      </c>
      <c r="AX1526" s="7" t="s">
        <v>93</v>
      </c>
      <c r="AY1526" s="7" t="s">
        <v>94</v>
      </c>
      <c r="AZ1526" s="7" t="s">
        <v>1723</v>
      </c>
      <c r="BA1526" s="7" t="s">
        <v>96</v>
      </c>
      <c r="BB1526" s="7" t="s">
        <v>118</v>
      </c>
      <c r="BC1526" s="7" t="s">
        <v>98</v>
      </c>
      <c r="BH1526" s="7" t="s">
        <v>99</v>
      </c>
      <c r="BI1526" s="7" t="s">
        <v>521</v>
      </c>
      <c r="BJ1526" s="7" t="s">
        <v>135</v>
      </c>
      <c r="BO1526">
        <f t="shared" si="23"/>
        <v>0.59244507759999998</v>
      </c>
      <c r="BP1526" s="7" t="s">
        <v>118</v>
      </c>
      <c r="BQ1526" s="7" t="s">
        <v>94</v>
      </c>
      <c r="BR1526" s="7" t="s">
        <v>1907</v>
      </c>
      <c r="BS1526" s="7" t="s">
        <v>1907</v>
      </c>
    </row>
    <row r="1527" spans="1:71" ht="15.75" customHeight="1">
      <c r="A1527" s="7">
        <v>2025</v>
      </c>
      <c r="B1527" s="7" t="s">
        <v>1657</v>
      </c>
      <c r="C1527" s="7" t="s">
        <v>64</v>
      </c>
      <c r="D1527" s="7" t="s">
        <v>1696</v>
      </c>
      <c r="E1527" s="7" t="s">
        <v>2857</v>
      </c>
      <c r="F1527" s="7" t="s">
        <v>2858</v>
      </c>
      <c r="G1527" s="7">
        <v>2017</v>
      </c>
      <c r="H1527" s="7" t="s">
        <v>67</v>
      </c>
      <c r="I1527" s="7" t="s">
        <v>169</v>
      </c>
      <c r="J1527" s="7" t="s">
        <v>70</v>
      </c>
      <c r="K1527" s="7" t="s">
        <v>71</v>
      </c>
      <c r="L1527" s="7" t="s">
        <v>72</v>
      </c>
      <c r="M1527" s="7" t="s">
        <v>73</v>
      </c>
      <c r="N1527" s="7" t="s">
        <v>74</v>
      </c>
      <c r="O1527" s="7" t="s">
        <v>75</v>
      </c>
      <c r="P1527" s="7" t="s">
        <v>105</v>
      </c>
      <c r="Q1527" s="7" t="s">
        <v>106</v>
      </c>
      <c r="S1527" s="7" t="s">
        <v>107</v>
      </c>
      <c r="T1527" s="7" t="s">
        <v>79</v>
      </c>
      <c r="U1527" s="7" t="s">
        <v>80</v>
      </c>
      <c r="V1527" s="7" t="s">
        <v>81</v>
      </c>
      <c r="Z1527" s="7" t="s">
        <v>108</v>
      </c>
      <c r="AA1527" s="7" t="s">
        <v>109</v>
      </c>
      <c r="AB1527" s="7" t="s">
        <v>305</v>
      </c>
      <c r="AC1527" s="7" t="s">
        <v>274</v>
      </c>
      <c r="AD1527" s="7" t="s">
        <v>111</v>
      </c>
      <c r="AE1527" s="7" t="s">
        <v>1707</v>
      </c>
      <c r="AF1527" s="7" t="s">
        <v>112</v>
      </c>
      <c r="AG1527" s="7" t="s">
        <v>2677</v>
      </c>
      <c r="AH1527" s="7" t="s">
        <v>1965</v>
      </c>
      <c r="AI1527" s="7">
        <v>2024</v>
      </c>
      <c r="AJ1527" s="7">
        <v>2025</v>
      </c>
      <c r="AK1527" s="7" t="s">
        <v>89</v>
      </c>
      <c r="AL1527" s="7">
        <v>1545995</v>
      </c>
      <c r="AO1527" s="7" t="s">
        <v>3129</v>
      </c>
      <c r="AP1527" s="7" t="s">
        <v>3130</v>
      </c>
      <c r="AQ1527" s="7">
        <v>772997.5</v>
      </c>
      <c r="AR1527" s="10">
        <v>592445.07759999996</v>
      </c>
      <c r="AS1527" s="7" t="s">
        <v>3131</v>
      </c>
      <c r="AT1527" s="7" t="s">
        <v>146</v>
      </c>
      <c r="AU1527" s="7">
        <v>2017</v>
      </c>
      <c r="AV1527" s="7" t="s">
        <v>172</v>
      </c>
      <c r="AW1527" s="7" t="s">
        <v>115</v>
      </c>
      <c r="AX1527" s="7" t="s">
        <v>93</v>
      </c>
      <c r="AY1527" s="7" t="s">
        <v>94</v>
      </c>
      <c r="AZ1527" s="7" t="s">
        <v>1723</v>
      </c>
      <c r="BA1527" s="7" t="s">
        <v>96</v>
      </c>
      <c r="BB1527" s="7" t="s">
        <v>118</v>
      </c>
      <c r="BC1527" s="7" t="s">
        <v>98</v>
      </c>
      <c r="BH1527" s="7" t="s">
        <v>99</v>
      </c>
      <c r="BI1527" s="7" t="s">
        <v>521</v>
      </c>
      <c r="BJ1527" s="7" t="s">
        <v>135</v>
      </c>
      <c r="BO1527">
        <f t="shared" si="23"/>
        <v>0.59244507759999998</v>
      </c>
      <c r="BP1527" s="7" t="s">
        <v>118</v>
      </c>
      <c r="BQ1527" s="7" t="s">
        <v>94</v>
      </c>
      <c r="BR1527" s="7" t="s">
        <v>1907</v>
      </c>
      <c r="BS1527" s="7" t="s">
        <v>1907</v>
      </c>
    </row>
    <row r="1528" spans="1:71" ht="15.75" customHeight="1">
      <c r="A1528" s="7">
        <v>2025</v>
      </c>
      <c r="B1528" s="7" t="s">
        <v>1658</v>
      </c>
      <c r="C1528" s="7" t="s">
        <v>64</v>
      </c>
      <c r="D1528" s="7" t="s">
        <v>1696</v>
      </c>
      <c r="E1528" s="7" t="s">
        <v>2857</v>
      </c>
      <c r="F1528" s="7" t="s">
        <v>2858</v>
      </c>
      <c r="G1528" s="7">
        <v>2017</v>
      </c>
      <c r="H1528" s="7" t="s">
        <v>67</v>
      </c>
      <c r="I1528" s="7" t="s">
        <v>169</v>
      </c>
      <c r="J1528" s="7" t="s">
        <v>70</v>
      </c>
      <c r="K1528" s="7" t="s">
        <v>71</v>
      </c>
      <c r="L1528" s="7" t="s">
        <v>72</v>
      </c>
      <c r="M1528" s="7" t="s">
        <v>73</v>
      </c>
      <c r="N1528" s="7" t="s">
        <v>74</v>
      </c>
      <c r="O1528" s="7" t="s">
        <v>75</v>
      </c>
      <c r="P1528" s="7" t="s">
        <v>105</v>
      </c>
      <c r="Q1528" s="7" t="s">
        <v>106</v>
      </c>
      <c r="S1528" s="7" t="s">
        <v>107</v>
      </c>
      <c r="T1528" s="7" t="s">
        <v>79</v>
      </c>
      <c r="U1528" s="7" t="s">
        <v>80</v>
      </c>
      <c r="V1528" s="7" t="s">
        <v>81</v>
      </c>
      <c r="Z1528" s="7" t="s">
        <v>108</v>
      </c>
      <c r="AA1528" s="7" t="s">
        <v>109</v>
      </c>
      <c r="AB1528" s="7" t="s">
        <v>305</v>
      </c>
      <c r="AC1528" s="7" t="s">
        <v>274</v>
      </c>
      <c r="AD1528" s="7" t="s">
        <v>111</v>
      </c>
      <c r="AE1528" s="7" t="s">
        <v>1708</v>
      </c>
      <c r="AF1528" s="7" t="s">
        <v>112</v>
      </c>
      <c r="AG1528" s="7" t="s">
        <v>1965</v>
      </c>
      <c r="AH1528" s="7" t="s">
        <v>2884</v>
      </c>
      <c r="AI1528" s="7">
        <v>2025</v>
      </c>
      <c r="AJ1528" s="7">
        <v>2026</v>
      </c>
      <c r="AK1528" s="7" t="s">
        <v>89</v>
      </c>
      <c r="AL1528" s="7">
        <v>1574166</v>
      </c>
      <c r="AO1528" s="7" t="s">
        <v>3132</v>
      </c>
      <c r="AP1528" s="7" t="s">
        <v>3133</v>
      </c>
      <c r="AQ1528" s="7">
        <v>787083</v>
      </c>
      <c r="AR1528" s="10">
        <v>603240.56550000003</v>
      </c>
      <c r="AS1528" s="7" t="s">
        <v>3134</v>
      </c>
      <c r="AT1528" s="7" t="s">
        <v>146</v>
      </c>
      <c r="AU1528" s="7">
        <v>2017</v>
      </c>
      <c r="AV1528" s="7" t="s">
        <v>172</v>
      </c>
      <c r="AW1528" s="7" t="s">
        <v>115</v>
      </c>
      <c r="AX1528" s="7" t="s">
        <v>93</v>
      </c>
      <c r="AY1528" s="7" t="s">
        <v>94</v>
      </c>
      <c r="AZ1528" s="7" t="s">
        <v>1723</v>
      </c>
      <c r="BA1528" s="7" t="s">
        <v>96</v>
      </c>
      <c r="BB1528" s="7" t="s">
        <v>118</v>
      </c>
      <c r="BC1528" s="7" t="s">
        <v>98</v>
      </c>
      <c r="BH1528" s="7" t="s">
        <v>99</v>
      </c>
      <c r="BI1528" s="7" t="s">
        <v>521</v>
      </c>
      <c r="BJ1528" s="7" t="s">
        <v>135</v>
      </c>
      <c r="BO1528">
        <f t="shared" si="23"/>
        <v>0.60324056550000005</v>
      </c>
      <c r="BP1528" s="7" t="s">
        <v>118</v>
      </c>
      <c r="BQ1528" s="7" t="s">
        <v>94</v>
      </c>
      <c r="BR1528" s="7" t="s">
        <v>1907</v>
      </c>
      <c r="BS1528" s="7" t="s">
        <v>1907</v>
      </c>
    </row>
    <row r="1529" spans="1:71" ht="15.75" customHeight="1">
      <c r="A1529" s="7">
        <v>2026</v>
      </c>
      <c r="B1529" s="7" t="s">
        <v>1658</v>
      </c>
      <c r="C1529" s="7" t="s">
        <v>64</v>
      </c>
      <c r="D1529" s="7" t="s">
        <v>1696</v>
      </c>
      <c r="E1529" s="7" t="s">
        <v>2857</v>
      </c>
      <c r="F1529" s="7" t="s">
        <v>2858</v>
      </c>
      <c r="G1529" s="7">
        <v>2017</v>
      </c>
      <c r="H1529" s="7" t="s">
        <v>67</v>
      </c>
      <c r="I1529" s="7" t="s">
        <v>169</v>
      </c>
      <c r="J1529" s="7" t="s">
        <v>70</v>
      </c>
      <c r="K1529" s="7" t="s">
        <v>71</v>
      </c>
      <c r="L1529" s="7" t="s">
        <v>72</v>
      </c>
      <c r="M1529" s="7" t="s">
        <v>73</v>
      </c>
      <c r="N1529" s="7" t="s">
        <v>74</v>
      </c>
      <c r="O1529" s="7" t="s">
        <v>75</v>
      </c>
      <c r="P1529" s="7" t="s">
        <v>105</v>
      </c>
      <c r="Q1529" s="7" t="s">
        <v>106</v>
      </c>
      <c r="S1529" s="7" t="s">
        <v>107</v>
      </c>
      <c r="T1529" s="7" t="s">
        <v>79</v>
      </c>
      <c r="U1529" s="7" t="s">
        <v>80</v>
      </c>
      <c r="V1529" s="7" t="s">
        <v>81</v>
      </c>
      <c r="Z1529" s="7" t="s">
        <v>108</v>
      </c>
      <c r="AA1529" s="7" t="s">
        <v>109</v>
      </c>
      <c r="AB1529" s="7" t="s">
        <v>305</v>
      </c>
      <c r="AC1529" s="7" t="s">
        <v>274</v>
      </c>
      <c r="AD1529" s="7" t="s">
        <v>111</v>
      </c>
      <c r="AE1529" s="7" t="s">
        <v>1708</v>
      </c>
      <c r="AF1529" s="7" t="s">
        <v>112</v>
      </c>
      <c r="AG1529" s="7" t="s">
        <v>1965</v>
      </c>
      <c r="AH1529" s="7" t="s">
        <v>2884</v>
      </c>
      <c r="AI1529" s="7">
        <v>2025</v>
      </c>
      <c r="AJ1529" s="7">
        <v>2026</v>
      </c>
      <c r="AK1529" s="7" t="s">
        <v>89</v>
      </c>
      <c r="AL1529" s="7">
        <v>1574166</v>
      </c>
      <c r="AO1529" s="7" t="s">
        <v>3132</v>
      </c>
      <c r="AP1529" s="7" t="s">
        <v>3133</v>
      </c>
      <c r="AQ1529" s="7">
        <v>787083</v>
      </c>
      <c r="AR1529" s="10">
        <v>603240.56550000003</v>
      </c>
      <c r="AS1529" s="7" t="s">
        <v>3134</v>
      </c>
      <c r="AT1529" s="7" t="s">
        <v>146</v>
      </c>
      <c r="AU1529" s="7">
        <v>2017</v>
      </c>
      <c r="AV1529" s="7" t="s">
        <v>172</v>
      </c>
      <c r="AW1529" s="7" t="s">
        <v>115</v>
      </c>
      <c r="AX1529" s="7" t="s">
        <v>93</v>
      </c>
      <c r="AY1529" s="7" t="s">
        <v>94</v>
      </c>
      <c r="AZ1529" s="7" t="s">
        <v>1723</v>
      </c>
      <c r="BA1529" s="7" t="s">
        <v>96</v>
      </c>
      <c r="BB1529" s="7" t="s">
        <v>118</v>
      </c>
      <c r="BC1529" s="7" t="s">
        <v>98</v>
      </c>
      <c r="BH1529" s="7" t="s">
        <v>99</v>
      </c>
      <c r="BI1529" s="7" t="s">
        <v>521</v>
      </c>
      <c r="BJ1529" s="7" t="s">
        <v>135</v>
      </c>
      <c r="BO1529">
        <f t="shared" si="23"/>
        <v>0.60324056550000005</v>
      </c>
      <c r="BP1529" s="7" t="s">
        <v>118</v>
      </c>
      <c r="BQ1529" s="7" t="s">
        <v>94</v>
      </c>
      <c r="BR1529" s="7" t="s">
        <v>1907</v>
      </c>
      <c r="BS1529" s="7" t="s">
        <v>1907</v>
      </c>
    </row>
    <row r="1530" spans="1:71" ht="15.75" customHeight="1">
      <c r="A1530" s="7">
        <v>2026</v>
      </c>
      <c r="B1530" s="7" t="s">
        <v>1659</v>
      </c>
      <c r="C1530" s="7" t="s">
        <v>64</v>
      </c>
      <c r="D1530" s="7" t="s">
        <v>1696</v>
      </c>
      <c r="E1530" s="7" t="s">
        <v>2857</v>
      </c>
      <c r="F1530" s="7" t="s">
        <v>2858</v>
      </c>
      <c r="G1530" s="7">
        <v>2017</v>
      </c>
      <c r="H1530" s="7" t="s">
        <v>67</v>
      </c>
      <c r="I1530" s="7" t="s">
        <v>169</v>
      </c>
      <c r="J1530" s="7" t="s">
        <v>70</v>
      </c>
      <c r="K1530" s="7" t="s">
        <v>71</v>
      </c>
      <c r="L1530" s="7" t="s">
        <v>72</v>
      </c>
      <c r="M1530" s="7" t="s">
        <v>73</v>
      </c>
      <c r="N1530" s="7" t="s">
        <v>74</v>
      </c>
      <c r="O1530" s="7" t="s">
        <v>75</v>
      </c>
      <c r="P1530" s="7" t="s">
        <v>105</v>
      </c>
      <c r="Q1530" s="7" t="s">
        <v>106</v>
      </c>
      <c r="S1530" s="7" t="s">
        <v>107</v>
      </c>
      <c r="T1530" s="7" t="s">
        <v>79</v>
      </c>
      <c r="U1530" s="7" t="s">
        <v>80</v>
      </c>
      <c r="V1530" s="7" t="s">
        <v>81</v>
      </c>
      <c r="Z1530" s="7" t="s">
        <v>108</v>
      </c>
      <c r="AA1530" s="7" t="s">
        <v>109</v>
      </c>
      <c r="AB1530" s="7" t="s">
        <v>305</v>
      </c>
      <c r="AC1530" s="7" t="s">
        <v>274</v>
      </c>
      <c r="AD1530" s="7" t="s">
        <v>111</v>
      </c>
      <c r="AE1530" s="7" t="s">
        <v>1709</v>
      </c>
      <c r="AF1530" s="7" t="s">
        <v>112</v>
      </c>
      <c r="AG1530" s="7" t="s">
        <v>2884</v>
      </c>
      <c r="AH1530" s="7" t="s">
        <v>1930</v>
      </c>
      <c r="AI1530" s="7">
        <v>2026</v>
      </c>
      <c r="AJ1530" s="7">
        <v>2027</v>
      </c>
      <c r="AK1530" s="7" t="s">
        <v>89</v>
      </c>
      <c r="AL1530" s="7">
        <v>1603031</v>
      </c>
      <c r="AO1530" s="7" t="s">
        <v>3135</v>
      </c>
      <c r="AP1530" s="7" t="s">
        <v>3136</v>
      </c>
      <c r="AQ1530" s="7">
        <v>801515.5</v>
      </c>
      <c r="AR1530" s="10">
        <v>614302.00300000003</v>
      </c>
      <c r="AS1530" s="7" t="s">
        <v>3137</v>
      </c>
      <c r="AT1530" s="7" t="s">
        <v>146</v>
      </c>
      <c r="AU1530" s="7">
        <v>2017</v>
      </c>
      <c r="AV1530" s="7" t="s">
        <v>172</v>
      </c>
      <c r="AW1530" s="7" t="s">
        <v>115</v>
      </c>
      <c r="AX1530" s="7" t="s">
        <v>93</v>
      </c>
      <c r="AY1530" s="7" t="s">
        <v>94</v>
      </c>
      <c r="AZ1530" s="7" t="s">
        <v>1723</v>
      </c>
      <c r="BA1530" s="7" t="s">
        <v>96</v>
      </c>
      <c r="BB1530" s="7" t="s">
        <v>118</v>
      </c>
      <c r="BC1530" s="7" t="s">
        <v>98</v>
      </c>
      <c r="BH1530" s="7" t="s">
        <v>99</v>
      </c>
      <c r="BI1530" s="7" t="s">
        <v>521</v>
      </c>
      <c r="BJ1530" s="7" t="s">
        <v>135</v>
      </c>
      <c r="BO1530">
        <f t="shared" si="23"/>
        <v>0.61430200300000004</v>
      </c>
      <c r="BP1530" s="7" t="s">
        <v>118</v>
      </c>
      <c r="BQ1530" s="7" t="s">
        <v>94</v>
      </c>
      <c r="BR1530" s="7" t="s">
        <v>1907</v>
      </c>
      <c r="BS1530" s="7" t="s">
        <v>1907</v>
      </c>
    </row>
    <row r="1531" spans="1:71" ht="15.75" customHeight="1">
      <c r="A1531" s="7">
        <v>2027</v>
      </c>
      <c r="B1531" s="7" t="s">
        <v>1659</v>
      </c>
      <c r="C1531" s="7" t="s">
        <v>64</v>
      </c>
      <c r="D1531" s="7" t="s">
        <v>1696</v>
      </c>
      <c r="E1531" s="7" t="s">
        <v>2857</v>
      </c>
      <c r="F1531" s="7" t="s">
        <v>2858</v>
      </c>
      <c r="G1531" s="7">
        <v>2017</v>
      </c>
      <c r="H1531" s="7" t="s">
        <v>67</v>
      </c>
      <c r="I1531" s="7" t="s">
        <v>169</v>
      </c>
      <c r="J1531" s="7" t="s">
        <v>70</v>
      </c>
      <c r="K1531" s="7" t="s">
        <v>71</v>
      </c>
      <c r="L1531" s="7" t="s">
        <v>72</v>
      </c>
      <c r="M1531" s="7" t="s">
        <v>73</v>
      </c>
      <c r="N1531" s="7" t="s">
        <v>74</v>
      </c>
      <c r="O1531" s="7" t="s">
        <v>75</v>
      </c>
      <c r="P1531" s="7" t="s">
        <v>105</v>
      </c>
      <c r="Q1531" s="7" t="s">
        <v>106</v>
      </c>
      <c r="S1531" s="7" t="s">
        <v>107</v>
      </c>
      <c r="T1531" s="7" t="s">
        <v>79</v>
      </c>
      <c r="U1531" s="7" t="s">
        <v>80</v>
      </c>
      <c r="V1531" s="7" t="s">
        <v>81</v>
      </c>
      <c r="Z1531" s="7" t="s">
        <v>108</v>
      </c>
      <c r="AA1531" s="7" t="s">
        <v>109</v>
      </c>
      <c r="AB1531" s="7" t="s">
        <v>305</v>
      </c>
      <c r="AC1531" s="7" t="s">
        <v>274</v>
      </c>
      <c r="AD1531" s="7" t="s">
        <v>111</v>
      </c>
      <c r="AE1531" s="7" t="s">
        <v>1709</v>
      </c>
      <c r="AF1531" s="7" t="s">
        <v>112</v>
      </c>
      <c r="AG1531" s="7" t="s">
        <v>2884</v>
      </c>
      <c r="AH1531" s="7" t="s">
        <v>1930</v>
      </c>
      <c r="AI1531" s="7">
        <v>2026</v>
      </c>
      <c r="AJ1531" s="7">
        <v>2027</v>
      </c>
      <c r="AK1531" s="7" t="s">
        <v>89</v>
      </c>
      <c r="AL1531" s="7">
        <v>1603031</v>
      </c>
      <c r="AO1531" s="7" t="s">
        <v>3135</v>
      </c>
      <c r="AP1531" s="7" t="s">
        <v>3136</v>
      </c>
      <c r="AQ1531" s="7">
        <v>801515.5</v>
      </c>
      <c r="AR1531" s="10">
        <v>614302.00300000003</v>
      </c>
      <c r="AS1531" s="7" t="s">
        <v>3137</v>
      </c>
      <c r="AT1531" s="7" t="s">
        <v>146</v>
      </c>
      <c r="AU1531" s="7">
        <v>2017</v>
      </c>
      <c r="AV1531" s="7" t="s">
        <v>172</v>
      </c>
      <c r="AW1531" s="7" t="s">
        <v>115</v>
      </c>
      <c r="AX1531" s="7" t="s">
        <v>93</v>
      </c>
      <c r="AY1531" s="7" t="s">
        <v>94</v>
      </c>
      <c r="AZ1531" s="7" t="s">
        <v>1723</v>
      </c>
      <c r="BA1531" s="7" t="s">
        <v>96</v>
      </c>
      <c r="BB1531" s="7" t="s">
        <v>118</v>
      </c>
      <c r="BC1531" s="7" t="s">
        <v>98</v>
      </c>
      <c r="BH1531" s="7" t="s">
        <v>99</v>
      </c>
      <c r="BI1531" s="7" t="s">
        <v>521</v>
      </c>
      <c r="BJ1531" s="7" t="s">
        <v>135</v>
      </c>
      <c r="BO1531">
        <f t="shared" si="23"/>
        <v>0.61430200300000004</v>
      </c>
      <c r="BP1531" s="7" t="s">
        <v>118</v>
      </c>
      <c r="BQ1531" s="7" t="s">
        <v>94</v>
      </c>
      <c r="BR1531" s="7" t="s">
        <v>1907</v>
      </c>
      <c r="BS1531" s="7" t="s">
        <v>1907</v>
      </c>
    </row>
    <row r="1532" spans="1:71" ht="15.75" customHeight="1">
      <c r="A1532" s="7">
        <v>2017</v>
      </c>
      <c r="B1532" s="7" t="s">
        <v>1660</v>
      </c>
      <c r="C1532" s="7" t="s">
        <v>64</v>
      </c>
      <c r="D1532" s="7" t="s">
        <v>1696</v>
      </c>
      <c r="E1532" s="7" t="s">
        <v>2857</v>
      </c>
      <c r="F1532" s="7" t="s">
        <v>2858</v>
      </c>
      <c r="G1532" s="7">
        <v>2017</v>
      </c>
      <c r="H1532" s="7" t="s">
        <v>67</v>
      </c>
      <c r="I1532" s="7" t="s">
        <v>169</v>
      </c>
      <c r="J1532" s="7" t="s">
        <v>70</v>
      </c>
      <c r="K1532" s="7" t="s">
        <v>71</v>
      </c>
      <c r="L1532" s="7" t="s">
        <v>72</v>
      </c>
      <c r="M1532" s="7" t="s">
        <v>73</v>
      </c>
      <c r="N1532" s="7" t="s">
        <v>74</v>
      </c>
      <c r="O1532" s="7" t="s">
        <v>75</v>
      </c>
      <c r="P1532" s="7" t="s">
        <v>105</v>
      </c>
      <c r="Q1532" s="7" t="s">
        <v>106</v>
      </c>
      <c r="S1532" s="7" t="s">
        <v>107</v>
      </c>
      <c r="T1532" s="7" t="s">
        <v>79</v>
      </c>
      <c r="U1532" s="7" t="s">
        <v>80</v>
      </c>
      <c r="V1532" s="7" t="s">
        <v>81</v>
      </c>
      <c r="Z1532" s="7" t="s">
        <v>108</v>
      </c>
      <c r="AA1532" s="7" t="s">
        <v>109</v>
      </c>
      <c r="AB1532" s="7" t="s">
        <v>305</v>
      </c>
      <c r="AC1532" s="7" t="s">
        <v>274</v>
      </c>
      <c r="AD1532" s="7" t="s">
        <v>111</v>
      </c>
      <c r="AE1532" s="7" t="s">
        <v>794</v>
      </c>
      <c r="AF1532" s="7" t="s">
        <v>112</v>
      </c>
      <c r="AG1532" s="7" t="s">
        <v>1925</v>
      </c>
      <c r="AH1532" s="7" t="s">
        <v>2119</v>
      </c>
      <c r="AI1532" s="7">
        <v>2017</v>
      </c>
      <c r="AJ1532" s="7">
        <v>2018</v>
      </c>
      <c r="AK1532" s="7" t="s">
        <v>89</v>
      </c>
      <c r="AL1532" s="7">
        <v>2590716</v>
      </c>
      <c r="AO1532" s="7" t="s">
        <v>3138</v>
      </c>
      <c r="AP1532" s="7" t="s">
        <v>3139</v>
      </c>
      <c r="AQ1532" s="7">
        <v>1295358</v>
      </c>
      <c r="AR1532" s="10">
        <v>992795.5405</v>
      </c>
      <c r="AS1532" s="7" t="s">
        <v>3140</v>
      </c>
      <c r="AT1532" s="7" t="s">
        <v>146</v>
      </c>
      <c r="AU1532" s="7">
        <v>2017</v>
      </c>
      <c r="AV1532" s="7" t="s">
        <v>172</v>
      </c>
      <c r="AW1532" s="7" t="s">
        <v>92</v>
      </c>
      <c r="AX1532" s="7" t="s">
        <v>93</v>
      </c>
      <c r="AY1532" s="7" t="s">
        <v>94</v>
      </c>
      <c r="AZ1532" s="7" t="s">
        <v>1700</v>
      </c>
      <c r="BA1532" s="7" t="s">
        <v>96</v>
      </c>
      <c r="BB1532" s="7" t="s">
        <v>466</v>
      </c>
      <c r="BC1532" s="7" t="s">
        <v>98</v>
      </c>
      <c r="BH1532" s="7" t="s">
        <v>99</v>
      </c>
      <c r="BI1532" s="7" t="s">
        <v>521</v>
      </c>
      <c r="BJ1532" s="7" t="s">
        <v>135</v>
      </c>
      <c r="BO1532">
        <f t="shared" si="23"/>
        <v>0.99279554049999996</v>
      </c>
      <c r="BP1532" s="7" t="s">
        <v>137</v>
      </c>
      <c r="BQ1532" s="7" t="s">
        <v>94</v>
      </c>
      <c r="BR1532" s="7" t="s">
        <v>1907</v>
      </c>
      <c r="BS1532" s="7" t="s">
        <v>1907</v>
      </c>
    </row>
    <row r="1533" spans="1:71" ht="15.75" customHeight="1">
      <c r="A1533" s="7">
        <v>2018</v>
      </c>
      <c r="B1533" s="7" t="s">
        <v>1660</v>
      </c>
      <c r="C1533" s="7" t="s">
        <v>64</v>
      </c>
      <c r="D1533" s="7" t="s">
        <v>1696</v>
      </c>
      <c r="E1533" s="7" t="s">
        <v>2857</v>
      </c>
      <c r="F1533" s="7" t="s">
        <v>2858</v>
      </c>
      <c r="G1533" s="7">
        <v>2017</v>
      </c>
      <c r="H1533" s="7" t="s">
        <v>67</v>
      </c>
      <c r="I1533" s="7" t="s">
        <v>169</v>
      </c>
      <c r="J1533" s="7" t="s">
        <v>70</v>
      </c>
      <c r="K1533" s="7" t="s">
        <v>71</v>
      </c>
      <c r="L1533" s="7" t="s">
        <v>72</v>
      </c>
      <c r="M1533" s="7" t="s">
        <v>73</v>
      </c>
      <c r="N1533" s="7" t="s">
        <v>74</v>
      </c>
      <c r="O1533" s="7" t="s">
        <v>75</v>
      </c>
      <c r="P1533" s="7" t="s">
        <v>105</v>
      </c>
      <c r="Q1533" s="7" t="s">
        <v>106</v>
      </c>
      <c r="S1533" s="7" t="s">
        <v>107</v>
      </c>
      <c r="T1533" s="7" t="s">
        <v>79</v>
      </c>
      <c r="U1533" s="7" t="s">
        <v>80</v>
      </c>
      <c r="V1533" s="7" t="s">
        <v>81</v>
      </c>
      <c r="Z1533" s="7" t="s">
        <v>108</v>
      </c>
      <c r="AA1533" s="7" t="s">
        <v>109</v>
      </c>
      <c r="AB1533" s="7" t="s">
        <v>305</v>
      </c>
      <c r="AC1533" s="7" t="s">
        <v>274</v>
      </c>
      <c r="AD1533" s="7" t="s">
        <v>111</v>
      </c>
      <c r="AE1533" s="7" t="s">
        <v>794</v>
      </c>
      <c r="AF1533" s="7" t="s">
        <v>112</v>
      </c>
      <c r="AG1533" s="7" t="s">
        <v>1925</v>
      </c>
      <c r="AH1533" s="7" t="s">
        <v>2119</v>
      </c>
      <c r="AI1533" s="7">
        <v>2017</v>
      </c>
      <c r="AJ1533" s="7">
        <v>2018</v>
      </c>
      <c r="AK1533" s="7" t="s">
        <v>89</v>
      </c>
      <c r="AL1533" s="7">
        <v>2590716</v>
      </c>
      <c r="AO1533" s="7" t="s">
        <v>3138</v>
      </c>
      <c r="AP1533" s="7" t="s">
        <v>3139</v>
      </c>
      <c r="AQ1533" s="7">
        <v>1295358</v>
      </c>
      <c r="AR1533" s="10">
        <v>992795.5405</v>
      </c>
      <c r="AS1533" s="7" t="s">
        <v>3140</v>
      </c>
      <c r="AT1533" s="7" t="s">
        <v>146</v>
      </c>
      <c r="AU1533" s="7">
        <v>2017</v>
      </c>
      <c r="AV1533" s="7" t="s">
        <v>172</v>
      </c>
      <c r="AW1533" s="7" t="s">
        <v>92</v>
      </c>
      <c r="AX1533" s="7" t="s">
        <v>93</v>
      </c>
      <c r="AY1533" s="7" t="s">
        <v>94</v>
      </c>
      <c r="AZ1533" s="7" t="s">
        <v>1700</v>
      </c>
      <c r="BA1533" s="7" t="s">
        <v>96</v>
      </c>
      <c r="BB1533" s="7" t="s">
        <v>466</v>
      </c>
      <c r="BC1533" s="7" t="s">
        <v>98</v>
      </c>
      <c r="BH1533" s="7" t="s">
        <v>99</v>
      </c>
      <c r="BI1533" s="7" t="s">
        <v>521</v>
      </c>
      <c r="BJ1533" s="7" t="s">
        <v>135</v>
      </c>
      <c r="BO1533">
        <f t="shared" si="23"/>
        <v>0.99279554049999996</v>
      </c>
      <c r="BP1533" s="7" t="s">
        <v>137</v>
      </c>
      <c r="BQ1533" s="7" t="s">
        <v>94</v>
      </c>
      <c r="BR1533" s="7" t="s">
        <v>1907</v>
      </c>
      <c r="BS1533" s="7" t="s">
        <v>1907</v>
      </c>
    </row>
    <row r="1534" spans="1:71" ht="15.75" customHeight="1">
      <c r="A1534" s="7">
        <v>2018</v>
      </c>
      <c r="B1534" s="7" t="s">
        <v>1661</v>
      </c>
      <c r="C1534" s="7" t="s">
        <v>64</v>
      </c>
      <c r="D1534" s="7" t="s">
        <v>1696</v>
      </c>
      <c r="E1534" s="7" t="s">
        <v>2857</v>
      </c>
      <c r="F1534" s="7" t="s">
        <v>2858</v>
      </c>
      <c r="G1534" s="7">
        <v>2017</v>
      </c>
      <c r="H1534" s="7" t="s">
        <v>67</v>
      </c>
      <c r="I1534" s="7" t="s">
        <v>169</v>
      </c>
      <c r="J1534" s="7" t="s">
        <v>70</v>
      </c>
      <c r="K1534" s="7" t="s">
        <v>71</v>
      </c>
      <c r="L1534" s="7" t="s">
        <v>72</v>
      </c>
      <c r="M1534" s="7" t="s">
        <v>73</v>
      </c>
      <c r="N1534" s="7" t="s">
        <v>74</v>
      </c>
      <c r="O1534" s="7" t="s">
        <v>75</v>
      </c>
      <c r="P1534" s="7" t="s">
        <v>105</v>
      </c>
      <c r="Q1534" s="7" t="s">
        <v>106</v>
      </c>
      <c r="S1534" s="7" t="s">
        <v>107</v>
      </c>
      <c r="T1534" s="7" t="s">
        <v>79</v>
      </c>
      <c r="U1534" s="7" t="s">
        <v>80</v>
      </c>
      <c r="V1534" s="7" t="s">
        <v>81</v>
      </c>
      <c r="Z1534" s="7" t="s">
        <v>108</v>
      </c>
      <c r="AA1534" s="7" t="s">
        <v>109</v>
      </c>
      <c r="AB1534" s="7" t="s">
        <v>305</v>
      </c>
      <c r="AC1534" s="7" t="s">
        <v>274</v>
      </c>
      <c r="AD1534" s="7" t="s">
        <v>111</v>
      </c>
      <c r="AE1534" s="7" t="s">
        <v>803</v>
      </c>
      <c r="AF1534" s="7" t="s">
        <v>112</v>
      </c>
      <c r="AG1534" s="7" t="s">
        <v>2119</v>
      </c>
      <c r="AH1534" s="7" t="s">
        <v>2197</v>
      </c>
      <c r="AI1534" s="7">
        <v>2018</v>
      </c>
      <c r="AJ1534" s="7">
        <v>2019</v>
      </c>
      <c r="AK1534" s="7" t="s">
        <v>89</v>
      </c>
      <c r="AL1534" s="7">
        <v>2877889</v>
      </c>
      <c r="AO1534" s="7" t="s">
        <v>3141</v>
      </c>
      <c r="AP1534" s="7" t="s">
        <v>3142</v>
      </c>
      <c r="AQ1534" s="7">
        <v>1438944.5</v>
      </c>
      <c r="AR1534" s="10">
        <v>1102843.9110000001</v>
      </c>
      <c r="AS1534" s="7" t="s">
        <v>3143</v>
      </c>
      <c r="AT1534" s="7" t="s">
        <v>146</v>
      </c>
      <c r="AU1534" s="7">
        <v>2017</v>
      </c>
      <c r="AV1534" s="7" t="s">
        <v>172</v>
      </c>
      <c r="AW1534" s="7" t="s">
        <v>92</v>
      </c>
      <c r="AX1534" s="7" t="s">
        <v>93</v>
      </c>
      <c r="AY1534" s="7" t="s">
        <v>94</v>
      </c>
      <c r="AZ1534" s="7" t="s">
        <v>1700</v>
      </c>
      <c r="BA1534" s="7" t="s">
        <v>96</v>
      </c>
      <c r="BB1534" s="7" t="s">
        <v>466</v>
      </c>
      <c r="BC1534" s="7" t="s">
        <v>98</v>
      </c>
      <c r="BH1534" s="7" t="s">
        <v>99</v>
      </c>
      <c r="BI1534" s="7" t="s">
        <v>521</v>
      </c>
      <c r="BJ1534" s="7" t="s">
        <v>135</v>
      </c>
      <c r="BO1534">
        <f t="shared" si="23"/>
        <v>1.1028439110000001</v>
      </c>
      <c r="BP1534" s="7" t="s">
        <v>137</v>
      </c>
      <c r="BQ1534" s="7" t="s">
        <v>94</v>
      </c>
      <c r="BR1534" s="7" t="s">
        <v>1907</v>
      </c>
      <c r="BS1534" s="7" t="s">
        <v>1907</v>
      </c>
    </row>
    <row r="1535" spans="1:71" ht="15.75" customHeight="1">
      <c r="A1535" s="7">
        <v>2019</v>
      </c>
      <c r="B1535" s="7" t="s">
        <v>1661</v>
      </c>
      <c r="C1535" s="7" t="s">
        <v>64</v>
      </c>
      <c r="D1535" s="7" t="s">
        <v>1696</v>
      </c>
      <c r="E1535" s="7" t="s">
        <v>2857</v>
      </c>
      <c r="F1535" s="7" t="s">
        <v>2858</v>
      </c>
      <c r="G1535" s="7">
        <v>2017</v>
      </c>
      <c r="H1535" s="7" t="s">
        <v>67</v>
      </c>
      <c r="I1535" s="7" t="s">
        <v>169</v>
      </c>
      <c r="J1535" s="7" t="s">
        <v>70</v>
      </c>
      <c r="K1535" s="7" t="s">
        <v>71</v>
      </c>
      <c r="L1535" s="7" t="s">
        <v>72</v>
      </c>
      <c r="M1535" s="7" t="s">
        <v>73</v>
      </c>
      <c r="N1535" s="7" t="s">
        <v>74</v>
      </c>
      <c r="O1535" s="7" t="s">
        <v>75</v>
      </c>
      <c r="P1535" s="7" t="s">
        <v>105</v>
      </c>
      <c r="Q1535" s="7" t="s">
        <v>106</v>
      </c>
      <c r="S1535" s="7" t="s">
        <v>107</v>
      </c>
      <c r="T1535" s="7" t="s">
        <v>79</v>
      </c>
      <c r="U1535" s="7" t="s">
        <v>80</v>
      </c>
      <c r="V1535" s="7" t="s">
        <v>81</v>
      </c>
      <c r="Z1535" s="7" t="s">
        <v>108</v>
      </c>
      <c r="AA1535" s="7" t="s">
        <v>109</v>
      </c>
      <c r="AB1535" s="7" t="s">
        <v>305</v>
      </c>
      <c r="AC1535" s="7" t="s">
        <v>274</v>
      </c>
      <c r="AD1535" s="7" t="s">
        <v>111</v>
      </c>
      <c r="AE1535" s="7" t="s">
        <v>803</v>
      </c>
      <c r="AF1535" s="7" t="s">
        <v>112</v>
      </c>
      <c r="AG1535" s="7" t="s">
        <v>2119</v>
      </c>
      <c r="AH1535" s="7" t="s">
        <v>2197</v>
      </c>
      <c r="AI1535" s="7">
        <v>2018</v>
      </c>
      <c r="AJ1535" s="7">
        <v>2019</v>
      </c>
      <c r="AK1535" s="7" t="s">
        <v>89</v>
      </c>
      <c r="AL1535" s="7">
        <v>2877889</v>
      </c>
      <c r="AO1535" s="7" t="s">
        <v>3141</v>
      </c>
      <c r="AP1535" s="7" t="s">
        <v>3142</v>
      </c>
      <c r="AQ1535" s="7">
        <v>1438944.5</v>
      </c>
      <c r="AR1535" s="10">
        <v>1102843.9110000001</v>
      </c>
      <c r="AS1535" s="7" t="s">
        <v>3143</v>
      </c>
      <c r="AT1535" s="7" t="s">
        <v>146</v>
      </c>
      <c r="AU1535" s="7">
        <v>2017</v>
      </c>
      <c r="AV1535" s="7" t="s">
        <v>172</v>
      </c>
      <c r="AW1535" s="7" t="s">
        <v>92</v>
      </c>
      <c r="AX1535" s="7" t="s">
        <v>93</v>
      </c>
      <c r="AY1535" s="7" t="s">
        <v>94</v>
      </c>
      <c r="AZ1535" s="7" t="s">
        <v>1700</v>
      </c>
      <c r="BA1535" s="7" t="s">
        <v>96</v>
      </c>
      <c r="BB1535" s="7" t="s">
        <v>466</v>
      </c>
      <c r="BC1535" s="7" t="s">
        <v>98</v>
      </c>
      <c r="BH1535" s="7" t="s">
        <v>99</v>
      </c>
      <c r="BI1535" s="7" t="s">
        <v>521</v>
      </c>
      <c r="BJ1535" s="7" t="s">
        <v>135</v>
      </c>
      <c r="BO1535">
        <f t="shared" si="23"/>
        <v>1.1028439110000001</v>
      </c>
      <c r="BP1535" s="7" t="s">
        <v>137</v>
      </c>
      <c r="BQ1535" s="7" t="s">
        <v>94</v>
      </c>
      <c r="BR1535" s="7" t="s">
        <v>1907</v>
      </c>
      <c r="BS1535" s="7" t="s">
        <v>1907</v>
      </c>
    </row>
    <row r="1536" spans="1:71" ht="15.75" customHeight="1">
      <c r="A1536" s="7">
        <v>2019</v>
      </c>
      <c r="B1536" s="7" t="s">
        <v>1662</v>
      </c>
      <c r="C1536" s="7" t="s">
        <v>64</v>
      </c>
      <c r="D1536" s="7" t="s">
        <v>1696</v>
      </c>
      <c r="E1536" s="7" t="s">
        <v>2857</v>
      </c>
      <c r="F1536" s="7" t="s">
        <v>2858</v>
      </c>
      <c r="G1536" s="7">
        <v>2017</v>
      </c>
      <c r="H1536" s="7" t="s">
        <v>67</v>
      </c>
      <c r="I1536" s="7" t="s">
        <v>169</v>
      </c>
      <c r="J1536" s="7" t="s">
        <v>70</v>
      </c>
      <c r="K1536" s="7" t="s">
        <v>71</v>
      </c>
      <c r="L1536" s="7" t="s">
        <v>72</v>
      </c>
      <c r="M1536" s="7" t="s">
        <v>73</v>
      </c>
      <c r="N1536" s="7" t="s">
        <v>74</v>
      </c>
      <c r="O1536" s="7" t="s">
        <v>75</v>
      </c>
      <c r="P1536" s="7" t="s">
        <v>105</v>
      </c>
      <c r="Q1536" s="7" t="s">
        <v>106</v>
      </c>
      <c r="S1536" s="7" t="s">
        <v>107</v>
      </c>
      <c r="T1536" s="7" t="s">
        <v>79</v>
      </c>
      <c r="U1536" s="7" t="s">
        <v>80</v>
      </c>
      <c r="V1536" s="7" t="s">
        <v>81</v>
      </c>
      <c r="Z1536" s="7" t="s">
        <v>108</v>
      </c>
      <c r="AA1536" s="7" t="s">
        <v>109</v>
      </c>
      <c r="AB1536" s="7" t="s">
        <v>305</v>
      </c>
      <c r="AC1536" s="7" t="s">
        <v>274</v>
      </c>
      <c r="AD1536" s="7" t="s">
        <v>111</v>
      </c>
      <c r="AE1536" s="7" t="s">
        <v>1702</v>
      </c>
      <c r="AF1536" s="7" t="s">
        <v>112</v>
      </c>
      <c r="AG1536" s="7" t="s">
        <v>2197</v>
      </c>
      <c r="AH1536" s="7" t="s">
        <v>2200</v>
      </c>
      <c r="AI1536" s="7">
        <v>2019</v>
      </c>
      <c r="AJ1536" s="7">
        <v>2020</v>
      </c>
      <c r="AK1536" s="7" t="s">
        <v>89</v>
      </c>
      <c r="AL1536" s="7">
        <v>3026519</v>
      </c>
      <c r="AO1536" s="7" t="s">
        <v>3144</v>
      </c>
      <c r="AP1536" s="7" t="s">
        <v>3145</v>
      </c>
      <c r="AQ1536" s="7">
        <v>1513259.5</v>
      </c>
      <c r="AR1536" s="10">
        <v>1159800.83</v>
      </c>
      <c r="AS1536" s="7" t="s">
        <v>3146</v>
      </c>
      <c r="AT1536" s="7" t="s">
        <v>146</v>
      </c>
      <c r="AU1536" s="7">
        <v>2017</v>
      </c>
      <c r="AV1536" s="7" t="s">
        <v>172</v>
      </c>
      <c r="AW1536" s="7" t="s">
        <v>92</v>
      </c>
      <c r="AX1536" s="7" t="s">
        <v>93</v>
      </c>
      <c r="AY1536" s="7" t="s">
        <v>94</v>
      </c>
      <c r="AZ1536" s="7" t="s">
        <v>1700</v>
      </c>
      <c r="BA1536" s="7" t="s">
        <v>96</v>
      </c>
      <c r="BB1536" s="7" t="s">
        <v>466</v>
      </c>
      <c r="BC1536" s="7" t="s">
        <v>98</v>
      </c>
      <c r="BH1536" s="7" t="s">
        <v>99</v>
      </c>
      <c r="BI1536" s="7" t="s">
        <v>521</v>
      </c>
      <c r="BJ1536" s="7" t="s">
        <v>135</v>
      </c>
      <c r="BO1536">
        <f t="shared" si="23"/>
        <v>1.15980083</v>
      </c>
      <c r="BP1536" s="7" t="s">
        <v>137</v>
      </c>
      <c r="BQ1536" s="7" t="s">
        <v>94</v>
      </c>
      <c r="BR1536" s="7" t="s">
        <v>1907</v>
      </c>
      <c r="BS1536" s="7" t="s">
        <v>1907</v>
      </c>
    </row>
    <row r="1537" spans="1:71" ht="15.75" customHeight="1">
      <c r="A1537" s="7">
        <v>2020</v>
      </c>
      <c r="B1537" s="7" t="s">
        <v>1662</v>
      </c>
      <c r="C1537" s="7" t="s">
        <v>64</v>
      </c>
      <c r="D1537" s="7" t="s">
        <v>1696</v>
      </c>
      <c r="E1537" s="7" t="s">
        <v>2857</v>
      </c>
      <c r="F1537" s="7" t="s">
        <v>2858</v>
      </c>
      <c r="G1537" s="7">
        <v>2017</v>
      </c>
      <c r="H1537" s="7" t="s">
        <v>67</v>
      </c>
      <c r="I1537" s="7" t="s">
        <v>169</v>
      </c>
      <c r="J1537" s="7" t="s">
        <v>70</v>
      </c>
      <c r="K1537" s="7" t="s">
        <v>71</v>
      </c>
      <c r="L1537" s="7" t="s">
        <v>72</v>
      </c>
      <c r="M1537" s="7" t="s">
        <v>73</v>
      </c>
      <c r="N1537" s="7" t="s">
        <v>74</v>
      </c>
      <c r="O1537" s="7" t="s">
        <v>75</v>
      </c>
      <c r="P1537" s="7" t="s">
        <v>105</v>
      </c>
      <c r="Q1537" s="7" t="s">
        <v>106</v>
      </c>
      <c r="S1537" s="7" t="s">
        <v>107</v>
      </c>
      <c r="T1537" s="7" t="s">
        <v>79</v>
      </c>
      <c r="U1537" s="7" t="s">
        <v>80</v>
      </c>
      <c r="V1537" s="7" t="s">
        <v>81</v>
      </c>
      <c r="Z1537" s="7" t="s">
        <v>108</v>
      </c>
      <c r="AA1537" s="7" t="s">
        <v>109</v>
      </c>
      <c r="AB1537" s="7" t="s">
        <v>305</v>
      </c>
      <c r="AC1537" s="7" t="s">
        <v>274</v>
      </c>
      <c r="AD1537" s="7" t="s">
        <v>111</v>
      </c>
      <c r="AE1537" s="7" t="s">
        <v>1702</v>
      </c>
      <c r="AF1537" s="7" t="s">
        <v>112</v>
      </c>
      <c r="AG1537" s="7" t="s">
        <v>2197</v>
      </c>
      <c r="AH1537" s="7" t="s">
        <v>2200</v>
      </c>
      <c r="AI1537" s="7">
        <v>2019</v>
      </c>
      <c r="AJ1537" s="7">
        <v>2020</v>
      </c>
      <c r="AK1537" s="7" t="s">
        <v>89</v>
      </c>
      <c r="AL1537" s="7">
        <v>3026519</v>
      </c>
      <c r="AO1537" s="7" t="s">
        <v>3144</v>
      </c>
      <c r="AP1537" s="7" t="s">
        <v>3145</v>
      </c>
      <c r="AQ1537" s="7">
        <v>1513259.5</v>
      </c>
      <c r="AR1537" s="10">
        <v>1159800.83</v>
      </c>
      <c r="AS1537" s="7" t="s">
        <v>3146</v>
      </c>
      <c r="AT1537" s="7" t="s">
        <v>146</v>
      </c>
      <c r="AU1537" s="7">
        <v>2017</v>
      </c>
      <c r="AV1537" s="7" t="s">
        <v>172</v>
      </c>
      <c r="AW1537" s="7" t="s">
        <v>92</v>
      </c>
      <c r="AX1537" s="7" t="s">
        <v>93</v>
      </c>
      <c r="AY1537" s="7" t="s">
        <v>94</v>
      </c>
      <c r="AZ1537" s="7" t="s">
        <v>1700</v>
      </c>
      <c r="BA1537" s="7" t="s">
        <v>96</v>
      </c>
      <c r="BB1537" s="7" t="s">
        <v>466</v>
      </c>
      <c r="BC1537" s="7" t="s">
        <v>98</v>
      </c>
      <c r="BH1537" s="7" t="s">
        <v>99</v>
      </c>
      <c r="BI1537" s="7" t="s">
        <v>521</v>
      </c>
      <c r="BJ1537" s="7" t="s">
        <v>135</v>
      </c>
      <c r="BO1537">
        <f t="shared" si="23"/>
        <v>1.15980083</v>
      </c>
      <c r="BP1537" s="7" t="s">
        <v>137</v>
      </c>
      <c r="BQ1537" s="7" t="s">
        <v>94</v>
      </c>
      <c r="BR1537" s="7" t="s">
        <v>1907</v>
      </c>
      <c r="BS1537" s="7" t="s">
        <v>1907</v>
      </c>
    </row>
    <row r="1538" spans="1:71" ht="15.75" customHeight="1">
      <c r="A1538" s="7">
        <v>2020</v>
      </c>
      <c r="B1538" s="7" t="s">
        <v>1663</v>
      </c>
      <c r="C1538" s="7" t="s">
        <v>64</v>
      </c>
      <c r="D1538" s="7" t="s">
        <v>1696</v>
      </c>
      <c r="E1538" s="7" t="s">
        <v>2857</v>
      </c>
      <c r="F1538" s="7" t="s">
        <v>2858</v>
      </c>
      <c r="G1538" s="7">
        <v>2017</v>
      </c>
      <c r="H1538" s="7" t="s">
        <v>67</v>
      </c>
      <c r="I1538" s="7" t="s">
        <v>169</v>
      </c>
      <c r="J1538" s="7" t="s">
        <v>70</v>
      </c>
      <c r="K1538" s="7" t="s">
        <v>71</v>
      </c>
      <c r="L1538" s="7" t="s">
        <v>72</v>
      </c>
      <c r="M1538" s="7" t="s">
        <v>73</v>
      </c>
      <c r="N1538" s="7" t="s">
        <v>74</v>
      </c>
      <c r="O1538" s="7" t="s">
        <v>75</v>
      </c>
      <c r="P1538" s="7" t="s">
        <v>105</v>
      </c>
      <c r="Q1538" s="7" t="s">
        <v>106</v>
      </c>
      <c r="S1538" s="7" t="s">
        <v>107</v>
      </c>
      <c r="T1538" s="7" t="s">
        <v>79</v>
      </c>
      <c r="U1538" s="7" t="s">
        <v>80</v>
      </c>
      <c r="V1538" s="7" t="s">
        <v>81</v>
      </c>
      <c r="Z1538" s="7" t="s">
        <v>108</v>
      </c>
      <c r="AA1538" s="7" t="s">
        <v>109</v>
      </c>
      <c r="AB1538" s="7" t="s">
        <v>305</v>
      </c>
      <c r="AC1538" s="7" t="s">
        <v>274</v>
      </c>
      <c r="AD1538" s="7" t="s">
        <v>111</v>
      </c>
      <c r="AE1538" s="7" t="s">
        <v>1703</v>
      </c>
      <c r="AF1538" s="7" t="s">
        <v>112</v>
      </c>
      <c r="AG1538" s="7" t="s">
        <v>2200</v>
      </c>
      <c r="AH1538" s="7" t="s">
        <v>2203</v>
      </c>
      <c r="AI1538" s="7">
        <v>2020</v>
      </c>
      <c r="AJ1538" s="7">
        <v>2021</v>
      </c>
      <c r="AK1538" s="7" t="s">
        <v>89</v>
      </c>
      <c r="AL1538" s="7">
        <v>3079860</v>
      </c>
      <c r="AO1538" s="7" t="s">
        <v>3147</v>
      </c>
      <c r="AP1538" s="7" t="s">
        <v>3148</v>
      </c>
      <c r="AQ1538" s="7">
        <v>1539930</v>
      </c>
      <c r="AR1538" s="10">
        <v>1180241.784</v>
      </c>
      <c r="AS1538" s="7" t="s">
        <v>3149</v>
      </c>
      <c r="AT1538" s="7" t="s">
        <v>146</v>
      </c>
      <c r="AU1538" s="7">
        <v>2017</v>
      </c>
      <c r="AV1538" s="7" t="s">
        <v>172</v>
      </c>
      <c r="AW1538" s="7" t="s">
        <v>92</v>
      </c>
      <c r="AX1538" s="7" t="s">
        <v>93</v>
      </c>
      <c r="AY1538" s="7" t="s">
        <v>94</v>
      </c>
      <c r="AZ1538" s="7" t="s">
        <v>1700</v>
      </c>
      <c r="BA1538" s="7" t="s">
        <v>96</v>
      </c>
      <c r="BB1538" s="7" t="s">
        <v>466</v>
      </c>
      <c r="BC1538" s="7" t="s">
        <v>98</v>
      </c>
      <c r="BH1538" s="7" t="s">
        <v>99</v>
      </c>
      <c r="BI1538" s="7" t="s">
        <v>521</v>
      </c>
      <c r="BJ1538" s="7" t="s">
        <v>135</v>
      </c>
      <c r="BO1538">
        <f t="shared" si="23"/>
        <v>1.1802417839999999</v>
      </c>
      <c r="BP1538" s="7" t="s">
        <v>137</v>
      </c>
      <c r="BQ1538" s="7" t="s">
        <v>94</v>
      </c>
      <c r="BR1538" s="7" t="s">
        <v>1907</v>
      </c>
      <c r="BS1538" s="7" t="s">
        <v>1907</v>
      </c>
    </row>
    <row r="1539" spans="1:71" ht="15.75" customHeight="1">
      <c r="A1539" s="7">
        <v>2021</v>
      </c>
      <c r="B1539" s="7" t="s">
        <v>1663</v>
      </c>
      <c r="C1539" s="7" t="s">
        <v>64</v>
      </c>
      <c r="D1539" s="7" t="s">
        <v>1696</v>
      </c>
      <c r="E1539" s="7" t="s">
        <v>2857</v>
      </c>
      <c r="F1539" s="7" t="s">
        <v>2858</v>
      </c>
      <c r="G1539" s="7">
        <v>2017</v>
      </c>
      <c r="H1539" s="7" t="s">
        <v>67</v>
      </c>
      <c r="I1539" s="7" t="s">
        <v>169</v>
      </c>
      <c r="J1539" s="7" t="s">
        <v>70</v>
      </c>
      <c r="K1539" s="7" t="s">
        <v>71</v>
      </c>
      <c r="L1539" s="7" t="s">
        <v>72</v>
      </c>
      <c r="M1539" s="7" t="s">
        <v>73</v>
      </c>
      <c r="N1539" s="7" t="s">
        <v>74</v>
      </c>
      <c r="O1539" s="7" t="s">
        <v>75</v>
      </c>
      <c r="P1539" s="7" t="s">
        <v>105</v>
      </c>
      <c r="Q1539" s="7" t="s">
        <v>106</v>
      </c>
      <c r="S1539" s="7" t="s">
        <v>107</v>
      </c>
      <c r="T1539" s="7" t="s">
        <v>79</v>
      </c>
      <c r="U1539" s="7" t="s">
        <v>80</v>
      </c>
      <c r="V1539" s="7" t="s">
        <v>81</v>
      </c>
      <c r="Z1539" s="7" t="s">
        <v>108</v>
      </c>
      <c r="AA1539" s="7" t="s">
        <v>109</v>
      </c>
      <c r="AB1539" s="7" t="s">
        <v>305</v>
      </c>
      <c r="AC1539" s="7" t="s">
        <v>274</v>
      </c>
      <c r="AD1539" s="7" t="s">
        <v>111</v>
      </c>
      <c r="AE1539" s="7" t="s">
        <v>1703</v>
      </c>
      <c r="AF1539" s="7" t="s">
        <v>112</v>
      </c>
      <c r="AG1539" s="7" t="s">
        <v>2200</v>
      </c>
      <c r="AH1539" s="7" t="s">
        <v>2203</v>
      </c>
      <c r="AI1539" s="7">
        <v>2020</v>
      </c>
      <c r="AJ1539" s="7">
        <v>2021</v>
      </c>
      <c r="AK1539" s="7" t="s">
        <v>89</v>
      </c>
      <c r="AL1539" s="7">
        <v>3079860</v>
      </c>
      <c r="AO1539" s="7" t="s">
        <v>3147</v>
      </c>
      <c r="AP1539" s="7" t="s">
        <v>3148</v>
      </c>
      <c r="AQ1539" s="7">
        <v>1539930</v>
      </c>
      <c r="AR1539" s="10">
        <v>1180241.784</v>
      </c>
      <c r="AS1539" s="7" t="s">
        <v>3149</v>
      </c>
      <c r="AT1539" s="7" t="s">
        <v>146</v>
      </c>
      <c r="AU1539" s="7">
        <v>2017</v>
      </c>
      <c r="AV1539" s="7" t="s">
        <v>172</v>
      </c>
      <c r="AW1539" s="7" t="s">
        <v>92</v>
      </c>
      <c r="AX1539" s="7" t="s">
        <v>93</v>
      </c>
      <c r="AY1539" s="7" t="s">
        <v>94</v>
      </c>
      <c r="AZ1539" s="7" t="s">
        <v>1700</v>
      </c>
      <c r="BA1539" s="7" t="s">
        <v>96</v>
      </c>
      <c r="BB1539" s="7" t="s">
        <v>466</v>
      </c>
      <c r="BC1539" s="7" t="s">
        <v>98</v>
      </c>
      <c r="BH1539" s="7" t="s">
        <v>99</v>
      </c>
      <c r="BI1539" s="7" t="s">
        <v>521</v>
      </c>
      <c r="BJ1539" s="7" t="s">
        <v>135</v>
      </c>
      <c r="BO1539">
        <f t="shared" ref="BO1539:BO1602" si="24">AR1539/1000000</f>
        <v>1.1802417839999999</v>
      </c>
      <c r="BP1539" s="7" t="s">
        <v>137</v>
      </c>
      <c r="BQ1539" s="7" t="s">
        <v>94</v>
      </c>
      <c r="BR1539" s="7" t="s">
        <v>1907</v>
      </c>
      <c r="BS1539" s="7" t="s">
        <v>1907</v>
      </c>
    </row>
    <row r="1540" spans="1:71" ht="15.75" customHeight="1">
      <c r="A1540" s="7">
        <v>2021</v>
      </c>
      <c r="B1540" s="7" t="s">
        <v>1664</v>
      </c>
      <c r="C1540" s="7" t="s">
        <v>64</v>
      </c>
      <c r="D1540" s="7" t="s">
        <v>1696</v>
      </c>
      <c r="E1540" s="7" t="s">
        <v>2857</v>
      </c>
      <c r="F1540" s="7" t="s">
        <v>2858</v>
      </c>
      <c r="G1540" s="7">
        <v>2017</v>
      </c>
      <c r="H1540" s="7" t="s">
        <v>67</v>
      </c>
      <c r="I1540" s="7" t="s">
        <v>169</v>
      </c>
      <c r="J1540" s="7" t="s">
        <v>70</v>
      </c>
      <c r="K1540" s="7" t="s">
        <v>71</v>
      </c>
      <c r="L1540" s="7" t="s">
        <v>72</v>
      </c>
      <c r="M1540" s="7" t="s">
        <v>73</v>
      </c>
      <c r="N1540" s="7" t="s">
        <v>74</v>
      </c>
      <c r="O1540" s="7" t="s">
        <v>75</v>
      </c>
      <c r="P1540" s="7" t="s">
        <v>105</v>
      </c>
      <c r="Q1540" s="7" t="s">
        <v>106</v>
      </c>
      <c r="S1540" s="7" t="s">
        <v>107</v>
      </c>
      <c r="T1540" s="7" t="s">
        <v>79</v>
      </c>
      <c r="U1540" s="7" t="s">
        <v>80</v>
      </c>
      <c r="V1540" s="7" t="s">
        <v>81</v>
      </c>
      <c r="Z1540" s="7" t="s">
        <v>108</v>
      </c>
      <c r="AA1540" s="7" t="s">
        <v>109</v>
      </c>
      <c r="AB1540" s="7" t="s">
        <v>305</v>
      </c>
      <c r="AC1540" s="7" t="s">
        <v>274</v>
      </c>
      <c r="AD1540" s="7" t="s">
        <v>111</v>
      </c>
      <c r="AE1540" s="7" t="s">
        <v>1704</v>
      </c>
      <c r="AF1540" s="7" t="s">
        <v>112</v>
      </c>
      <c r="AG1540" s="7" t="s">
        <v>2203</v>
      </c>
      <c r="AH1540" s="7" t="s">
        <v>2406</v>
      </c>
      <c r="AI1540" s="7">
        <v>2021</v>
      </c>
      <c r="AJ1540" s="7">
        <v>2022</v>
      </c>
      <c r="AK1540" s="7" t="s">
        <v>89</v>
      </c>
      <c r="AL1540" s="7">
        <v>3134517</v>
      </c>
      <c r="AO1540" s="7" t="s">
        <v>3150</v>
      </c>
      <c r="AP1540" s="7" t="s">
        <v>3151</v>
      </c>
      <c r="AQ1540" s="7">
        <v>1567258.5</v>
      </c>
      <c r="AR1540" s="10">
        <v>1201187.0460000001</v>
      </c>
      <c r="AS1540" s="7" t="s">
        <v>3152</v>
      </c>
      <c r="AT1540" s="7" t="s">
        <v>146</v>
      </c>
      <c r="AU1540" s="7">
        <v>2017</v>
      </c>
      <c r="AV1540" s="7" t="s">
        <v>172</v>
      </c>
      <c r="AW1540" s="7" t="s">
        <v>115</v>
      </c>
      <c r="AX1540" s="7" t="s">
        <v>93</v>
      </c>
      <c r="AY1540" s="7" t="s">
        <v>94</v>
      </c>
      <c r="AZ1540" s="7" t="s">
        <v>1700</v>
      </c>
      <c r="BA1540" s="7" t="s">
        <v>96</v>
      </c>
      <c r="BB1540" s="7" t="s">
        <v>466</v>
      </c>
      <c r="BC1540" s="7" t="s">
        <v>98</v>
      </c>
      <c r="BH1540" s="7" t="s">
        <v>99</v>
      </c>
      <c r="BI1540" s="7" t="s">
        <v>521</v>
      </c>
      <c r="BJ1540" s="7" t="s">
        <v>135</v>
      </c>
      <c r="BO1540">
        <f t="shared" si="24"/>
        <v>1.201187046</v>
      </c>
      <c r="BP1540" s="7" t="s">
        <v>137</v>
      </c>
      <c r="BQ1540" s="7" t="s">
        <v>94</v>
      </c>
      <c r="BR1540" s="7" t="s">
        <v>1907</v>
      </c>
      <c r="BS1540" s="7" t="s">
        <v>1907</v>
      </c>
    </row>
    <row r="1541" spans="1:71" ht="15.75" customHeight="1">
      <c r="A1541" s="7">
        <v>2022</v>
      </c>
      <c r="B1541" s="7" t="s">
        <v>1664</v>
      </c>
      <c r="C1541" s="7" t="s">
        <v>64</v>
      </c>
      <c r="D1541" s="7" t="s">
        <v>1696</v>
      </c>
      <c r="E1541" s="7" t="s">
        <v>2857</v>
      </c>
      <c r="F1541" s="7" t="s">
        <v>2858</v>
      </c>
      <c r="G1541" s="7">
        <v>2017</v>
      </c>
      <c r="H1541" s="7" t="s">
        <v>67</v>
      </c>
      <c r="I1541" s="7" t="s">
        <v>169</v>
      </c>
      <c r="J1541" s="7" t="s">
        <v>70</v>
      </c>
      <c r="K1541" s="7" t="s">
        <v>71</v>
      </c>
      <c r="L1541" s="7" t="s">
        <v>72</v>
      </c>
      <c r="M1541" s="7" t="s">
        <v>73</v>
      </c>
      <c r="N1541" s="7" t="s">
        <v>74</v>
      </c>
      <c r="O1541" s="7" t="s">
        <v>75</v>
      </c>
      <c r="P1541" s="7" t="s">
        <v>105</v>
      </c>
      <c r="Q1541" s="7" t="s">
        <v>106</v>
      </c>
      <c r="S1541" s="7" t="s">
        <v>107</v>
      </c>
      <c r="T1541" s="7" t="s">
        <v>79</v>
      </c>
      <c r="U1541" s="7" t="s">
        <v>80</v>
      </c>
      <c r="V1541" s="7" t="s">
        <v>81</v>
      </c>
      <c r="Z1541" s="7" t="s">
        <v>108</v>
      </c>
      <c r="AA1541" s="7" t="s">
        <v>109</v>
      </c>
      <c r="AB1541" s="7" t="s">
        <v>305</v>
      </c>
      <c r="AC1541" s="7" t="s">
        <v>274</v>
      </c>
      <c r="AD1541" s="7" t="s">
        <v>111</v>
      </c>
      <c r="AE1541" s="7" t="s">
        <v>1704</v>
      </c>
      <c r="AF1541" s="7" t="s">
        <v>112</v>
      </c>
      <c r="AG1541" s="7" t="s">
        <v>2203</v>
      </c>
      <c r="AH1541" s="7" t="s">
        <v>2406</v>
      </c>
      <c r="AI1541" s="7">
        <v>2021</v>
      </c>
      <c r="AJ1541" s="7">
        <v>2022</v>
      </c>
      <c r="AK1541" s="7" t="s">
        <v>89</v>
      </c>
      <c r="AL1541" s="7">
        <v>3134517</v>
      </c>
      <c r="AO1541" s="7" t="s">
        <v>3150</v>
      </c>
      <c r="AP1541" s="7" t="s">
        <v>3151</v>
      </c>
      <c r="AQ1541" s="7">
        <v>1567258.5</v>
      </c>
      <c r="AR1541" s="10">
        <v>1201187.0460000001</v>
      </c>
      <c r="AS1541" s="7" t="s">
        <v>3152</v>
      </c>
      <c r="AT1541" s="7" t="s">
        <v>146</v>
      </c>
      <c r="AU1541" s="7">
        <v>2017</v>
      </c>
      <c r="AV1541" s="7" t="s">
        <v>172</v>
      </c>
      <c r="AW1541" s="7" t="s">
        <v>115</v>
      </c>
      <c r="AX1541" s="7" t="s">
        <v>93</v>
      </c>
      <c r="AY1541" s="7" t="s">
        <v>94</v>
      </c>
      <c r="AZ1541" s="7" t="s">
        <v>1700</v>
      </c>
      <c r="BA1541" s="7" t="s">
        <v>96</v>
      </c>
      <c r="BB1541" s="7" t="s">
        <v>466</v>
      </c>
      <c r="BC1541" s="7" t="s">
        <v>98</v>
      </c>
      <c r="BH1541" s="7" t="s">
        <v>99</v>
      </c>
      <c r="BI1541" s="7" t="s">
        <v>521</v>
      </c>
      <c r="BJ1541" s="7" t="s">
        <v>135</v>
      </c>
      <c r="BO1541">
        <f t="shared" si="24"/>
        <v>1.201187046</v>
      </c>
      <c r="BP1541" s="7" t="s">
        <v>137</v>
      </c>
      <c r="BQ1541" s="7" t="s">
        <v>94</v>
      </c>
      <c r="BR1541" s="7" t="s">
        <v>1907</v>
      </c>
      <c r="BS1541" s="7" t="s">
        <v>1907</v>
      </c>
    </row>
    <row r="1542" spans="1:71" ht="15.75" customHeight="1">
      <c r="A1542" s="7">
        <v>2022</v>
      </c>
      <c r="B1542" s="7" t="s">
        <v>1665</v>
      </c>
      <c r="C1542" s="7" t="s">
        <v>64</v>
      </c>
      <c r="D1542" s="7" t="s">
        <v>1696</v>
      </c>
      <c r="E1542" s="7" t="s">
        <v>2857</v>
      </c>
      <c r="F1542" s="7" t="s">
        <v>2858</v>
      </c>
      <c r="G1542" s="7">
        <v>2017</v>
      </c>
      <c r="H1542" s="7" t="s">
        <v>67</v>
      </c>
      <c r="I1542" s="7" t="s">
        <v>169</v>
      </c>
      <c r="J1542" s="7" t="s">
        <v>70</v>
      </c>
      <c r="K1542" s="7" t="s">
        <v>71</v>
      </c>
      <c r="L1542" s="7" t="s">
        <v>72</v>
      </c>
      <c r="M1542" s="7" t="s">
        <v>73</v>
      </c>
      <c r="N1542" s="7" t="s">
        <v>74</v>
      </c>
      <c r="O1542" s="7" t="s">
        <v>75</v>
      </c>
      <c r="P1542" s="7" t="s">
        <v>105</v>
      </c>
      <c r="Q1542" s="7" t="s">
        <v>106</v>
      </c>
      <c r="S1542" s="7" t="s">
        <v>107</v>
      </c>
      <c r="T1542" s="7" t="s">
        <v>79</v>
      </c>
      <c r="U1542" s="7" t="s">
        <v>80</v>
      </c>
      <c r="V1542" s="7" t="s">
        <v>81</v>
      </c>
      <c r="Z1542" s="7" t="s">
        <v>108</v>
      </c>
      <c r="AA1542" s="7" t="s">
        <v>109</v>
      </c>
      <c r="AB1542" s="7" t="s">
        <v>305</v>
      </c>
      <c r="AC1542" s="7" t="s">
        <v>274</v>
      </c>
      <c r="AD1542" s="7" t="s">
        <v>111</v>
      </c>
      <c r="AE1542" s="7" t="s">
        <v>1705</v>
      </c>
      <c r="AF1542" s="7" t="s">
        <v>112</v>
      </c>
      <c r="AG1542" s="7" t="s">
        <v>2406</v>
      </c>
      <c r="AH1542" s="7" t="s">
        <v>2874</v>
      </c>
      <c r="AI1542" s="7">
        <v>2022</v>
      </c>
      <c r="AJ1542" s="7">
        <v>2023</v>
      </c>
      <c r="AK1542" s="7" t="s">
        <v>89</v>
      </c>
      <c r="AL1542" s="7">
        <v>3190522</v>
      </c>
      <c r="AO1542" s="7" t="s">
        <v>3153</v>
      </c>
      <c r="AP1542" s="7" t="s">
        <v>3154</v>
      </c>
      <c r="AQ1542" s="7">
        <v>1595261</v>
      </c>
      <c r="AR1542" s="10">
        <v>1222648.879</v>
      </c>
      <c r="AS1542" s="7" t="s">
        <v>3155</v>
      </c>
      <c r="AT1542" s="7" t="s">
        <v>146</v>
      </c>
      <c r="AU1542" s="7">
        <v>2017</v>
      </c>
      <c r="AV1542" s="7" t="s">
        <v>172</v>
      </c>
      <c r="AW1542" s="7" t="s">
        <v>115</v>
      </c>
      <c r="AX1542" s="7" t="s">
        <v>93</v>
      </c>
      <c r="AY1542" s="7" t="s">
        <v>94</v>
      </c>
      <c r="AZ1542" s="7" t="s">
        <v>1700</v>
      </c>
      <c r="BA1542" s="7" t="s">
        <v>96</v>
      </c>
      <c r="BB1542" s="7" t="s">
        <v>466</v>
      </c>
      <c r="BC1542" s="7" t="s">
        <v>98</v>
      </c>
      <c r="BH1542" s="7" t="s">
        <v>99</v>
      </c>
      <c r="BI1542" s="7" t="s">
        <v>521</v>
      </c>
      <c r="BJ1542" s="7" t="s">
        <v>135</v>
      </c>
      <c r="BO1542">
        <f t="shared" si="24"/>
        <v>1.2226488789999999</v>
      </c>
      <c r="BP1542" s="7" t="s">
        <v>137</v>
      </c>
      <c r="BQ1542" s="7" t="s">
        <v>94</v>
      </c>
      <c r="BR1542" s="7" t="s">
        <v>1907</v>
      </c>
      <c r="BS1542" s="7" t="s">
        <v>1907</v>
      </c>
    </row>
    <row r="1543" spans="1:71" ht="15.75" customHeight="1">
      <c r="A1543" s="7">
        <v>2023</v>
      </c>
      <c r="B1543" s="7" t="s">
        <v>1665</v>
      </c>
      <c r="C1543" s="7" t="s">
        <v>64</v>
      </c>
      <c r="D1543" s="7" t="s">
        <v>1696</v>
      </c>
      <c r="E1543" s="7" t="s">
        <v>2857</v>
      </c>
      <c r="F1543" s="7" t="s">
        <v>2858</v>
      </c>
      <c r="G1543" s="7">
        <v>2017</v>
      </c>
      <c r="H1543" s="7" t="s">
        <v>67</v>
      </c>
      <c r="I1543" s="7" t="s">
        <v>169</v>
      </c>
      <c r="J1543" s="7" t="s">
        <v>70</v>
      </c>
      <c r="K1543" s="7" t="s">
        <v>71</v>
      </c>
      <c r="L1543" s="7" t="s">
        <v>72</v>
      </c>
      <c r="M1543" s="7" t="s">
        <v>73</v>
      </c>
      <c r="N1543" s="7" t="s">
        <v>74</v>
      </c>
      <c r="O1543" s="7" t="s">
        <v>75</v>
      </c>
      <c r="P1543" s="7" t="s">
        <v>105</v>
      </c>
      <c r="Q1543" s="7" t="s">
        <v>106</v>
      </c>
      <c r="S1543" s="7" t="s">
        <v>107</v>
      </c>
      <c r="T1543" s="7" t="s">
        <v>79</v>
      </c>
      <c r="U1543" s="7" t="s">
        <v>80</v>
      </c>
      <c r="V1543" s="7" t="s">
        <v>81</v>
      </c>
      <c r="Z1543" s="7" t="s">
        <v>108</v>
      </c>
      <c r="AA1543" s="7" t="s">
        <v>109</v>
      </c>
      <c r="AB1543" s="7" t="s">
        <v>305</v>
      </c>
      <c r="AC1543" s="7" t="s">
        <v>274</v>
      </c>
      <c r="AD1543" s="7" t="s">
        <v>111</v>
      </c>
      <c r="AE1543" s="7" t="s">
        <v>1705</v>
      </c>
      <c r="AF1543" s="7" t="s">
        <v>112</v>
      </c>
      <c r="AG1543" s="7" t="s">
        <v>2406</v>
      </c>
      <c r="AH1543" s="7" t="s">
        <v>2874</v>
      </c>
      <c r="AI1543" s="7">
        <v>2022</v>
      </c>
      <c r="AJ1543" s="7">
        <v>2023</v>
      </c>
      <c r="AK1543" s="7" t="s">
        <v>89</v>
      </c>
      <c r="AL1543" s="7">
        <v>3190522</v>
      </c>
      <c r="AO1543" s="7" t="s">
        <v>3153</v>
      </c>
      <c r="AP1543" s="7" t="s">
        <v>3154</v>
      </c>
      <c r="AQ1543" s="7">
        <v>1595261</v>
      </c>
      <c r="AR1543" s="10">
        <v>1222648.879</v>
      </c>
      <c r="AS1543" s="7" t="s">
        <v>3155</v>
      </c>
      <c r="AT1543" s="7" t="s">
        <v>146</v>
      </c>
      <c r="AU1543" s="7">
        <v>2017</v>
      </c>
      <c r="AV1543" s="7" t="s">
        <v>172</v>
      </c>
      <c r="AW1543" s="7" t="s">
        <v>115</v>
      </c>
      <c r="AX1543" s="7" t="s">
        <v>93</v>
      </c>
      <c r="AY1543" s="7" t="s">
        <v>94</v>
      </c>
      <c r="AZ1543" s="7" t="s">
        <v>1700</v>
      </c>
      <c r="BA1543" s="7" t="s">
        <v>96</v>
      </c>
      <c r="BB1543" s="7" t="s">
        <v>466</v>
      </c>
      <c r="BC1543" s="7" t="s">
        <v>98</v>
      </c>
      <c r="BH1543" s="7" t="s">
        <v>99</v>
      </c>
      <c r="BI1543" s="7" t="s">
        <v>521</v>
      </c>
      <c r="BJ1543" s="7" t="s">
        <v>135</v>
      </c>
      <c r="BO1543">
        <f t="shared" si="24"/>
        <v>1.2226488789999999</v>
      </c>
      <c r="BP1543" s="7" t="s">
        <v>137</v>
      </c>
      <c r="BQ1543" s="7" t="s">
        <v>94</v>
      </c>
      <c r="BR1543" s="7" t="s">
        <v>1907</v>
      </c>
      <c r="BS1543" s="7" t="s">
        <v>1907</v>
      </c>
    </row>
    <row r="1544" spans="1:71" ht="15.75" customHeight="1">
      <c r="A1544" s="7">
        <v>2023</v>
      </c>
      <c r="B1544" s="7" t="s">
        <v>1666</v>
      </c>
      <c r="C1544" s="7" t="s">
        <v>64</v>
      </c>
      <c r="D1544" s="7" t="s">
        <v>1696</v>
      </c>
      <c r="E1544" s="7" t="s">
        <v>2857</v>
      </c>
      <c r="F1544" s="7" t="s">
        <v>2858</v>
      </c>
      <c r="G1544" s="7">
        <v>2017</v>
      </c>
      <c r="H1544" s="7" t="s">
        <v>67</v>
      </c>
      <c r="I1544" s="7" t="s">
        <v>169</v>
      </c>
      <c r="J1544" s="7" t="s">
        <v>70</v>
      </c>
      <c r="K1544" s="7" t="s">
        <v>71</v>
      </c>
      <c r="L1544" s="7" t="s">
        <v>72</v>
      </c>
      <c r="M1544" s="7" t="s">
        <v>73</v>
      </c>
      <c r="N1544" s="7" t="s">
        <v>74</v>
      </c>
      <c r="O1544" s="7" t="s">
        <v>75</v>
      </c>
      <c r="P1544" s="7" t="s">
        <v>105</v>
      </c>
      <c r="Q1544" s="7" t="s">
        <v>106</v>
      </c>
      <c r="S1544" s="7" t="s">
        <v>107</v>
      </c>
      <c r="T1544" s="7" t="s">
        <v>79</v>
      </c>
      <c r="U1544" s="7" t="s">
        <v>80</v>
      </c>
      <c r="V1544" s="7" t="s">
        <v>81</v>
      </c>
      <c r="Z1544" s="7" t="s">
        <v>108</v>
      </c>
      <c r="AA1544" s="7" t="s">
        <v>109</v>
      </c>
      <c r="AB1544" s="7" t="s">
        <v>305</v>
      </c>
      <c r="AC1544" s="7" t="s">
        <v>274</v>
      </c>
      <c r="AD1544" s="7" t="s">
        <v>111</v>
      </c>
      <c r="AE1544" s="7" t="s">
        <v>1706</v>
      </c>
      <c r="AF1544" s="7" t="s">
        <v>112</v>
      </c>
      <c r="AG1544" s="7" t="s">
        <v>2874</v>
      </c>
      <c r="AH1544" s="7" t="s">
        <v>2677</v>
      </c>
      <c r="AI1544" s="7">
        <v>2023</v>
      </c>
      <c r="AJ1544" s="7">
        <v>2024</v>
      </c>
      <c r="AK1544" s="7" t="s">
        <v>89</v>
      </c>
      <c r="AL1544" s="7">
        <v>3247909</v>
      </c>
      <c r="AO1544" s="7" t="s">
        <v>3156</v>
      </c>
      <c r="AP1544" s="7" t="s">
        <v>3157</v>
      </c>
      <c r="AQ1544" s="7">
        <v>1623954.5</v>
      </c>
      <c r="AR1544" s="10">
        <v>1244640.3119999999</v>
      </c>
      <c r="AS1544" s="7" t="s">
        <v>3158</v>
      </c>
      <c r="AT1544" s="7" t="s">
        <v>146</v>
      </c>
      <c r="AU1544" s="7">
        <v>2017</v>
      </c>
      <c r="AV1544" s="7" t="s">
        <v>172</v>
      </c>
      <c r="AW1544" s="7" t="s">
        <v>115</v>
      </c>
      <c r="AX1544" s="7" t="s">
        <v>93</v>
      </c>
      <c r="AY1544" s="7" t="s">
        <v>94</v>
      </c>
      <c r="AZ1544" s="7" t="s">
        <v>1700</v>
      </c>
      <c r="BA1544" s="7" t="s">
        <v>96</v>
      </c>
      <c r="BB1544" s="7" t="s">
        <v>466</v>
      </c>
      <c r="BC1544" s="7" t="s">
        <v>98</v>
      </c>
      <c r="BH1544" s="7" t="s">
        <v>99</v>
      </c>
      <c r="BI1544" s="7" t="s">
        <v>521</v>
      </c>
      <c r="BJ1544" s="7" t="s">
        <v>135</v>
      </c>
      <c r="BO1544">
        <f t="shared" si="24"/>
        <v>1.244640312</v>
      </c>
      <c r="BP1544" s="7" t="s">
        <v>137</v>
      </c>
      <c r="BQ1544" s="7" t="s">
        <v>94</v>
      </c>
      <c r="BR1544" s="7" t="s">
        <v>1907</v>
      </c>
      <c r="BS1544" s="7" t="s">
        <v>1907</v>
      </c>
    </row>
    <row r="1545" spans="1:71" ht="15.75" customHeight="1">
      <c r="A1545" s="7">
        <v>2024</v>
      </c>
      <c r="B1545" s="7" t="s">
        <v>1666</v>
      </c>
      <c r="C1545" s="7" t="s">
        <v>64</v>
      </c>
      <c r="D1545" s="7" t="s">
        <v>1696</v>
      </c>
      <c r="E1545" s="7" t="s">
        <v>2857</v>
      </c>
      <c r="F1545" s="7" t="s">
        <v>2858</v>
      </c>
      <c r="G1545" s="7">
        <v>2017</v>
      </c>
      <c r="H1545" s="7" t="s">
        <v>67</v>
      </c>
      <c r="I1545" s="7" t="s">
        <v>169</v>
      </c>
      <c r="J1545" s="7" t="s">
        <v>70</v>
      </c>
      <c r="K1545" s="7" t="s">
        <v>71</v>
      </c>
      <c r="L1545" s="7" t="s">
        <v>72</v>
      </c>
      <c r="M1545" s="7" t="s">
        <v>73</v>
      </c>
      <c r="N1545" s="7" t="s">
        <v>74</v>
      </c>
      <c r="O1545" s="7" t="s">
        <v>75</v>
      </c>
      <c r="P1545" s="7" t="s">
        <v>105</v>
      </c>
      <c r="Q1545" s="7" t="s">
        <v>106</v>
      </c>
      <c r="S1545" s="7" t="s">
        <v>107</v>
      </c>
      <c r="T1545" s="7" t="s">
        <v>79</v>
      </c>
      <c r="U1545" s="7" t="s">
        <v>80</v>
      </c>
      <c r="V1545" s="7" t="s">
        <v>81</v>
      </c>
      <c r="Z1545" s="7" t="s">
        <v>108</v>
      </c>
      <c r="AA1545" s="7" t="s">
        <v>109</v>
      </c>
      <c r="AB1545" s="7" t="s">
        <v>305</v>
      </c>
      <c r="AC1545" s="7" t="s">
        <v>274</v>
      </c>
      <c r="AD1545" s="7" t="s">
        <v>111</v>
      </c>
      <c r="AE1545" s="7" t="s">
        <v>1706</v>
      </c>
      <c r="AF1545" s="7" t="s">
        <v>112</v>
      </c>
      <c r="AG1545" s="7" t="s">
        <v>2874</v>
      </c>
      <c r="AH1545" s="7" t="s">
        <v>2677</v>
      </c>
      <c r="AI1545" s="7">
        <v>2023</v>
      </c>
      <c r="AJ1545" s="7">
        <v>2024</v>
      </c>
      <c r="AK1545" s="7" t="s">
        <v>89</v>
      </c>
      <c r="AL1545" s="7">
        <v>3247909</v>
      </c>
      <c r="AO1545" s="7" t="s">
        <v>3156</v>
      </c>
      <c r="AP1545" s="7" t="s">
        <v>3157</v>
      </c>
      <c r="AQ1545" s="7">
        <v>1623954.5</v>
      </c>
      <c r="AR1545" s="10">
        <v>1244640.3119999999</v>
      </c>
      <c r="AS1545" s="7" t="s">
        <v>3158</v>
      </c>
      <c r="AT1545" s="7" t="s">
        <v>146</v>
      </c>
      <c r="AU1545" s="7">
        <v>2017</v>
      </c>
      <c r="AV1545" s="7" t="s">
        <v>172</v>
      </c>
      <c r="AW1545" s="7" t="s">
        <v>115</v>
      </c>
      <c r="AX1545" s="7" t="s">
        <v>93</v>
      </c>
      <c r="AY1545" s="7" t="s">
        <v>94</v>
      </c>
      <c r="AZ1545" s="7" t="s">
        <v>1700</v>
      </c>
      <c r="BA1545" s="7" t="s">
        <v>96</v>
      </c>
      <c r="BB1545" s="7" t="s">
        <v>466</v>
      </c>
      <c r="BC1545" s="7" t="s">
        <v>98</v>
      </c>
      <c r="BH1545" s="7" t="s">
        <v>99</v>
      </c>
      <c r="BI1545" s="7" t="s">
        <v>521</v>
      </c>
      <c r="BJ1545" s="7" t="s">
        <v>135</v>
      </c>
      <c r="BO1545">
        <f t="shared" si="24"/>
        <v>1.244640312</v>
      </c>
      <c r="BP1545" s="7" t="s">
        <v>137</v>
      </c>
      <c r="BQ1545" s="7" t="s">
        <v>94</v>
      </c>
      <c r="BR1545" s="7" t="s">
        <v>1907</v>
      </c>
      <c r="BS1545" s="7" t="s">
        <v>1907</v>
      </c>
    </row>
    <row r="1546" spans="1:71" ht="15.75" customHeight="1">
      <c r="A1546" s="7">
        <v>2024</v>
      </c>
      <c r="B1546" s="7" t="s">
        <v>1667</v>
      </c>
      <c r="C1546" s="7" t="s">
        <v>64</v>
      </c>
      <c r="D1546" s="7" t="s">
        <v>1696</v>
      </c>
      <c r="E1546" s="7" t="s">
        <v>2857</v>
      </c>
      <c r="F1546" s="7" t="s">
        <v>2858</v>
      </c>
      <c r="G1546" s="7">
        <v>2017</v>
      </c>
      <c r="H1546" s="7" t="s">
        <v>67</v>
      </c>
      <c r="I1546" s="7" t="s">
        <v>169</v>
      </c>
      <c r="J1546" s="7" t="s">
        <v>70</v>
      </c>
      <c r="K1546" s="7" t="s">
        <v>71</v>
      </c>
      <c r="L1546" s="7" t="s">
        <v>72</v>
      </c>
      <c r="M1546" s="7" t="s">
        <v>73</v>
      </c>
      <c r="N1546" s="7" t="s">
        <v>74</v>
      </c>
      <c r="O1546" s="7" t="s">
        <v>75</v>
      </c>
      <c r="P1546" s="7" t="s">
        <v>105</v>
      </c>
      <c r="Q1546" s="7" t="s">
        <v>106</v>
      </c>
      <c r="S1546" s="7" t="s">
        <v>107</v>
      </c>
      <c r="T1546" s="7" t="s">
        <v>79</v>
      </c>
      <c r="U1546" s="7" t="s">
        <v>80</v>
      </c>
      <c r="V1546" s="7" t="s">
        <v>81</v>
      </c>
      <c r="Z1546" s="7" t="s">
        <v>108</v>
      </c>
      <c r="AA1546" s="7" t="s">
        <v>109</v>
      </c>
      <c r="AB1546" s="7" t="s">
        <v>305</v>
      </c>
      <c r="AC1546" s="7" t="s">
        <v>274</v>
      </c>
      <c r="AD1546" s="7" t="s">
        <v>111</v>
      </c>
      <c r="AE1546" s="7" t="s">
        <v>1707</v>
      </c>
      <c r="AF1546" s="7" t="s">
        <v>112</v>
      </c>
      <c r="AG1546" s="7" t="s">
        <v>2677</v>
      </c>
      <c r="AH1546" s="7" t="s">
        <v>1965</v>
      </c>
      <c r="AI1546" s="7">
        <v>2024</v>
      </c>
      <c r="AJ1546" s="7">
        <v>2025</v>
      </c>
      <c r="AK1546" s="7" t="s">
        <v>89</v>
      </c>
      <c r="AL1546" s="7">
        <v>3306712</v>
      </c>
      <c r="AO1546" s="7" t="s">
        <v>3159</v>
      </c>
      <c r="AP1546" s="7" t="s">
        <v>3160</v>
      </c>
      <c r="AQ1546" s="7">
        <v>1653356</v>
      </c>
      <c r="AR1546" s="10">
        <v>1267174.375</v>
      </c>
      <c r="AS1546" s="7" t="s">
        <v>3161</v>
      </c>
      <c r="AT1546" s="7" t="s">
        <v>146</v>
      </c>
      <c r="AU1546" s="7">
        <v>2017</v>
      </c>
      <c r="AV1546" s="7" t="s">
        <v>172</v>
      </c>
      <c r="AW1546" s="7" t="s">
        <v>115</v>
      </c>
      <c r="AX1546" s="7" t="s">
        <v>93</v>
      </c>
      <c r="AY1546" s="7" t="s">
        <v>94</v>
      </c>
      <c r="AZ1546" s="7" t="s">
        <v>1700</v>
      </c>
      <c r="BA1546" s="7" t="s">
        <v>96</v>
      </c>
      <c r="BB1546" s="7" t="s">
        <v>466</v>
      </c>
      <c r="BC1546" s="7" t="s">
        <v>98</v>
      </c>
      <c r="BH1546" s="7" t="s">
        <v>99</v>
      </c>
      <c r="BI1546" s="7" t="s">
        <v>521</v>
      </c>
      <c r="BJ1546" s="7" t="s">
        <v>135</v>
      </c>
      <c r="BO1546">
        <f t="shared" si="24"/>
        <v>1.267174375</v>
      </c>
      <c r="BP1546" s="7" t="s">
        <v>137</v>
      </c>
      <c r="BQ1546" s="7" t="s">
        <v>94</v>
      </c>
      <c r="BR1546" s="7" t="s">
        <v>1907</v>
      </c>
      <c r="BS1546" s="7" t="s">
        <v>1907</v>
      </c>
    </row>
    <row r="1547" spans="1:71" ht="15.75" customHeight="1">
      <c r="A1547" s="7">
        <v>2025</v>
      </c>
      <c r="B1547" s="7" t="s">
        <v>1667</v>
      </c>
      <c r="C1547" s="7" t="s">
        <v>64</v>
      </c>
      <c r="D1547" s="7" t="s">
        <v>1696</v>
      </c>
      <c r="E1547" s="7" t="s">
        <v>2857</v>
      </c>
      <c r="F1547" s="7" t="s">
        <v>2858</v>
      </c>
      <c r="G1547" s="7">
        <v>2017</v>
      </c>
      <c r="H1547" s="7" t="s">
        <v>67</v>
      </c>
      <c r="I1547" s="7" t="s">
        <v>169</v>
      </c>
      <c r="J1547" s="7" t="s">
        <v>70</v>
      </c>
      <c r="K1547" s="7" t="s">
        <v>71</v>
      </c>
      <c r="L1547" s="7" t="s">
        <v>72</v>
      </c>
      <c r="M1547" s="7" t="s">
        <v>73</v>
      </c>
      <c r="N1547" s="7" t="s">
        <v>74</v>
      </c>
      <c r="O1547" s="7" t="s">
        <v>75</v>
      </c>
      <c r="P1547" s="7" t="s">
        <v>105</v>
      </c>
      <c r="Q1547" s="7" t="s">
        <v>106</v>
      </c>
      <c r="S1547" s="7" t="s">
        <v>107</v>
      </c>
      <c r="T1547" s="7" t="s">
        <v>79</v>
      </c>
      <c r="U1547" s="7" t="s">
        <v>80</v>
      </c>
      <c r="V1547" s="7" t="s">
        <v>81</v>
      </c>
      <c r="Z1547" s="7" t="s">
        <v>108</v>
      </c>
      <c r="AA1547" s="7" t="s">
        <v>109</v>
      </c>
      <c r="AB1547" s="7" t="s">
        <v>305</v>
      </c>
      <c r="AC1547" s="7" t="s">
        <v>274</v>
      </c>
      <c r="AD1547" s="7" t="s">
        <v>111</v>
      </c>
      <c r="AE1547" s="7" t="s">
        <v>1707</v>
      </c>
      <c r="AF1547" s="7" t="s">
        <v>112</v>
      </c>
      <c r="AG1547" s="7" t="s">
        <v>2677</v>
      </c>
      <c r="AH1547" s="7" t="s">
        <v>1965</v>
      </c>
      <c r="AI1547" s="7">
        <v>2024</v>
      </c>
      <c r="AJ1547" s="7">
        <v>2025</v>
      </c>
      <c r="AK1547" s="7" t="s">
        <v>89</v>
      </c>
      <c r="AL1547" s="7">
        <v>3306712</v>
      </c>
      <c r="AO1547" s="7" t="s">
        <v>3159</v>
      </c>
      <c r="AP1547" s="7" t="s">
        <v>3160</v>
      </c>
      <c r="AQ1547" s="7">
        <v>1653356</v>
      </c>
      <c r="AR1547" s="10">
        <v>1267174.375</v>
      </c>
      <c r="AS1547" s="7" t="s">
        <v>3161</v>
      </c>
      <c r="AT1547" s="7" t="s">
        <v>146</v>
      </c>
      <c r="AU1547" s="7">
        <v>2017</v>
      </c>
      <c r="AV1547" s="7" t="s">
        <v>172</v>
      </c>
      <c r="AW1547" s="7" t="s">
        <v>115</v>
      </c>
      <c r="AX1547" s="7" t="s">
        <v>93</v>
      </c>
      <c r="AY1547" s="7" t="s">
        <v>94</v>
      </c>
      <c r="AZ1547" s="7" t="s">
        <v>1700</v>
      </c>
      <c r="BA1547" s="7" t="s">
        <v>96</v>
      </c>
      <c r="BB1547" s="7" t="s">
        <v>466</v>
      </c>
      <c r="BC1547" s="7" t="s">
        <v>98</v>
      </c>
      <c r="BH1547" s="7" t="s">
        <v>99</v>
      </c>
      <c r="BI1547" s="7" t="s">
        <v>521</v>
      </c>
      <c r="BJ1547" s="7" t="s">
        <v>135</v>
      </c>
      <c r="BO1547">
        <f t="shared" si="24"/>
        <v>1.267174375</v>
      </c>
      <c r="BP1547" s="7" t="s">
        <v>137</v>
      </c>
      <c r="BQ1547" s="7" t="s">
        <v>94</v>
      </c>
      <c r="BR1547" s="7" t="s">
        <v>1907</v>
      </c>
      <c r="BS1547" s="7" t="s">
        <v>1907</v>
      </c>
    </row>
    <row r="1548" spans="1:71" ht="15.75" customHeight="1">
      <c r="A1548" s="7">
        <v>2025</v>
      </c>
      <c r="B1548" s="7" t="s">
        <v>1668</v>
      </c>
      <c r="C1548" s="7" t="s">
        <v>64</v>
      </c>
      <c r="D1548" s="7" t="s">
        <v>1696</v>
      </c>
      <c r="E1548" s="7" t="s">
        <v>2857</v>
      </c>
      <c r="F1548" s="7" t="s">
        <v>2858</v>
      </c>
      <c r="G1548" s="7">
        <v>2017</v>
      </c>
      <c r="H1548" s="7" t="s">
        <v>67</v>
      </c>
      <c r="I1548" s="7" t="s">
        <v>169</v>
      </c>
      <c r="J1548" s="7" t="s">
        <v>70</v>
      </c>
      <c r="K1548" s="7" t="s">
        <v>71</v>
      </c>
      <c r="L1548" s="7" t="s">
        <v>72</v>
      </c>
      <c r="M1548" s="7" t="s">
        <v>73</v>
      </c>
      <c r="N1548" s="7" t="s">
        <v>74</v>
      </c>
      <c r="O1548" s="7" t="s">
        <v>75</v>
      </c>
      <c r="P1548" s="7" t="s">
        <v>105</v>
      </c>
      <c r="Q1548" s="7" t="s">
        <v>106</v>
      </c>
      <c r="S1548" s="7" t="s">
        <v>107</v>
      </c>
      <c r="T1548" s="7" t="s">
        <v>79</v>
      </c>
      <c r="U1548" s="7" t="s">
        <v>80</v>
      </c>
      <c r="V1548" s="7" t="s">
        <v>81</v>
      </c>
      <c r="Z1548" s="7" t="s">
        <v>108</v>
      </c>
      <c r="AA1548" s="7" t="s">
        <v>109</v>
      </c>
      <c r="AB1548" s="7" t="s">
        <v>305</v>
      </c>
      <c r="AC1548" s="7" t="s">
        <v>274</v>
      </c>
      <c r="AD1548" s="7" t="s">
        <v>111</v>
      </c>
      <c r="AE1548" s="7" t="s">
        <v>1708</v>
      </c>
      <c r="AF1548" s="7" t="s">
        <v>112</v>
      </c>
      <c r="AG1548" s="7" t="s">
        <v>1965</v>
      </c>
      <c r="AH1548" s="7" t="s">
        <v>2884</v>
      </c>
      <c r="AI1548" s="7">
        <v>2025</v>
      </c>
      <c r="AJ1548" s="7">
        <v>2026</v>
      </c>
      <c r="AK1548" s="7" t="s">
        <v>89</v>
      </c>
      <c r="AL1548" s="7">
        <v>3366965</v>
      </c>
      <c r="AO1548" s="7" t="s">
        <v>3162</v>
      </c>
      <c r="AP1548" s="7" t="s">
        <v>3163</v>
      </c>
      <c r="AQ1548" s="7">
        <v>1683482.5</v>
      </c>
      <c r="AR1548" s="10">
        <v>1290264.0959999999</v>
      </c>
      <c r="AS1548" s="7" t="s">
        <v>3164</v>
      </c>
      <c r="AT1548" s="7" t="s">
        <v>146</v>
      </c>
      <c r="AU1548" s="7">
        <v>2017</v>
      </c>
      <c r="AV1548" s="7" t="s">
        <v>172</v>
      </c>
      <c r="AW1548" s="7" t="s">
        <v>115</v>
      </c>
      <c r="AX1548" s="7" t="s">
        <v>93</v>
      </c>
      <c r="AY1548" s="7" t="s">
        <v>94</v>
      </c>
      <c r="AZ1548" s="7" t="s">
        <v>1700</v>
      </c>
      <c r="BA1548" s="7" t="s">
        <v>96</v>
      </c>
      <c r="BB1548" s="7" t="s">
        <v>466</v>
      </c>
      <c r="BC1548" s="7" t="s">
        <v>98</v>
      </c>
      <c r="BH1548" s="7" t="s">
        <v>99</v>
      </c>
      <c r="BI1548" s="7" t="s">
        <v>521</v>
      </c>
      <c r="BJ1548" s="7" t="s">
        <v>135</v>
      </c>
      <c r="BO1548">
        <f t="shared" si="24"/>
        <v>1.2902640959999998</v>
      </c>
      <c r="BP1548" s="7" t="s">
        <v>137</v>
      </c>
      <c r="BQ1548" s="7" t="s">
        <v>94</v>
      </c>
      <c r="BR1548" s="7" t="s">
        <v>1907</v>
      </c>
      <c r="BS1548" s="7" t="s">
        <v>1907</v>
      </c>
    </row>
    <row r="1549" spans="1:71" ht="15.75" customHeight="1">
      <c r="A1549" s="7">
        <v>2026</v>
      </c>
      <c r="B1549" s="7" t="s">
        <v>1668</v>
      </c>
      <c r="C1549" s="7" t="s">
        <v>64</v>
      </c>
      <c r="D1549" s="7" t="s">
        <v>1696</v>
      </c>
      <c r="E1549" s="7" t="s">
        <v>2857</v>
      </c>
      <c r="F1549" s="7" t="s">
        <v>2858</v>
      </c>
      <c r="G1549" s="7">
        <v>2017</v>
      </c>
      <c r="H1549" s="7" t="s">
        <v>67</v>
      </c>
      <c r="I1549" s="7" t="s">
        <v>169</v>
      </c>
      <c r="J1549" s="7" t="s">
        <v>70</v>
      </c>
      <c r="K1549" s="7" t="s">
        <v>71</v>
      </c>
      <c r="L1549" s="7" t="s">
        <v>72</v>
      </c>
      <c r="M1549" s="7" t="s">
        <v>73</v>
      </c>
      <c r="N1549" s="7" t="s">
        <v>74</v>
      </c>
      <c r="O1549" s="7" t="s">
        <v>75</v>
      </c>
      <c r="P1549" s="7" t="s">
        <v>105</v>
      </c>
      <c r="Q1549" s="7" t="s">
        <v>106</v>
      </c>
      <c r="S1549" s="7" t="s">
        <v>107</v>
      </c>
      <c r="T1549" s="7" t="s">
        <v>79</v>
      </c>
      <c r="U1549" s="7" t="s">
        <v>80</v>
      </c>
      <c r="V1549" s="7" t="s">
        <v>81</v>
      </c>
      <c r="Z1549" s="7" t="s">
        <v>108</v>
      </c>
      <c r="AA1549" s="7" t="s">
        <v>109</v>
      </c>
      <c r="AB1549" s="7" t="s">
        <v>305</v>
      </c>
      <c r="AC1549" s="7" t="s">
        <v>274</v>
      </c>
      <c r="AD1549" s="7" t="s">
        <v>111</v>
      </c>
      <c r="AE1549" s="7" t="s">
        <v>1708</v>
      </c>
      <c r="AF1549" s="7" t="s">
        <v>112</v>
      </c>
      <c r="AG1549" s="7" t="s">
        <v>1965</v>
      </c>
      <c r="AH1549" s="7" t="s">
        <v>2884</v>
      </c>
      <c r="AI1549" s="7">
        <v>2025</v>
      </c>
      <c r="AJ1549" s="7">
        <v>2026</v>
      </c>
      <c r="AK1549" s="7" t="s">
        <v>89</v>
      </c>
      <c r="AL1549" s="7">
        <v>3366965</v>
      </c>
      <c r="AO1549" s="7" t="s">
        <v>3162</v>
      </c>
      <c r="AP1549" s="7" t="s">
        <v>3163</v>
      </c>
      <c r="AQ1549" s="7">
        <v>1683482.5</v>
      </c>
      <c r="AR1549" s="10">
        <v>1290264.0959999999</v>
      </c>
      <c r="AS1549" s="7" t="s">
        <v>3164</v>
      </c>
      <c r="AT1549" s="7" t="s">
        <v>146</v>
      </c>
      <c r="AU1549" s="7">
        <v>2017</v>
      </c>
      <c r="AV1549" s="7" t="s">
        <v>172</v>
      </c>
      <c r="AW1549" s="7" t="s">
        <v>115</v>
      </c>
      <c r="AX1549" s="7" t="s">
        <v>93</v>
      </c>
      <c r="AY1549" s="7" t="s">
        <v>94</v>
      </c>
      <c r="AZ1549" s="7" t="s">
        <v>1700</v>
      </c>
      <c r="BA1549" s="7" t="s">
        <v>96</v>
      </c>
      <c r="BB1549" s="7" t="s">
        <v>466</v>
      </c>
      <c r="BC1549" s="7" t="s">
        <v>98</v>
      </c>
      <c r="BH1549" s="7" t="s">
        <v>99</v>
      </c>
      <c r="BI1549" s="7" t="s">
        <v>521</v>
      </c>
      <c r="BJ1549" s="7" t="s">
        <v>135</v>
      </c>
      <c r="BO1549">
        <f t="shared" si="24"/>
        <v>1.2902640959999998</v>
      </c>
      <c r="BP1549" s="7" t="s">
        <v>137</v>
      </c>
      <c r="BQ1549" s="7" t="s">
        <v>94</v>
      </c>
      <c r="BR1549" s="7" t="s">
        <v>1907</v>
      </c>
      <c r="BS1549" s="7" t="s">
        <v>1907</v>
      </c>
    </row>
    <row r="1550" spans="1:71" ht="15.75" customHeight="1">
      <c r="A1550" s="7">
        <v>2026</v>
      </c>
      <c r="B1550" s="7" t="s">
        <v>1669</v>
      </c>
      <c r="C1550" s="7" t="s">
        <v>64</v>
      </c>
      <c r="D1550" s="7" t="s">
        <v>1696</v>
      </c>
      <c r="E1550" s="7" t="s">
        <v>2857</v>
      </c>
      <c r="F1550" s="7" t="s">
        <v>2858</v>
      </c>
      <c r="G1550" s="7">
        <v>2017</v>
      </c>
      <c r="H1550" s="7" t="s">
        <v>67</v>
      </c>
      <c r="I1550" s="7" t="s">
        <v>169</v>
      </c>
      <c r="J1550" s="7" t="s">
        <v>70</v>
      </c>
      <c r="K1550" s="7" t="s">
        <v>71</v>
      </c>
      <c r="L1550" s="7" t="s">
        <v>72</v>
      </c>
      <c r="M1550" s="7" t="s">
        <v>73</v>
      </c>
      <c r="N1550" s="7" t="s">
        <v>74</v>
      </c>
      <c r="O1550" s="7" t="s">
        <v>75</v>
      </c>
      <c r="P1550" s="7" t="s">
        <v>105</v>
      </c>
      <c r="Q1550" s="7" t="s">
        <v>106</v>
      </c>
      <c r="S1550" s="7" t="s">
        <v>107</v>
      </c>
      <c r="T1550" s="7" t="s">
        <v>79</v>
      </c>
      <c r="U1550" s="7" t="s">
        <v>80</v>
      </c>
      <c r="V1550" s="7" t="s">
        <v>81</v>
      </c>
      <c r="Z1550" s="7" t="s">
        <v>108</v>
      </c>
      <c r="AA1550" s="7" t="s">
        <v>109</v>
      </c>
      <c r="AB1550" s="7" t="s">
        <v>305</v>
      </c>
      <c r="AC1550" s="7" t="s">
        <v>274</v>
      </c>
      <c r="AD1550" s="7" t="s">
        <v>111</v>
      </c>
      <c r="AE1550" s="7" t="s">
        <v>1709</v>
      </c>
      <c r="AF1550" s="7" t="s">
        <v>112</v>
      </c>
      <c r="AG1550" s="7" t="s">
        <v>2884</v>
      </c>
      <c r="AH1550" s="7" t="s">
        <v>1930</v>
      </c>
      <c r="AI1550" s="7">
        <v>2026</v>
      </c>
      <c r="AJ1550" s="7">
        <v>2027</v>
      </c>
      <c r="AK1550" s="7" t="s">
        <v>89</v>
      </c>
      <c r="AL1550" s="7">
        <v>3428705</v>
      </c>
      <c r="AO1550" s="7" t="s">
        <v>3165</v>
      </c>
      <c r="AP1550" s="7" t="s">
        <v>3166</v>
      </c>
      <c r="AQ1550" s="7">
        <v>1714352.5</v>
      </c>
      <c r="AR1550" s="10">
        <v>1313923.6540000001</v>
      </c>
      <c r="AS1550" s="7" t="s">
        <v>3167</v>
      </c>
      <c r="AT1550" s="7" t="s">
        <v>146</v>
      </c>
      <c r="AU1550" s="7">
        <v>2017</v>
      </c>
      <c r="AV1550" s="7" t="s">
        <v>172</v>
      </c>
      <c r="AW1550" s="7" t="s">
        <v>115</v>
      </c>
      <c r="AX1550" s="7" t="s">
        <v>93</v>
      </c>
      <c r="AY1550" s="7" t="s">
        <v>94</v>
      </c>
      <c r="AZ1550" s="7" t="s">
        <v>1700</v>
      </c>
      <c r="BA1550" s="7" t="s">
        <v>96</v>
      </c>
      <c r="BB1550" s="7" t="s">
        <v>466</v>
      </c>
      <c r="BC1550" s="7" t="s">
        <v>98</v>
      </c>
      <c r="BH1550" s="7" t="s">
        <v>99</v>
      </c>
      <c r="BI1550" s="7" t="s">
        <v>521</v>
      </c>
      <c r="BJ1550" s="7" t="s">
        <v>135</v>
      </c>
      <c r="BO1550">
        <f t="shared" si="24"/>
        <v>1.3139236540000001</v>
      </c>
      <c r="BP1550" s="7" t="s">
        <v>137</v>
      </c>
      <c r="BQ1550" s="7" t="s">
        <v>94</v>
      </c>
      <c r="BR1550" s="7" t="s">
        <v>1907</v>
      </c>
      <c r="BS1550" s="7" t="s">
        <v>1907</v>
      </c>
    </row>
    <row r="1551" spans="1:71" ht="15.75" customHeight="1">
      <c r="A1551" s="7">
        <v>2027</v>
      </c>
      <c r="B1551" s="7" t="s">
        <v>1669</v>
      </c>
      <c r="C1551" s="7" t="s">
        <v>64</v>
      </c>
      <c r="D1551" s="7" t="s">
        <v>1696</v>
      </c>
      <c r="E1551" s="7" t="s">
        <v>2857</v>
      </c>
      <c r="F1551" s="7" t="s">
        <v>2858</v>
      </c>
      <c r="G1551" s="7">
        <v>2017</v>
      </c>
      <c r="H1551" s="7" t="s">
        <v>67</v>
      </c>
      <c r="I1551" s="7" t="s">
        <v>169</v>
      </c>
      <c r="J1551" s="7" t="s">
        <v>70</v>
      </c>
      <c r="K1551" s="7" t="s">
        <v>71</v>
      </c>
      <c r="L1551" s="7" t="s">
        <v>72</v>
      </c>
      <c r="M1551" s="7" t="s">
        <v>73</v>
      </c>
      <c r="N1551" s="7" t="s">
        <v>74</v>
      </c>
      <c r="O1551" s="7" t="s">
        <v>75</v>
      </c>
      <c r="P1551" s="7" t="s">
        <v>105</v>
      </c>
      <c r="Q1551" s="7" t="s">
        <v>106</v>
      </c>
      <c r="S1551" s="7" t="s">
        <v>107</v>
      </c>
      <c r="T1551" s="7" t="s">
        <v>79</v>
      </c>
      <c r="U1551" s="7" t="s">
        <v>80</v>
      </c>
      <c r="V1551" s="7" t="s">
        <v>81</v>
      </c>
      <c r="Z1551" s="7" t="s">
        <v>108</v>
      </c>
      <c r="AA1551" s="7" t="s">
        <v>109</v>
      </c>
      <c r="AB1551" s="7" t="s">
        <v>305</v>
      </c>
      <c r="AC1551" s="7" t="s">
        <v>274</v>
      </c>
      <c r="AD1551" s="7" t="s">
        <v>111</v>
      </c>
      <c r="AE1551" s="7" t="s">
        <v>1709</v>
      </c>
      <c r="AF1551" s="7" t="s">
        <v>112</v>
      </c>
      <c r="AG1551" s="7" t="s">
        <v>2884</v>
      </c>
      <c r="AH1551" s="7" t="s">
        <v>1930</v>
      </c>
      <c r="AI1551" s="7">
        <v>2026</v>
      </c>
      <c r="AJ1551" s="7">
        <v>2027</v>
      </c>
      <c r="AK1551" s="7" t="s">
        <v>89</v>
      </c>
      <c r="AL1551" s="7">
        <v>3428705</v>
      </c>
      <c r="AO1551" s="7" t="s">
        <v>3165</v>
      </c>
      <c r="AP1551" s="7" t="s">
        <v>3166</v>
      </c>
      <c r="AQ1551" s="7">
        <v>1714352.5</v>
      </c>
      <c r="AR1551" s="10">
        <v>1313923.6540000001</v>
      </c>
      <c r="AS1551" s="7" t="s">
        <v>3167</v>
      </c>
      <c r="AT1551" s="7" t="s">
        <v>146</v>
      </c>
      <c r="AU1551" s="7">
        <v>2017</v>
      </c>
      <c r="AV1551" s="7" t="s">
        <v>172</v>
      </c>
      <c r="AW1551" s="7" t="s">
        <v>115</v>
      </c>
      <c r="AX1551" s="7" t="s">
        <v>93</v>
      </c>
      <c r="AY1551" s="7" t="s">
        <v>94</v>
      </c>
      <c r="AZ1551" s="7" t="s">
        <v>1700</v>
      </c>
      <c r="BA1551" s="7" t="s">
        <v>96</v>
      </c>
      <c r="BB1551" s="7" t="s">
        <v>466</v>
      </c>
      <c r="BC1551" s="7" t="s">
        <v>98</v>
      </c>
      <c r="BH1551" s="7" t="s">
        <v>99</v>
      </c>
      <c r="BI1551" s="7" t="s">
        <v>521</v>
      </c>
      <c r="BJ1551" s="7" t="s">
        <v>135</v>
      </c>
      <c r="BO1551">
        <f t="shared" si="24"/>
        <v>1.3139236540000001</v>
      </c>
      <c r="BP1551" s="7" t="s">
        <v>137</v>
      </c>
      <c r="BQ1551" s="7" t="s">
        <v>94</v>
      </c>
      <c r="BR1551" s="7" t="s">
        <v>1907</v>
      </c>
      <c r="BS1551" s="7" t="s">
        <v>1907</v>
      </c>
    </row>
    <row r="1552" spans="1:71" ht="15.75" customHeight="1">
      <c r="A1552" s="7">
        <v>2017</v>
      </c>
      <c r="B1552" s="7" t="s">
        <v>1670</v>
      </c>
      <c r="C1552" s="7" t="s">
        <v>64</v>
      </c>
      <c r="D1552" s="7" t="s">
        <v>1696</v>
      </c>
      <c r="E1552" s="7" t="s">
        <v>2857</v>
      </c>
      <c r="F1552" s="7" t="s">
        <v>2858</v>
      </c>
      <c r="G1552" s="7">
        <v>2017</v>
      </c>
      <c r="H1552" s="7" t="s">
        <v>67</v>
      </c>
      <c r="I1552" s="7" t="s">
        <v>169</v>
      </c>
      <c r="J1552" s="7" t="s">
        <v>70</v>
      </c>
      <c r="K1552" s="7" t="s">
        <v>71</v>
      </c>
      <c r="L1552" s="7" t="s">
        <v>72</v>
      </c>
      <c r="M1552" s="7" t="s">
        <v>73</v>
      </c>
      <c r="N1552" s="7" t="s">
        <v>74</v>
      </c>
      <c r="O1552" s="7" t="s">
        <v>75</v>
      </c>
      <c r="P1552" s="7" t="s">
        <v>105</v>
      </c>
      <c r="Q1552" s="7" t="s">
        <v>106</v>
      </c>
      <c r="S1552" s="7" t="s">
        <v>107</v>
      </c>
      <c r="T1552" s="7" t="s">
        <v>79</v>
      </c>
      <c r="U1552" s="7" t="s">
        <v>80</v>
      </c>
      <c r="V1552" s="7" t="s">
        <v>81</v>
      </c>
      <c r="Z1552" s="7" t="s">
        <v>108</v>
      </c>
      <c r="AA1552" s="7" t="s">
        <v>109</v>
      </c>
      <c r="AB1552" s="7" t="s">
        <v>305</v>
      </c>
      <c r="AC1552" s="7" t="s">
        <v>274</v>
      </c>
      <c r="AD1552" s="7" t="s">
        <v>111</v>
      </c>
      <c r="AE1552" s="7" t="s">
        <v>794</v>
      </c>
      <c r="AF1552" s="7" t="s">
        <v>112</v>
      </c>
      <c r="AG1552" s="7" t="s">
        <v>1925</v>
      </c>
      <c r="AH1552" s="7" t="s">
        <v>2119</v>
      </c>
      <c r="AI1552" s="7">
        <v>2017</v>
      </c>
      <c r="AJ1552" s="7">
        <v>2018</v>
      </c>
      <c r="AK1552" s="7" t="s">
        <v>89</v>
      </c>
      <c r="AL1552" s="7">
        <v>1125266</v>
      </c>
      <c r="AO1552" s="7" t="s">
        <v>3168</v>
      </c>
      <c r="AP1552" s="7" t="s">
        <v>3169</v>
      </c>
      <c r="AQ1552" s="7">
        <v>562633</v>
      </c>
      <c r="AR1552" s="10">
        <v>431216.33809999999</v>
      </c>
      <c r="AS1552" s="7" t="s">
        <v>3170</v>
      </c>
      <c r="AT1552" s="7" t="s">
        <v>146</v>
      </c>
      <c r="AU1552" s="7">
        <v>2017</v>
      </c>
      <c r="AV1552" s="7" t="s">
        <v>172</v>
      </c>
      <c r="AW1552" s="7" t="s">
        <v>92</v>
      </c>
      <c r="AX1552" s="7" t="s">
        <v>93</v>
      </c>
      <c r="AY1552" s="7" t="s">
        <v>94</v>
      </c>
      <c r="AZ1552" s="7" t="s">
        <v>1700</v>
      </c>
      <c r="BA1552" s="7" t="s">
        <v>96</v>
      </c>
      <c r="BB1552" s="7" t="s">
        <v>466</v>
      </c>
      <c r="BC1552" s="7" t="s">
        <v>98</v>
      </c>
      <c r="BH1552" s="7" t="s">
        <v>99</v>
      </c>
      <c r="BI1552" s="7" t="s">
        <v>521</v>
      </c>
      <c r="BJ1552" s="7" t="s">
        <v>135</v>
      </c>
      <c r="BO1552">
        <f t="shared" si="24"/>
        <v>0.43121633809999999</v>
      </c>
      <c r="BP1552" s="7" t="s">
        <v>137</v>
      </c>
      <c r="BQ1552" s="7" t="s">
        <v>94</v>
      </c>
      <c r="BR1552" s="7" t="s">
        <v>1907</v>
      </c>
      <c r="BS1552" s="7" t="s">
        <v>1907</v>
      </c>
    </row>
    <row r="1553" spans="1:71" ht="15.75" customHeight="1">
      <c r="A1553" s="7">
        <v>2018</v>
      </c>
      <c r="B1553" s="7" t="s">
        <v>1670</v>
      </c>
      <c r="C1553" s="7" t="s">
        <v>64</v>
      </c>
      <c r="D1553" s="7" t="s">
        <v>1696</v>
      </c>
      <c r="E1553" s="7" t="s">
        <v>2857</v>
      </c>
      <c r="F1553" s="7" t="s">
        <v>2858</v>
      </c>
      <c r="G1553" s="7">
        <v>2017</v>
      </c>
      <c r="H1553" s="7" t="s">
        <v>67</v>
      </c>
      <c r="I1553" s="7" t="s">
        <v>169</v>
      </c>
      <c r="J1553" s="7" t="s">
        <v>70</v>
      </c>
      <c r="K1553" s="7" t="s">
        <v>71</v>
      </c>
      <c r="L1553" s="7" t="s">
        <v>72</v>
      </c>
      <c r="M1553" s="7" t="s">
        <v>73</v>
      </c>
      <c r="N1553" s="7" t="s">
        <v>74</v>
      </c>
      <c r="O1553" s="7" t="s">
        <v>75</v>
      </c>
      <c r="P1553" s="7" t="s">
        <v>105</v>
      </c>
      <c r="Q1553" s="7" t="s">
        <v>106</v>
      </c>
      <c r="S1553" s="7" t="s">
        <v>107</v>
      </c>
      <c r="T1553" s="7" t="s">
        <v>79</v>
      </c>
      <c r="U1553" s="7" t="s">
        <v>80</v>
      </c>
      <c r="V1553" s="7" t="s">
        <v>81</v>
      </c>
      <c r="Z1553" s="7" t="s">
        <v>108</v>
      </c>
      <c r="AA1553" s="7" t="s">
        <v>109</v>
      </c>
      <c r="AB1553" s="7" t="s">
        <v>305</v>
      </c>
      <c r="AC1553" s="7" t="s">
        <v>274</v>
      </c>
      <c r="AD1553" s="7" t="s">
        <v>111</v>
      </c>
      <c r="AE1553" s="7" t="s">
        <v>794</v>
      </c>
      <c r="AF1553" s="7" t="s">
        <v>112</v>
      </c>
      <c r="AG1553" s="7" t="s">
        <v>1925</v>
      </c>
      <c r="AH1553" s="7" t="s">
        <v>2119</v>
      </c>
      <c r="AI1553" s="7">
        <v>2017</v>
      </c>
      <c r="AJ1553" s="7">
        <v>2018</v>
      </c>
      <c r="AK1553" s="7" t="s">
        <v>89</v>
      </c>
      <c r="AL1553" s="7">
        <v>1125266</v>
      </c>
      <c r="AO1553" s="7" t="s">
        <v>3168</v>
      </c>
      <c r="AP1553" s="7" t="s">
        <v>3169</v>
      </c>
      <c r="AQ1553" s="7">
        <v>562633</v>
      </c>
      <c r="AR1553" s="10">
        <v>431216.33809999999</v>
      </c>
      <c r="AS1553" s="7" t="s">
        <v>3170</v>
      </c>
      <c r="AT1553" s="7" t="s">
        <v>146</v>
      </c>
      <c r="AU1553" s="7">
        <v>2017</v>
      </c>
      <c r="AV1553" s="7" t="s">
        <v>172</v>
      </c>
      <c r="AW1553" s="7" t="s">
        <v>92</v>
      </c>
      <c r="AX1553" s="7" t="s">
        <v>93</v>
      </c>
      <c r="AY1553" s="7" t="s">
        <v>94</v>
      </c>
      <c r="AZ1553" s="7" t="s">
        <v>1700</v>
      </c>
      <c r="BA1553" s="7" t="s">
        <v>96</v>
      </c>
      <c r="BB1553" s="7" t="s">
        <v>466</v>
      </c>
      <c r="BC1553" s="7" t="s">
        <v>98</v>
      </c>
      <c r="BH1553" s="7" t="s">
        <v>99</v>
      </c>
      <c r="BI1553" s="7" t="s">
        <v>521</v>
      </c>
      <c r="BJ1553" s="7" t="s">
        <v>135</v>
      </c>
      <c r="BO1553">
        <f t="shared" si="24"/>
        <v>0.43121633809999999</v>
      </c>
      <c r="BP1553" s="7" t="s">
        <v>137</v>
      </c>
      <c r="BQ1553" s="7" t="s">
        <v>94</v>
      </c>
      <c r="BR1553" s="7" t="s">
        <v>1907</v>
      </c>
      <c r="BS1553" s="7" t="s">
        <v>1907</v>
      </c>
    </row>
    <row r="1554" spans="1:71" ht="15.75" customHeight="1">
      <c r="A1554" s="7">
        <v>2018</v>
      </c>
      <c r="B1554" s="7" t="s">
        <v>1671</v>
      </c>
      <c r="C1554" s="7" t="s">
        <v>64</v>
      </c>
      <c r="D1554" s="7" t="s">
        <v>1696</v>
      </c>
      <c r="E1554" s="7" t="s">
        <v>2857</v>
      </c>
      <c r="F1554" s="7" t="s">
        <v>2858</v>
      </c>
      <c r="G1554" s="7">
        <v>2017</v>
      </c>
      <c r="H1554" s="7" t="s">
        <v>67</v>
      </c>
      <c r="I1554" s="7" t="s">
        <v>169</v>
      </c>
      <c r="J1554" s="7" t="s">
        <v>70</v>
      </c>
      <c r="K1554" s="7" t="s">
        <v>71</v>
      </c>
      <c r="L1554" s="7" t="s">
        <v>72</v>
      </c>
      <c r="M1554" s="7" t="s">
        <v>73</v>
      </c>
      <c r="N1554" s="7" t="s">
        <v>74</v>
      </c>
      <c r="O1554" s="7" t="s">
        <v>75</v>
      </c>
      <c r="P1554" s="7" t="s">
        <v>105</v>
      </c>
      <c r="Q1554" s="7" t="s">
        <v>106</v>
      </c>
      <c r="S1554" s="7" t="s">
        <v>107</v>
      </c>
      <c r="T1554" s="7" t="s">
        <v>79</v>
      </c>
      <c r="U1554" s="7" t="s">
        <v>80</v>
      </c>
      <c r="V1554" s="7" t="s">
        <v>81</v>
      </c>
      <c r="Z1554" s="7" t="s">
        <v>108</v>
      </c>
      <c r="AA1554" s="7" t="s">
        <v>109</v>
      </c>
      <c r="AB1554" s="7" t="s">
        <v>305</v>
      </c>
      <c r="AC1554" s="7" t="s">
        <v>274</v>
      </c>
      <c r="AD1554" s="7" t="s">
        <v>111</v>
      </c>
      <c r="AE1554" s="7" t="s">
        <v>803</v>
      </c>
      <c r="AF1554" s="7" t="s">
        <v>112</v>
      </c>
      <c r="AG1554" s="7" t="s">
        <v>2119</v>
      </c>
      <c r="AH1554" s="7" t="s">
        <v>2197</v>
      </c>
      <c r="AI1554" s="7">
        <v>2018</v>
      </c>
      <c r="AJ1554" s="7">
        <v>2019</v>
      </c>
      <c r="AK1554" s="7" t="s">
        <v>89</v>
      </c>
      <c r="AL1554" s="7">
        <v>1158882</v>
      </c>
      <c r="AO1554" s="7" t="s">
        <v>3171</v>
      </c>
      <c r="AP1554" s="7" t="s">
        <v>3172</v>
      </c>
      <c r="AQ1554" s="7">
        <v>579441</v>
      </c>
      <c r="AR1554" s="10">
        <v>444098.41970000003</v>
      </c>
      <c r="AS1554" s="7" t="s">
        <v>3173</v>
      </c>
      <c r="AT1554" s="7" t="s">
        <v>146</v>
      </c>
      <c r="AU1554" s="7">
        <v>2017</v>
      </c>
      <c r="AV1554" s="7" t="s">
        <v>172</v>
      </c>
      <c r="AW1554" s="7" t="s">
        <v>92</v>
      </c>
      <c r="AX1554" s="7" t="s">
        <v>93</v>
      </c>
      <c r="AY1554" s="7" t="s">
        <v>94</v>
      </c>
      <c r="AZ1554" s="7" t="s">
        <v>1700</v>
      </c>
      <c r="BA1554" s="7" t="s">
        <v>96</v>
      </c>
      <c r="BB1554" s="7" t="s">
        <v>466</v>
      </c>
      <c r="BC1554" s="7" t="s">
        <v>98</v>
      </c>
      <c r="BH1554" s="7" t="s">
        <v>99</v>
      </c>
      <c r="BI1554" s="7" t="s">
        <v>521</v>
      </c>
      <c r="BJ1554" s="7" t="s">
        <v>135</v>
      </c>
      <c r="BO1554">
        <f t="shared" si="24"/>
        <v>0.44409841970000002</v>
      </c>
      <c r="BP1554" s="7" t="s">
        <v>137</v>
      </c>
      <c r="BQ1554" s="7" t="s">
        <v>94</v>
      </c>
      <c r="BR1554" s="7" t="s">
        <v>1907</v>
      </c>
      <c r="BS1554" s="7" t="s">
        <v>1907</v>
      </c>
    </row>
    <row r="1555" spans="1:71" ht="15.75" customHeight="1">
      <c r="A1555" s="7">
        <v>2019</v>
      </c>
      <c r="B1555" s="7" t="s">
        <v>1671</v>
      </c>
      <c r="C1555" s="7" t="s">
        <v>64</v>
      </c>
      <c r="D1555" s="7" t="s">
        <v>1696</v>
      </c>
      <c r="E1555" s="7" t="s">
        <v>2857</v>
      </c>
      <c r="F1555" s="7" t="s">
        <v>2858</v>
      </c>
      <c r="G1555" s="7">
        <v>2017</v>
      </c>
      <c r="H1555" s="7" t="s">
        <v>67</v>
      </c>
      <c r="I1555" s="7" t="s">
        <v>169</v>
      </c>
      <c r="J1555" s="7" t="s">
        <v>70</v>
      </c>
      <c r="K1555" s="7" t="s">
        <v>71</v>
      </c>
      <c r="L1555" s="7" t="s">
        <v>72</v>
      </c>
      <c r="M1555" s="7" t="s">
        <v>73</v>
      </c>
      <c r="N1555" s="7" t="s">
        <v>74</v>
      </c>
      <c r="O1555" s="7" t="s">
        <v>75</v>
      </c>
      <c r="P1555" s="7" t="s">
        <v>105</v>
      </c>
      <c r="Q1555" s="7" t="s">
        <v>106</v>
      </c>
      <c r="S1555" s="7" t="s">
        <v>107</v>
      </c>
      <c r="T1555" s="7" t="s">
        <v>79</v>
      </c>
      <c r="U1555" s="7" t="s">
        <v>80</v>
      </c>
      <c r="V1555" s="7" t="s">
        <v>81</v>
      </c>
      <c r="Z1555" s="7" t="s">
        <v>108</v>
      </c>
      <c r="AA1555" s="7" t="s">
        <v>109</v>
      </c>
      <c r="AB1555" s="7" t="s">
        <v>305</v>
      </c>
      <c r="AC1555" s="7" t="s">
        <v>274</v>
      </c>
      <c r="AD1555" s="7" t="s">
        <v>111</v>
      </c>
      <c r="AE1555" s="7" t="s">
        <v>803</v>
      </c>
      <c r="AF1555" s="7" t="s">
        <v>112</v>
      </c>
      <c r="AG1555" s="7" t="s">
        <v>2119</v>
      </c>
      <c r="AH1555" s="7" t="s">
        <v>2197</v>
      </c>
      <c r="AI1555" s="7">
        <v>2018</v>
      </c>
      <c r="AJ1555" s="7">
        <v>2019</v>
      </c>
      <c r="AK1555" s="7" t="s">
        <v>89</v>
      </c>
      <c r="AL1555" s="7">
        <v>1158882</v>
      </c>
      <c r="AO1555" s="7" t="s">
        <v>3171</v>
      </c>
      <c r="AP1555" s="7" t="s">
        <v>3172</v>
      </c>
      <c r="AQ1555" s="7">
        <v>579441</v>
      </c>
      <c r="AR1555" s="10">
        <v>444098.41970000003</v>
      </c>
      <c r="AS1555" s="7" t="s">
        <v>3173</v>
      </c>
      <c r="AT1555" s="7" t="s">
        <v>146</v>
      </c>
      <c r="AU1555" s="7">
        <v>2017</v>
      </c>
      <c r="AV1555" s="7" t="s">
        <v>172</v>
      </c>
      <c r="AW1555" s="7" t="s">
        <v>92</v>
      </c>
      <c r="AX1555" s="7" t="s">
        <v>93</v>
      </c>
      <c r="AY1555" s="7" t="s">
        <v>94</v>
      </c>
      <c r="AZ1555" s="7" t="s">
        <v>1700</v>
      </c>
      <c r="BA1555" s="7" t="s">
        <v>96</v>
      </c>
      <c r="BB1555" s="7" t="s">
        <v>466</v>
      </c>
      <c r="BC1555" s="7" t="s">
        <v>98</v>
      </c>
      <c r="BH1555" s="7" t="s">
        <v>99</v>
      </c>
      <c r="BI1555" s="7" t="s">
        <v>521</v>
      </c>
      <c r="BJ1555" s="7" t="s">
        <v>135</v>
      </c>
      <c r="BO1555">
        <f t="shared" si="24"/>
        <v>0.44409841970000002</v>
      </c>
      <c r="BP1555" s="7" t="s">
        <v>137</v>
      </c>
      <c r="BQ1555" s="7" t="s">
        <v>94</v>
      </c>
      <c r="BR1555" s="7" t="s">
        <v>1907</v>
      </c>
      <c r="BS1555" s="7" t="s">
        <v>1907</v>
      </c>
    </row>
    <row r="1556" spans="1:71" ht="15.75" customHeight="1">
      <c r="A1556" s="7">
        <v>2019</v>
      </c>
      <c r="B1556" s="7" t="s">
        <v>1672</v>
      </c>
      <c r="C1556" s="7" t="s">
        <v>64</v>
      </c>
      <c r="D1556" s="7" t="s">
        <v>1696</v>
      </c>
      <c r="E1556" s="7" t="s">
        <v>2857</v>
      </c>
      <c r="F1556" s="7" t="s">
        <v>2858</v>
      </c>
      <c r="G1556" s="7">
        <v>2017</v>
      </c>
      <c r="H1556" s="7" t="s">
        <v>67</v>
      </c>
      <c r="I1556" s="7" t="s">
        <v>169</v>
      </c>
      <c r="J1556" s="7" t="s">
        <v>70</v>
      </c>
      <c r="K1556" s="7" t="s">
        <v>71</v>
      </c>
      <c r="L1556" s="7" t="s">
        <v>72</v>
      </c>
      <c r="M1556" s="7" t="s">
        <v>73</v>
      </c>
      <c r="N1556" s="7" t="s">
        <v>74</v>
      </c>
      <c r="O1556" s="7" t="s">
        <v>75</v>
      </c>
      <c r="P1556" s="7" t="s">
        <v>105</v>
      </c>
      <c r="Q1556" s="7" t="s">
        <v>106</v>
      </c>
      <c r="S1556" s="7" t="s">
        <v>107</v>
      </c>
      <c r="T1556" s="7" t="s">
        <v>79</v>
      </c>
      <c r="U1556" s="7" t="s">
        <v>80</v>
      </c>
      <c r="V1556" s="7" t="s">
        <v>81</v>
      </c>
      <c r="Z1556" s="7" t="s">
        <v>108</v>
      </c>
      <c r="AA1556" s="7" t="s">
        <v>109</v>
      </c>
      <c r="AB1556" s="7" t="s">
        <v>305</v>
      </c>
      <c r="AC1556" s="7" t="s">
        <v>274</v>
      </c>
      <c r="AD1556" s="7" t="s">
        <v>111</v>
      </c>
      <c r="AE1556" s="7" t="s">
        <v>1702</v>
      </c>
      <c r="AF1556" s="7" t="s">
        <v>112</v>
      </c>
      <c r="AG1556" s="7" t="s">
        <v>2197</v>
      </c>
      <c r="AH1556" s="7" t="s">
        <v>2200</v>
      </c>
      <c r="AI1556" s="7">
        <v>2019</v>
      </c>
      <c r="AJ1556" s="7">
        <v>2020</v>
      </c>
      <c r="AK1556" s="7" t="s">
        <v>89</v>
      </c>
      <c r="AL1556" s="7">
        <v>1179163</v>
      </c>
      <c r="AO1556" s="7" t="s">
        <v>3174</v>
      </c>
      <c r="AP1556" s="7" t="s">
        <v>3175</v>
      </c>
      <c r="AQ1556" s="7">
        <v>589581.5</v>
      </c>
      <c r="AR1556" s="10">
        <v>451870.35859999998</v>
      </c>
      <c r="AS1556" s="7" t="s">
        <v>3176</v>
      </c>
      <c r="AT1556" s="7" t="s">
        <v>146</v>
      </c>
      <c r="AU1556" s="7">
        <v>2017</v>
      </c>
      <c r="AV1556" s="7" t="s">
        <v>172</v>
      </c>
      <c r="AW1556" s="7" t="s">
        <v>92</v>
      </c>
      <c r="AX1556" s="7" t="s">
        <v>93</v>
      </c>
      <c r="AY1556" s="7" t="s">
        <v>94</v>
      </c>
      <c r="AZ1556" s="7" t="s">
        <v>1700</v>
      </c>
      <c r="BA1556" s="7" t="s">
        <v>96</v>
      </c>
      <c r="BB1556" s="7" t="s">
        <v>466</v>
      </c>
      <c r="BC1556" s="7" t="s">
        <v>98</v>
      </c>
      <c r="BH1556" s="7" t="s">
        <v>99</v>
      </c>
      <c r="BI1556" s="7" t="s">
        <v>521</v>
      </c>
      <c r="BJ1556" s="7" t="s">
        <v>135</v>
      </c>
      <c r="BO1556">
        <f t="shared" si="24"/>
        <v>0.45187035859999997</v>
      </c>
      <c r="BP1556" s="7" t="s">
        <v>137</v>
      </c>
      <c r="BQ1556" s="7" t="s">
        <v>94</v>
      </c>
      <c r="BR1556" s="7" t="s">
        <v>1907</v>
      </c>
      <c r="BS1556" s="7" t="s">
        <v>1907</v>
      </c>
    </row>
    <row r="1557" spans="1:71" ht="15.75" customHeight="1">
      <c r="A1557" s="7">
        <v>2020</v>
      </c>
      <c r="B1557" s="7" t="s">
        <v>1672</v>
      </c>
      <c r="C1557" s="7" t="s">
        <v>64</v>
      </c>
      <c r="D1557" s="7" t="s">
        <v>1696</v>
      </c>
      <c r="E1557" s="7" t="s">
        <v>2857</v>
      </c>
      <c r="F1557" s="7" t="s">
        <v>2858</v>
      </c>
      <c r="G1557" s="7">
        <v>2017</v>
      </c>
      <c r="H1557" s="7" t="s">
        <v>67</v>
      </c>
      <c r="I1557" s="7" t="s">
        <v>169</v>
      </c>
      <c r="J1557" s="7" t="s">
        <v>70</v>
      </c>
      <c r="K1557" s="7" t="s">
        <v>71</v>
      </c>
      <c r="L1557" s="7" t="s">
        <v>72</v>
      </c>
      <c r="M1557" s="7" t="s">
        <v>73</v>
      </c>
      <c r="N1557" s="7" t="s">
        <v>74</v>
      </c>
      <c r="O1557" s="7" t="s">
        <v>75</v>
      </c>
      <c r="P1557" s="7" t="s">
        <v>105</v>
      </c>
      <c r="Q1557" s="7" t="s">
        <v>106</v>
      </c>
      <c r="S1557" s="7" t="s">
        <v>107</v>
      </c>
      <c r="T1557" s="7" t="s">
        <v>79</v>
      </c>
      <c r="U1557" s="7" t="s">
        <v>80</v>
      </c>
      <c r="V1557" s="7" t="s">
        <v>81</v>
      </c>
      <c r="Z1557" s="7" t="s">
        <v>108</v>
      </c>
      <c r="AA1557" s="7" t="s">
        <v>109</v>
      </c>
      <c r="AB1557" s="7" t="s">
        <v>305</v>
      </c>
      <c r="AC1557" s="7" t="s">
        <v>274</v>
      </c>
      <c r="AD1557" s="7" t="s">
        <v>111</v>
      </c>
      <c r="AE1557" s="7" t="s">
        <v>1702</v>
      </c>
      <c r="AF1557" s="7" t="s">
        <v>112</v>
      </c>
      <c r="AG1557" s="7" t="s">
        <v>2197</v>
      </c>
      <c r="AH1557" s="7" t="s">
        <v>2200</v>
      </c>
      <c r="AI1557" s="7">
        <v>2019</v>
      </c>
      <c r="AJ1557" s="7">
        <v>2020</v>
      </c>
      <c r="AK1557" s="7" t="s">
        <v>89</v>
      </c>
      <c r="AL1557" s="7">
        <v>1179163</v>
      </c>
      <c r="AO1557" s="7" t="s">
        <v>3174</v>
      </c>
      <c r="AP1557" s="7" t="s">
        <v>3175</v>
      </c>
      <c r="AQ1557" s="7">
        <v>589581.5</v>
      </c>
      <c r="AR1557" s="10">
        <v>451870.35859999998</v>
      </c>
      <c r="AS1557" s="7" t="s">
        <v>3176</v>
      </c>
      <c r="AT1557" s="7" t="s">
        <v>146</v>
      </c>
      <c r="AU1557" s="7">
        <v>2017</v>
      </c>
      <c r="AV1557" s="7" t="s">
        <v>172</v>
      </c>
      <c r="AW1557" s="7" t="s">
        <v>92</v>
      </c>
      <c r="AX1557" s="7" t="s">
        <v>93</v>
      </c>
      <c r="AY1557" s="7" t="s">
        <v>94</v>
      </c>
      <c r="AZ1557" s="7" t="s">
        <v>1700</v>
      </c>
      <c r="BA1557" s="7" t="s">
        <v>96</v>
      </c>
      <c r="BB1557" s="7" t="s">
        <v>466</v>
      </c>
      <c r="BC1557" s="7" t="s">
        <v>98</v>
      </c>
      <c r="BH1557" s="7" t="s">
        <v>99</v>
      </c>
      <c r="BI1557" s="7" t="s">
        <v>521</v>
      </c>
      <c r="BJ1557" s="7" t="s">
        <v>135</v>
      </c>
      <c r="BO1557">
        <f t="shared" si="24"/>
        <v>0.45187035859999997</v>
      </c>
      <c r="BP1557" s="7" t="s">
        <v>137</v>
      </c>
      <c r="BQ1557" s="7" t="s">
        <v>94</v>
      </c>
      <c r="BR1557" s="7" t="s">
        <v>1907</v>
      </c>
      <c r="BS1557" s="7" t="s">
        <v>1907</v>
      </c>
    </row>
    <row r="1558" spans="1:71" ht="15.75" customHeight="1">
      <c r="A1558" s="7">
        <v>2020</v>
      </c>
      <c r="B1558" s="7" t="s">
        <v>1673</v>
      </c>
      <c r="C1558" s="7" t="s">
        <v>64</v>
      </c>
      <c r="D1558" s="7" t="s">
        <v>1696</v>
      </c>
      <c r="E1558" s="7" t="s">
        <v>2857</v>
      </c>
      <c r="F1558" s="7" t="s">
        <v>2858</v>
      </c>
      <c r="G1558" s="7">
        <v>2017</v>
      </c>
      <c r="H1558" s="7" t="s">
        <v>67</v>
      </c>
      <c r="I1558" s="7" t="s">
        <v>169</v>
      </c>
      <c r="J1558" s="7" t="s">
        <v>70</v>
      </c>
      <c r="K1558" s="7" t="s">
        <v>71</v>
      </c>
      <c r="L1558" s="7" t="s">
        <v>72</v>
      </c>
      <c r="M1558" s="7" t="s">
        <v>73</v>
      </c>
      <c r="N1558" s="7" t="s">
        <v>74</v>
      </c>
      <c r="O1558" s="7" t="s">
        <v>75</v>
      </c>
      <c r="P1558" s="7" t="s">
        <v>105</v>
      </c>
      <c r="Q1558" s="7" t="s">
        <v>106</v>
      </c>
      <c r="S1558" s="7" t="s">
        <v>107</v>
      </c>
      <c r="T1558" s="7" t="s">
        <v>79</v>
      </c>
      <c r="U1558" s="7" t="s">
        <v>80</v>
      </c>
      <c r="V1558" s="7" t="s">
        <v>81</v>
      </c>
      <c r="Z1558" s="7" t="s">
        <v>108</v>
      </c>
      <c r="AA1558" s="7" t="s">
        <v>109</v>
      </c>
      <c r="AB1558" s="7" t="s">
        <v>305</v>
      </c>
      <c r="AC1558" s="7" t="s">
        <v>274</v>
      </c>
      <c r="AD1558" s="7" t="s">
        <v>111</v>
      </c>
      <c r="AE1558" s="7" t="s">
        <v>1703</v>
      </c>
      <c r="AF1558" s="7" t="s">
        <v>112</v>
      </c>
      <c r="AG1558" s="7" t="s">
        <v>2200</v>
      </c>
      <c r="AH1558" s="7" t="s">
        <v>2203</v>
      </c>
      <c r="AI1558" s="7">
        <v>2020</v>
      </c>
      <c r="AJ1558" s="7">
        <v>2021</v>
      </c>
      <c r="AK1558" s="7" t="s">
        <v>89</v>
      </c>
      <c r="AL1558" s="7">
        <v>1199946</v>
      </c>
      <c r="AO1558" s="7" t="s">
        <v>3177</v>
      </c>
      <c r="AP1558" s="7" t="s">
        <v>3178</v>
      </c>
      <c r="AQ1558" s="7">
        <v>599973</v>
      </c>
      <c r="AR1558" s="10">
        <v>459834.6703</v>
      </c>
      <c r="AS1558" s="7" t="s">
        <v>3179</v>
      </c>
      <c r="AT1558" s="7" t="s">
        <v>146</v>
      </c>
      <c r="AU1558" s="7">
        <v>2017</v>
      </c>
      <c r="AV1558" s="7" t="s">
        <v>172</v>
      </c>
      <c r="AW1558" s="7" t="s">
        <v>92</v>
      </c>
      <c r="AX1558" s="7" t="s">
        <v>93</v>
      </c>
      <c r="AY1558" s="7" t="s">
        <v>94</v>
      </c>
      <c r="AZ1558" s="7" t="s">
        <v>1700</v>
      </c>
      <c r="BA1558" s="7" t="s">
        <v>96</v>
      </c>
      <c r="BB1558" s="7" t="s">
        <v>466</v>
      </c>
      <c r="BC1558" s="7" t="s">
        <v>98</v>
      </c>
      <c r="BH1558" s="7" t="s">
        <v>99</v>
      </c>
      <c r="BI1558" s="7" t="s">
        <v>521</v>
      </c>
      <c r="BJ1558" s="7" t="s">
        <v>135</v>
      </c>
      <c r="BO1558">
        <f t="shared" si="24"/>
        <v>0.45983467029999997</v>
      </c>
      <c r="BP1558" s="7" t="s">
        <v>137</v>
      </c>
      <c r="BQ1558" s="7" t="s">
        <v>94</v>
      </c>
      <c r="BR1558" s="7" t="s">
        <v>1907</v>
      </c>
      <c r="BS1558" s="7" t="s">
        <v>1907</v>
      </c>
    </row>
    <row r="1559" spans="1:71" ht="15.75" customHeight="1">
      <c r="A1559" s="7">
        <v>2021</v>
      </c>
      <c r="B1559" s="7" t="s">
        <v>1673</v>
      </c>
      <c r="C1559" s="7" t="s">
        <v>64</v>
      </c>
      <c r="D1559" s="7" t="s">
        <v>1696</v>
      </c>
      <c r="E1559" s="7" t="s">
        <v>2857</v>
      </c>
      <c r="F1559" s="7" t="s">
        <v>2858</v>
      </c>
      <c r="G1559" s="7">
        <v>2017</v>
      </c>
      <c r="H1559" s="7" t="s">
        <v>67</v>
      </c>
      <c r="I1559" s="7" t="s">
        <v>169</v>
      </c>
      <c r="J1559" s="7" t="s">
        <v>70</v>
      </c>
      <c r="K1559" s="7" t="s">
        <v>71</v>
      </c>
      <c r="L1559" s="7" t="s">
        <v>72</v>
      </c>
      <c r="M1559" s="7" t="s">
        <v>73</v>
      </c>
      <c r="N1559" s="7" t="s">
        <v>74</v>
      </c>
      <c r="O1559" s="7" t="s">
        <v>75</v>
      </c>
      <c r="P1559" s="7" t="s">
        <v>105</v>
      </c>
      <c r="Q1559" s="7" t="s">
        <v>106</v>
      </c>
      <c r="S1559" s="7" t="s">
        <v>107</v>
      </c>
      <c r="T1559" s="7" t="s">
        <v>79</v>
      </c>
      <c r="U1559" s="7" t="s">
        <v>80</v>
      </c>
      <c r="V1559" s="7" t="s">
        <v>81</v>
      </c>
      <c r="Z1559" s="7" t="s">
        <v>108</v>
      </c>
      <c r="AA1559" s="7" t="s">
        <v>109</v>
      </c>
      <c r="AB1559" s="7" t="s">
        <v>305</v>
      </c>
      <c r="AC1559" s="7" t="s">
        <v>274</v>
      </c>
      <c r="AD1559" s="7" t="s">
        <v>111</v>
      </c>
      <c r="AE1559" s="7" t="s">
        <v>1703</v>
      </c>
      <c r="AF1559" s="7" t="s">
        <v>112</v>
      </c>
      <c r="AG1559" s="7" t="s">
        <v>2200</v>
      </c>
      <c r="AH1559" s="7" t="s">
        <v>2203</v>
      </c>
      <c r="AI1559" s="7">
        <v>2020</v>
      </c>
      <c r="AJ1559" s="7">
        <v>2021</v>
      </c>
      <c r="AK1559" s="7" t="s">
        <v>89</v>
      </c>
      <c r="AL1559" s="7">
        <v>1199946</v>
      </c>
      <c r="AO1559" s="7" t="s">
        <v>3177</v>
      </c>
      <c r="AP1559" s="7" t="s">
        <v>3178</v>
      </c>
      <c r="AQ1559" s="7">
        <v>599973</v>
      </c>
      <c r="AR1559" s="10">
        <v>459834.6703</v>
      </c>
      <c r="AS1559" s="7" t="s">
        <v>3179</v>
      </c>
      <c r="AT1559" s="7" t="s">
        <v>146</v>
      </c>
      <c r="AU1559" s="7">
        <v>2017</v>
      </c>
      <c r="AV1559" s="7" t="s">
        <v>172</v>
      </c>
      <c r="AW1559" s="7" t="s">
        <v>92</v>
      </c>
      <c r="AX1559" s="7" t="s">
        <v>93</v>
      </c>
      <c r="AY1559" s="7" t="s">
        <v>94</v>
      </c>
      <c r="AZ1559" s="7" t="s">
        <v>1700</v>
      </c>
      <c r="BA1559" s="7" t="s">
        <v>96</v>
      </c>
      <c r="BB1559" s="7" t="s">
        <v>466</v>
      </c>
      <c r="BC1559" s="7" t="s">
        <v>98</v>
      </c>
      <c r="BH1559" s="7" t="s">
        <v>99</v>
      </c>
      <c r="BI1559" s="7" t="s">
        <v>521</v>
      </c>
      <c r="BJ1559" s="7" t="s">
        <v>135</v>
      </c>
      <c r="BO1559">
        <f t="shared" si="24"/>
        <v>0.45983467029999997</v>
      </c>
      <c r="BP1559" s="7" t="s">
        <v>137</v>
      </c>
      <c r="BQ1559" s="7" t="s">
        <v>94</v>
      </c>
      <c r="BR1559" s="7" t="s">
        <v>1907</v>
      </c>
      <c r="BS1559" s="7" t="s">
        <v>1907</v>
      </c>
    </row>
    <row r="1560" spans="1:71" ht="15.75" customHeight="1">
      <c r="A1560" s="7">
        <v>2021</v>
      </c>
      <c r="B1560" s="7" t="s">
        <v>1674</v>
      </c>
      <c r="C1560" s="7" t="s">
        <v>64</v>
      </c>
      <c r="D1560" s="7" t="s">
        <v>1696</v>
      </c>
      <c r="E1560" s="7" t="s">
        <v>2857</v>
      </c>
      <c r="F1560" s="7" t="s">
        <v>2858</v>
      </c>
      <c r="G1560" s="7">
        <v>2017</v>
      </c>
      <c r="H1560" s="7" t="s">
        <v>67</v>
      </c>
      <c r="I1560" s="7" t="s">
        <v>169</v>
      </c>
      <c r="J1560" s="7" t="s">
        <v>70</v>
      </c>
      <c r="K1560" s="7" t="s">
        <v>71</v>
      </c>
      <c r="L1560" s="7" t="s">
        <v>72</v>
      </c>
      <c r="M1560" s="7" t="s">
        <v>73</v>
      </c>
      <c r="N1560" s="7" t="s">
        <v>74</v>
      </c>
      <c r="O1560" s="7" t="s">
        <v>75</v>
      </c>
      <c r="P1560" s="7" t="s">
        <v>105</v>
      </c>
      <c r="Q1560" s="7" t="s">
        <v>106</v>
      </c>
      <c r="S1560" s="7" t="s">
        <v>107</v>
      </c>
      <c r="T1560" s="7" t="s">
        <v>79</v>
      </c>
      <c r="U1560" s="7" t="s">
        <v>80</v>
      </c>
      <c r="V1560" s="7" t="s">
        <v>81</v>
      </c>
      <c r="Z1560" s="7" t="s">
        <v>108</v>
      </c>
      <c r="AA1560" s="7" t="s">
        <v>109</v>
      </c>
      <c r="AB1560" s="7" t="s">
        <v>305</v>
      </c>
      <c r="AC1560" s="7" t="s">
        <v>274</v>
      </c>
      <c r="AD1560" s="7" t="s">
        <v>111</v>
      </c>
      <c r="AE1560" s="7" t="s">
        <v>1704</v>
      </c>
      <c r="AF1560" s="7" t="s">
        <v>112</v>
      </c>
      <c r="AG1560" s="7" t="s">
        <v>2203</v>
      </c>
      <c r="AH1560" s="7" t="s">
        <v>2406</v>
      </c>
      <c r="AI1560" s="7">
        <v>2021</v>
      </c>
      <c r="AJ1560" s="7">
        <v>2022</v>
      </c>
      <c r="AK1560" s="7" t="s">
        <v>89</v>
      </c>
      <c r="AL1560" s="7">
        <v>1221240</v>
      </c>
      <c r="AO1560" s="7" t="s">
        <v>3180</v>
      </c>
      <c r="AP1560" s="7" t="s">
        <v>3181</v>
      </c>
      <c r="AQ1560" s="7">
        <v>610620</v>
      </c>
      <c r="AR1560" s="10">
        <v>467994.80369999999</v>
      </c>
      <c r="AS1560" s="7" t="s">
        <v>3182</v>
      </c>
      <c r="AT1560" s="7" t="s">
        <v>146</v>
      </c>
      <c r="AU1560" s="7">
        <v>2017</v>
      </c>
      <c r="AV1560" s="7" t="s">
        <v>172</v>
      </c>
      <c r="AW1560" s="7" t="s">
        <v>115</v>
      </c>
      <c r="AX1560" s="7" t="s">
        <v>93</v>
      </c>
      <c r="AY1560" s="7" t="s">
        <v>94</v>
      </c>
      <c r="AZ1560" s="7" t="s">
        <v>1700</v>
      </c>
      <c r="BA1560" s="7" t="s">
        <v>96</v>
      </c>
      <c r="BB1560" s="7" t="s">
        <v>466</v>
      </c>
      <c r="BC1560" s="7" t="s">
        <v>98</v>
      </c>
      <c r="BH1560" s="7" t="s">
        <v>99</v>
      </c>
      <c r="BI1560" s="7" t="s">
        <v>521</v>
      </c>
      <c r="BJ1560" s="7" t="s">
        <v>135</v>
      </c>
      <c r="BO1560">
        <f t="shared" si="24"/>
        <v>0.46799480370000002</v>
      </c>
      <c r="BP1560" s="7" t="s">
        <v>137</v>
      </c>
      <c r="BQ1560" s="7" t="s">
        <v>94</v>
      </c>
      <c r="BR1560" s="7" t="s">
        <v>1907</v>
      </c>
      <c r="BS1560" s="7" t="s">
        <v>1907</v>
      </c>
    </row>
    <row r="1561" spans="1:71" ht="15.75" customHeight="1">
      <c r="A1561" s="7">
        <v>2022</v>
      </c>
      <c r="B1561" s="7" t="s">
        <v>1674</v>
      </c>
      <c r="C1561" s="7" t="s">
        <v>64</v>
      </c>
      <c r="D1561" s="7" t="s">
        <v>1696</v>
      </c>
      <c r="E1561" s="7" t="s">
        <v>2857</v>
      </c>
      <c r="F1561" s="7" t="s">
        <v>2858</v>
      </c>
      <c r="G1561" s="7">
        <v>2017</v>
      </c>
      <c r="H1561" s="7" t="s">
        <v>67</v>
      </c>
      <c r="I1561" s="7" t="s">
        <v>169</v>
      </c>
      <c r="J1561" s="7" t="s">
        <v>70</v>
      </c>
      <c r="K1561" s="7" t="s">
        <v>71</v>
      </c>
      <c r="L1561" s="7" t="s">
        <v>72</v>
      </c>
      <c r="M1561" s="7" t="s">
        <v>73</v>
      </c>
      <c r="N1561" s="7" t="s">
        <v>74</v>
      </c>
      <c r="O1561" s="7" t="s">
        <v>75</v>
      </c>
      <c r="P1561" s="7" t="s">
        <v>105</v>
      </c>
      <c r="Q1561" s="7" t="s">
        <v>106</v>
      </c>
      <c r="S1561" s="7" t="s">
        <v>107</v>
      </c>
      <c r="T1561" s="7" t="s">
        <v>79</v>
      </c>
      <c r="U1561" s="7" t="s">
        <v>80</v>
      </c>
      <c r="V1561" s="7" t="s">
        <v>81</v>
      </c>
      <c r="Z1561" s="7" t="s">
        <v>108</v>
      </c>
      <c r="AA1561" s="7" t="s">
        <v>109</v>
      </c>
      <c r="AB1561" s="7" t="s">
        <v>305</v>
      </c>
      <c r="AC1561" s="7" t="s">
        <v>274</v>
      </c>
      <c r="AD1561" s="7" t="s">
        <v>111</v>
      </c>
      <c r="AE1561" s="7" t="s">
        <v>1704</v>
      </c>
      <c r="AF1561" s="7" t="s">
        <v>112</v>
      </c>
      <c r="AG1561" s="7" t="s">
        <v>2203</v>
      </c>
      <c r="AH1561" s="7" t="s">
        <v>2406</v>
      </c>
      <c r="AI1561" s="7">
        <v>2021</v>
      </c>
      <c r="AJ1561" s="7">
        <v>2022</v>
      </c>
      <c r="AK1561" s="7" t="s">
        <v>89</v>
      </c>
      <c r="AL1561" s="7">
        <v>1221240</v>
      </c>
      <c r="AO1561" s="7" t="s">
        <v>3180</v>
      </c>
      <c r="AP1561" s="7" t="s">
        <v>3181</v>
      </c>
      <c r="AQ1561" s="7">
        <v>610620</v>
      </c>
      <c r="AR1561" s="10">
        <v>467994.80369999999</v>
      </c>
      <c r="AS1561" s="7" t="s">
        <v>3182</v>
      </c>
      <c r="AT1561" s="7" t="s">
        <v>146</v>
      </c>
      <c r="AU1561" s="7">
        <v>2017</v>
      </c>
      <c r="AV1561" s="7" t="s">
        <v>172</v>
      </c>
      <c r="AW1561" s="7" t="s">
        <v>115</v>
      </c>
      <c r="AX1561" s="7" t="s">
        <v>93</v>
      </c>
      <c r="AY1561" s="7" t="s">
        <v>94</v>
      </c>
      <c r="AZ1561" s="7" t="s">
        <v>1700</v>
      </c>
      <c r="BA1561" s="7" t="s">
        <v>96</v>
      </c>
      <c r="BB1561" s="7" t="s">
        <v>466</v>
      </c>
      <c r="BC1561" s="7" t="s">
        <v>98</v>
      </c>
      <c r="BH1561" s="7" t="s">
        <v>99</v>
      </c>
      <c r="BI1561" s="7" t="s">
        <v>521</v>
      </c>
      <c r="BJ1561" s="7" t="s">
        <v>135</v>
      </c>
      <c r="BO1561">
        <f t="shared" si="24"/>
        <v>0.46799480370000002</v>
      </c>
      <c r="BP1561" s="7" t="s">
        <v>137</v>
      </c>
      <c r="BQ1561" s="7" t="s">
        <v>94</v>
      </c>
      <c r="BR1561" s="7" t="s">
        <v>1907</v>
      </c>
      <c r="BS1561" s="7" t="s">
        <v>1907</v>
      </c>
    </row>
    <row r="1562" spans="1:71" ht="15.75" customHeight="1">
      <c r="A1562" s="7">
        <v>2022</v>
      </c>
      <c r="B1562" s="7" t="s">
        <v>1675</v>
      </c>
      <c r="C1562" s="7" t="s">
        <v>64</v>
      </c>
      <c r="D1562" s="7" t="s">
        <v>1696</v>
      </c>
      <c r="E1562" s="7" t="s">
        <v>2857</v>
      </c>
      <c r="F1562" s="7" t="s">
        <v>2858</v>
      </c>
      <c r="G1562" s="7">
        <v>2017</v>
      </c>
      <c r="H1562" s="7" t="s">
        <v>67</v>
      </c>
      <c r="I1562" s="7" t="s">
        <v>169</v>
      </c>
      <c r="J1562" s="7" t="s">
        <v>70</v>
      </c>
      <c r="K1562" s="7" t="s">
        <v>71</v>
      </c>
      <c r="L1562" s="7" t="s">
        <v>72</v>
      </c>
      <c r="M1562" s="7" t="s">
        <v>73</v>
      </c>
      <c r="N1562" s="7" t="s">
        <v>74</v>
      </c>
      <c r="O1562" s="7" t="s">
        <v>75</v>
      </c>
      <c r="P1562" s="7" t="s">
        <v>105</v>
      </c>
      <c r="Q1562" s="7" t="s">
        <v>106</v>
      </c>
      <c r="S1562" s="7" t="s">
        <v>107</v>
      </c>
      <c r="T1562" s="7" t="s">
        <v>79</v>
      </c>
      <c r="U1562" s="7" t="s">
        <v>80</v>
      </c>
      <c r="V1562" s="7" t="s">
        <v>81</v>
      </c>
      <c r="Z1562" s="7" t="s">
        <v>108</v>
      </c>
      <c r="AA1562" s="7" t="s">
        <v>109</v>
      </c>
      <c r="AB1562" s="7" t="s">
        <v>305</v>
      </c>
      <c r="AC1562" s="7" t="s">
        <v>274</v>
      </c>
      <c r="AD1562" s="7" t="s">
        <v>111</v>
      </c>
      <c r="AE1562" s="7" t="s">
        <v>1705</v>
      </c>
      <c r="AF1562" s="7" t="s">
        <v>112</v>
      </c>
      <c r="AG1562" s="7" t="s">
        <v>2406</v>
      </c>
      <c r="AH1562" s="7" t="s">
        <v>2874</v>
      </c>
      <c r="AI1562" s="7">
        <v>2022</v>
      </c>
      <c r="AJ1562" s="7">
        <v>2023</v>
      </c>
      <c r="AK1562" s="7" t="s">
        <v>89</v>
      </c>
      <c r="AL1562" s="7">
        <v>1243061</v>
      </c>
      <c r="AO1562" s="7" t="s">
        <v>3183</v>
      </c>
      <c r="AP1562" s="7" t="s">
        <v>3184</v>
      </c>
      <c r="AQ1562" s="7">
        <v>621530.5</v>
      </c>
      <c r="AR1562" s="10">
        <v>476356.89030000003</v>
      </c>
      <c r="AS1562" s="7" t="s">
        <v>3185</v>
      </c>
      <c r="AT1562" s="7" t="s">
        <v>146</v>
      </c>
      <c r="AU1562" s="7">
        <v>2017</v>
      </c>
      <c r="AV1562" s="7" t="s">
        <v>172</v>
      </c>
      <c r="AW1562" s="7" t="s">
        <v>115</v>
      </c>
      <c r="AX1562" s="7" t="s">
        <v>93</v>
      </c>
      <c r="AY1562" s="7" t="s">
        <v>94</v>
      </c>
      <c r="AZ1562" s="7" t="s">
        <v>1700</v>
      </c>
      <c r="BA1562" s="7" t="s">
        <v>96</v>
      </c>
      <c r="BB1562" s="7" t="s">
        <v>466</v>
      </c>
      <c r="BC1562" s="7" t="s">
        <v>98</v>
      </c>
      <c r="BH1562" s="7" t="s">
        <v>99</v>
      </c>
      <c r="BI1562" s="7" t="s">
        <v>521</v>
      </c>
      <c r="BJ1562" s="7" t="s">
        <v>135</v>
      </c>
      <c r="BO1562">
        <f t="shared" si="24"/>
        <v>0.4763568903</v>
      </c>
      <c r="BP1562" s="7" t="s">
        <v>137</v>
      </c>
      <c r="BQ1562" s="7" t="s">
        <v>94</v>
      </c>
      <c r="BR1562" s="7" t="s">
        <v>1907</v>
      </c>
      <c r="BS1562" s="7" t="s">
        <v>1907</v>
      </c>
    </row>
    <row r="1563" spans="1:71" ht="15.75" customHeight="1">
      <c r="A1563" s="7">
        <v>2023</v>
      </c>
      <c r="B1563" s="7" t="s">
        <v>1675</v>
      </c>
      <c r="C1563" s="7" t="s">
        <v>64</v>
      </c>
      <c r="D1563" s="7" t="s">
        <v>1696</v>
      </c>
      <c r="E1563" s="7" t="s">
        <v>2857</v>
      </c>
      <c r="F1563" s="7" t="s">
        <v>2858</v>
      </c>
      <c r="G1563" s="7">
        <v>2017</v>
      </c>
      <c r="H1563" s="7" t="s">
        <v>67</v>
      </c>
      <c r="I1563" s="7" t="s">
        <v>169</v>
      </c>
      <c r="J1563" s="7" t="s">
        <v>70</v>
      </c>
      <c r="K1563" s="7" t="s">
        <v>71</v>
      </c>
      <c r="L1563" s="7" t="s">
        <v>72</v>
      </c>
      <c r="M1563" s="7" t="s">
        <v>73</v>
      </c>
      <c r="N1563" s="7" t="s">
        <v>74</v>
      </c>
      <c r="O1563" s="7" t="s">
        <v>75</v>
      </c>
      <c r="P1563" s="7" t="s">
        <v>105</v>
      </c>
      <c r="Q1563" s="7" t="s">
        <v>106</v>
      </c>
      <c r="S1563" s="7" t="s">
        <v>107</v>
      </c>
      <c r="T1563" s="7" t="s">
        <v>79</v>
      </c>
      <c r="U1563" s="7" t="s">
        <v>80</v>
      </c>
      <c r="V1563" s="7" t="s">
        <v>81</v>
      </c>
      <c r="Z1563" s="7" t="s">
        <v>108</v>
      </c>
      <c r="AA1563" s="7" t="s">
        <v>109</v>
      </c>
      <c r="AB1563" s="7" t="s">
        <v>305</v>
      </c>
      <c r="AC1563" s="7" t="s">
        <v>274</v>
      </c>
      <c r="AD1563" s="7" t="s">
        <v>111</v>
      </c>
      <c r="AE1563" s="7" t="s">
        <v>1705</v>
      </c>
      <c r="AF1563" s="7" t="s">
        <v>112</v>
      </c>
      <c r="AG1563" s="7" t="s">
        <v>2406</v>
      </c>
      <c r="AH1563" s="7" t="s">
        <v>2874</v>
      </c>
      <c r="AI1563" s="7">
        <v>2022</v>
      </c>
      <c r="AJ1563" s="7">
        <v>2023</v>
      </c>
      <c r="AK1563" s="7" t="s">
        <v>89</v>
      </c>
      <c r="AL1563" s="7">
        <v>1243061</v>
      </c>
      <c r="AO1563" s="7" t="s">
        <v>3183</v>
      </c>
      <c r="AP1563" s="7" t="s">
        <v>3184</v>
      </c>
      <c r="AQ1563" s="7">
        <v>621530.5</v>
      </c>
      <c r="AR1563" s="10">
        <v>476356.89030000003</v>
      </c>
      <c r="AS1563" s="7" t="s">
        <v>3185</v>
      </c>
      <c r="AT1563" s="7" t="s">
        <v>146</v>
      </c>
      <c r="AU1563" s="7">
        <v>2017</v>
      </c>
      <c r="AV1563" s="7" t="s">
        <v>172</v>
      </c>
      <c r="AW1563" s="7" t="s">
        <v>115</v>
      </c>
      <c r="AX1563" s="7" t="s">
        <v>93</v>
      </c>
      <c r="AY1563" s="7" t="s">
        <v>94</v>
      </c>
      <c r="AZ1563" s="7" t="s">
        <v>1700</v>
      </c>
      <c r="BA1563" s="7" t="s">
        <v>96</v>
      </c>
      <c r="BB1563" s="7" t="s">
        <v>466</v>
      </c>
      <c r="BC1563" s="7" t="s">
        <v>98</v>
      </c>
      <c r="BH1563" s="7" t="s">
        <v>99</v>
      </c>
      <c r="BI1563" s="7" t="s">
        <v>521</v>
      </c>
      <c r="BJ1563" s="7" t="s">
        <v>135</v>
      </c>
      <c r="BO1563">
        <f t="shared" si="24"/>
        <v>0.4763568903</v>
      </c>
      <c r="BP1563" s="7" t="s">
        <v>137</v>
      </c>
      <c r="BQ1563" s="7" t="s">
        <v>94</v>
      </c>
      <c r="BR1563" s="7" t="s">
        <v>1907</v>
      </c>
      <c r="BS1563" s="7" t="s">
        <v>1907</v>
      </c>
    </row>
    <row r="1564" spans="1:71" ht="15.75" customHeight="1">
      <c r="A1564" s="7">
        <v>2023</v>
      </c>
      <c r="B1564" s="7" t="s">
        <v>1676</v>
      </c>
      <c r="C1564" s="7" t="s">
        <v>64</v>
      </c>
      <c r="D1564" s="7" t="s">
        <v>1696</v>
      </c>
      <c r="E1564" s="7" t="s">
        <v>2857</v>
      </c>
      <c r="F1564" s="7" t="s">
        <v>2858</v>
      </c>
      <c r="G1564" s="7">
        <v>2017</v>
      </c>
      <c r="H1564" s="7" t="s">
        <v>67</v>
      </c>
      <c r="I1564" s="7" t="s">
        <v>169</v>
      </c>
      <c r="J1564" s="7" t="s">
        <v>70</v>
      </c>
      <c r="K1564" s="7" t="s">
        <v>71</v>
      </c>
      <c r="L1564" s="7" t="s">
        <v>72</v>
      </c>
      <c r="M1564" s="7" t="s">
        <v>73</v>
      </c>
      <c r="N1564" s="7" t="s">
        <v>74</v>
      </c>
      <c r="O1564" s="7" t="s">
        <v>75</v>
      </c>
      <c r="P1564" s="7" t="s">
        <v>105</v>
      </c>
      <c r="Q1564" s="7" t="s">
        <v>106</v>
      </c>
      <c r="S1564" s="7" t="s">
        <v>107</v>
      </c>
      <c r="T1564" s="7" t="s">
        <v>79</v>
      </c>
      <c r="U1564" s="7" t="s">
        <v>80</v>
      </c>
      <c r="V1564" s="7" t="s">
        <v>81</v>
      </c>
      <c r="Z1564" s="7" t="s">
        <v>108</v>
      </c>
      <c r="AA1564" s="7" t="s">
        <v>109</v>
      </c>
      <c r="AB1564" s="7" t="s">
        <v>305</v>
      </c>
      <c r="AC1564" s="7" t="s">
        <v>274</v>
      </c>
      <c r="AD1564" s="7" t="s">
        <v>111</v>
      </c>
      <c r="AE1564" s="7" t="s">
        <v>1706</v>
      </c>
      <c r="AF1564" s="7" t="s">
        <v>112</v>
      </c>
      <c r="AG1564" s="7" t="s">
        <v>2874</v>
      </c>
      <c r="AH1564" s="7" t="s">
        <v>2677</v>
      </c>
      <c r="AI1564" s="7">
        <v>2023</v>
      </c>
      <c r="AJ1564" s="7">
        <v>2024</v>
      </c>
      <c r="AK1564" s="7" t="s">
        <v>89</v>
      </c>
      <c r="AL1564" s="7">
        <v>1307600</v>
      </c>
      <c r="AO1564" s="7" t="s">
        <v>3186</v>
      </c>
      <c r="AP1564" s="7" t="s">
        <v>3187</v>
      </c>
      <c r="AQ1564" s="7">
        <v>653800</v>
      </c>
      <c r="AR1564" s="10">
        <v>501089.06140000001</v>
      </c>
      <c r="AS1564" s="7" t="s">
        <v>3188</v>
      </c>
      <c r="AT1564" s="7" t="s">
        <v>146</v>
      </c>
      <c r="AU1564" s="7">
        <v>2017</v>
      </c>
      <c r="AV1564" s="7" t="s">
        <v>172</v>
      </c>
      <c r="AW1564" s="7" t="s">
        <v>115</v>
      </c>
      <c r="AX1564" s="7" t="s">
        <v>93</v>
      </c>
      <c r="AY1564" s="7" t="s">
        <v>94</v>
      </c>
      <c r="AZ1564" s="7" t="s">
        <v>1700</v>
      </c>
      <c r="BA1564" s="7" t="s">
        <v>96</v>
      </c>
      <c r="BB1564" s="7" t="s">
        <v>466</v>
      </c>
      <c r="BC1564" s="7" t="s">
        <v>98</v>
      </c>
      <c r="BH1564" s="7" t="s">
        <v>99</v>
      </c>
      <c r="BI1564" s="7" t="s">
        <v>521</v>
      </c>
      <c r="BJ1564" s="7" t="s">
        <v>135</v>
      </c>
      <c r="BO1564">
        <f t="shared" si="24"/>
        <v>0.50108906139999998</v>
      </c>
      <c r="BP1564" s="7" t="s">
        <v>137</v>
      </c>
      <c r="BQ1564" s="7" t="s">
        <v>94</v>
      </c>
      <c r="BR1564" s="7" t="s">
        <v>1907</v>
      </c>
      <c r="BS1564" s="7" t="s">
        <v>1907</v>
      </c>
    </row>
    <row r="1565" spans="1:71" ht="15.75" customHeight="1">
      <c r="A1565" s="7">
        <v>2024</v>
      </c>
      <c r="B1565" s="7" t="s">
        <v>1676</v>
      </c>
      <c r="C1565" s="7" t="s">
        <v>64</v>
      </c>
      <c r="D1565" s="7" t="s">
        <v>1696</v>
      </c>
      <c r="E1565" s="7" t="s">
        <v>2857</v>
      </c>
      <c r="F1565" s="7" t="s">
        <v>2858</v>
      </c>
      <c r="G1565" s="7">
        <v>2017</v>
      </c>
      <c r="H1565" s="7" t="s">
        <v>67</v>
      </c>
      <c r="I1565" s="7" t="s">
        <v>169</v>
      </c>
      <c r="J1565" s="7" t="s">
        <v>70</v>
      </c>
      <c r="K1565" s="7" t="s">
        <v>71</v>
      </c>
      <c r="L1565" s="7" t="s">
        <v>72</v>
      </c>
      <c r="M1565" s="7" t="s">
        <v>73</v>
      </c>
      <c r="N1565" s="7" t="s">
        <v>74</v>
      </c>
      <c r="O1565" s="7" t="s">
        <v>75</v>
      </c>
      <c r="P1565" s="7" t="s">
        <v>105</v>
      </c>
      <c r="Q1565" s="7" t="s">
        <v>106</v>
      </c>
      <c r="S1565" s="7" t="s">
        <v>107</v>
      </c>
      <c r="T1565" s="7" t="s">
        <v>79</v>
      </c>
      <c r="U1565" s="7" t="s">
        <v>80</v>
      </c>
      <c r="V1565" s="7" t="s">
        <v>81</v>
      </c>
      <c r="Z1565" s="7" t="s">
        <v>108</v>
      </c>
      <c r="AA1565" s="7" t="s">
        <v>109</v>
      </c>
      <c r="AB1565" s="7" t="s">
        <v>305</v>
      </c>
      <c r="AC1565" s="7" t="s">
        <v>274</v>
      </c>
      <c r="AD1565" s="7" t="s">
        <v>111</v>
      </c>
      <c r="AE1565" s="7" t="s">
        <v>1706</v>
      </c>
      <c r="AF1565" s="7" t="s">
        <v>112</v>
      </c>
      <c r="AG1565" s="7" t="s">
        <v>2874</v>
      </c>
      <c r="AH1565" s="7" t="s">
        <v>2677</v>
      </c>
      <c r="AI1565" s="7">
        <v>2023</v>
      </c>
      <c r="AJ1565" s="7">
        <v>2024</v>
      </c>
      <c r="AK1565" s="7" t="s">
        <v>89</v>
      </c>
      <c r="AL1565" s="7">
        <v>1307600</v>
      </c>
      <c r="AO1565" s="7" t="s">
        <v>3186</v>
      </c>
      <c r="AP1565" s="7" t="s">
        <v>3187</v>
      </c>
      <c r="AQ1565" s="7">
        <v>653800</v>
      </c>
      <c r="AR1565" s="10">
        <v>501089.06140000001</v>
      </c>
      <c r="AS1565" s="7" t="s">
        <v>3188</v>
      </c>
      <c r="AT1565" s="7" t="s">
        <v>146</v>
      </c>
      <c r="AU1565" s="7">
        <v>2017</v>
      </c>
      <c r="AV1565" s="7" t="s">
        <v>172</v>
      </c>
      <c r="AW1565" s="7" t="s">
        <v>115</v>
      </c>
      <c r="AX1565" s="7" t="s">
        <v>93</v>
      </c>
      <c r="AY1565" s="7" t="s">
        <v>94</v>
      </c>
      <c r="AZ1565" s="7" t="s">
        <v>1700</v>
      </c>
      <c r="BA1565" s="7" t="s">
        <v>96</v>
      </c>
      <c r="BB1565" s="7" t="s">
        <v>466</v>
      </c>
      <c r="BC1565" s="7" t="s">
        <v>98</v>
      </c>
      <c r="BH1565" s="7" t="s">
        <v>99</v>
      </c>
      <c r="BI1565" s="7" t="s">
        <v>521</v>
      </c>
      <c r="BJ1565" s="7" t="s">
        <v>135</v>
      </c>
      <c r="BO1565">
        <f t="shared" si="24"/>
        <v>0.50108906139999998</v>
      </c>
      <c r="BP1565" s="7" t="s">
        <v>137</v>
      </c>
      <c r="BQ1565" s="7" t="s">
        <v>94</v>
      </c>
      <c r="BR1565" s="7" t="s">
        <v>1907</v>
      </c>
      <c r="BS1565" s="7" t="s">
        <v>1907</v>
      </c>
    </row>
    <row r="1566" spans="1:71" ht="15.75" customHeight="1">
      <c r="A1566" s="7">
        <v>2024</v>
      </c>
      <c r="B1566" s="7" t="s">
        <v>1677</v>
      </c>
      <c r="C1566" s="7" t="s">
        <v>64</v>
      </c>
      <c r="D1566" s="7" t="s">
        <v>1696</v>
      </c>
      <c r="E1566" s="7" t="s">
        <v>2857</v>
      </c>
      <c r="F1566" s="7" t="s">
        <v>2858</v>
      </c>
      <c r="G1566" s="7">
        <v>2017</v>
      </c>
      <c r="H1566" s="7" t="s">
        <v>67</v>
      </c>
      <c r="I1566" s="7" t="s">
        <v>169</v>
      </c>
      <c r="J1566" s="7" t="s">
        <v>70</v>
      </c>
      <c r="K1566" s="7" t="s">
        <v>71</v>
      </c>
      <c r="L1566" s="7" t="s">
        <v>72</v>
      </c>
      <c r="M1566" s="7" t="s">
        <v>73</v>
      </c>
      <c r="N1566" s="7" t="s">
        <v>74</v>
      </c>
      <c r="O1566" s="7" t="s">
        <v>75</v>
      </c>
      <c r="P1566" s="7" t="s">
        <v>105</v>
      </c>
      <c r="Q1566" s="7" t="s">
        <v>106</v>
      </c>
      <c r="S1566" s="7" t="s">
        <v>107</v>
      </c>
      <c r="T1566" s="7" t="s">
        <v>79</v>
      </c>
      <c r="U1566" s="7" t="s">
        <v>80</v>
      </c>
      <c r="V1566" s="7" t="s">
        <v>81</v>
      </c>
      <c r="Z1566" s="7" t="s">
        <v>108</v>
      </c>
      <c r="AA1566" s="7" t="s">
        <v>109</v>
      </c>
      <c r="AB1566" s="7" t="s">
        <v>305</v>
      </c>
      <c r="AC1566" s="7" t="s">
        <v>274</v>
      </c>
      <c r="AD1566" s="7" t="s">
        <v>111</v>
      </c>
      <c r="AE1566" s="7" t="s">
        <v>1707</v>
      </c>
      <c r="AF1566" s="7" t="s">
        <v>112</v>
      </c>
      <c r="AG1566" s="7" t="s">
        <v>2677</v>
      </c>
      <c r="AH1566" s="7" t="s">
        <v>1965</v>
      </c>
      <c r="AI1566" s="7">
        <v>2024</v>
      </c>
      <c r="AJ1566" s="7">
        <v>2025</v>
      </c>
      <c r="AK1566" s="7" t="s">
        <v>89</v>
      </c>
      <c r="AL1566" s="7">
        <v>1331274</v>
      </c>
      <c r="AO1566" s="7" t="s">
        <v>3189</v>
      </c>
      <c r="AP1566" s="7" t="s">
        <v>3190</v>
      </c>
      <c r="AQ1566" s="7">
        <v>665637</v>
      </c>
      <c r="AR1566" s="10">
        <v>510161.24129999999</v>
      </c>
      <c r="AS1566" s="7" t="s">
        <v>3191</v>
      </c>
      <c r="AT1566" s="7" t="s">
        <v>146</v>
      </c>
      <c r="AU1566" s="7">
        <v>2017</v>
      </c>
      <c r="AV1566" s="7" t="s">
        <v>172</v>
      </c>
      <c r="AW1566" s="7" t="s">
        <v>115</v>
      </c>
      <c r="AX1566" s="7" t="s">
        <v>93</v>
      </c>
      <c r="AY1566" s="7" t="s">
        <v>94</v>
      </c>
      <c r="AZ1566" s="7" t="s">
        <v>1700</v>
      </c>
      <c r="BA1566" s="7" t="s">
        <v>96</v>
      </c>
      <c r="BB1566" s="7" t="s">
        <v>466</v>
      </c>
      <c r="BC1566" s="7" t="s">
        <v>98</v>
      </c>
      <c r="BH1566" s="7" t="s">
        <v>99</v>
      </c>
      <c r="BI1566" s="7" t="s">
        <v>521</v>
      </c>
      <c r="BJ1566" s="7" t="s">
        <v>135</v>
      </c>
      <c r="BO1566">
        <f t="shared" si="24"/>
        <v>0.51016124129999996</v>
      </c>
      <c r="BP1566" s="7" t="s">
        <v>137</v>
      </c>
      <c r="BQ1566" s="7" t="s">
        <v>94</v>
      </c>
      <c r="BR1566" s="7" t="s">
        <v>1907</v>
      </c>
      <c r="BS1566" s="7" t="s">
        <v>1907</v>
      </c>
    </row>
    <row r="1567" spans="1:71" ht="15.75" customHeight="1">
      <c r="A1567" s="7">
        <v>2025</v>
      </c>
      <c r="B1567" s="7" t="s">
        <v>1677</v>
      </c>
      <c r="C1567" s="7" t="s">
        <v>64</v>
      </c>
      <c r="D1567" s="7" t="s">
        <v>1696</v>
      </c>
      <c r="E1567" s="7" t="s">
        <v>2857</v>
      </c>
      <c r="F1567" s="7" t="s">
        <v>2858</v>
      </c>
      <c r="G1567" s="7">
        <v>2017</v>
      </c>
      <c r="H1567" s="7" t="s">
        <v>67</v>
      </c>
      <c r="I1567" s="7" t="s">
        <v>169</v>
      </c>
      <c r="J1567" s="7" t="s">
        <v>70</v>
      </c>
      <c r="K1567" s="7" t="s">
        <v>71</v>
      </c>
      <c r="L1567" s="7" t="s">
        <v>72</v>
      </c>
      <c r="M1567" s="7" t="s">
        <v>73</v>
      </c>
      <c r="N1567" s="7" t="s">
        <v>74</v>
      </c>
      <c r="O1567" s="7" t="s">
        <v>75</v>
      </c>
      <c r="P1567" s="7" t="s">
        <v>105</v>
      </c>
      <c r="Q1567" s="7" t="s">
        <v>106</v>
      </c>
      <c r="S1567" s="7" t="s">
        <v>107</v>
      </c>
      <c r="T1567" s="7" t="s">
        <v>79</v>
      </c>
      <c r="U1567" s="7" t="s">
        <v>80</v>
      </c>
      <c r="V1567" s="7" t="s">
        <v>81</v>
      </c>
      <c r="Z1567" s="7" t="s">
        <v>108</v>
      </c>
      <c r="AA1567" s="7" t="s">
        <v>109</v>
      </c>
      <c r="AB1567" s="7" t="s">
        <v>305</v>
      </c>
      <c r="AC1567" s="7" t="s">
        <v>274</v>
      </c>
      <c r="AD1567" s="7" t="s">
        <v>111</v>
      </c>
      <c r="AE1567" s="7" t="s">
        <v>1707</v>
      </c>
      <c r="AF1567" s="7" t="s">
        <v>112</v>
      </c>
      <c r="AG1567" s="7" t="s">
        <v>2677</v>
      </c>
      <c r="AH1567" s="7" t="s">
        <v>1965</v>
      </c>
      <c r="AI1567" s="7">
        <v>2024</v>
      </c>
      <c r="AJ1567" s="7">
        <v>2025</v>
      </c>
      <c r="AK1567" s="7" t="s">
        <v>89</v>
      </c>
      <c r="AL1567" s="7">
        <v>1331274</v>
      </c>
      <c r="AO1567" s="7" t="s">
        <v>3189</v>
      </c>
      <c r="AP1567" s="7" t="s">
        <v>3190</v>
      </c>
      <c r="AQ1567" s="7">
        <v>665637</v>
      </c>
      <c r="AR1567" s="10">
        <v>510161.24129999999</v>
      </c>
      <c r="AS1567" s="7" t="s">
        <v>3191</v>
      </c>
      <c r="AT1567" s="7" t="s">
        <v>146</v>
      </c>
      <c r="AU1567" s="7">
        <v>2017</v>
      </c>
      <c r="AV1567" s="7" t="s">
        <v>172</v>
      </c>
      <c r="AW1567" s="7" t="s">
        <v>115</v>
      </c>
      <c r="AX1567" s="7" t="s">
        <v>93</v>
      </c>
      <c r="AY1567" s="7" t="s">
        <v>94</v>
      </c>
      <c r="AZ1567" s="7" t="s">
        <v>1700</v>
      </c>
      <c r="BA1567" s="7" t="s">
        <v>96</v>
      </c>
      <c r="BB1567" s="7" t="s">
        <v>466</v>
      </c>
      <c r="BC1567" s="7" t="s">
        <v>98</v>
      </c>
      <c r="BH1567" s="7" t="s">
        <v>99</v>
      </c>
      <c r="BI1567" s="7" t="s">
        <v>521</v>
      </c>
      <c r="BJ1567" s="7" t="s">
        <v>135</v>
      </c>
      <c r="BO1567">
        <f t="shared" si="24"/>
        <v>0.51016124129999996</v>
      </c>
      <c r="BP1567" s="7" t="s">
        <v>137</v>
      </c>
      <c r="BQ1567" s="7" t="s">
        <v>94</v>
      </c>
      <c r="BR1567" s="7" t="s">
        <v>1907</v>
      </c>
      <c r="BS1567" s="7" t="s">
        <v>1907</v>
      </c>
    </row>
    <row r="1568" spans="1:71" ht="15.75" customHeight="1">
      <c r="A1568" s="7">
        <v>2025</v>
      </c>
      <c r="B1568" s="7" t="s">
        <v>1678</v>
      </c>
      <c r="C1568" s="7" t="s">
        <v>64</v>
      </c>
      <c r="D1568" s="7" t="s">
        <v>1696</v>
      </c>
      <c r="E1568" s="7" t="s">
        <v>2857</v>
      </c>
      <c r="F1568" s="7" t="s">
        <v>2858</v>
      </c>
      <c r="G1568" s="7">
        <v>2017</v>
      </c>
      <c r="H1568" s="7" t="s">
        <v>67</v>
      </c>
      <c r="I1568" s="7" t="s">
        <v>169</v>
      </c>
      <c r="J1568" s="7" t="s">
        <v>70</v>
      </c>
      <c r="K1568" s="7" t="s">
        <v>71</v>
      </c>
      <c r="L1568" s="7" t="s">
        <v>72</v>
      </c>
      <c r="M1568" s="7" t="s">
        <v>73</v>
      </c>
      <c r="N1568" s="7" t="s">
        <v>74</v>
      </c>
      <c r="O1568" s="7" t="s">
        <v>75</v>
      </c>
      <c r="P1568" s="7" t="s">
        <v>105</v>
      </c>
      <c r="Q1568" s="7" t="s">
        <v>106</v>
      </c>
      <c r="S1568" s="7" t="s">
        <v>107</v>
      </c>
      <c r="T1568" s="7" t="s">
        <v>79</v>
      </c>
      <c r="U1568" s="7" t="s">
        <v>80</v>
      </c>
      <c r="V1568" s="7" t="s">
        <v>81</v>
      </c>
      <c r="Z1568" s="7" t="s">
        <v>108</v>
      </c>
      <c r="AA1568" s="7" t="s">
        <v>109</v>
      </c>
      <c r="AB1568" s="7" t="s">
        <v>305</v>
      </c>
      <c r="AC1568" s="7" t="s">
        <v>274</v>
      </c>
      <c r="AD1568" s="7" t="s">
        <v>111</v>
      </c>
      <c r="AE1568" s="7" t="s">
        <v>1708</v>
      </c>
      <c r="AF1568" s="7" t="s">
        <v>112</v>
      </c>
      <c r="AG1568" s="7" t="s">
        <v>1965</v>
      </c>
      <c r="AH1568" s="7" t="s">
        <v>2884</v>
      </c>
      <c r="AI1568" s="7">
        <v>2025</v>
      </c>
      <c r="AJ1568" s="7">
        <v>2026</v>
      </c>
      <c r="AK1568" s="7" t="s">
        <v>89</v>
      </c>
      <c r="AL1568" s="7">
        <v>1355531</v>
      </c>
      <c r="AO1568" s="7" t="s">
        <v>3192</v>
      </c>
      <c r="AP1568" s="7" t="s">
        <v>3193</v>
      </c>
      <c r="AQ1568" s="7">
        <v>677765.5</v>
      </c>
      <c r="AR1568" s="10">
        <v>519456.83429999999</v>
      </c>
      <c r="AS1568" s="7" t="s">
        <v>3194</v>
      </c>
      <c r="AT1568" s="7" t="s">
        <v>146</v>
      </c>
      <c r="AU1568" s="7">
        <v>2017</v>
      </c>
      <c r="AV1568" s="7" t="s">
        <v>172</v>
      </c>
      <c r="AW1568" s="7" t="s">
        <v>115</v>
      </c>
      <c r="AX1568" s="7" t="s">
        <v>93</v>
      </c>
      <c r="AY1568" s="7" t="s">
        <v>94</v>
      </c>
      <c r="AZ1568" s="7" t="s">
        <v>1700</v>
      </c>
      <c r="BA1568" s="7" t="s">
        <v>96</v>
      </c>
      <c r="BB1568" s="7" t="s">
        <v>466</v>
      </c>
      <c r="BC1568" s="7" t="s">
        <v>98</v>
      </c>
      <c r="BH1568" s="7" t="s">
        <v>99</v>
      </c>
      <c r="BI1568" s="7" t="s">
        <v>521</v>
      </c>
      <c r="BJ1568" s="7" t="s">
        <v>135</v>
      </c>
      <c r="BO1568">
        <f t="shared" si="24"/>
        <v>0.5194568343</v>
      </c>
      <c r="BP1568" s="7" t="s">
        <v>137</v>
      </c>
      <c r="BQ1568" s="7" t="s">
        <v>94</v>
      </c>
      <c r="BR1568" s="7" t="s">
        <v>1907</v>
      </c>
      <c r="BS1568" s="7" t="s">
        <v>1907</v>
      </c>
    </row>
    <row r="1569" spans="1:71" ht="15.75" customHeight="1">
      <c r="A1569" s="7">
        <v>2026</v>
      </c>
      <c r="B1569" s="7" t="s">
        <v>1678</v>
      </c>
      <c r="C1569" s="7" t="s">
        <v>64</v>
      </c>
      <c r="D1569" s="7" t="s">
        <v>1696</v>
      </c>
      <c r="E1569" s="7" t="s">
        <v>2857</v>
      </c>
      <c r="F1569" s="7" t="s">
        <v>2858</v>
      </c>
      <c r="G1569" s="7">
        <v>2017</v>
      </c>
      <c r="H1569" s="7" t="s">
        <v>67</v>
      </c>
      <c r="I1569" s="7" t="s">
        <v>169</v>
      </c>
      <c r="J1569" s="7" t="s">
        <v>70</v>
      </c>
      <c r="K1569" s="7" t="s">
        <v>71</v>
      </c>
      <c r="L1569" s="7" t="s">
        <v>72</v>
      </c>
      <c r="M1569" s="7" t="s">
        <v>73</v>
      </c>
      <c r="N1569" s="7" t="s">
        <v>74</v>
      </c>
      <c r="O1569" s="7" t="s">
        <v>75</v>
      </c>
      <c r="P1569" s="7" t="s">
        <v>105</v>
      </c>
      <c r="Q1569" s="7" t="s">
        <v>106</v>
      </c>
      <c r="S1569" s="7" t="s">
        <v>107</v>
      </c>
      <c r="T1569" s="7" t="s">
        <v>79</v>
      </c>
      <c r="U1569" s="7" t="s">
        <v>80</v>
      </c>
      <c r="V1569" s="7" t="s">
        <v>81</v>
      </c>
      <c r="Z1569" s="7" t="s">
        <v>108</v>
      </c>
      <c r="AA1569" s="7" t="s">
        <v>109</v>
      </c>
      <c r="AB1569" s="7" t="s">
        <v>305</v>
      </c>
      <c r="AC1569" s="7" t="s">
        <v>274</v>
      </c>
      <c r="AD1569" s="7" t="s">
        <v>111</v>
      </c>
      <c r="AE1569" s="7" t="s">
        <v>1708</v>
      </c>
      <c r="AF1569" s="7" t="s">
        <v>112</v>
      </c>
      <c r="AG1569" s="7" t="s">
        <v>1965</v>
      </c>
      <c r="AH1569" s="7" t="s">
        <v>2884</v>
      </c>
      <c r="AI1569" s="7">
        <v>2025</v>
      </c>
      <c r="AJ1569" s="7">
        <v>2026</v>
      </c>
      <c r="AK1569" s="7" t="s">
        <v>89</v>
      </c>
      <c r="AL1569" s="7">
        <v>1355531</v>
      </c>
      <c r="AO1569" s="7" t="s">
        <v>3192</v>
      </c>
      <c r="AP1569" s="7" t="s">
        <v>3193</v>
      </c>
      <c r="AQ1569" s="7">
        <v>677765.5</v>
      </c>
      <c r="AR1569" s="10">
        <v>519456.83429999999</v>
      </c>
      <c r="AS1569" s="7" t="s">
        <v>3194</v>
      </c>
      <c r="AT1569" s="7" t="s">
        <v>146</v>
      </c>
      <c r="AU1569" s="7">
        <v>2017</v>
      </c>
      <c r="AV1569" s="7" t="s">
        <v>172</v>
      </c>
      <c r="AW1569" s="7" t="s">
        <v>115</v>
      </c>
      <c r="AX1569" s="7" t="s">
        <v>93</v>
      </c>
      <c r="AY1569" s="7" t="s">
        <v>94</v>
      </c>
      <c r="AZ1569" s="7" t="s">
        <v>1700</v>
      </c>
      <c r="BA1569" s="7" t="s">
        <v>96</v>
      </c>
      <c r="BB1569" s="7" t="s">
        <v>466</v>
      </c>
      <c r="BC1569" s="7" t="s">
        <v>98</v>
      </c>
      <c r="BH1569" s="7" t="s">
        <v>99</v>
      </c>
      <c r="BI1569" s="7" t="s">
        <v>521</v>
      </c>
      <c r="BJ1569" s="7" t="s">
        <v>135</v>
      </c>
      <c r="BO1569">
        <f t="shared" si="24"/>
        <v>0.5194568343</v>
      </c>
      <c r="BP1569" s="7" t="s">
        <v>137</v>
      </c>
      <c r="BQ1569" s="7" t="s">
        <v>94</v>
      </c>
      <c r="BR1569" s="7" t="s">
        <v>1907</v>
      </c>
      <c r="BS1569" s="7" t="s">
        <v>1907</v>
      </c>
    </row>
    <row r="1570" spans="1:71" ht="15.75" customHeight="1">
      <c r="A1570" s="7">
        <v>2026</v>
      </c>
      <c r="B1570" s="7" t="s">
        <v>1679</v>
      </c>
      <c r="C1570" s="7" t="s">
        <v>64</v>
      </c>
      <c r="D1570" s="7" t="s">
        <v>1696</v>
      </c>
      <c r="E1570" s="7" t="s">
        <v>2857</v>
      </c>
      <c r="F1570" s="7" t="s">
        <v>2858</v>
      </c>
      <c r="G1570" s="7">
        <v>2017</v>
      </c>
      <c r="H1570" s="7" t="s">
        <v>67</v>
      </c>
      <c r="I1570" s="7" t="s">
        <v>169</v>
      </c>
      <c r="J1570" s="7" t="s">
        <v>70</v>
      </c>
      <c r="K1570" s="7" t="s">
        <v>71</v>
      </c>
      <c r="L1570" s="7" t="s">
        <v>72</v>
      </c>
      <c r="M1570" s="7" t="s">
        <v>73</v>
      </c>
      <c r="N1570" s="7" t="s">
        <v>74</v>
      </c>
      <c r="O1570" s="7" t="s">
        <v>75</v>
      </c>
      <c r="P1570" s="7" t="s">
        <v>105</v>
      </c>
      <c r="Q1570" s="7" t="s">
        <v>106</v>
      </c>
      <c r="S1570" s="7" t="s">
        <v>107</v>
      </c>
      <c r="T1570" s="7" t="s">
        <v>79</v>
      </c>
      <c r="U1570" s="7" t="s">
        <v>80</v>
      </c>
      <c r="V1570" s="7" t="s">
        <v>81</v>
      </c>
      <c r="Z1570" s="7" t="s">
        <v>108</v>
      </c>
      <c r="AA1570" s="7" t="s">
        <v>109</v>
      </c>
      <c r="AB1570" s="7" t="s">
        <v>305</v>
      </c>
      <c r="AC1570" s="7" t="s">
        <v>274</v>
      </c>
      <c r="AD1570" s="7" t="s">
        <v>111</v>
      </c>
      <c r="AE1570" s="7" t="s">
        <v>1709</v>
      </c>
      <c r="AF1570" s="7" t="s">
        <v>112</v>
      </c>
      <c r="AG1570" s="7" t="s">
        <v>2884</v>
      </c>
      <c r="AH1570" s="7" t="s">
        <v>1930</v>
      </c>
      <c r="AI1570" s="7">
        <v>2026</v>
      </c>
      <c r="AJ1570" s="7">
        <v>2027</v>
      </c>
      <c r="AK1570" s="7" t="s">
        <v>89</v>
      </c>
      <c r="AL1570" s="7">
        <v>1380388</v>
      </c>
      <c r="AO1570" s="7" t="s">
        <v>3195</v>
      </c>
      <c r="AP1570" s="7" t="s">
        <v>3196</v>
      </c>
      <c r="AQ1570" s="7">
        <v>690194</v>
      </c>
      <c r="AR1570" s="10">
        <v>528982.35490000003</v>
      </c>
      <c r="AS1570" s="7" t="s">
        <v>3197</v>
      </c>
      <c r="AT1570" s="7" t="s">
        <v>146</v>
      </c>
      <c r="AU1570" s="7">
        <v>2017</v>
      </c>
      <c r="AV1570" s="7" t="s">
        <v>172</v>
      </c>
      <c r="AW1570" s="7" t="s">
        <v>115</v>
      </c>
      <c r="AX1570" s="7" t="s">
        <v>93</v>
      </c>
      <c r="AY1570" s="7" t="s">
        <v>94</v>
      </c>
      <c r="AZ1570" s="7" t="s">
        <v>1700</v>
      </c>
      <c r="BA1570" s="7" t="s">
        <v>96</v>
      </c>
      <c r="BB1570" s="7" t="s">
        <v>466</v>
      </c>
      <c r="BC1570" s="7" t="s">
        <v>98</v>
      </c>
      <c r="BH1570" s="7" t="s">
        <v>99</v>
      </c>
      <c r="BI1570" s="7" t="s">
        <v>521</v>
      </c>
      <c r="BJ1570" s="7" t="s">
        <v>135</v>
      </c>
      <c r="BO1570">
        <f t="shared" si="24"/>
        <v>0.52898235490000001</v>
      </c>
      <c r="BP1570" s="7" t="s">
        <v>137</v>
      </c>
      <c r="BQ1570" s="7" t="s">
        <v>94</v>
      </c>
      <c r="BR1570" s="7" t="s">
        <v>1907</v>
      </c>
      <c r="BS1570" s="7" t="s">
        <v>1907</v>
      </c>
    </row>
    <row r="1571" spans="1:71" ht="15.75" customHeight="1">
      <c r="A1571" s="7">
        <v>2027</v>
      </c>
      <c r="B1571" s="7" t="s">
        <v>1679</v>
      </c>
      <c r="C1571" s="7" t="s">
        <v>64</v>
      </c>
      <c r="D1571" s="7" t="s">
        <v>1696</v>
      </c>
      <c r="E1571" s="7" t="s">
        <v>2857</v>
      </c>
      <c r="F1571" s="7" t="s">
        <v>2858</v>
      </c>
      <c r="G1571" s="7">
        <v>2017</v>
      </c>
      <c r="H1571" s="7" t="s">
        <v>67</v>
      </c>
      <c r="I1571" s="7" t="s">
        <v>169</v>
      </c>
      <c r="J1571" s="7" t="s">
        <v>70</v>
      </c>
      <c r="K1571" s="7" t="s">
        <v>71</v>
      </c>
      <c r="L1571" s="7" t="s">
        <v>72</v>
      </c>
      <c r="M1571" s="7" t="s">
        <v>73</v>
      </c>
      <c r="N1571" s="7" t="s">
        <v>74</v>
      </c>
      <c r="O1571" s="7" t="s">
        <v>75</v>
      </c>
      <c r="P1571" s="7" t="s">
        <v>105</v>
      </c>
      <c r="Q1571" s="7" t="s">
        <v>106</v>
      </c>
      <c r="S1571" s="7" t="s">
        <v>107</v>
      </c>
      <c r="T1571" s="7" t="s">
        <v>79</v>
      </c>
      <c r="U1571" s="7" t="s">
        <v>80</v>
      </c>
      <c r="V1571" s="7" t="s">
        <v>81</v>
      </c>
      <c r="Z1571" s="7" t="s">
        <v>108</v>
      </c>
      <c r="AA1571" s="7" t="s">
        <v>109</v>
      </c>
      <c r="AB1571" s="7" t="s">
        <v>305</v>
      </c>
      <c r="AC1571" s="7" t="s">
        <v>274</v>
      </c>
      <c r="AD1571" s="7" t="s">
        <v>111</v>
      </c>
      <c r="AE1571" s="7" t="s">
        <v>1709</v>
      </c>
      <c r="AF1571" s="7" t="s">
        <v>112</v>
      </c>
      <c r="AG1571" s="7" t="s">
        <v>2884</v>
      </c>
      <c r="AH1571" s="7" t="s">
        <v>1930</v>
      </c>
      <c r="AI1571" s="7">
        <v>2026</v>
      </c>
      <c r="AJ1571" s="7">
        <v>2027</v>
      </c>
      <c r="AK1571" s="7" t="s">
        <v>89</v>
      </c>
      <c r="AL1571" s="7">
        <v>1380388</v>
      </c>
      <c r="AO1571" s="7" t="s">
        <v>3195</v>
      </c>
      <c r="AP1571" s="7" t="s">
        <v>3196</v>
      </c>
      <c r="AQ1571" s="7">
        <v>690194</v>
      </c>
      <c r="AR1571" s="10">
        <v>528982.35490000003</v>
      </c>
      <c r="AS1571" s="7" t="s">
        <v>3197</v>
      </c>
      <c r="AT1571" s="7" t="s">
        <v>146</v>
      </c>
      <c r="AU1571" s="7">
        <v>2017</v>
      </c>
      <c r="AV1571" s="7" t="s">
        <v>172</v>
      </c>
      <c r="AW1571" s="7" t="s">
        <v>115</v>
      </c>
      <c r="AX1571" s="7" t="s">
        <v>93</v>
      </c>
      <c r="AY1571" s="7" t="s">
        <v>94</v>
      </c>
      <c r="AZ1571" s="7" t="s">
        <v>1700</v>
      </c>
      <c r="BA1571" s="7" t="s">
        <v>96</v>
      </c>
      <c r="BB1571" s="7" t="s">
        <v>466</v>
      </c>
      <c r="BC1571" s="7" t="s">
        <v>98</v>
      </c>
      <c r="BH1571" s="7" t="s">
        <v>99</v>
      </c>
      <c r="BI1571" s="7" t="s">
        <v>521</v>
      </c>
      <c r="BJ1571" s="7" t="s">
        <v>135</v>
      </c>
      <c r="BO1571">
        <f t="shared" si="24"/>
        <v>0.52898235490000001</v>
      </c>
      <c r="BP1571" s="7" t="s">
        <v>137</v>
      </c>
      <c r="BQ1571" s="7" t="s">
        <v>94</v>
      </c>
      <c r="BR1571" s="7" t="s">
        <v>1907</v>
      </c>
      <c r="BS1571" s="7" t="s">
        <v>1907</v>
      </c>
    </row>
    <row r="1572" spans="1:71" ht="15.75" customHeight="1">
      <c r="A1572" s="7">
        <v>2017</v>
      </c>
      <c r="B1572" s="7" t="s">
        <v>1680</v>
      </c>
      <c r="C1572" s="7" t="s">
        <v>64</v>
      </c>
      <c r="D1572" s="7" t="s">
        <v>1696</v>
      </c>
      <c r="E1572" s="7" t="s">
        <v>2857</v>
      </c>
      <c r="F1572" s="7" t="s">
        <v>2858</v>
      </c>
      <c r="G1572" s="7">
        <v>2017</v>
      </c>
      <c r="H1572" s="7" t="s">
        <v>67</v>
      </c>
      <c r="I1572" s="7" t="s">
        <v>169</v>
      </c>
      <c r="J1572" s="7" t="s">
        <v>70</v>
      </c>
      <c r="K1572" s="7" t="s">
        <v>71</v>
      </c>
      <c r="L1572" s="7" t="s">
        <v>72</v>
      </c>
      <c r="M1572" s="7" t="s">
        <v>73</v>
      </c>
      <c r="N1572" s="7" t="s">
        <v>74</v>
      </c>
      <c r="O1572" s="7" t="s">
        <v>75</v>
      </c>
      <c r="P1572" s="7" t="s">
        <v>105</v>
      </c>
      <c r="Q1572" s="7" t="s">
        <v>106</v>
      </c>
      <c r="S1572" s="7" t="s">
        <v>107</v>
      </c>
      <c r="T1572" s="7" t="s">
        <v>79</v>
      </c>
      <c r="U1572" s="7" t="s">
        <v>80</v>
      </c>
      <c r="V1572" s="7" t="s">
        <v>81</v>
      </c>
      <c r="Z1572" s="7" t="s">
        <v>108</v>
      </c>
      <c r="AA1572" s="7" t="s">
        <v>109</v>
      </c>
      <c r="AB1572" s="7" t="s">
        <v>305</v>
      </c>
      <c r="AC1572" s="7" t="s">
        <v>274</v>
      </c>
      <c r="AD1572" s="7" t="s">
        <v>111</v>
      </c>
      <c r="AE1572" s="7" t="s">
        <v>794</v>
      </c>
      <c r="AF1572" s="7" t="s">
        <v>112</v>
      </c>
      <c r="AG1572" s="7" t="s">
        <v>1925</v>
      </c>
      <c r="AH1572" s="7" t="s">
        <v>2119</v>
      </c>
      <c r="AI1572" s="7">
        <v>2017</v>
      </c>
      <c r="AJ1572" s="7">
        <v>2018</v>
      </c>
      <c r="AK1572" s="7" t="s">
        <v>89</v>
      </c>
      <c r="AL1572" s="7">
        <v>112713</v>
      </c>
      <c r="AO1572" s="7" t="s">
        <v>3198</v>
      </c>
      <c r="AP1572" s="7" t="s">
        <v>3199</v>
      </c>
      <c r="AQ1572" s="7">
        <v>56356.5</v>
      </c>
      <c r="AR1572" s="10">
        <v>43193.064680000003</v>
      </c>
      <c r="AS1572" s="7" t="s">
        <v>3200</v>
      </c>
      <c r="AT1572" s="7" t="s">
        <v>146</v>
      </c>
      <c r="AU1572" s="7">
        <v>2017</v>
      </c>
      <c r="AV1572" s="7" t="s">
        <v>172</v>
      </c>
      <c r="AW1572" s="7" t="s">
        <v>92</v>
      </c>
      <c r="AX1572" s="7" t="s">
        <v>93</v>
      </c>
      <c r="AY1572" s="7" t="s">
        <v>94</v>
      </c>
      <c r="AZ1572" s="7" t="s">
        <v>1700</v>
      </c>
      <c r="BA1572" s="7" t="s">
        <v>96</v>
      </c>
      <c r="BB1572" s="7" t="s">
        <v>466</v>
      </c>
      <c r="BC1572" s="7" t="s">
        <v>98</v>
      </c>
      <c r="BH1572" s="7" t="s">
        <v>99</v>
      </c>
      <c r="BI1572" s="7" t="s">
        <v>521</v>
      </c>
      <c r="BJ1572" s="7" t="s">
        <v>135</v>
      </c>
      <c r="BO1572">
        <f t="shared" si="24"/>
        <v>4.3193064680000004E-2</v>
      </c>
      <c r="BP1572" s="7" t="s">
        <v>137</v>
      </c>
      <c r="BQ1572" s="7" t="s">
        <v>94</v>
      </c>
      <c r="BR1572" s="7" t="s">
        <v>1907</v>
      </c>
      <c r="BS1572" s="7" t="s">
        <v>1907</v>
      </c>
    </row>
    <row r="1573" spans="1:71" ht="15.75" customHeight="1">
      <c r="A1573" s="7">
        <v>2018</v>
      </c>
      <c r="B1573" s="7" t="s">
        <v>1680</v>
      </c>
      <c r="C1573" s="7" t="s">
        <v>64</v>
      </c>
      <c r="D1573" s="7" t="s">
        <v>1696</v>
      </c>
      <c r="E1573" s="7" t="s">
        <v>2857</v>
      </c>
      <c r="F1573" s="7" t="s">
        <v>2858</v>
      </c>
      <c r="G1573" s="7">
        <v>2017</v>
      </c>
      <c r="H1573" s="7" t="s">
        <v>67</v>
      </c>
      <c r="I1573" s="7" t="s">
        <v>169</v>
      </c>
      <c r="J1573" s="7" t="s">
        <v>70</v>
      </c>
      <c r="K1573" s="7" t="s">
        <v>71</v>
      </c>
      <c r="L1573" s="7" t="s">
        <v>72</v>
      </c>
      <c r="M1573" s="7" t="s">
        <v>73</v>
      </c>
      <c r="N1573" s="7" t="s">
        <v>74</v>
      </c>
      <c r="O1573" s="7" t="s">
        <v>75</v>
      </c>
      <c r="P1573" s="7" t="s">
        <v>105</v>
      </c>
      <c r="Q1573" s="7" t="s">
        <v>106</v>
      </c>
      <c r="S1573" s="7" t="s">
        <v>107</v>
      </c>
      <c r="T1573" s="7" t="s">
        <v>79</v>
      </c>
      <c r="U1573" s="7" t="s">
        <v>80</v>
      </c>
      <c r="V1573" s="7" t="s">
        <v>81</v>
      </c>
      <c r="Z1573" s="7" t="s">
        <v>108</v>
      </c>
      <c r="AA1573" s="7" t="s">
        <v>109</v>
      </c>
      <c r="AB1573" s="7" t="s">
        <v>305</v>
      </c>
      <c r="AC1573" s="7" t="s">
        <v>274</v>
      </c>
      <c r="AD1573" s="7" t="s">
        <v>111</v>
      </c>
      <c r="AE1573" s="7" t="s">
        <v>794</v>
      </c>
      <c r="AF1573" s="7" t="s">
        <v>112</v>
      </c>
      <c r="AG1573" s="7" t="s">
        <v>1925</v>
      </c>
      <c r="AH1573" s="7" t="s">
        <v>2119</v>
      </c>
      <c r="AI1573" s="7">
        <v>2017</v>
      </c>
      <c r="AJ1573" s="7">
        <v>2018</v>
      </c>
      <c r="AK1573" s="7" t="s">
        <v>89</v>
      </c>
      <c r="AL1573" s="7">
        <v>112713</v>
      </c>
      <c r="AO1573" s="7" t="s">
        <v>3198</v>
      </c>
      <c r="AP1573" s="7" t="s">
        <v>3199</v>
      </c>
      <c r="AQ1573" s="7">
        <v>56356.5</v>
      </c>
      <c r="AR1573" s="10">
        <v>43193.064680000003</v>
      </c>
      <c r="AS1573" s="7" t="s">
        <v>3200</v>
      </c>
      <c r="AT1573" s="7" t="s">
        <v>146</v>
      </c>
      <c r="AU1573" s="7">
        <v>2017</v>
      </c>
      <c r="AV1573" s="7" t="s">
        <v>172</v>
      </c>
      <c r="AW1573" s="7" t="s">
        <v>92</v>
      </c>
      <c r="AX1573" s="7" t="s">
        <v>93</v>
      </c>
      <c r="AY1573" s="7" t="s">
        <v>94</v>
      </c>
      <c r="AZ1573" s="7" t="s">
        <v>1700</v>
      </c>
      <c r="BA1573" s="7" t="s">
        <v>96</v>
      </c>
      <c r="BB1573" s="7" t="s">
        <v>466</v>
      </c>
      <c r="BC1573" s="7" t="s">
        <v>98</v>
      </c>
      <c r="BH1573" s="7" t="s">
        <v>99</v>
      </c>
      <c r="BI1573" s="7" t="s">
        <v>521</v>
      </c>
      <c r="BJ1573" s="7" t="s">
        <v>135</v>
      </c>
      <c r="BO1573">
        <f t="shared" si="24"/>
        <v>4.3193064680000004E-2</v>
      </c>
      <c r="BP1573" s="7" t="s">
        <v>137</v>
      </c>
      <c r="BQ1573" s="7" t="s">
        <v>94</v>
      </c>
      <c r="BR1573" s="7" t="s">
        <v>1907</v>
      </c>
      <c r="BS1573" s="7" t="s">
        <v>1907</v>
      </c>
    </row>
    <row r="1574" spans="1:71" ht="15.75" customHeight="1">
      <c r="A1574" s="7">
        <v>2018</v>
      </c>
      <c r="B1574" s="7" t="s">
        <v>1681</v>
      </c>
      <c r="C1574" s="7" t="s">
        <v>64</v>
      </c>
      <c r="D1574" s="7" t="s">
        <v>1696</v>
      </c>
      <c r="E1574" s="7" t="s">
        <v>2857</v>
      </c>
      <c r="F1574" s="7" t="s">
        <v>2858</v>
      </c>
      <c r="G1574" s="7">
        <v>2017</v>
      </c>
      <c r="H1574" s="7" t="s">
        <v>67</v>
      </c>
      <c r="I1574" s="7" t="s">
        <v>169</v>
      </c>
      <c r="J1574" s="7" t="s">
        <v>70</v>
      </c>
      <c r="K1574" s="7" t="s">
        <v>71</v>
      </c>
      <c r="L1574" s="7" t="s">
        <v>72</v>
      </c>
      <c r="M1574" s="7" t="s">
        <v>73</v>
      </c>
      <c r="N1574" s="7" t="s">
        <v>74</v>
      </c>
      <c r="O1574" s="7" t="s">
        <v>75</v>
      </c>
      <c r="P1574" s="7" t="s">
        <v>105</v>
      </c>
      <c r="Q1574" s="7" t="s">
        <v>106</v>
      </c>
      <c r="S1574" s="7" t="s">
        <v>107</v>
      </c>
      <c r="T1574" s="7" t="s">
        <v>79</v>
      </c>
      <c r="U1574" s="7" t="s">
        <v>80</v>
      </c>
      <c r="V1574" s="7" t="s">
        <v>81</v>
      </c>
      <c r="Z1574" s="7" t="s">
        <v>108</v>
      </c>
      <c r="AA1574" s="7" t="s">
        <v>109</v>
      </c>
      <c r="AB1574" s="7" t="s">
        <v>305</v>
      </c>
      <c r="AC1574" s="7" t="s">
        <v>274</v>
      </c>
      <c r="AD1574" s="7" t="s">
        <v>111</v>
      </c>
      <c r="AE1574" s="7" t="s">
        <v>803</v>
      </c>
      <c r="AF1574" s="7" t="s">
        <v>112</v>
      </c>
      <c r="AG1574" s="7" t="s">
        <v>2119</v>
      </c>
      <c r="AH1574" s="7" t="s">
        <v>2197</v>
      </c>
      <c r="AI1574" s="7">
        <v>2018</v>
      </c>
      <c r="AJ1574" s="7">
        <v>2019</v>
      </c>
      <c r="AK1574" s="7" t="s">
        <v>89</v>
      </c>
      <c r="AL1574" s="7">
        <v>115889</v>
      </c>
      <c r="AO1574" s="7" t="s">
        <v>3201</v>
      </c>
      <c r="AP1574" s="7" t="s">
        <v>3202</v>
      </c>
      <c r="AQ1574" s="7">
        <v>57944.5</v>
      </c>
      <c r="AR1574" s="10">
        <v>44410.148540000002</v>
      </c>
      <c r="AS1574" s="7" t="s">
        <v>3203</v>
      </c>
      <c r="AT1574" s="7" t="s">
        <v>146</v>
      </c>
      <c r="AU1574" s="7">
        <v>2017</v>
      </c>
      <c r="AV1574" s="7" t="s">
        <v>172</v>
      </c>
      <c r="AW1574" s="7" t="s">
        <v>92</v>
      </c>
      <c r="AX1574" s="7" t="s">
        <v>93</v>
      </c>
      <c r="AY1574" s="7" t="s">
        <v>94</v>
      </c>
      <c r="AZ1574" s="7" t="s">
        <v>1700</v>
      </c>
      <c r="BA1574" s="7" t="s">
        <v>96</v>
      </c>
      <c r="BB1574" s="7" t="s">
        <v>466</v>
      </c>
      <c r="BC1574" s="7" t="s">
        <v>98</v>
      </c>
      <c r="BH1574" s="7" t="s">
        <v>99</v>
      </c>
      <c r="BI1574" s="7" t="s">
        <v>521</v>
      </c>
      <c r="BJ1574" s="7" t="s">
        <v>135</v>
      </c>
      <c r="BO1574">
        <f t="shared" si="24"/>
        <v>4.441014854E-2</v>
      </c>
      <c r="BP1574" s="7" t="s">
        <v>137</v>
      </c>
      <c r="BQ1574" s="7" t="s">
        <v>94</v>
      </c>
      <c r="BR1574" s="7" t="s">
        <v>1907</v>
      </c>
      <c r="BS1574" s="7" t="s">
        <v>1907</v>
      </c>
    </row>
    <row r="1575" spans="1:71" ht="15.75" customHeight="1">
      <c r="A1575" s="7">
        <v>2019</v>
      </c>
      <c r="B1575" s="7" t="s">
        <v>1681</v>
      </c>
      <c r="C1575" s="7" t="s">
        <v>64</v>
      </c>
      <c r="D1575" s="7" t="s">
        <v>1696</v>
      </c>
      <c r="E1575" s="7" t="s">
        <v>2857</v>
      </c>
      <c r="F1575" s="7" t="s">
        <v>2858</v>
      </c>
      <c r="G1575" s="7">
        <v>2017</v>
      </c>
      <c r="H1575" s="7" t="s">
        <v>67</v>
      </c>
      <c r="I1575" s="7" t="s">
        <v>169</v>
      </c>
      <c r="J1575" s="7" t="s">
        <v>70</v>
      </c>
      <c r="K1575" s="7" t="s">
        <v>71</v>
      </c>
      <c r="L1575" s="7" t="s">
        <v>72</v>
      </c>
      <c r="M1575" s="7" t="s">
        <v>73</v>
      </c>
      <c r="N1575" s="7" t="s">
        <v>74</v>
      </c>
      <c r="O1575" s="7" t="s">
        <v>75</v>
      </c>
      <c r="P1575" s="7" t="s">
        <v>105</v>
      </c>
      <c r="Q1575" s="7" t="s">
        <v>106</v>
      </c>
      <c r="S1575" s="7" t="s">
        <v>107</v>
      </c>
      <c r="T1575" s="7" t="s">
        <v>79</v>
      </c>
      <c r="U1575" s="7" t="s">
        <v>80</v>
      </c>
      <c r="V1575" s="7" t="s">
        <v>81</v>
      </c>
      <c r="Z1575" s="7" t="s">
        <v>108</v>
      </c>
      <c r="AA1575" s="7" t="s">
        <v>109</v>
      </c>
      <c r="AB1575" s="7" t="s">
        <v>305</v>
      </c>
      <c r="AC1575" s="7" t="s">
        <v>274</v>
      </c>
      <c r="AD1575" s="7" t="s">
        <v>111</v>
      </c>
      <c r="AE1575" s="7" t="s">
        <v>803</v>
      </c>
      <c r="AF1575" s="7" t="s">
        <v>112</v>
      </c>
      <c r="AG1575" s="7" t="s">
        <v>2119</v>
      </c>
      <c r="AH1575" s="7" t="s">
        <v>2197</v>
      </c>
      <c r="AI1575" s="7">
        <v>2018</v>
      </c>
      <c r="AJ1575" s="7">
        <v>2019</v>
      </c>
      <c r="AK1575" s="7" t="s">
        <v>89</v>
      </c>
      <c r="AL1575" s="7">
        <v>115889</v>
      </c>
      <c r="AO1575" s="7" t="s">
        <v>3201</v>
      </c>
      <c r="AP1575" s="7" t="s">
        <v>3202</v>
      </c>
      <c r="AQ1575" s="7">
        <v>57944.5</v>
      </c>
      <c r="AR1575" s="10">
        <v>44410.148540000002</v>
      </c>
      <c r="AS1575" s="7" t="s">
        <v>3203</v>
      </c>
      <c r="AT1575" s="7" t="s">
        <v>146</v>
      </c>
      <c r="AU1575" s="7">
        <v>2017</v>
      </c>
      <c r="AV1575" s="7" t="s">
        <v>172</v>
      </c>
      <c r="AW1575" s="7" t="s">
        <v>92</v>
      </c>
      <c r="AX1575" s="7" t="s">
        <v>93</v>
      </c>
      <c r="AY1575" s="7" t="s">
        <v>94</v>
      </c>
      <c r="AZ1575" s="7" t="s">
        <v>1700</v>
      </c>
      <c r="BA1575" s="7" t="s">
        <v>96</v>
      </c>
      <c r="BB1575" s="7" t="s">
        <v>466</v>
      </c>
      <c r="BC1575" s="7" t="s">
        <v>98</v>
      </c>
      <c r="BH1575" s="7" t="s">
        <v>99</v>
      </c>
      <c r="BI1575" s="7" t="s">
        <v>521</v>
      </c>
      <c r="BJ1575" s="7" t="s">
        <v>135</v>
      </c>
      <c r="BO1575">
        <f t="shared" si="24"/>
        <v>4.441014854E-2</v>
      </c>
      <c r="BP1575" s="7" t="s">
        <v>137</v>
      </c>
      <c r="BQ1575" s="7" t="s">
        <v>94</v>
      </c>
      <c r="BR1575" s="7" t="s">
        <v>1907</v>
      </c>
      <c r="BS1575" s="7" t="s">
        <v>1907</v>
      </c>
    </row>
    <row r="1576" spans="1:71" ht="15.75" customHeight="1">
      <c r="A1576" s="7">
        <v>2019</v>
      </c>
      <c r="B1576" s="7" t="s">
        <v>1682</v>
      </c>
      <c r="C1576" s="7" t="s">
        <v>64</v>
      </c>
      <c r="D1576" s="7" t="s">
        <v>1696</v>
      </c>
      <c r="E1576" s="7" t="s">
        <v>2857</v>
      </c>
      <c r="F1576" s="7" t="s">
        <v>2858</v>
      </c>
      <c r="G1576" s="7">
        <v>2017</v>
      </c>
      <c r="H1576" s="7" t="s">
        <v>67</v>
      </c>
      <c r="I1576" s="7" t="s">
        <v>169</v>
      </c>
      <c r="J1576" s="7" t="s">
        <v>70</v>
      </c>
      <c r="K1576" s="7" t="s">
        <v>71</v>
      </c>
      <c r="L1576" s="7" t="s">
        <v>72</v>
      </c>
      <c r="M1576" s="7" t="s">
        <v>73</v>
      </c>
      <c r="N1576" s="7" t="s">
        <v>74</v>
      </c>
      <c r="O1576" s="7" t="s">
        <v>75</v>
      </c>
      <c r="P1576" s="7" t="s">
        <v>105</v>
      </c>
      <c r="Q1576" s="7" t="s">
        <v>106</v>
      </c>
      <c r="S1576" s="7" t="s">
        <v>107</v>
      </c>
      <c r="T1576" s="7" t="s">
        <v>79</v>
      </c>
      <c r="U1576" s="7" t="s">
        <v>80</v>
      </c>
      <c r="V1576" s="7" t="s">
        <v>81</v>
      </c>
      <c r="Z1576" s="7" t="s">
        <v>108</v>
      </c>
      <c r="AA1576" s="7" t="s">
        <v>109</v>
      </c>
      <c r="AB1576" s="7" t="s">
        <v>305</v>
      </c>
      <c r="AC1576" s="7" t="s">
        <v>274</v>
      </c>
      <c r="AD1576" s="7" t="s">
        <v>111</v>
      </c>
      <c r="AE1576" s="7" t="s">
        <v>1702</v>
      </c>
      <c r="AF1576" s="7" t="s">
        <v>112</v>
      </c>
      <c r="AG1576" s="7" t="s">
        <v>2197</v>
      </c>
      <c r="AH1576" s="7" t="s">
        <v>2200</v>
      </c>
      <c r="AI1576" s="7">
        <v>2019</v>
      </c>
      <c r="AJ1576" s="7">
        <v>2020</v>
      </c>
      <c r="AK1576" s="7" t="s">
        <v>89</v>
      </c>
      <c r="AL1576" s="7">
        <v>117917</v>
      </c>
      <c r="AO1576" s="7" t="s">
        <v>3204</v>
      </c>
      <c r="AP1576" s="7" t="s">
        <v>3205</v>
      </c>
      <c r="AQ1576" s="7">
        <v>58958.5</v>
      </c>
      <c r="AR1576" s="10">
        <v>45187.304109999997</v>
      </c>
      <c r="AS1576" s="7" t="s">
        <v>3206</v>
      </c>
      <c r="AT1576" s="7" t="s">
        <v>146</v>
      </c>
      <c r="AU1576" s="7">
        <v>2017</v>
      </c>
      <c r="AV1576" s="7" t="s">
        <v>172</v>
      </c>
      <c r="AW1576" s="7" t="s">
        <v>92</v>
      </c>
      <c r="AX1576" s="7" t="s">
        <v>93</v>
      </c>
      <c r="AY1576" s="7" t="s">
        <v>94</v>
      </c>
      <c r="AZ1576" s="7" t="s">
        <v>1700</v>
      </c>
      <c r="BA1576" s="7" t="s">
        <v>96</v>
      </c>
      <c r="BB1576" s="7" t="s">
        <v>466</v>
      </c>
      <c r="BC1576" s="7" t="s">
        <v>98</v>
      </c>
      <c r="BH1576" s="7" t="s">
        <v>99</v>
      </c>
      <c r="BI1576" s="7" t="s">
        <v>521</v>
      </c>
      <c r="BJ1576" s="7" t="s">
        <v>135</v>
      </c>
      <c r="BO1576">
        <f t="shared" si="24"/>
        <v>4.518730411E-2</v>
      </c>
      <c r="BP1576" s="7" t="s">
        <v>137</v>
      </c>
      <c r="BQ1576" s="7" t="s">
        <v>94</v>
      </c>
      <c r="BR1576" s="7" t="s">
        <v>1907</v>
      </c>
      <c r="BS1576" s="7" t="s">
        <v>1907</v>
      </c>
    </row>
    <row r="1577" spans="1:71" ht="15.75" customHeight="1">
      <c r="A1577" s="7">
        <v>2020</v>
      </c>
      <c r="B1577" s="7" t="s">
        <v>1682</v>
      </c>
      <c r="C1577" s="7" t="s">
        <v>64</v>
      </c>
      <c r="D1577" s="7" t="s">
        <v>1696</v>
      </c>
      <c r="E1577" s="7" t="s">
        <v>2857</v>
      </c>
      <c r="F1577" s="7" t="s">
        <v>2858</v>
      </c>
      <c r="G1577" s="7">
        <v>2017</v>
      </c>
      <c r="H1577" s="7" t="s">
        <v>67</v>
      </c>
      <c r="I1577" s="7" t="s">
        <v>169</v>
      </c>
      <c r="J1577" s="7" t="s">
        <v>70</v>
      </c>
      <c r="K1577" s="7" t="s">
        <v>71</v>
      </c>
      <c r="L1577" s="7" t="s">
        <v>72</v>
      </c>
      <c r="M1577" s="7" t="s">
        <v>73</v>
      </c>
      <c r="N1577" s="7" t="s">
        <v>74</v>
      </c>
      <c r="O1577" s="7" t="s">
        <v>75</v>
      </c>
      <c r="P1577" s="7" t="s">
        <v>105</v>
      </c>
      <c r="Q1577" s="7" t="s">
        <v>106</v>
      </c>
      <c r="S1577" s="7" t="s">
        <v>107</v>
      </c>
      <c r="T1577" s="7" t="s">
        <v>79</v>
      </c>
      <c r="U1577" s="7" t="s">
        <v>80</v>
      </c>
      <c r="V1577" s="7" t="s">
        <v>81</v>
      </c>
      <c r="Z1577" s="7" t="s">
        <v>108</v>
      </c>
      <c r="AA1577" s="7" t="s">
        <v>109</v>
      </c>
      <c r="AB1577" s="7" t="s">
        <v>305</v>
      </c>
      <c r="AC1577" s="7" t="s">
        <v>274</v>
      </c>
      <c r="AD1577" s="7" t="s">
        <v>111</v>
      </c>
      <c r="AE1577" s="7" t="s">
        <v>1702</v>
      </c>
      <c r="AF1577" s="7" t="s">
        <v>112</v>
      </c>
      <c r="AG1577" s="7" t="s">
        <v>2197</v>
      </c>
      <c r="AH1577" s="7" t="s">
        <v>2200</v>
      </c>
      <c r="AI1577" s="7">
        <v>2019</v>
      </c>
      <c r="AJ1577" s="7">
        <v>2020</v>
      </c>
      <c r="AK1577" s="7" t="s">
        <v>89</v>
      </c>
      <c r="AL1577" s="7">
        <v>117917</v>
      </c>
      <c r="AO1577" s="7" t="s">
        <v>3204</v>
      </c>
      <c r="AP1577" s="7" t="s">
        <v>3205</v>
      </c>
      <c r="AQ1577" s="7">
        <v>58958.5</v>
      </c>
      <c r="AR1577" s="10">
        <v>45187.304109999997</v>
      </c>
      <c r="AS1577" s="7" t="s">
        <v>3206</v>
      </c>
      <c r="AT1577" s="7" t="s">
        <v>146</v>
      </c>
      <c r="AU1577" s="7">
        <v>2017</v>
      </c>
      <c r="AV1577" s="7" t="s">
        <v>172</v>
      </c>
      <c r="AW1577" s="7" t="s">
        <v>92</v>
      </c>
      <c r="AX1577" s="7" t="s">
        <v>93</v>
      </c>
      <c r="AY1577" s="7" t="s">
        <v>94</v>
      </c>
      <c r="AZ1577" s="7" t="s">
        <v>1700</v>
      </c>
      <c r="BA1577" s="7" t="s">
        <v>96</v>
      </c>
      <c r="BB1577" s="7" t="s">
        <v>466</v>
      </c>
      <c r="BC1577" s="7" t="s">
        <v>98</v>
      </c>
      <c r="BH1577" s="7" t="s">
        <v>99</v>
      </c>
      <c r="BI1577" s="7" t="s">
        <v>521</v>
      </c>
      <c r="BJ1577" s="7" t="s">
        <v>135</v>
      </c>
      <c r="BO1577">
        <f t="shared" si="24"/>
        <v>4.518730411E-2</v>
      </c>
      <c r="BP1577" s="7" t="s">
        <v>137</v>
      </c>
      <c r="BQ1577" s="7" t="s">
        <v>94</v>
      </c>
      <c r="BR1577" s="7" t="s">
        <v>1907</v>
      </c>
      <c r="BS1577" s="7" t="s">
        <v>1907</v>
      </c>
    </row>
    <row r="1578" spans="1:71" ht="15.75" customHeight="1">
      <c r="A1578" s="7">
        <v>2020</v>
      </c>
      <c r="B1578" s="7" t="s">
        <v>1683</v>
      </c>
      <c r="C1578" s="7" t="s">
        <v>64</v>
      </c>
      <c r="D1578" s="7" t="s">
        <v>1696</v>
      </c>
      <c r="E1578" s="7" t="s">
        <v>2857</v>
      </c>
      <c r="F1578" s="7" t="s">
        <v>2858</v>
      </c>
      <c r="G1578" s="7">
        <v>2017</v>
      </c>
      <c r="H1578" s="7" t="s">
        <v>67</v>
      </c>
      <c r="I1578" s="7" t="s">
        <v>169</v>
      </c>
      <c r="J1578" s="7" t="s">
        <v>70</v>
      </c>
      <c r="K1578" s="7" t="s">
        <v>71</v>
      </c>
      <c r="L1578" s="7" t="s">
        <v>72</v>
      </c>
      <c r="M1578" s="7" t="s">
        <v>73</v>
      </c>
      <c r="N1578" s="7" t="s">
        <v>74</v>
      </c>
      <c r="O1578" s="7" t="s">
        <v>75</v>
      </c>
      <c r="P1578" s="7" t="s">
        <v>105</v>
      </c>
      <c r="Q1578" s="7" t="s">
        <v>106</v>
      </c>
      <c r="S1578" s="7" t="s">
        <v>107</v>
      </c>
      <c r="T1578" s="7" t="s">
        <v>79</v>
      </c>
      <c r="U1578" s="7" t="s">
        <v>80</v>
      </c>
      <c r="V1578" s="7" t="s">
        <v>81</v>
      </c>
      <c r="Z1578" s="7" t="s">
        <v>108</v>
      </c>
      <c r="AA1578" s="7" t="s">
        <v>109</v>
      </c>
      <c r="AB1578" s="7" t="s">
        <v>305</v>
      </c>
      <c r="AC1578" s="7" t="s">
        <v>274</v>
      </c>
      <c r="AD1578" s="7" t="s">
        <v>111</v>
      </c>
      <c r="AE1578" s="7" t="s">
        <v>1703</v>
      </c>
      <c r="AF1578" s="7" t="s">
        <v>112</v>
      </c>
      <c r="AG1578" s="7" t="s">
        <v>2200</v>
      </c>
      <c r="AH1578" s="7" t="s">
        <v>2203</v>
      </c>
      <c r="AI1578" s="7">
        <v>2020</v>
      </c>
      <c r="AJ1578" s="7">
        <v>2021</v>
      </c>
      <c r="AK1578" s="7" t="s">
        <v>89</v>
      </c>
      <c r="AL1578" s="7">
        <v>119994</v>
      </c>
      <c r="AO1578" s="7" t="s">
        <v>3207</v>
      </c>
      <c r="AP1578" s="7" t="s">
        <v>3208</v>
      </c>
      <c r="AQ1578" s="7">
        <v>59997</v>
      </c>
      <c r="AR1578" s="10">
        <v>45983.237099999998</v>
      </c>
      <c r="AS1578" s="7" t="s">
        <v>3209</v>
      </c>
      <c r="AT1578" s="7" t="s">
        <v>146</v>
      </c>
      <c r="AU1578" s="7">
        <v>2017</v>
      </c>
      <c r="AV1578" s="7" t="s">
        <v>172</v>
      </c>
      <c r="AW1578" s="7" t="s">
        <v>92</v>
      </c>
      <c r="AX1578" s="7" t="s">
        <v>93</v>
      </c>
      <c r="AY1578" s="7" t="s">
        <v>94</v>
      </c>
      <c r="AZ1578" s="7" t="s">
        <v>1700</v>
      </c>
      <c r="BA1578" s="7" t="s">
        <v>96</v>
      </c>
      <c r="BB1578" s="7" t="s">
        <v>466</v>
      </c>
      <c r="BC1578" s="7" t="s">
        <v>98</v>
      </c>
      <c r="BH1578" s="7" t="s">
        <v>99</v>
      </c>
      <c r="BI1578" s="7" t="s">
        <v>521</v>
      </c>
      <c r="BJ1578" s="7" t="s">
        <v>135</v>
      </c>
      <c r="BO1578">
        <f t="shared" si="24"/>
        <v>4.5983237099999998E-2</v>
      </c>
      <c r="BP1578" s="7" t="s">
        <v>137</v>
      </c>
      <c r="BQ1578" s="7" t="s">
        <v>94</v>
      </c>
      <c r="BR1578" s="7" t="s">
        <v>1907</v>
      </c>
      <c r="BS1578" s="7" t="s">
        <v>1907</v>
      </c>
    </row>
    <row r="1579" spans="1:71" ht="15.75" customHeight="1">
      <c r="A1579" s="7">
        <v>2021</v>
      </c>
      <c r="B1579" s="7" t="s">
        <v>1683</v>
      </c>
      <c r="C1579" s="7" t="s">
        <v>64</v>
      </c>
      <c r="D1579" s="7" t="s">
        <v>1696</v>
      </c>
      <c r="E1579" s="7" t="s">
        <v>2857</v>
      </c>
      <c r="F1579" s="7" t="s">
        <v>2858</v>
      </c>
      <c r="G1579" s="7">
        <v>2017</v>
      </c>
      <c r="H1579" s="7" t="s">
        <v>67</v>
      </c>
      <c r="I1579" s="7" t="s">
        <v>169</v>
      </c>
      <c r="J1579" s="7" t="s">
        <v>70</v>
      </c>
      <c r="K1579" s="7" t="s">
        <v>71</v>
      </c>
      <c r="L1579" s="7" t="s">
        <v>72</v>
      </c>
      <c r="M1579" s="7" t="s">
        <v>73</v>
      </c>
      <c r="N1579" s="7" t="s">
        <v>74</v>
      </c>
      <c r="O1579" s="7" t="s">
        <v>75</v>
      </c>
      <c r="P1579" s="7" t="s">
        <v>105</v>
      </c>
      <c r="Q1579" s="7" t="s">
        <v>106</v>
      </c>
      <c r="S1579" s="7" t="s">
        <v>107</v>
      </c>
      <c r="T1579" s="7" t="s">
        <v>79</v>
      </c>
      <c r="U1579" s="7" t="s">
        <v>80</v>
      </c>
      <c r="V1579" s="7" t="s">
        <v>81</v>
      </c>
      <c r="Z1579" s="7" t="s">
        <v>108</v>
      </c>
      <c r="AA1579" s="7" t="s">
        <v>109</v>
      </c>
      <c r="AB1579" s="7" t="s">
        <v>305</v>
      </c>
      <c r="AC1579" s="7" t="s">
        <v>274</v>
      </c>
      <c r="AD1579" s="7" t="s">
        <v>111</v>
      </c>
      <c r="AE1579" s="7" t="s">
        <v>1703</v>
      </c>
      <c r="AF1579" s="7" t="s">
        <v>112</v>
      </c>
      <c r="AG1579" s="7" t="s">
        <v>2200</v>
      </c>
      <c r="AH1579" s="7" t="s">
        <v>2203</v>
      </c>
      <c r="AI1579" s="7">
        <v>2020</v>
      </c>
      <c r="AJ1579" s="7">
        <v>2021</v>
      </c>
      <c r="AK1579" s="7" t="s">
        <v>89</v>
      </c>
      <c r="AL1579" s="7">
        <v>119994</v>
      </c>
      <c r="AO1579" s="7" t="s">
        <v>3207</v>
      </c>
      <c r="AP1579" s="7" t="s">
        <v>3208</v>
      </c>
      <c r="AQ1579" s="7">
        <v>59997</v>
      </c>
      <c r="AR1579" s="10">
        <v>45983.237099999998</v>
      </c>
      <c r="AS1579" s="7" t="s">
        <v>3209</v>
      </c>
      <c r="AT1579" s="7" t="s">
        <v>146</v>
      </c>
      <c r="AU1579" s="7">
        <v>2017</v>
      </c>
      <c r="AV1579" s="7" t="s">
        <v>172</v>
      </c>
      <c r="AW1579" s="7" t="s">
        <v>92</v>
      </c>
      <c r="AX1579" s="7" t="s">
        <v>93</v>
      </c>
      <c r="AY1579" s="7" t="s">
        <v>94</v>
      </c>
      <c r="AZ1579" s="7" t="s">
        <v>1700</v>
      </c>
      <c r="BA1579" s="7" t="s">
        <v>96</v>
      </c>
      <c r="BB1579" s="7" t="s">
        <v>466</v>
      </c>
      <c r="BC1579" s="7" t="s">
        <v>98</v>
      </c>
      <c r="BH1579" s="7" t="s">
        <v>99</v>
      </c>
      <c r="BI1579" s="7" t="s">
        <v>521</v>
      </c>
      <c r="BJ1579" s="7" t="s">
        <v>135</v>
      </c>
      <c r="BO1579">
        <f t="shared" si="24"/>
        <v>4.5983237099999998E-2</v>
      </c>
      <c r="BP1579" s="7" t="s">
        <v>137</v>
      </c>
      <c r="BQ1579" s="7" t="s">
        <v>94</v>
      </c>
      <c r="BR1579" s="7" t="s">
        <v>1907</v>
      </c>
      <c r="BS1579" s="7" t="s">
        <v>1907</v>
      </c>
    </row>
    <row r="1580" spans="1:71" ht="15.75" customHeight="1">
      <c r="A1580" s="7">
        <v>2021</v>
      </c>
      <c r="B1580" s="7" t="s">
        <v>1684</v>
      </c>
      <c r="C1580" s="7" t="s">
        <v>64</v>
      </c>
      <c r="D1580" s="7" t="s">
        <v>1696</v>
      </c>
      <c r="E1580" s="7" t="s">
        <v>2857</v>
      </c>
      <c r="F1580" s="7" t="s">
        <v>2858</v>
      </c>
      <c r="G1580" s="7">
        <v>2017</v>
      </c>
      <c r="H1580" s="7" t="s">
        <v>67</v>
      </c>
      <c r="I1580" s="7" t="s">
        <v>169</v>
      </c>
      <c r="J1580" s="7" t="s">
        <v>70</v>
      </c>
      <c r="K1580" s="7" t="s">
        <v>71</v>
      </c>
      <c r="L1580" s="7" t="s">
        <v>72</v>
      </c>
      <c r="M1580" s="7" t="s">
        <v>73</v>
      </c>
      <c r="N1580" s="7" t="s">
        <v>74</v>
      </c>
      <c r="O1580" s="7" t="s">
        <v>75</v>
      </c>
      <c r="P1580" s="7" t="s">
        <v>105</v>
      </c>
      <c r="Q1580" s="7" t="s">
        <v>106</v>
      </c>
      <c r="S1580" s="7" t="s">
        <v>107</v>
      </c>
      <c r="T1580" s="7" t="s">
        <v>79</v>
      </c>
      <c r="U1580" s="7" t="s">
        <v>80</v>
      </c>
      <c r="V1580" s="7" t="s">
        <v>81</v>
      </c>
      <c r="Z1580" s="7" t="s">
        <v>108</v>
      </c>
      <c r="AA1580" s="7" t="s">
        <v>109</v>
      </c>
      <c r="AB1580" s="7" t="s">
        <v>305</v>
      </c>
      <c r="AC1580" s="7" t="s">
        <v>274</v>
      </c>
      <c r="AD1580" s="7" t="s">
        <v>111</v>
      </c>
      <c r="AE1580" s="7" t="s">
        <v>1704</v>
      </c>
      <c r="AF1580" s="7" t="s">
        <v>112</v>
      </c>
      <c r="AG1580" s="7" t="s">
        <v>2203</v>
      </c>
      <c r="AH1580" s="7" t="s">
        <v>2406</v>
      </c>
      <c r="AI1580" s="7">
        <v>2021</v>
      </c>
      <c r="AJ1580" s="7">
        <v>2022</v>
      </c>
      <c r="AK1580" s="7" t="s">
        <v>89</v>
      </c>
      <c r="AL1580" s="7">
        <v>122124</v>
      </c>
      <c r="AO1580" s="7" t="s">
        <v>3210</v>
      </c>
      <c r="AP1580" s="7" t="s">
        <v>3211</v>
      </c>
      <c r="AQ1580" s="7">
        <v>61062</v>
      </c>
      <c r="AR1580" s="10">
        <v>46799.480369999997</v>
      </c>
      <c r="AS1580" s="7" t="s">
        <v>3212</v>
      </c>
      <c r="AT1580" s="7" t="s">
        <v>146</v>
      </c>
      <c r="AU1580" s="7">
        <v>2017</v>
      </c>
      <c r="AV1580" s="7" t="s">
        <v>172</v>
      </c>
      <c r="AW1580" s="7" t="s">
        <v>115</v>
      </c>
      <c r="AX1580" s="7" t="s">
        <v>93</v>
      </c>
      <c r="AY1580" s="7" t="s">
        <v>94</v>
      </c>
      <c r="AZ1580" s="7" t="s">
        <v>1700</v>
      </c>
      <c r="BA1580" s="7" t="s">
        <v>96</v>
      </c>
      <c r="BB1580" s="7" t="s">
        <v>466</v>
      </c>
      <c r="BC1580" s="7" t="s">
        <v>98</v>
      </c>
      <c r="BH1580" s="7" t="s">
        <v>99</v>
      </c>
      <c r="BI1580" s="7" t="s">
        <v>521</v>
      </c>
      <c r="BJ1580" s="7" t="s">
        <v>135</v>
      </c>
      <c r="BO1580">
        <f t="shared" si="24"/>
        <v>4.679948037E-2</v>
      </c>
      <c r="BP1580" s="7" t="s">
        <v>137</v>
      </c>
      <c r="BQ1580" s="7" t="s">
        <v>94</v>
      </c>
      <c r="BR1580" s="7" t="s">
        <v>1907</v>
      </c>
      <c r="BS1580" s="7" t="s">
        <v>1907</v>
      </c>
    </row>
    <row r="1581" spans="1:71" ht="15.75" customHeight="1">
      <c r="A1581" s="7">
        <v>2022</v>
      </c>
      <c r="B1581" s="7" t="s">
        <v>1684</v>
      </c>
      <c r="C1581" s="7" t="s">
        <v>64</v>
      </c>
      <c r="D1581" s="7" t="s">
        <v>1696</v>
      </c>
      <c r="E1581" s="7" t="s">
        <v>2857</v>
      </c>
      <c r="F1581" s="7" t="s">
        <v>2858</v>
      </c>
      <c r="G1581" s="7">
        <v>2017</v>
      </c>
      <c r="H1581" s="7" t="s">
        <v>67</v>
      </c>
      <c r="I1581" s="7" t="s">
        <v>169</v>
      </c>
      <c r="J1581" s="7" t="s">
        <v>70</v>
      </c>
      <c r="K1581" s="7" t="s">
        <v>71</v>
      </c>
      <c r="L1581" s="7" t="s">
        <v>72</v>
      </c>
      <c r="M1581" s="7" t="s">
        <v>73</v>
      </c>
      <c r="N1581" s="7" t="s">
        <v>74</v>
      </c>
      <c r="O1581" s="7" t="s">
        <v>75</v>
      </c>
      <c r="P1581" s="7" t="s">
        <v>105</v>
      </c>
      <c r="Q1581" s="7" t="s">
        <v>106</v>
      </c>
      <c r="S1581" s="7" t="s">
        <v>107</v>
      </c>
      <c r="T1581" s="7" t="s">
        <v>79</v>
      </c>
      <c r="U1581" s="7" t="s">
        <v>80</v>
      </c>
      <c r="V1581" s="7" t="s">
        <v>81</v>
      </c>
      <c r="Z1581" s="7" t="s">
        <v>108</v>
      </c>
      <c r="AA1581" s="7" t="s">
        <v>109</v>
      </c>
      <c r="AB1581" s="7" t="s">
        <v>305</v>
      </c>
      <c r="AC1581" s="7" t="s">
        <v>274</v>
      </c>
      <c r="AD1581" s="7" t="s">
        <v>111</v>
      </c>
      <c r="AE1581" s="7" t="s">
        <v>1704</v>
      </c>
      <c r="AF1581" s="7" t="s">
        <v>112</v>
      </c>
      <c r="AG1581" s="7" t="s">
        <v>2203</v>
      </c>
      <c r="AH1581" s="7" t="s">
        <v>2406</v>
      </c>
      <c r="AI1581" s="7">
        <v>2021</v>
      </c>
      <c r="AJ1581" s="7">
        <v>2022</v>
      </c>
      <c r="AK1581" s="7" t="s">
        <v>89</v>
      </c>
      <c r="AL1581" s="7">
        <v>122124</v>
      </c>
      <c r="AO1581" s="7" t="s">
        <v>3210</v>
      </c>
      <c r="AP1581" s="7" t="s">
        <v>3211</v>
      </c>
      <c r="AQ1581" s="7">
        <v>61062</v>
      </c>
      <c r="AR1581" s="10">
        <v>46799.480369999997</v>
      </c>
      <c r="AS1581" s="7" t="s">
        <v>3212</v>
      </c>
      <c r="AT1581" s="7" t="s">
        <v>146</v>
      </c>
      <c r="AU1581" s="7">
        <v>2017</v>
      </c>
      <c r="AV1581" s="7" t="s">
        <v>172</v>
      </c>
      <c r="AW1581" s="7" t="s">
        <v>115</v>
      </c>
      <c r="AX1581" s="7" t="s">
        <v>93</v>
      </c>
      <c r="AY1581" s="7" t="s">
        <v>94</v>
      </c>
      <c r="AZ1581" s="7" t="s">
        <v>1700</v>
      </c>
      <c r="BA1581" s="7" t="s">
        <v>96</v>
      </c>
      <c r="BB1581" s="7" t="s">
        <v>466</v>
      </c>
      <c r="BC1581" s="7" t="s">
        <v>98</v>
      </c>
      <c r="BH1581" s="7" t="s">
        <v>99</v>
      </c>
      <c r="BI1581" s="7" t="s">
        <v>521</v>
      </c>
      <c r="BJ1581" s="7" t="s">
        <v>135</v>
      </c>
      <c r="BO1581">
        <f t="shared" si="24"/>
        <v>4.679948037E-2</v>
      </c>
      <c r="BP1581" s="7" t="s">
        <v>137</v>
      </c>
      <c r="BQ1581" s="7" t="s">
        <v>94</v>
      </c>
      <c r="BR1581" s="7" t="s">
        <v>1907</v>
      </c>
      <c r="BS1581" s="7" t="s">
        <v>1907</v>
      </c>
    </row>
    <row r="1582" spans="1:71" ht="15.75" customHeight="1">
      <c r="A1582" s="7">
        <v>2022</v>
      </c>
      <c r="B1582" s="7" t="s">
        <v>1685</v>
      </c>
      <c r="C1582" s="7" t="s">
        <v>64</v>
      </c>
      <c r="D1582" s="7" t="s">
        <v>1696</v>
      </c>
      <c r="E1582" s="7" t="s">
        <v>2857</v>
      </c>
      <c r="F1582" s="7" t="s">
        <v>2858</v>
      </c>
      <c r="G1582" s="7">
        <v>2017</v>
      </c>
      <c r="H1582" s="7" t="s">
        <v>67</v>
      </c>
      <c r="I1582" s="7" t="s">
        <v>169</v>
      </c>
      <c r="J1582" s="7" t="s">
        <v>70</v>
      </c>
      <c r="K1582" s="7" t="s">
        <v>71</v>
      </c>
      <c r="L1582" s="7" t="s">
        <v>72</v>
      </c>
      <c r="M1582" s="7" t="s">
        <v>73</v>
      </c>
      <c r="N1582" s="7" t="s">
        <v>74</v>
      </c>
      <c r="O1582" s="7" t="s">
        <v>75</v>
      </c>
      <c r="P1582" s="7" t="s">
        <v>105</v>
      </c>
      <c r="Q1582" s="7" t="s">
        <v>106</v>
      </c>
      <c r="S1582" s="7" t="s">
        <v>107</v>
      </c>
      <c r="T1582" s="7" t="s">
        <v>79</v>
      </c>
      <c r="U1582" s="7" t="s">
        <v>80</v>
      </c>
      <c r="V1582" s="7" t="s">
        <v>81</v>
      </c>
      <c r="Z1582" s="7" t="s">
        <v>108</v>
      </c>
      <c r="AA1582" s="7" t="s">
        <v>109</v>
      </c>
      <c r="AB1582" s="7" t="s">
        <v>305</v>
      </c>
      <c r="AC1582" s="7" t="s">
        <v>274</v>
      </c>
      <c r="AD1582" s="7" t="s">
        <v>111</v>
      </c>
      <c r="AE1582" s="7" t="s">
        <v>1705</v>
      </c>
      <c r="AF1582" s="7" t="s">
        <v>112</v>
      </c>
      <c r="AG1582" s="7" t="s">
        <v>2406</v>
      </c>
      <c r="AH1582" s="7" t="s">
        <v>2874</v>
      </c>
      <c r="AI1582" s="7">
        <v>2022</v>
      </c>
      <c r="AJ1582" s="7">
        <v>2023</v>
      </c>
      <c r="AK1582" s="7" t="s">
        <v>89</v>
      </c>
      <c r="AL1582" s="7">
        <v>124306</v>
      </c>
      <c r="AO1582" s="7" t="s">
        <v>3213</v>
      </c>
      <c r="AP1582" s="7" t="s">
        <v>3214</v>
      </c>
      <c r="AQ1582" s="7">
        <v>62153</v>
      </c>
      <c r="AR1582" s="10">
        <v>47635.650710000002</v>
      </c>
      <c r="AS1582" s="7" t="s">
        <v>3215</v>
      </c>
      <c r="AT1582" s="7" t="s">
        <v>146</v>
      </c>
      <c r="AU1582" s="7">
        <v>2017</v>
      </c>
      <c r="AV1582" s="7" t="s">
        <v>172</v>
      </c>
      <c r="AW1582" s="7" t="s">
        <v>115</v>
      </c>
      <c r="AX1582" s="7" t="s">
        <v>93</v>
      </c>
      <c r="AY1582" s="7" t="s">
        <v>94</v>
      </c>
      <c r="AZ1582" s="7" t="s">
        <v>1700</v>
      </c>
      <c r="BA1582" s="7" t="s">
        <v>96</v>
      </c>
      <c r="BB1582" s="7" t="s">
        <v>466</v>
      </c>
      <c r="BC1582" s="7" t="s">
        <v>98</v>
      </c>
      <c r="BH1582" s="7" t="s">
        <v>99</v>
      </c>
      <c r="BI1582" s="7" t="s">
        <v>521</v>
      </c>
      <c r="BJ1582" s="7" t="s">
        <v>135</v>
      </c>
      <c r="BO1582">
        <f t="shared" si="24"/>
        <v>4.7635650710000005E-2</v>
      </c>
      <c r="BP1582" s="7" t="s">
        <v>137</v>
      </c>
      <c r="BQ1582" s="7" t="s">
        <v>94</v>
      </c>
      <c r="BR1582" s="7" t="s">
        <v>1907</v>
      </c>
      <c r="BS1582" s="7" t="s">
        <v>1907</v>
      </c>
    </row>
    <row r="1583" spans="1:71" ht="15.75" customHeight="1">
      <c r="A1583" s="7">
        <v>2023</v>
      </c>
      <c r="B1583" s="7" t="s">
        <v>1685</v>
      </c>
      <c r="C1583" s="7" t="s">
        <v>64</v>
      </c>
      <c r="D1583" s="7" t="s">
        <v>1696</v>
      </c>
      <c r="E1583" s="7" t="s">
        <v>2857</v>
      </c>
      <c r="F1583" s="7" t="s">
        <v>2858</v>
      </c>
      <c r="G1583" s="7">
        <v>2017</v>
      </c>
      <c r="H1583" s="7" t="s">
        <v>67</v>
      </c>
      <c r="I1583" s="7" t="s">
        <v>169</v>
      </c>
      <c r="J1583" s="7" t="s">
        <v>70</v>
      </c>
      <c r="K1583" s="7" t="s">
        <v>71</v>
      </c>
      <c r="L1583" s="7" t="s">
        <v>72</v>
      </c>
      <c r="M1583" s="7" t="s">
        <v>73</v>
      </c>
      <c r="N1583" s="7" t="s">
        <v>74</v>
      </c>
      <c r="O1583" s="7" t="s">
        <v>75</v>
      </c>
      <c r="P1583" s="7" t="s">
        <v>105</v>
      </c>
      <c r="Q1583" s="7" t="s">
        <v>106</v>
      </c>
      <c r="S1583" s="7" t="s">
        <v>107</v>
      </c>
      <c r="T1583" s="7" t="s">
        <v>79</v>
      </c>
      <c r="U1583" s="7" t="s">
        <v>80</v>
      </c>
      <c r="V1583" s="7" t="s">
        <v>81</v>
      </c>
      <c r="Z1583" s="7" t="s">
        <v>108</v>
      </c>
      <c r="AA1583" s="7" t="s">
        <v>109</v>
      </c>
      <c r="AB1583" s="7" t="s">
        <v>305</v>
      </c>
      <c r="AC1583" s="7" t="s">
        <v>274</v>
      </c>
      <c r="AD1583" s="7" t="s">
        <v>111</v>
      </c>
      <c r="AE1583" s="7" t="s">
        <v>1705</v>
      </c>
      <c r="AF1583" s="7" t="s">
        <v>112</v>
      </c>
      <c r="AG1583" s="7" t="s">
        <v>2406</v>
      </c>
      <c r="AH1583" s="7" t="s">
        <v>2874</v>
      </c>
      <c r="AI1583" s="7">
        <v>2022</v>
      </c>
      <c r="AJ1583" s="7">
        <v>2023</v>
      </c>
      <c r="AK1583" s="7" t="s">
        <v>89</v>
      </c>
      <c r="AL1583" s="7">
        <v>124306</v>
      </c>
      <c r="AO1583" s="7" t="s">
        <v>3213</v>
      </c>
      <c r="AP1583" s="7" t="s">
        <v>3214</v>
      </c>
      <c r="AQ1583" s="7">
        <v>62153</v>
      </c>
      <c r="AR1583" s="10">
        <v>47635.650710000002</v>
      </c>
      <c r="AS1583" s="7" t="s">
        <v>3215</v>
      </c>
      <c r="AT1583" s="7" t="s">
        <v>146</v>
      </c>
      <c r="AU1583" s="7">
        <v>2017</v>
      </c>
      <c r="AV1583" s="7" t="s">
        <v>172</v>
      </c>
      <c r="AW1583" s="7" t="s">
        <v>115</v>
      </c>
      <c r="AX1583" s="7" t="s">
        <v>93</v>
      </c>
      <c r="AY1583" s="7" t="s">
        <v>94</v>
      </c>
      <c r="AZ1583" s="7" t="s">
        <v>1700</v>
      </c>
      <c r="BA1583" s="7" t="s">
        <v>96</v>
      </c>
      <c r="BB1583" s="7" t="s">
        <v>466</v>
      </c>
      <c r="BC1583" s="7" t="s">
        <v>98</v>
      </c>
      <c r="BH1583" s="7" t="s">
        <v>99</v>
      </c>
      <c r="BI1583" s="7" t="s">
        <v>521</v>
      </c>
      <c r="BJ1583" s="7" t="s">
        <v>135</v>
      </c>
      <c r="BO1583">
        <f t="shared" si="24"/>
        <v>4.7635650710000005E-2</v>
      </c>
      <c r="BP1583" s="7" t="s">
        <v>137</v>
      </c>
      <c r="BQ1583" s="7" t="s">
        <v>94</v>
      </c>
      <c r="BR1583" s="7" t="s">
        <v>1907</v>
      </c>
      <c r="BS1583" s="7" t="s">
        <v>1907</v>
      </c>
    </row>
    <row r="1584" spans="1:71" ht="15.75" customHeight="1">
      <c r="A1584" s="7">
        <v>2023</v>
      </c>
      <c r="B1584" s="7" t="s">
        <v>1686</v>
      </c>
      <c r="C1584" s="7" t="s">
        <v>64</v>
      </c>
      <c r="D1584" s="7" t="s">
        <v>1696</v>
      </c>
      <c r="E1584" s="7" t="s">
        <v>2857</v>
      </c>
      <c r="F1584" s="7" t="s">
        <v>2858</v>
      </c>
      <c r="G1584" s="7">
        <v>2017</v>
      </c>
      <c r="H1584" s="7" t="s">
        <v>67</v>
      </c>
      <c r="I1584" s="7" t="s">
        <v>169</v>
      </c>
      <c r="J1584" s="7" t="s">
        <v>70</v>
      </c>
      <c r="K1584" s="7" t="s">
        <v>71</v>
      </c>
      <c r="L1584" s="7" t="s">
        <v>72</v>
      </c>
      <c r="M1584" s="7" t="s">
        <v>73</v>
      </c>
      <c r="N1584" s="7" t="s">
        <v>74</v>
      </c>
      <c r="O1584" s="7" t="s">
        <v>75</v>
      </c>
      <c r="P1584" s="7" t="s">
        <v>105</v>
      </c>
      <c r="Q1584" s="7" t="s">
        <v>106</v>
      </c>
      <c r="S1584" s="7" t="s">
        <v>107</v>
      </c>
      <c r="T1584" s="7" t="s">
        <v>79</v>
      </c>
      <c r="U1584" s="7" t="s">
        <v>80</v>
      </c>
      <c r="V1584" s="7" t="s">
        <v>81</v>
      </c>
      <c r="Z1584" s="7" t="s">
        <v>108</v>
      </c>
      <c r="AA1584" s="7" t="s">
        <v>109</v>
      </c>
      <c r="AB1584" s="7" t="s">
        <v>305</v>
      </c>
      <c r="AC1584" s="7" t="s">
        <v>274</v>
      </c>
      <c r="AD1584" s="7" t="s">
        <v>111</v>
      </c>
      <c r="AE1584" s="7" t="s">
        <v>1706</v>
      </c>
      <c r="AF1584" s="7" t="s">
        <v>112</v>
      </c>
      <c r="AG1584" s="7" t="s">
        <v>2874</v>
      </c>
      <c r="AH1584" s="7" t="s">
        <v>2677</v>
      </c>
      <c r="AI1584" s="7">
        <v>2023</v>
      </c>
      <c r="AJ1584" s="7">
        <v>2024</v>
      </c>
      <c r="AK1584" s="7" t="s">
        <v>89</v>
      </c>
      <c r="AL1584" s="7">
        <v>126542</v>
      </c>
      <c r="AO1584" s="7" t="s">
        <v>3216</v>
      </c>
      <c r="AP1584" s="7" t="s">
        <v>3217</v>
      </c>
      <c r="AQ1584" s="7">
        <v>63271</v>
      </c>
      <c r="AR1584" s="10">
        <v>48492.514539999996</v>
      </c>
      <c r="AS1584" s="7" t="s">
        <v>3218</v>
      </c>
      <c r="AT1584" s="7" t="s">
        <v>146</v>
      </c>
      <c r="AU1584" s="7">
        <v>2017</v>
      </c>
      <c r="AV1584" s="7" t="s">
        <v>172</v>
      </c>
      <c r="AW1584" s="7" t="s">
        <v>115</v>
      </c>
      <c r="AX1584" s="7" t="s">
        <v>93</v>
      </c>
      <c r="AY1584" s="7" t="s">
        <v>94</v>
      </c>
      <c r="AZ1584" s="7" t="s">
        <v>1700</v>
      </c>
      <c r="BA1584" s="7" t="s">
        <v>96</v>
      </c>
      <c r="BB1584" s="7" t="s">
        <v>466</v>
      </c>
      <c r="BC1584" s="7" t="s">
        <v>98</v>
      </c>
      <c r="BH1584" s="7" t="s">
        <v>99</v>
      </c>
      <c r="BI1584" s="7" t="s">
        <v>521</v>
      </c>
      <c r="BJ1584" s="7" t="s">
        <v>135</v>
      </c>
      <c r="BO1584">
        <f t="shared" si="24"/>
        <v>4.8492514539999997E-2</v>
      </c>
      <c r="BP1584" s="7" t="s">
        <v>137</v>
      </c>
      <c r="BQ1584" s="7" t="s">
        <v>94</v>
      </c>
      <c r="BR1584" s="7" t="s">
        <v>1907</v>
      </c>
      <c r="BS1584" s="7" t="s">
        <v>1907</v>
      </c>
    </row>
    <row r="1585" spans="1:71" ht="15.75" customHeight="1">
      <c r="A1585" s="7">
        <v>2024</v>
      </c>
      <c r="B1585" s="7" t="s">
        <v>1686</v>
      </c>
      <c r="C1585" s="7" t="s">
        <v>64</v>
      </c>
      <c r="D1585" s="7" t="s">
        <v>1696</v>
      </c>
      <c r="E1585" s="7" t="s">
        <v>2857</v>
      </c>
      <c r="F1585" s="7" t="s">
        <v>2858</v>
      </c>
      <c r="G1585" s="7">
        <v>2017</v>
      </c>
      <c r="H1585" s="7" t="s">
        <v>67</v>
      </c>
      <c r="I1585" s="7" t="s">
        <v>169</v>
      </c>
      <c r="J1585" s="7" t="s">
        <v>70</v>
      </c>
      <c r="K1585" s="7" t="s">
        <v>71</v>
      </c>
      <c r="L1585" s="7" t="s">
        <v>72</v>
      </c>
      <c r="M1585" s="7" t="s">
        <v>73</v>
      </c>
      <c r="N1585" s="7" t="s">
        <v>74</v>
      </c>
      <c r="O1585" s="7" t="s">
        <v>75</v>
      </c>
      <c r="P1585" s="7" t="s">
        <v>105</v>
      </c>
      <c r="Q1585" s="7" t="s">
        <v>106</v>
      </c>
      <c r="S1585" s="7" t="s">
        <v>107</v>
      </c>
      <c r="T1585" s="7" t="s">
        <v>79</v>
      </c>
      <c r="U1585" s="7" t="s">
        <v>80</v>
      </c>
      <c r="V1585" s="7" t="s">
        <v>81</v>
      </c>
      <c r="Z1585" s="7" t="s">
        <v>108</v>
      </c>
      <c r="AA1585" s="7" t="s">
        <v>109</v>
      </c>
      <c r="AB1585" s="7" t="s">
        <v>305</v>
      </c>
      <c r="AC1585" s="7" t="s">
        <v>274</v>
      </c>
      <c r="AD1585" s="7" t="s">
        <v>111</v>
      </c>
      <c r="AE1585" s="7" t="s">
        <v>1706</v>
      </c>
      <c r="AF1585" s="7" t="s">
        <v>112</v>
      </c>
      <c r="AG1585" s="7" t="s">
        <v>2874</v>
      </c>
      <c r="AH1585" s="7" t="s">
        <v>2677</v>
      </c>
      <c r="AI1585" s="7">
        <v>2023</v>
      </c>
      <c r="AJ1585" s="7">
        <v>2024</v>
      </c>
      <c r="AK1585" s="7" t="s">
        <v>89</v>
      </c>
      <c r="AL1585" s="7">
        <v>126542</v>
      </c>
      <c r="AO1585" s="7" t="s">
        <v>3216</v>
      </c>
      <c r="AP1585" s="7" t="s">
        <v>3217</v>
      </c>
      <c r="AQ1585" s="7">
        <v>63271</v>
      </c>
      <c r="AR1585" s="10">
        <v>48492.514539999996</v>
      </c>
      <c r="AS1585" s="7" t="s">
        <v>3218</v>
      </c>
      <c r="AT1585" s="7" t="s">
        <v>146</v>
      </c>
      <c r="AU1585" s="7">
        <v>2017</v>
      </c>
      <c r="AV1585" s="7" t="s">
        <v>172</v>
      </c>
      <c r="AW1585" s="7" t="s">
        <v>115</v>
      </c>
      <c r="AX1585" s="7" t="s">
        <v>93</v>
      </c>
      <c r="AY1585" s="7" t="s">
        <v>94</v>
      </c>
      <c r="AZ1585" s="7" t="s">
        <v>1700</v>
      </c>
      <c r="BA1585" s="7" t="s">
        <v>96</v>
      </c>
      <c r="BB1585" s="7" t="s">
        <v>466</v>
      </c>
      <c r="BC1585" s="7" t="s">
        <v>98</v>
      </c>
      <c r="BH1585" s="7" t="s">
        <v>99</v>
      </c>
      <c r="BI1585" s="7" t="s">
        <v>521</v>
      </c>
      <c r="BJ1585" s="7" t="s">
        <v>135</v>
      </c>
      <c r="BO1585">
        <f t="shared" si="24"/>
        <v>4.8492514539999997E-2</v>
      </c>
      <c r="BP1585" s="7" t="s">
        <v>137</v>
      </c>
      <c r="BQ1585" s="7" t="s">
        <v>94</v>
      </c>
      <c r="BR1585" s="7" t="s">
        <v>1907</v>
      </c>
      <c r="BS1585" s="7" t="s">
        <v>1907</v>
      </c>
    </row>
    <row r="1586" spans="1:71" ht="15.75" customHeight="1">
      <c r="A1586" s="7">
        <v>2024</v>
      </c>
      <c r="B1586" s="7" t="s">
        <v>1687</v>
      </c>
      <c r="C1586" s="7" t="s">
        <v>64</v>
      </c>
      <c r="D1586" s="7" t="s">
        <v>1696</v>
      </c>
      <c r="E1586" s="7" t="s">
        <v>2857</v>
      </c>
      <c r="F1586" s="7" t="s">
        <v>2858</v>
      </c>
      <c r="G1586" s="7">
        <v>2017</v>
      </c>
      <c r="H1586" s="7" t="s">
        <v>67</v>
      </c>
      <c r="I1586" s="7" t="s">
        <v>169</v>
      </c>
      <c r="J1586" s="7" t="s">
        <v>70</v>
      </c>
      <c r="K1586" s="7" t="s">
        <v>71</v>
      </c>
      <c r="L1586" s="7" t="s">
        <v>72</v>
      </c>
      <c r="M1586" s="7" t="s">
        <v>73</v>
      </c>
      <c r="N1586" s="7" t="s">
        <v>74</v>
      </c>
      <c r="O1586" s="7" t="s">
        <v>75</v>
      </c>
      <c r="P1586" s="7" t="s">
        <v>105</v>
      </c>
      <c r="Q1586" s="7" t="s">
        <v>106</v>
      </c>
      <c r="S1586" s="7" t="s">
        <v>107</v>
      </c>
      <c r="T1586" s="7" t="s">
        <v>79</v>
      </c>
      <c r="U1586" s="7" t="s">
        <v>80</v>
      </c>
      <c r="V1586" s="7" t="s">
        <v>81</v>
      </c>
      <c r="Z1586" s="7" t="s">
        <v>108</v>
      </c>
      <c r="AA1586" s="7" t="s">
        <v>109</v>
      </c>
      <c r="AB1586" s="7" t="s">
        <v>305</v>
      </c>
      <c r="AC1586" s="7" t="s">
        <v>274</v>
      </c>
      <c r="AD1586" s="7" t="s">
        <v>111</v>
      </c>
      <c r="AE1586" s="7" t="s">
        <v>1707</v>
      </c>
      <c r="AF1586" s="7" t="s">
        <v>112</v>
      </c>
      <c r="AG1586" s="7" t="s">
        <v>2677</v>
      </c>
      <c r="AH1586" s="7" t="s">
        <v>1965</v>
      </c>
      <c r="AI1586" s="7">
        <v>2024</v>
      </c>
      <c r="AJ1586" s="7">
        <v>2025</v>
      </c>
      <c r="AK1586" s="7" t="s">
        <v>89</v>
      </c>
      <c r="AL1586" s="7">
        <v>128833</v>
      </c>
      <c r="AO1586" s="7" t="s">
        <v>3219</v>
      </c>
      <c r="AP1586" s="7" t="s">
        <v>3220</v>
      </c>
      <c r="AQ1586" s="7">
        <v>64416.5</v>
      </c>
      <c r="AR1586" s="10">
        <v>49370.455070000004</v>
      </c>
      <c r="AS1586" s="7" t="s">
        <v>3221</v>
      </c>
      <c r="AT1586" s="7" t="s">
        <v>146</v>
      </c>
      <c r="AU1586" s="7">
        <v>2017</v>
      </c>
      <c r="AV1586" s="7" t="s">
        <v>172</v>
      </c>
      <c r="AW1586" s="7" t="s">
        <v>115</v>
      </c>
      <c r="AX1586" s="7" t="s">
        <v>93</v>
      </c>
      <c r="AY1586" s="7" t="s">
        <v>94</v>
      </c>
      <c r="AZ1586" s="7" t="s">
        <v>1700</v>
      </c>
      <c r="BA1586" s="7" t="s">
        <v>96</v>
      </c>
      <c r="BB1586" s="7" t="s">
        <v>466</v>
      </c>
      <c r="BC1586" s="7" t="s">
        <v>98</v>
      </c>
      <c r="BH1586" s="7" t="s">
        <v>99</v>
      </c>
      <c r="BI1586" s="7" t="s">
        <v>521</v>
      </c>
      <c r="BJ1586" s="7" t="s">
        <v>135</v>
      </c>
      <c r="BO1586">
        <f t="shared" si="24"/>
        <v>4.9370455070000006E-2</v>
      </c>
      <c r="BP1586" s="7" t="s">
        <v>137</v>
      </c>
      <c r="BQ1586" s="7" t="s">
        <v>94</v>
      </c>
      <c r="BR1586" s="7" t="s">
        <v>1907</v>
      </c>
      <c r="BS1586" s="7" t="s">
        <v>1907</v>
      </c>
    </row>
    <row r="1587" spans="1:71" ht="15.75" customHeight="1">
      <c r="A1587" s="7">
        <v>2025</v>
      </c>
      <c r="B1587" s="7" t="s">
        <v>1687</v>
      </c>
      <c r="C1587" s="7" t="s">
        <v>64</v>
      </c>
      <c r="D1587" s="7" t="s">
        <v>1696</v>
      </c>
      <c r="E1587" s="7" t="s">
        <v>2857</v>
      </c>
      <c r="F1587" s="7" t="s">
        <v>2858</v>
      </c>
      <c r="G1587" s="7">
        <v>2017</v>
      </c>
      <c r="H1587" s="7" t="s">
        <v>67</v>
      </c>
      <c r="I1587" s="7" t="s">
        <v>169</v>
      </c>
      <c r="J1587" s="7" t="s">
        <v>70</v>
      </c>
      <c r="K1587" s="7" t="s">
        <v>71</v>
      </c>
      <c r="L1587" s="7" t="s">
        <v>72</v>
      </c>
      <c r="M1587" s="7" t="s">
        <v>73</v>
      </c>
      <c r="N1587" s="7" t="s">
        <v>74</v>
      </c>
      <c r="O1587" s="7" t="s">
        <v>75</v>
      </c>
      <c r="P1587" s="7" t="s">
        <v>105</v>
      </c>
      <c r="Q1587" s="7" t="s">
        <v>106</v>
      </c>
      <c r="S1587" s="7" t="s">
        <v>107</v>
      </c>
      <c r="T1587" s="7" t="s">
        <v>79</v>
      </c>
      <c r="U1587" s="7" t="s">
        <v>80</v>
      </c>
      <c r="V1587" s="7" t="s">
        <v>81</v>
      </c>
      <c r="Z1587" s="7" t="s">
        <v>108</v>
      </c>
      <c r="AA1587" s="7" t="s">
        <v>109</v>
      </c>
      <c r="AB1587" s="7" t="s">
        <v>305</v>
      </c>
      <c r="AC1587" s="7" t="s">
        <v>274</v>
      </c>
      <c r="AD1587" s="7" t="s">
        <v>111</v>
      </c>
      <c r="AE1587" s="7" t="s">
        <v>1707</v>
      </c>
      <c r="AF1587" s="7" t="s">
        <v>112</v>
      </c>
      <c r="AG1587" s="7" t="s">
        <v>2677</v>
      </c>
      <c r="AH1587" s="7" t="s">
        <v>1965</v>
      </c>
      <c r="AI1587" s="7">
        <v>2024</v>
      </c>
      <c r="AJ1587" s="7">
        <v>2025</v>
      </c>
      <c r="AK1587" s="7" t="s">
        <v>89</v>
      </c>
      <c r="AL1587" s="7">
        <v>128833</v>
      </c>
      <c r="AO1587" s="7" t="s">
        <v>3219</v>
      </c>
      <c r="AP1587" s="7" t="s">
        <v>3220</v>
      </c>
      <c r="AQ1587" s="7">
        <v>64416.5</v>
      </c>
      <c r="AR1587" s="10">
        <v>49370.455070000004</v>
      </c>
      <c r="AS1587" s="7" t="s">
        <v>3221</v>
      </c>
      <c r="AT1587" s="7" t="s">
        <v>146</v>
      </c>
      <c r="AU1587" s="7">
        <v>2017</v>
      </c>
      <c r="AV1587" s="7" t="s">
        <v>172</v>
      </c>
      <c r="AW1587" s="7" t="s">
        <v>115</v>
      </c>
      <c r="AX1587" s="7" t="s">
        <v>93</v>
      </c>
      <c r="AY1587" s="7" t="s">
        <v>94</v>
      </c>
      <c r="AZ1587" s="7" t="s">
        <v>1700</v>
      </c>
      <c r="BA1587" s="7" t="s">
        <v>96</v>
      </c>
      <c r="BB1587" s="7" t="s">
        <v>466</v>
      </c>
      <c r="BC1587" s="7" t="s">
        <v>98</v>
      </c>
      <c r="BH1587" s="7" t="s">
        <v>99</v>
      </c>
      <c r="BI1587" s="7" t="s">
        <v>521</v>
      </c>
      <c r="BJ1587" s="7" t="s">
        <v>135</v>
      </c>
      <c r="BO1587">
        <f t="shared" si="24"/>
        <v>4.9370455070000006E-2</v>
      </c>
      <c r="BP1587" s="7" t="s">
        <v>137</v>
      </c>
      <c r="BQ1587" s="7" t="s">
        <v>94</v>
      </c>
      <c r="BR1587" s="7" t="s">
        <v>1907</v>
      </c>
      <c r="BS1587" s="7" t="s">
        <v>1907</v>
      </c>
    </row>
    <row r="1588" spans="1:71" ht="15.75" customHeight="1">
      <c r="A1588" s="7">
        <v>2025</v>
      </c>
      <c r="B1588" s="7" t="s">
        <v>1688</v>
      </c>
      <c r="C1588" s="7" t="s">
        <v>64</v>
      </c>
      <c r="D1588" s="7" t="s">
        <v>1696</v>
      </c>
      <c r="E1588" s="7" t="s">
        <v>2857</v>
      </c>
      <c r="F1588" s="7" t="s">
        <v>2858</v>
      </c>
      <c r="G1588" s="7">
        <v>2017</v>
      </c>
      <c r="H1588" s="7" t="s">
        <v>67</v>
      </c>
      <c r="I1588" s="7" t="s">
        <v>169</v>
      </c>
      <c r="J1588" s="7" t="s">
        <v>70</v>
      </c>
      <c r="K1588" s="7" t="s">
        <v>71</v>
      </c>
      <c r="L1588" s="7" t="s">
        <v>72</v>
      </c>
      <c r="M1588" s="7" t="s">
        <v>73</v>
      </c>
      <c r="N1588" s="7" t="s">
        <v>74</v>
      </c>
      <c r="O1588" s="7" t="s">
        <v>75</v>
      </c>
      <c r="P1588" s="7" t="s">
        <v>105</v>
      </c>
      <c r="Q1588" s="7" t="s">
        <v>106</v>
      </c>
      <c r="S1588" s="7" t="s">
        <v>107</v>
      </c>
      <c r="T1588" s="7" t="s">
        <v>79</v>
      </c>
      <c r="U1588" s="7" t="s">
        <v>80</v>
      </c>
      <c r="V1588" s="7" t="s">
        <v>81</v>
      </c>
      <c r="Z1588" s="7" t="s">
        <v>108</v>
      </c>
      <c r="AA1588" s="7" t="s">
        <v>109</v>
      </c>
      <c r="AB1588" s="7" t="s">
        <v>305</v>
      </c>
      <c r="AC1588" s="7" t="s">
        <v>274</v>
      </c>
      <c r="AD1588" s="7" t="s">
        <v>111</v>
      </c>
      <c r="AE1588" s="7" t="s">
        <v>1708</v>
      </c>
      <c r="AF1588" s="7" t="s">
        <v>112</v>
      </c>
      <c r="AG1588" s="7" t="s">
        <v>1965</v>
      </c>
      <c r="AH1588" s="7" t="s">
        <v>2884</v>
      </c>
      <c r="AI1588" s="7">
        <v>2025</v>
      </c>
      <c r="AJ1588" s="7">
        <v>2026</v>
      </c>
      <c r="AK1588" s="7" t="s">
        <v>89</v>
      </c>
      <c r="AL1588" s="7">
        <v>133182</v>
      </c>
      <c r="AO1588" s="7" t="s">
        <v>3222</v>
      </c>
      <c r="AP1588" s="7" t="s">
        <v>3223</v>
      </c>
      <c r="AQ1588" s="7">
        <v>66591</v>
      </c>
      <c r="AR1588" s="10">
        <v>51037.047550000003</v>
      </c>
      <c r="AS1588" s="7" t="s">
        <v>3224</v>
      </c>
      <c r="AT1588" s="7" t="s">
        <v>146</v>
      </c>
      <c r="AU1588" s="7">
        <v>2017</v>
      </c>
      <c r="AV1588" s="7" t="s">
        <v>172</v>
      </c>
      <c r="AW1588" s="7" t="s">
        <v>115</v>
      </c>
      <c r="AX1588" s="7" t="s">
        <v>93</v>
      </c>
      <c r="AY1588" s="7" t="s">
        <v>94</v>
      </c>
      <c r="AZ1588" s="7" t="s">
        <v>1700</v>
      </c>
      <c r="BA1588" s="7" t="s">
        <v>96</v>
      </c>
      <c r="BB1588" s="7" t="s">
        <v>466</v>
      </c>
      <c r="BC1588" s="7" t="s">
        <v>98</v>
      </c>
      <c r="BH1588" s="7" t="s">
        <v>99</v>
      </c>
      <c r="BI1588" s="7" t="s">
        <v>521</v>
      </c>
      <c r="BJ1588" s="7" t="s">
        <v>135</v>
      </c>
      <c r="BO1588">
        <f t="shared" si="24"/>
        <v>5.1037047550000006E-2</v>
      </c>
      <c r="BP1588" s="7" t="s">
        <v>137</v>
      </c>
      <c r="BQ1588" s="7" t="s">
        <v>94</v>
      </c>
      <c r="BR1588" s="7" t="s">
        <v>1907</v>
      </c>
      <c r="BS1588" s="7" t="s">
        <v>1907</v>
      </c>
    </row>
    <row r="1589" spans="1:71" ht="15.75" customHeight="1">
      <c r="A1589" s="7">
        <v>2026</v>
      </c>
      <c r="B1589" s="7" t="s">
        <v>1688</v>
      </c>
      <c r="C1589" s="7" t="s">
        <v>64</v>
      </c>
      <c r="D1589" s="7" t="s">
        <v>1696</v>
      </c>
      <c r="E1589" s="7" t="s">
        <v>2857</v>
      </c>
      <c r="F1589" s="7" t="s">
        <v>2858</v>
      </c>
      <c r="G1589" s="7">
        <v>2017</v>
      </c>
      <c r="H1589" s="7" t="s">
        <v>67</v>
      </c>
      <c r="I1589" s="7" t="s">
        <v>169</v>
      </c>
      <c r="J1589" s="7" t="s">
        <v>70</v>
      </c>
      <c r="K1589" s="7" t="s">
        <v>71</v>
      </c>
      <c r="L1589" s="7" t="s">
        <v>72</v>
      </c>
      <c r="M1589" s="7" t="s">
        <v>73</v>
      </c>
      <c r="N1589" s="7" t="s">
        <v>74</v>
      </c>
      <c r="O1589" s="7" t="s">
        <v>75</v>
      </c>
      <c r="P1589" s="7" t="s">
        <v>105</v>
      </c>
      <c r="Q1589" s="7" t="s">
        <v>106</v>
      </c>
      <c r="S1589" s="7" t="s">
        <v>107</v>
      </c>
      <c r="T1589" s="7" t="s">
        <v>79</v>
      </c>
      <c r="U1589" s="7" t="s">
        <v>80</v>
      </c>
      <c r="V1589" s="7" t="s">
        <v>81</v>
      </c>
      <c r="Z1589" s="7" t="s">
        <v>108</v>
      </c>
      <c r="AA1589" s="7" t="s">
        <v>109</v>
      </c>
      <c r="AB1589" s="7" t="s">
        <v>305</v>
      </c>
      <c r="AC1589" s="7" t="s">
        <v>274</v>
      </c>
      <c r="AD1589" s="7" t="s">
        <v>111</v>
      </c>
      <c r="AE1589" s="7" t="s">
        <v>1708</v>
      </c>
      <c r="AF1589" s="7" t="s">
        <v>112</v>
      </c>
      <c r="AG1589" s="7" t="s">
        <v>1965</v>
      </c>
      <c r="AH1589" s="7" t="s">
        <v>2884</v>
      </c>
      <c r="AI1589" s="7">
        <v>2025</v>
      </c>
      <c r="AJ1589" s="7">
        <v>2026</v>
      </c>
      <c r="AK1589" s="7" t="s">
        <v>89</v>
      </c>
      <c r="AL1589" s="7">
        <v>133182</v>
      </c>
      <c r="AO1589" s="7" t="s">
        <v>3222</v>
      </c>
      <c r="AP1589" s="7" t="s">
        <v>3223</v>
      </c>
      <c r="AQ1589" s="7">
        <v>66591</v>
      </c>
      <c r="AR1589" s="10">
        <v>51037.047550000003</v>
      </c>
      <c r="AS1589" s="7" t="s">
        <v>3224</v>
      </c>
      <c r="AT1589" s="7" t="s">
        <v>146</v>
      </c>
      <c r="AU1589" s="7">
        <v>2017</v>
      </c>
      <c r="AV1589" s="7" t="s">
        <v>172</v>
      </c>
      <c r="AW1589" s="7" t="s">
        <v>115</v>
      </c>
      <c r="AX1589" s="7" t="s">
        <v>93</v>
      </c>
      <c r="AY1589" s="7" t="s">
        <v>94</v>
      </c>
      <c r="AZ1589" s="7" t="s">
        <v>1700</v>
      </c>
      <c r="BA1589" s="7" t="s">
        <v>96</v>
      </c>
      <c r="BB1589" s="7" t="s">
        <v>466</v>
      </c>
      <c r="BC1589" s="7" t="s">
        <v>98</v>
      </c>
      <c r="BH1589" s="7" t="s">
        <v>99</v>
      </c>
      <c r="BI1589" s="7" t="s">
        <v>521</v>
      </c>
      <c r="BJ1589" s="7" t="s">
        <v>135</v>
      </c>
      <c r="BO1589">
        <f t="shared" si="24"/>
        <v>5.1037047550000006E-2</v>
      </c>
      <c r="BP1589" s="7" t="s">
        <v>137</v>
      </c>
      <c r="BQ1589" s="7" t="s">
        <v>94</v>
      </c>
      <c r="BR1589" s="7" t="s">
        <v>1907</v>
      </c>
      <c r="BS1589" s="7" t="s">
        <v>1907</v>
      </c>
    </row>
    <row r="1590" spans="1:71" ht="15.75" customHeight="1">
      <c r="A1590" s="7">
        <v>2026</v>
      </c>
      <c r="B1590" s="7" t="s">
        <v>1689</v>
      </c>
      <c r="C1590" s="7" t="s">
        <v>64</v>
      </c>
      <c r="D1590" s="7" t="s">
        <v>1696</v>
      </c>
      <c r="E1590" s="7" t="s">
        <v>2857</v>
      </c>
      <c r="F1590" s="7" t="s">
        <v>2858</v>
      </c>
      <c r="G1590" s="7">
        <v>2017</v>
      </c>
      <c r="H1590" s="7" t="s">
        <v>67</v>
      </c>
      <c r="I1590" s="7" t="s">
        <v>169</v>
      </c>
      <c r="J1590" s="7" t="s">
        <v>70</v>
      </c>
      <c r="K1590" s="7" t="s">
        <v>71</v>
      </c>
      <c r="L1590" s="7" t="s">
        <v>72</v>
      </c>
      <c r="M1590" s="7" t="s">
        <v>73</v>
      </c>
      <c r="N1590" s="7" t="s">
        <v>74</v>
      </c>
      <c r="O1590" s="7" t="s">
        <v>75</v>
      </c>
      <c r="P1590" s="7" t="s">
        <v>105</v>
      </c>
      <c r="Q1590" s="7" t="s">
        <v>106</v>
      </c>
      <c r="S1590" s="7" t="s">
        <v>107</v>
      </c>
      <c r="T1590" s="7" t="s">
        <v>79</v>
      </c>
      <c r="U1590" s="7" t="s">
        <v>80</v>
      </c>
      <c r="V1590" s="7" t="s">
        <v>81</v>
      </c>
      <c r="Z1590" s="7" t="s">
        <v>108</v>
      </c>
      <c r="AA1590" s="7" t="s">
        <v>109</v>
      </c>
      <c r="AB1590" s="7" t="s">
        <v>305</v>
      </c>
      <c r="AC1590" s="7" t="s">
        <v>274</v>
      </c>
      <c r="AD1590" s="7" t="s">
        <v>111</v>
      </c>
      <c r="AE1590" s="7" t="s">
        <v>1709</v>
      </c>
      <c r="AF1590" s="7" t="s">
        <v>112</v>
      </c>
      <c r="AG1590" s="7" t="s">
        <v>2884</v>
      </c>
      <c r="AH1590" s="7" t="s">
        <v>1930</v>
      </c>
      <c r="AI1590" s="7">
        <v>2026</v>
      </c>
      <c r="AJ1590" s="7">
        <v>2027</v>
      </c>
      <c r="AK1590" s="7" t="s">
        <v>89</v>
      </c>
      <c r="AL1590" s="7">
        <v>133586</v>
      </c>
      <c r="AO1590" s="7" t="s">
        <v>3225</v>
      </c>
      <c r="AP1590" s="7" t="s">
        <v>3226</v>
      </c>
      <c r="AQ1590" s="7">
        <v>66793</v>
      </c>
      <c r="AR1590" s="10">
        <v>51191.865519999999</v>
      </c>
      <c r="AS1590" s="7" t="s">
        <v>3227</v>
      </c>
      <c r="AT1590" s="7" t="s">
        <v>146</v>
      </c>
      <c r="AU1590" s="7">
        <v>2017</v>
      </c>
      <c r="AV1590" s="7" t="s">
        <v>172</v>
      </c>
      <c r="AW1590" s="7" t="s">
        <v>115</v>
      </c>
      <c r="AX1590" s="7" t="s">
        <v>93</v>
      </c>
      <c r="AY1590" s="7" t="s">
        <v>94</v>
      </c>
      <c r="AZ1590" s="7" t="s">
        <v>1700</v>
      </c>
      <c r="BA1590" s="7" t="s">
        <v>96</v>
      </c>
      <c r="BB1590" s="7" t="s">
        <v>466</v>
      </c>
      <c r="BC1590" s="7" t="s">
        <v>98</v>
      </c>
      <c r="BH1590" s="7" t="s">
        <v>99</v>
      </c>
      <c r="BI1590" s="7" t="s">
        <v>521</v>
      </c>
      <c r="BJ1590" s="7" t="s">
        <v>135</v>
      </c>
      <c r="BO1590">
        <f t="shared" si="24"/>
        <v>5.1191865519999998E-2</v>
      </c>
      <c r="BP1590" s="7" t="s">
        <v>137</v>
      </c>
      <c r="BQ1590" s="7" t="s">
        <v>94</v>
      </c>
      <c r="BR1590" s="7" t="s">
        <v>1907</v>
      </c>
      <c r="BS1590" s="7" t="s">
        <v>1907</v>
      </c>
    </row>
    <row r="1591" spans="1:71" ht="15.75" customHeight="1">
      <c r="A1591" s="7">
        <v>2027</v>
      </c>
      <c r="B1591" s="7" t="s">
        <v>1689</v>
      </c>
      <c r="C1591" s="7" t="s">
        <v>64</v>
      </c>
      <c r="D1591" s="7" t="s">
        <v>1696</v>
      </c>
      <c r="E1591" s="7" t="s">
        <v>2857</v>
      </c>
      <c r="F1591" s="7" t="s">
        <v>2858</v>
      </c>
      <c r="G1591" s="7">
        <v>2017</v>
      </c>
      <c r="H1591" s="7" t="s">
        <v>67</v>
      </c>
      <c r="I1591" s="7" t="s">
        <v>169</v>
      </c>
      <c r="J1591" s="7" t="s">
        <v>70</v>
      </c>
      <c r="K1591" s="7" t="s">
        <v>71</v>
      </c>
      <c r="L1591" s="7" t="s">
        <v>72</v>
      </c>
      <c r="M1591" s="7" t="s">
        <v>73</v>
      </c>
      <c r="N1591" s="7" t="s">
        <v>74</v>
      </c>
      <c r="O1591" s="7" t="s">
        <v>75</v>
      </c>
      <c r="P1591" s="7" t="s">
        <v>105</v>
      </c>
      <c r="Q1591" s="7" t="s">
        <v>106</v>
      </c>
      <c r="S1591" s="7" t="s">
        <v>107</v>
      </c>
      <c r="T1591" s="7" t="s">
        <v>79</v>
      </c>
      <c r="U1591" s="7" t="s">
        <v>80</v>
      </c>
      <c r="V1591" s="7" t="s">
        <v>81</v>
      </c>
      <c r="Z1591" s="7" t="s">
        <v>108</v>
      </c>
      <c r="AA1591" s="7" t="s">
        <v>109</v>
      </c>
      <c r="AB1591" s="7" t="s">
        <v>305</v>
      </c>
      <c r="AC1591" s="7" t="s">
        <v>274</v>
      </c>
      <c r="AD1591" s="7" t="s">
        <v>111</v>
      </c>
      <c r="AE1591" s="7" t="s">
        <v>1709</v>
      </c>
      <c r="AF1591" s="7" t="s">
        <v>112</v>
      </c>
      <c r="AG1591" s="7" t="s">
        <v>2884</v>
      </c>
      <c r="AH1591" s="7" t="s">
        <v>1930</v>
      </c>
      <c r="AI1591" s="7">
        <v>2026</v>
      </c>
      <c r="AJ1591" s="7">
        <v>2027</v>
      </c>
      <c r="AK1591" s="7" t="s">
        <v>89</v>
      </c>
      <c r="AL1591" s="7">
        <v>133586</v>
      </c>
      <c r="AO1591" s="7" t="s">
        <v>3225</v>
      </c>
      <c r="AP1591" s="7" t="s">
        <v>3226</v>
      </c>
      <c r="AQ1591" s="7">
        <v>66793</v>
      </c>
      <c r="AR1591" s="10">
        <v>51191.865519999999</v>
      </c>
      <c r="AS1591" s="7" t="s">
        <v>3227</v>
      </c>
      <c r="AT1591" s="7" t="s">
        <v>146</v>
      </c>
      <c r="AU1591" s="7">
        <v>2017</v>
      </c>
      <c r="AV1591" s="7" t="s">
        <v>172</v>
      </c>
      <c r="AW1591" s="7" t="s">
        <v>115</v>
      </c>
      <c r="AX1591" s="7" t="s">
        <v>93</v>
      </c>
      <c r="AY1591" s="7" t="s">
        <v>94</v>
      </c>
      <c r="AZ1591" s="7" t="s">
        <v>1700</v>
      </c>
      <c r="BA1591" s="7" t="s">
        <v>96</v>
      </c>
      <c r="BB1591" s="7" t="s">
        <v>466</v>
      </c>
      <c r="BC1591" s="7" t="s">
        <v>98</v>
      </c>
      <c r="BH1591" s="7" t="s">
        <v>99</v>
      </c>
      <c r="BI1591" s="7" t="s">
        <v>521</v>
      </c>
      <c r="BJ1591" s="7" t="s">
        <v>135</v>
      </c>
      <c r="BO1591">
        <f t="shared" si="24"/>
        <v>5.1191865519999998E-2</v>
      </c>
      <c r="BP1591" s="7" t="s">
        <v>137</v>
      </c>
      <c r="BQ1591" s="7" t="s">
        <v>94</v>
      </c>
      <c r="BR1591" s="7" t="s">
        <v>1907</v>
      </c>
      <c r="BS1591" s="7" t="s">
        <v>1907</v>
      </c>
    </row>
    <row r="1592" spans="1:71" ht="15.75" customHeight="1">
      <c r="A1592" s="7">
        <v>2007</v>
      </c>
      <c r="B1592" s="7" t="s">
        <v>1014</v>
      </c>
      <c r="C1592" s="7" t="s">
        <v>64</v>
      </c>
      <c r="D1592" s="7" t="s">
        <v>1015</v>
      </c>
      <c r="E1592" s="7" t="s">
        <v>3228</v>
      </c>
      <c r="F1592" s="7" t="s">
        <v>1017</v>
      </c>
      <c r="G1592" s="7">
        <v>2008</v>
      </c>
      <c r="H1592" s="7" t="s">
        <v>335</v>
      </c>
      <c r="I1592" s="7" t="s">
        <v>169</v>
      </c>
      <c r="J1592" s="7" t="s">
        <v>70</v>
      </c>
      <c r="K1592" s="7" t="s">
        <v>71</v>
      </c>
      <c r="L1592" s="7" t="s">
        <v>72</v>
      </c>
      <c r="M1592" s="7" t="s">
        <v>73</v>
      </c>
      <c r="N1592" s="7" t="s">
        <v>74</v>
      </c>
      <c r="O1592" s="7" t="s">
        <v>75</v>
      </c>
      <c r="P1592" s="7" t="s">
        <v>76</v>
      </c>
      <c r="Q1592" s="7" t="s">
        <v>77</v>
      </c>
      <c r="S1592" s="7" t="s">
        <v>78</v>
      </c>
      <c r="T1592" s="7" t="s">
        <v>79</v>
      </c>
      <c r="U1592" s="7" t="s">
        <v>80</v>
      </c>
      <c r="V1592" s="7" t="s">
        <v>81</v>
      </c>
      <c r="Z1592" s="7" t="s">
        <v>123</v>
      </c>
      <c r="AA1592" s="7" t="s">
        <v>338</v>
      </c>
      <c r="AC1592" s="7" t="s">
        <v>839</v>
      </c>
      <c r="AD1592" s="7" t="s">
        <v>111</v>
      </c>
      <c r="AE1592" s="7" t="s">
        <v>113</v>
      </c>
      <c r="AF1592" s="7" t="s">
        <v>112</v>
      </c>
      <c r="AG1592" s="7" t="s">
        <v>1942</v>
      </c>
      <c r="AH1592" s="7" t="s">
        <v>2224</v>
      </c>
      <c r="AI1592" s="7">
        <v>2007</v>
      </c>
      <c r="AJ1592" s="7">
        <v>2008</v>
      </c>
      <c r="AK1592" s="7" t="s">
        <v>89</v>
      </c>
      <c r="AL1592" s="7">
        <v>415000</v>
      </c>
      <c r="AO1592" s="7" t="s">
        <v>3229</v>
      </c>
      <c r="AP1592" s="7" t="s">
        <v>3230</v>
      </c>
      <c r="AQ1592" s="7">
        <v>207500</v>
      </c>
      <c r="AR1592" s="10">
        <v>347446.15500000003</v>
      </c>
      <c r="AS1592" s="7" t="s">
        <v>3231</v>
      </c>
      <c r="AT1592" s="7" t="s">
        <v>340</v>
      </c>
      <c r="AU1592" s="7">
        <v>2008</v>
      </c>
      <c r="AV1592" s="7" t="s">
        <v>91</v>
      </c>
      <c r="AW1592" s="7" t="s">
        <v>92</v>
      </c>
      <c r="AX1592" s="7" t="s">
        <v>93</v>
      </c>
      <c r="AY1592" s="7" t="s">
        <v>94</v>
      </c>
      <c r="AZ1592" s="7" t="s">
        <v>1018</v>
      </c>
      <c r="BA1592" s="7" t="s">
        <v>96</v>
      </c>
      <c r="BB1592" s="7" t="s">
        <v>466</v>
      </c>
      <c r="BC1592" s="7" t="s">
        <v>98</v>
      </c>
      <c r="BH1592" s="7" t="s">
        <v>99</v>
      </c>
      <c r="BI1592" s="7" t="s">
        <v>521</v>
      </c>
      <c r="BJ1592" s="7" t="s">
        <v>135</v>
      </c>
      <c r="BO1592">
        <f t="shared" si="24"/>
        <v>0.34744615500000003</v>
      </c>
      <c r="BP1592" s="7" t="s">
        <v>137</v>
      </c>
      <c r="BQ1592" s="7" t="s">
        <v>94</v>
      </c>
      <c r="BR1592" s="7" t="s">
        <v>77</v>
      </c>
      <c r="BS1592" s="7" t="s">
        <v>77</v>
      </c>
    </row>
    <row r="1593" spans="1:71" ht="15.75" customHeight="1">
      <c r="A1593" s="7">
        <v>2008</v>
      </c>
      <c r="B1593" s="7" t="s">
        <v>1014</v>
      </c>
      <c r="C1593" s="7" t="s">
        <v>64</v>
      </c>
      <c r="D1593" s="7" t="s">
        <v>1015</v>
      </c>
      <c r="E1593" s="7" t="s">
        <v>3228</v>
      </c>
      <c r="F1593" s="7" t="s">
        <v>1017</v>
      </c>
      <c r="G1593" s="7">
        <v>2008</v>
      </c>
      <c r="H1593" s="7" t="s">
        <v>335</v>
      </c>
      <c r="I1593" s="7" t="s">
        <v>169</v>
      </c>
      <c r="J1593" s="7" t="s">
        <v>70</v>
      </c>
      <c r="K1593" s="7" t="s">
        <v>71</v>
      </c>
      <c r="L1593" s="7" t="s">
        <v>72</v>
      </c>
      <c r="M1593" s="7" t="s">
        <v>73</v>
      </c>
      <c r="N1593" s="7" t="s">
        <v>74</v>
      </c>
      <c r="O1593" s="7" t="s">
        <v>75</v>
      </c>
      <c r="P1593" s="7" t="s">
        <v>76</v>
      </c>
      <c r="Q1593" s="7" t="s">
        <v>77</v>
      </c>
      <c r="S1593" s="7" t="s">
        <v>78</v>
      </c>
      <c r="T1593" s="7" t="s">
        <v>79</v>
      </c>
      <c r="U1593" s="7" t="s">
        <v>80</v>
      </c>
      <c r="V1593" s="7" t="s">
        <v>81</v>
      </c>
      <c r="Z1593" s="7" t="s">
        <v>123</v>
      </c>
      <c r="AA1593" s="7" t="s">
        <v>338</v>
      </c>
      <c r="AC1593" s="7" t="s">
        <v>839</v>
      </c>
      <c r="AD1593" s="7" t="s">
        <v>111</v>
      </c>
      <c r="AE1593" s="7" t="s">
        <v>113</v>
      </c>
      <c r="AF1593" s="7" t="s">
        <v>112</v>
      </c>
      <c r="AG1593" s="7" t="s">
        <v>1942</v>
      </c>
      <c r="AH1593" s="7" t="s">
        <v>2224</v>
      </c>
      <c r="AI1593" s="7">
        <v>2007</v>
      </c>
      <c r="AJ1593" s="7">
        <v>2008</v>
      </c>
      <c r="AK1593" s="7" t="s">
        <v>89</v>
      </c>
      <c r="AL1593" s="7">
        <v>415000</v>
      </c>
      <c r="AO1593" s="7" t="s">
        <v>3229</v>
      </c>
      <c r="AP1593" s="7" t="s">
        <v>3230</v>
      </c>
      <c r="AQ1593" s="7">
        <v>207500</v>
      </c>
      <c r="AR1593" s="10">
        <v>347446.15500000003</v>
      </c>
      <c r="AS1593" s="7" t="s">
        <v>3231</v>
      </c>
      <c r="AT1593" s="7" t="s">
        <v>340</v>
      </c>
      <c r="AU1593" s="7">
        <v>2008</v>
      </c>
      <c r="AV1593" s="7" t="s">
        <v>91</v>
      </c>
      <c r="AW1593" s="7" t="s">
        <v>92</v>
      </c>
      <c r="AX1593" s="7" t="s">
        <v>93</v>
      </c>
      <c r="AY1593" s="7" t="s">
        <v>94</v>
      </c>
      <c r="AZ1593" s="7" t="s">
        <v>1018</v>
      </c>
      <c r="BA1593" s="7" t="s">
        <v>96</v>
      </c>
      <c r="BB1593" s="7" t="s">
        <v>466</v>
      </c>
      <c r="BC1593" s="7" t="s">
        <v>98</v>
      </c>
      <c r="BH1593" s="7" t="s">
        <v>99</v>
      </c>
      <c r="BI1593" s="7" t="s">
        <v>521</v>
      </c>
      <c r="BJ1593" s="7" t="s">
        <v>135</v>
      </c>
      <c r="BO1593">
        <f t="shared" si="24"/>
        <v>0.34744615500000003</v>
      </c>
      <c r="BP1593" s="7" t="s">
        <v>137</v>
      </c>
      <c r="BQ1593" s="7" t="s">
        <v>94</v>
      </c>
      <c r="BR1593" s="7" t="s">
        <v>77</v>
      </c>
      <c r="BS1593" s="7" t="s">
        <v>77</v>
      </c>
    </row>
    <row r="1594" spans="1:71" ht="15.75" customHeight="1">
      <c r="A1594" s="7">
        <v>1965</v>
      </c>
      <c r="B1594" s="7" t="s">
        <v>1140</v>
      </c>
      <c r="C1594" s="7" t="s">
        <v>64</v>
      </c>
      <c r="D1594" s="7" t="s">
        <v>1141</v>
      </c>
      <c r="E1594" s="7" t="s">
        <v>3232</v>
      </c>
      <c r="F1594" s="7" t="s">
        <v>1143</v>
      </c>
      <c r="G1594" s="7">
        <v>1965</v>
      </c>
      <c r="H1594" s="7" t="s">
        <v>67</v>
      </c>
      <c r="I1594" s="7" t="s">
        <v>570</v>
      </c>
      <c r="J1594" s="7" t="s">
        <v>70</v>
      </c>
      <c r="K1594" s="7" t="s">
        <v>71</v>
      </c>
      <c r="L1594" s="7" t="s">
        <v>72</v>
      </c>
      <c r="M1594" s="7" t="s">
        <v>73</v>
      </c>
      <c r="N1594" s="7" t="s">
        <v>74</v>
      </c>
      <c r="O1594" s="7" t="s">
        <v>75</v>
      </c>
      <c r="P1594" s="7" t="s">
        <v>1144</v>
      </c>
      <c r="Q1594" s="7" t="s">
        <v>1145</v>
      </c>
      <c r="S1594" s="7" t="s">
        <v>1146</v>
      </c>
      <c r="T1594" s="7" t="s">
        <v>79</v>
      </c>
      <c r="U1594" s="7" t="s">
        <v>80</v>
      </c>
      <c r="Z1594" s="7" t="s">
        <v>136</v>
      </c>
      <c r="AA1594" s="7" t="s">
        <v>124</v>
      </c>
      <c r="AB1594" s="7" t="s">
        <v>588</v>
      </c>
      <c r="AC1594" s="7" t="s">
        <v>113</v>
      </c>
      <c r="AD1594" s="7" t="s">
        <v>111</v>
      </c>
      <c r="AE1594" s="7" t="s">
        <v>3233</v>
      </c>
      <c r="AF1594" s="7" t="s">
        <v>112</v>
      </c>
      <c r="AG1594" s="7" t="s">
        <v>3233</v>
      </c>
      <c r="AH1594" s="7" t="s">
        <v>3233</v>
      </c>
      <c r="AI1594" s="7">
        <v>1965</v>
      </c>
      <c r="AJ1594" s="7">
        <v>1965</v>
      </c>
      <c r="AK1594" s="7" t="s">
        <v>89</v>
      </c>
      <c r="AL1594" s="7">
        <v>4000</v>
      </c>
      <c r="AO1594" s="7" t="s">
        <v>3234</v>
      </c>
      <c r="AP1594" s="7" t="s">
        <v>1980</v>
      </c>
      <c r="AQ1594" s="7">
        <v>4000</v>
      </c>
      <c r="AR1594" s="10">
        <v>31118.063999999998</v>
      </c>
      <c r="AS1594" s="7" t="s">
        <v>1980</v>
      </c>
      <c r="AT1594" s="7" t="s">
        <v>90</v>
      </c>
      <c r="AU1594" s="7">
        <v>1965</v>
      </c>
      <c r="AV1594" s="7" t="s">
        <v>91</v>
      </c>
      <c r="AW1594" s="7" t="s">
        <v>92</v>
      </c>
      <c r="AX1594" s="7" t="s">
        <v>93</v>
      </c>
      <c r="AY1594" s="7" t="s">
        <v>127</v>
      </c>
      <c r="AZ1594" s="7" t="s">
        <v>261</v>
      </c>
      <c r="BA1594" s="7" t="s">
        <v>96</v>
      </c>
      <c r="BB1594" s="7" t="s">
        <v>97</v>
      </c>
      <c r="BC1594" s="7" t="s">
        <v>98</v>
      </c>
      <c r="BH1594" s="7" t="s">
        <v>99</v>
      </c>
      <c r="BI1594" s="7" t="s">
        <v>521</v>
      </c>
      <c r="BJ1594" s="7" t="s">
        <v>135</v>
      </c>
      <c r="BO1594">
        <f t="shared" si="24"/>
        <v>3.1118063999999997E-2</v>
      </c>
      <c r="BP1594" s="7" t="s">
        <v>97</v>
      </c>
      <c r="BQ1594" s="7" t="s">
        <v>127</v>
      </c>
      <c r="BR1594" s="7" t="s">
        <v>1145</v>
      </c>
      <c r="BS1594" s="7" t="s">
        <v>1145</v>
      </c>
    </row>
    <row r="1595" spans="1:71" ht="15.75" customHeight="1">
      <c r="A1595" s="7">
        <v>2015</v>
      </c>
      <c r="B1595" s="7" t="s">
        <v>1148</v>
      </c>
      <c r="C1595" s="7" t="s">
        <v>64</v>
      </c>
      <c r="D1595" s="7" t="s">
        <v>1149</v>
      </c>
      <c r="E1595" s="7" t="s">
        <v>1150</v>
      </c>
      <c r="F1595" s="7" t="s">
        <v>3235</v>
      </c>
      <c r="G1595" s="7">
        <v>2015</v>
      </c>
      <c r="H1595" s="7" t="s">
        <v>67</v>
      </c>
      <c r="I1595" s="7" t="s">
        <v>169</v>
      </c>
      <c r="J1595" s="7" t="s">
        <v>70</v>
      </c>
      <c r="K1595" s="7" t="s">
        <v>71</v>
      </c>
      <c r="L1595" s="7" t="s">
        <v>72</v>
      </c>
      <c r="M1595" s="7" t="s">
        <v>73</v>
      </c>
      <c r="N1595" s="7" t="s">
        <v>74</v>
      </c>
      <c r="O1595" s="7" t="s">
        <v>75</v>
      </c>
      <c r="P1595" s="7" t="s">
        <v>76</v>
      </c>
      <c r="Q1595" s="7" t="s">
        <v>77</v>
      </c>
      <c r="S1595" s="7" t="s">
        <v>78</v>
      </c>
      <c r="T1595" s="7" t="s">
        <v>79</v>
      </c>
      <c r="U1595" s="7" t="s">
        <v>80</v>
      </c>
      <c r="V1595" s="7" t="s">
        <v>81</v>
      </c>
      <c r="Z1595" s="7" t="s">
        <v>123</v>
      </c>
      <c r="AA1595" s="7" t="s">
        <v>1153</v>
      </c>
      <c r="AB1595" s="7" t="s">
        <v>588</v>
      </c>
      <c r="AC1595" s="7" t="s">
        <v>588</v>
      </c>
      <c r="AD1595" s="7" t="s">
        <v>1154</v>
      </c>
      <c r="AE1595" s="7" t="s">
        <v>1904</v>
      </c>
      <c r="AF1595" s="7" t="s">
        <v>112</v>
      </c>
      <c r="AG1595" s="7" t="s">
        <v>1904</v>
      </c>
      <c r="AH1595" s="7" t="s">
        <v>1904</v>
      </c>
      <c r="AI1595" s="7">
        <v>2015</v>
      </c>
      <c r="AJ1595" s="7">
        <v>2015</v>
      </c>
      <c r="AK1595" s="7" t="s">
        <v>114</v>
      </c>
      <c r="AL1595" s="7">
        <v>48.5</v>
      </c>
      <c r="AM1595" s="7">
        <v>46</v>
      </c>
      <c r="AN1595" s="7">
        <v>51</v>
      </c>
      <c r="AO1595" s="7" t="s">
        <v>3236</v>
      </c>
      <c r="AP1595" s="7" t="s">
        <v>3237</v>
      </c>
      <c r="AQ1595" s="7">
        <v>48.5</v>
      </c>
      <c r="AR1595" s="10">
        <v>50.158004660000003</v>
      </c>
      <c r="AS1595" s="7" t="s">
        <v>3237</v>
      </c>
      <c r="AT1595" s="7" t="s">
        <v>90</v>
      </c>
      <c r="AU1595" s="7">
        <v>2015</v>
      </c>
      <c r="AV1595" s="7" t="s">
        <v>91</v>
      </c>
      <c r="AW1595" s="7" t="s">
        <v>115</v>
      </c>
      <c r="AX1595" s="7" t="s">
        <v>93</v>
      </c>
      <c r="AY1595" s="7" t="s">
        <v>94</v>
      </c>
      <c r="AZ1595" s="7" t="s">
        <v>261</v>
      </c>
      <c r="BA1595" s="7" t="s">
        <v>96</v>
      </c>
      <c r="BB1595" s="7" t="s">
        <v>97</v>
      </c>
      <c r="BC1595" s="7" t="s">
        <v>98</v>
      </c>
      <c r="BH1595" s="7" t="s">
        <v>99</v>
      </c>
      <c r="BI1595" s="7" t="s">
        <v>521</v>
      </c>
      <c r="BJ1595" s="7" t="s">
        <v>135</v>
      </c>
      <c r="BO1595">
        <f t="shared" si="24"/>
        <v>5.0158004660000003E-5</v>
      </c>
      <c r="BP1595" s="7" t="s">
        <v>97</v>
      </c>
      <c r="BQ1595" s="7" t="s">
        <v>94</v>
      </c>
      <c r="BR1595" s="7" t="s">
        <v>77</v>
      </c>
      <c r="BS1595" s="7" t="s">
        <v>77</v>
      </c>
    </row>
    <row r="1596" spans="1:71" ht="15.75" customHeight="1">
      <c r="A1596" s="7">
        <v>2015</v>
      </c>
      <c r="B1596" s="7" t="s">
        <v>1156</v>
      </c>
      <c r="C1596" s="7" t="s">
        <v>64</v>
      </c>
      <c r="D1596" s="7" t="s">
        <v>1149</v>
      </c>
      <c r="E1596" s="7" t="s">
        <v>1150</v>
      </c>
      <c r="F1596" s="7" t="s">
        <v>3235</v>
      </c>
      <c r="G1596" s="7">
        <v>2015</v>
      </c>
      <c r="H1596" s="7" t="s">
        <v>67</v>
      </c>
      <c r="I1596" s="7" t="s">
        <v>169</v>
      </c>
      <c r="J1596" s="7" t="s">
        <v>70</v>
      </c>
      <c r="K1596" s="7" t="s">
        <v>71</v>
      </c>
      <c r="L1596" s="7" t="s">
        <v>72</v>
      </c>
      <c r="M1596" s="7" t="s">
        <v>73</v>
      </c>
      <c r="N1596" s="7" t="s">
        <v>74</v>
      </c>
      <c r="O1596" s="7" t="s">
        <v>75</v>
      </c>
      <c r="P1596" s="7" t="s">
        <v>76</v>
      </c>
      <c r="Q1596" s="7" t="s">
        <v>77</v>
      </c>
      <c r="S1596" s="7" t="s">
        <v>78</v>
      </c>
      <c r="T1596" s="7" t="s">
        <v>79</v>
      </c>
      <c r="U1596" s="7" t="s">
        <v>80</v>
      </c>
      <c r="V1596" s="7" t="s">
        <v>81</v>
      </c>
      <c r="Z1596" s="7" t="s">
        <v>123</v>
      </c>
      <c r="AA1596" s="7" t="s">
        <v>1153</v>
      </c>
      <c r="AB1596" s="7" t="s">
        <v>588</v>
      </c>
      <c r="AC1596" s="7" t="s">
        <v>588</v>
      </c>
      <c r="AD1596" s="7" t="s">
        <v>187</v>
      </c>
      <c r="AE1596" s="7" t="s">
        <v>1904</v>
      </c>
      <c r="AF1596" s="7" t="s">
        <v>112</v>
      </c>
      <c r="AG1596" s="7" t="s">
        <v>1904</v>
      </c>
      <c r="AH1596" s="7" t="s">
        <v>1904</v>
      </c>
      <c r="AI1596" s="7">
        <v>2015</v>
      </c>
      <c r="AJ1596" s="7">
        <v>2015</v>
      </c>
      <c r="AK1596" s="7" t="s">
        <v>114</v>
      </c>
      <c r="AL1596" s="7">
        <v>375</v>
      </c>
      <c r="AM1596" s="7">
        <v>250</v>
      </c>
      <c r="AN1596" s="7">
        <v>500</v>
      </c>
      <c r="AO1596" s="7" t="s">
        <v>3238</v>
      </c>
      <c r="AP1596" s="7" t="s">
        <v>3237</v>
      </c>
      <c r="AQ1596" s="7">
        <v>375</v>
      </c>
      <c r="AR1596" s="10">
        <v>387.81962370000002</v>
      </c>
      <c r="AS1596" s="7" t="s">
        <v>3237</v>
      </c>
      <c r="AT1596" s="7" t="s">
        <v>90</v>
      </c>
      <c r="AU1596" s="7">
        <v>2015</v>
      </c>
      <c r="AV1596" s="7" t="s">
        <v>91</v>
      </c>
      <c r="AW1596" s="7" t="s">
        <v>115</v>
      </c>
      <c r="AX1596" s="7" t="s">
        <v>93</v>
      </c>
      <c r="AY1596" s="7" t="s">
        <v>94</v>
      </c>
      <c r="AZ1596" s="7" t="s">
        <v>261</v>
      </c>
      <c r="BA1596" s="7" t="s">
        <v>96</v>
      </c>
      <c r="BB1596" s="7" t="s">
        <v>97</v>
      </c>
      <c r="BC1596" s="7" t="s">
        <v>98</v>
      </c>
      <c r="BH1596" s="7" t="s">
        <v>99</v>
      </c>
      <c r="BI1596" s="7" t="s">
        <v>521</v>
      </c>
      <c r="BJ1596" s="7" t="s">
        <v>135</v>
      </c>
      <c r="BO1596">
        <f t="shared" si="24"/>
        <v>3.8781962370000003E-4</v>
      </c>
      <c r="BP1596" s="7" t="s">
        <v>97</v>
      </c>
      <c r="BQ1596" s="7" t="s">
        <v>94</v>
      </c>
      <c r="BR1596" s="7" t="s">
        <v>77</v>
      </c>
      <c r="BS1596" s="7" t="s">
        <v>77</v>
      </c>
    </row>
    <row r="1597" spans="1:71" ht="15.75" customHeight="1">
      <c r="A1597" s="7">
        <v>2017</v>
      </c>
      <c r="B1597" s="7" t="s">
        <v>1274</v>
      </c>
      <c r="C1597" s="7" t="s">
        <v>64</v>
      </c>
      <c r="D1597" s="7" t="s">
        <v>1258</v>
      </c>
      <c r="E1597" s="7" t="s">
        <v>1259</v>
      </c>
      <c r="F1597" s="7" t="s">
        <v>1260</v>
      </c>
      <c r="G1597" s="7">
        <v>2017</v>
      </c>
      <c r="H1597" s="7" t="s">
        <v>67</v>
      </c>
      <c r="I1597" s="7" t="s">
        <v>68</v>
      </c>
      <c r="J1597" s="7" t="s">
        <v>70</v>
      </c>
      <c r="K1597" s="7" t="s">
        <v>71</v>
      </c>
      <c r="L1597" s="7" t="s">
        <v>72</v>
      </c>
      <c r="M1597" s="7" t="s">
        <v>73</v>
      </c>
      <c r="N1597" s="7" t="s">
        <v>74</v>
      </c>
      <c r="O1597" s="7" t="s">
        <v>75</v>
      </c>
      <c r="P1597" s="7" t="s">
        <v>105</v>
      </c>
      <c r="Q1597" s="7" t="s">
        <v>106</v>
      </c>
      <c r="S1597" s="7" t="s">
        <v>107</v>
      </c>
      <c r="T1597" s="7" t="s">
        <v>79</v>
      </c>
      <c r="U1597" s="7" t="s">
        <v>80</v>
      </c>
      <c r="V1597" s="7" t="s">
        <v>81</v>
      </c>
      <c r="Z1597" s="7" t="s">
        <v>108</v>
      </c>
      <c r="AA1597" s="7" t="s">
        <v>109</v>
      </c>
      <c r="AC1597" s="7" t="s">
        <v>109</v>
      </c>
      <c r="AD1597" s="7" t="s">
        <v>144</v>
      </c>
      <c r="AE1597" s="7" t="s">
        <v>1925</v>
      </c>
      <c r="AF1597" s="7" t="s">
        <v>112</v>
      </c>
      <c r="AG1597" s="7" t="s">
        <v>1925</v>
      </c>
      <c r="AH1597" s="7" t="s">
        <v>1925</v>
      </c>
      <c r="AI1597" s="7">
        <v>2017</v>
      </c>
      <c r="AJ1597" s="7">
        <v>2017</v>
      </c>
      <c r="AK1597" s="7" t="s">
        <v>89</v>
      </c>
      <c r="AL1597" s="7">
        <v>10005000</v>
      </c>
      <c r="AM1597" s="7">
        <v>3770000</v>
      </c>
      <c r="AN1597" s="7">
        <v>16240000</v>
      </c>
      <c r="AO1597" s="7" t="s">
        <v>3239</v>
      </c>
      <c r="AP1597" s="7" t="s">
        <v>3240</v>
      </c>
      <c r="AQ1597" s="7">
        <v>10005000</v>
      </c>
      <c r="AR1597" s="10">
        <v>7668088.1909999996</v>
      </c>
      <c r="AS1597" s="7" t="s">
        <v>3240</v>
      </c>
      <c r="AT1597" s="7" t="s">
        <v>146</v>
      </c>
      <c r="AU1597" s="7">
        <v>2017</v>
      </c>
      <c r="AV1597" s="7" t="s">
        <v>91</v>
      </c>
      <c r="AW1597" s="7" t="s">
        <v>115</v>
      </c>
      <c r="AX1597" s="7" t="s">
        <v>116</v>
      </c>
      <c r="AY1597" s="7" t="s">
        <v>1275</v>
      </c>
      <c r="AZ1597" s="7" t="s">
        <v>119</v>
      </c>
      <c r="BA1597" s="7" t="s">
        <v>96</v>
      </c>
      <c r="BB1597" s="7" t="s">
        <v>97</v>
      </c>
      <c r="BC1597" s="7" t="s">
        <v>98</v>
      </c>
      <c r="BH1597" s="7" t="s">
        <v>99</v>
      </c>
      <c r="BI1597" s="7" t="s">
        <v>1263</v>
      </c>
      <c r="BJ1597" s="7" t="s">
        <v>135</v>
      </c>
      <c r="BO1597">
        <f t="shared" si="24"/>
        <v>7.6680881909999998</v>
      </c>
      <c r="BP1597" s="7" t="s">
        <v>97</v>
      </c>
      <c r="BQ1597" s="7" t="s">
        <v>1275</v>
      </c>
      <c r="BR1597" s="7" t="s">
        <v>1907</v>
      </c>
      <c r="BS1597" s="7" t="s">
        <v>1907</v>
      </c>
    </row>
    <row r="1598" spans="1:71" ht="15.75" customHeight="1">
      <c r="A1598" s="7">
        <v>1990</v>
      </c>
      <c r="B1598" s="7" t="s">
        <v>1291</v>
      </c>
      <c r="C1598" s="7" t="s">
        <v>64</v>
      </c>
      <c r="D1598" s="7" t="s">
        <v>1258</v>
      </c>
      <c r="E1598" s="7" t="s">
        <v>1259</v>
      </c>
      <c r="F1598" s="7" t="s">
        <v>1260</v>
      </c>
      <c r="G1598" s="7">
        <v>2017</v>
      </c>
      <c r="H1598" s="7" t="s">
        <v>67</v>
      </c>
      <c r="I1598" s="7" t="s">
        <v>68</v>
      </c>
      <c r="J1598" s="7" t="s">
        <v>70</v>
      </c>
      <c r="K1598" s="7" t="s">
        <v>71</v>
      </c>
      <c r="L1598" s="7" t="s">
        <v>72</v>
      </c>
      <c r="M1598" s="7" t="s">
        <v>73</v>
      </c>
      <c r="N1598" s="7" t="s">
        <v>74</v>
      </c>
      <c r="O1598" s="7" t="s">
        <v>75</v>
      </c>
      <c r="P1598" s="7" t="s">
        <v>105</v>
      </c>
      <c r="Q1598" s="7" t="s">
        <v>106</v>
      </c>
      <c r="S1598" s="7" t="s">
        <v>107</v>
      </c>
      <c r="T1598" s="7" t="s">
        <v>79</v>
      </c>
      <c r="U1598" s="7" t="s">
        <v>80</v>
      </c>
      <c r="V1598" s="7" t="s">
        <v>337</v>
      </c>
      <c r="W1598" s="7" t="s">
        <v>1289</v>
      </c>
      <c r="X1598" s="7" t="s">
        <v>353</v>
      </c>
      <c r="Z1598" s="7" t="s">
        <v>136</v>
      </c>
      <c r="AA1598" s="7" t="s">
        <v>124</v>
      </c>
      <c r="AB1598" s="7" t="s">
        <v>1292</v>
      </c>
      <c r="AC1598" s="7" t="s">
        <v>1292</v>
      </c>
      <c r="AD1598" s="7" t="s">
        <v>1293</v>
      </c>
      <c r="AE1598" s="7" t="s">
        <v>3241</v>
      </c>
      <c r="AF1598" s="7" t="s">
        <v>112</v>
      </c>
      <c r="AG1598" s="7" t="s">
        <v>3241</v>
      </c>
      <c r="AH1598" s="7" t="s">
        <v>3241</v>
      </c>
      <c r="AI1598" s="7">
        <v>1990</v>
      </c>
      <c r="AJ1598" s="7">
        <v>1990</v>
      </c>
      <c r="AK1598" s="7" t="s">
        <v>89</v>
      </c>
      <c r="AL1598" s="7">
        <v>800</v>
      </c>
      <c r="AO1598" s="7" t="s">
        <v>3242</v>
      </c>
      <c r="AP1598" s="7" t="s">
        <v>3242</v>
      </c>
      <c r="AQ1598" s="7">
        <v>800</v>
      </c>
      <c r="AR1598" s="10">
        <v>1500.827859</v>
      </c>
      <c r="AS1598" s="7" t="s">
        <v>3242</v>
      </c>
      <c r="AT1598" s="7" t="s">
        <v>90</v>
      </c>
      <c r="AU1598" s="7">
        <v>1990</v>
      </c>
      <c r="AV1598" s="7" t="s">
        <v>172</v>
      </c>
      <c r="AW1598" s="7" t="s">
        <v>92</v>
      </c>
      <c r="AX1598" s="7" t="s">
        <v>93</v>
      </c>
      <c r="AY1598" s="7" t="s">
        <v>127</v>
      </c>
      <c r="AZ1598" s="7" t="s">
        <v>956</v>
      </c>
      <c r="BA1598" s="7" t="s">
        <v>156</v>
      </c>
      <c r="BB1598" s="7" t="s">
        <v>69</v>
      </c>
      <c r="BC1598" s="7" t="s">
        <v>98</v>
      </c>
      <c r="BH1598" s="7" t="s">
        <v>99</v>
      </c>
      <c r="BI1598" s="7" t="s">
        <v>1263</v>
      </c>
      <c r="BJ1598" s="7" t="s">
        <v>135</v>
      </c>
      <c r="BO1598">
        <f t="shared" si="24"/>
        <v>1.500827859E-3</v>
      </c>
      <c r="BP1598" s="7" t="s">
        <v>69</v>
      </c>
      <c r="BQ1598" s="7" t="s">
        <v>127</v>
      </c>
      <c r="BR1598" s="7" t="s">
        <v>1907</v>
      </c>
      <c r="BS1598" s="7" t="s">
        <v>1907</v>
      </c>
    </row>
    <row r="1599" spans="1:71" ht="15.75" customHeight="1">
      <c r="A1599" s="7">
        <v>2017</v>
      </c>
      <c r="B1599" s="7" t="s">
        <v>1295</v>
      </c>
      <c r="C1599" s="7" t="s">
        <v>64</v>
      </c>
      <c r="D1599" s="7" t="s">
        <v>1258</v>
      </c>
      <c r="E1599" s="7" t="s">
        <v>1259</v>
      </c>
      <c r="F1599" s="7" t="s">
        <v>1260</v>
      </c>
      <c r="G1599" s="7">
        <v>2017</v>
      </c>
      <c r="H1599" s="7" t="s">
        <v>67</v>
      </c>
      <c r="I1599" s="7" t="s">
        <v>68</v>
      </c>
      <c r="J1599" s="7" t="s">
        <v>70</v>
      </c>
      <c r="K1599" s="7" t="s">
        <v>71</v>
      </c>
      <c r="L1599" s="7" t="s">
        <v>72</v>
      </c>
      <c r="M1599" s="7" t="s">
        <v>73</v>
      </c>
      <c r="N1599" s="7" t="s">
        <v>74</v>
      </c>
      <c r="O1599" s="7" t="s">
        <v>75</v>
      </c>
      <c r="P1599" s="7" t="s">
        <v>105</v>
      </c>
      <c r="Q1599" s="7" t="s">
        <v>106</v>
      </c>
      <c r="S1599" s="7" t="s">
        <v>107</v>
      </c>
      <c r="T1599" s="7" t="s">
        <v>79</v>
      </c>
      <c r="U1599" s="7" t="s">
        <v>80</v>
      </c>
      <c r="V1599" s="7" t="s">
        <v>81</v>
      </c>
      <c r="W1599" s="7" t="s">
        <v>1289</v>
      </c>
      <c r="X1599" s="7" t="s">
        <v>353</v>
      </c>
      <c r="Z1599" s="7" t="s">
        <v>108</v>
      </c>
      <c r="AA1599" s="7" t="s">
        <v>109</v>
      </c>
      <c r="AC1599" s="7" t="s">
        <v>109</v>
      </c>
      <c r="AD1599" s="7" t="s">
        <v>144</v>
      </c>
      <c r="AE1599" s="7" t="s">
        <v>1925</v>
      </c>
      <c r="AF1599" s="7" t="s">
        <v>112</v>
      </c>
      <c r="AG1599" s="7" t="s">
        <v>1925</v>
      </c>
      <c r="AH1599" s="7" t="s">
        <v>1925</v>
      </c>
      <c r="AI1599" s="7">
        <v>2017</v>
      </c>
      <c r="AJ1599" s="7">
        <v>2017</v>
      </c>
      <c r="AK1599" s="7" t="s">
        <v>89</v>
      </c>
      <c r="AL1599" s="7">
        <v>6840000</v>
      </c>
      <c r="AO1599" s="7" t="s">
        <v>3243</v>
      </c>
      <c r="AP1599" s="7" t="s">
        <v>3244</v>
      </c>
      <c r="AQ1599" s="7">
        <v>6840000</v>
      </c>
      <c r="AR1599" s="10">
        <v>5242351.1469999999</v>
      </c>
      <c r="AS1599" s="7" t="s">
        <v>3244</v>
      </c>
      <c r="AT1599" s="7" t="s">
        <v>146</v>
      </c>
      <c r="AU1599" s="7">
        <v>2017</v>
      </c>
      <c r="AV1599" s="7" t="s">
        <v>91</v>
      </c>
      <c r="AW1599" s="7" t="s">
        <v>115</v>
      </c>
      <c r="AX1599" s="7" t="s">
        <v>116</v>
      </c>
      <c r="AY1599" s="7" t="s">
        <v>127</v>
      </c>
      <c r="AZ1599" s="7" t="s">
        <v>956</v>
      </c>
      <c r="BA1599" s="7" t="s">
        <v>156</v>
      </c>
      <c r="BB1599" s="7" t="s">
        <v>69</v>
      </c>
      <c r="BC1599" s="7" t="s">
        <v>98</v>
      </c>
      <c r="BH1599" s="7" t="s">
        <v>99</v>
      </c>
      <c r="BI1599" s="7" t="s">
        <v>1263</v>
      </c>
      <c r="BJ1599" s="7" t="s">
        <v>135</v>
      </c>
      <c r="BO1599">
        <f t="shared" si="24"/>
        <v>5.2423511469999999</v>
      </c>
      <c r="BP1599" s="7" t="s">
        <v>69</v>
      </c>
      <c r="BQ1599" s="7" t="s">
        <v>127</v>
      </c>
      <c r="BR1599" s="7" t="s">
        <v>1907</v>
      </c>
      <c r="BS1599" s="7" t="s">
        <v>1907</v>
      </c>
    </row>
    <row r="1600" spans="1:71" ht="15.75" customHeight="1">
      <c r="A1600" s="7">
        <v>2017</v>
      </c>
      <c r="B1600" s="7" t="s">
        <v>1297</v>
      </c>
      <c r="C1600" s="7" t="s">
        <v>64</v>
      </c>
      <c r="D1600" s="7" t="s">
        <v>1258</v>
      </c>
      <c r="E1600" s="7" t="s">
        <v>1259</v>
      </c>
      <c r="F1600" s="7" t="s">
        <v>1260</v>
      </c>
      <c r="G1600" s="7">
        <v>2017</v>
      </c>
      <c r="H1600" s="7" t="s">
        <v>67</v>
      </c>
      <c r="I1600" s="7" t="s">
        <v>68</v>
      </c>
      <c r="J1600" s="7" t="s">
        <v>70</v>
      </c>
      <c r="K1600" s="7" t="s">
        <v>71</v>
      </c>
      <c r="L1600" s="7" t="s">
        <v>72</v>
      </c>
      <c r="M1600" s="7" t="s">
        <v>73</v>
      </c>
      <c r="N1600" s="7" t="s">
        <v>74</v>
      </c>
      <c r="O1600" s="7" t="s">
        <v>75</v>
      </c>
      <c r="P1600" s="7" t="s">
        <v>105</v>
      </c>
      <c r="Q1600" s="7" t="s">
        <v>106</v>
      </c>
      <c r="S1600" s="7" t="s">
        <v>107</v>
      </c>
      <c r="T1600" s="7" t="s">
        <v>79</v>
      </c>
      <c r="U1600" s="7" t="s">
        <v>80</v>
      </c>
      <c r="V1600" s="7" t="s">
        <v>81</v>
      </c>
      <c r="X1600" s="7" t="s">
        <v>353</v>
      </c>
      <c r="Z1600" s="7" t="s">
        <v>108</v>
      </c>
      <c r="AA1600" s="7" t="s">
        <v>109</v>
      </c>
      <c r="AC1600" s="7" t="s">
        <v>109</v>
      </c>
      <c r="AD1600" s="7" t="s">
        <v>144</v>
      </c>
      <c r="AE1600" s="7" t="s">
        <v>1925</v>
      </c>
      <c r="AF1600" s="7" t="s">
        <v>112</v>
      </c>
      <c r="AG1600" s="7" t="s">
        <v>1925</v>
      </c>
      <c r="AH1600" s="7" t="s">
        <v>1925</v>
      </c>
      <c r="AI1600" s="7">
        <v>2017</v>
      </c>
      <c r="AJ1600" s="7">
        <v>2017</v>
      </c>
      <c r="AK1600" s="7" t="s">
        <v>89</v>
      </c>
      <c r="AL1600" s="7">
        <v>508000000</v>
      </c>
      <c r="AO1600" s="7" t="s">
        <v>3245</v>
      </c>
      <c r="AP1600" s="7" t="s">
        <v>3246</v>
      </c>
      <c r="AQ1600" s="7">
        <v>508000000</v>
      </c>
      <c r="AR1600" s="7">
        <v>389344208</v>
      </c>
      <c r="AS1600" s="7" t="s">
        <v>3246</v>
      </c>
      <c r="AT1600" s="7" t="s">
        <v>146</v>
      </c>
      <c r="AU1600" s="7">
        <v>2017</v>
      </c>
      <c r="AV1600" s="7" t="s">
        <v>91</v>
      </c>
      <c r="AW1600" s="7" t="s">
        <v>115</v>
      </c>
      <c r="AX1600" s="7" t="s">
        <v>116</v>
      </c>
      <c r="AY1600" s="7" t="s">
        <v>127</v>
      </c>
      <c r="AZ1600" s="7" t="s">
        <v>956</v>
      </c>
      <c r="BA1600" s="7" t="s">
        <v>156</v>
      </c>
      <c r="BB1600" s="7" t="s">
        <v>69</v>
      </c>
      <c r="BC1600" s="7" t="s">
        <v>98</v>
      </c>
      <c r="BH1600" s="7" t="s">
        <v>99</v>
      </c>
      <c r="BI1600" s="7" t="s">
        <v>1263</v>
      </c>
      <c r="BJ1600" s="7" t="s">
        <v>135</v>
      </c>
      <c r="BO1600">
        <f t="shared" si="24"/>
        <v>389.34420799999998</v>
      </c>
      <c r="BP1600" s="7" t="s">
        <v>69</v>
      </c>
      <c r="BQ1600" s="7" t="s">
        <v>127</v>
      </c>
      <c r="BR1600" s="7" t="s">
        <v>1907</v>
      </c>
      <c r="BS1600" s="7" t="s">
        <v>1907</v>
      </c>
    </row>
    <row r="1601" spans="1:71" ht="15.75" customHeight="1">
      <c r="A1601" s="7">
        <v>2012</v>
      </c>
      <c r="B1601" s="7" t="s">
        <v>1310</v>
      </c>
      <c r="C1601" s="7" t="s">
        <v>64</v>
      </c>
      <c r="D1601" s="7" t="s">
        <v>1311</v>
      </c>
      <c r="E1601" s="7" t="s">
        <v>1312</v>
      </c>
      <c r="F1601" s="7" t="s">
        <v>1313</v>
      </c>
      <c r="G1601" s="7">
        <v>2021</v>
      </c>
      <c r="H1601" s="7" t="s">
        <v>335</v>
      </c>
      <c r="I1601" s="7" t="s">
        <v>336</v>
      </c>
      <c r="J1601" s="7" t="s">
        <v>70</v>
      </c>
      <c r="K1601" s="7" t="s">
        <v>71</v>
      </c>
      <c r="L1601" s="7" t="s">
        <v>72</v>
      </c>
      <c r="M1601" s="7" t="s">
        <v>73</v>
      </c>
      <c r="N1601" s="7" t="s">
        <v>74</v>
      </c>
      <c r="O1601" s="7" t="s">
        <v>75</v>
      </c>
      <c r="P1601" s="7" t="s">
        <v>1199</v>
      </c>
      <c r="Q1601" s="7" t="s">
        <v>1200</v>
      </c>
      <c r="T1601" s="7" t="s">
        <v>79</v>
      </c>
      <c r="U1601" s="7" t="s">
        <v>80</v>
      </c>
      <c r="V1601" s="7" t="s">
        <v>81</v>
      </c>
      <c r="Z1601" s="7" t="s">
        <v>1201</v>
      </c>
      <c r="AA1601" s="7" t="s">
        <v>338</v>
      </c>
      <c r="AC1601" s="7" t="s">
        <v>1202</v>
      </c>
      <c r="AD1601" s="7" t="s">
        <v>111</v>
      </c>
      <c r="AE1601" s="7" t="s">
        <v>1954</v>
      </c>
      <c r="AF1601" s="7" t="s">
        <v>112</v>
      </c>
      <c r="AG1601" s="7" t="s">
        <v>1954</v>
      </c>
      <c r="AH1601" s="7" t="s">
        <v>1954</v>
      </c>
      <c r="AI1601" s="7">
        <v>2012</v>
      </c>
      <c r="AJ1601" s="7">
        <v>2012</v>
      </c>
      <c r="AK1601" s="7" t="s">
        <v>89</v>
      </c>
      <c r="AL1601" s="7">
        <v>72000</v>
      </c>
      <c r="AO1601" s="7" t="s">
        <v>3247</v>
      </c>
      <c r="AP1601" s="7" t="s">
        <v>3248</v>
      </c>
      <c r="AQ1601" s="7">
        <v>72000</v>
      </c>
      <c r="AR1601" s="10">
        <v>98760.169829999999</v>
      </c>
      <c r="AS1601" s="7" t="s">
        <v>3248</v>
      </c>
      <c r="AT1601" s="7" t="s">
        <v>340</v>
      </c>
      <c r="AU1601" s="7">
        <v>2012</v>
      </c>
      <c r="AV1601" s="7" t="s">
        <v>172</v>
      </c>
      <c r="AW1601" s="7" t="s">
        <v>92</v>
      </c>
      <c r="AX1601" s="7" t="s">
        <v>93</v>
      </c>
      <c r="AY1601" s="7" t="s">
        <v>94</v>
      </c>
      <c r="AZ1601" s="7" t="s">
        <v>341</v>
      </c>
      <c r="BA1601" s="7" t="s">
        <v>96</v>
      </c>
      <c r="BB1601" s="7" t="s">
        <v>519</v>
      </c>
      <c r="BC1601" s="7" t="s">
        <v>98</v>
      </c>
      <c r="BH1601" s="7" t="s">
        <v>99</v>
      </c>
      <c r="BI1601" s="7" t="s">
        <v>521</v>
      </c>
      <c r="BJ1601" s="7" t="s">
        <v>135</v>
      </c>
      <c r="BO1601">
        <f t="shared" si="24"/>
        <v>9.8760169829999994E-2</v>
      </c>
      <c r="BP1601" s="7" t="s">
        <v>519</v>
      </c>
      <c r="BQ1601" s="7" t="s">
        <v>94</v>
      </c>
      <c r="BR1601" s="7" t="s">
        <v>1200</v>
      </c>
      <c r="BS1601" s="7" t="s">
        <v>1200</v>
      </c>
    </row>
    <row r="1602" spans="1:71" ht="15.75" customHeight="1">
      <c r="A1602" s="7">
        <v>1999</v>
      </c>
      <c r="B1602" s="7" t="s">
        <v>1731</v>
      </c>
      <c r="C1602" s="7" t="s">
        <v>64</v>
      </c>
      <c r="D1602" s="7" t="s">
        <v>2003</v>
      </c>
      <c r="E1602" s="7" t="s">
        <v>2004</v>
      </c>
      <c r="F1602" s="7" t="s">
        <v>192</v>
      </c>
      <c r="G1602" s="7">
        <v>2002</v>
      </c>
      <c r="H1602" s="7" t="s">
        <v>67</v>
      </c>
      <c r="I1602" s="7" t="s">
        <v>68</v>
      </c>
      <c r="J1602" s="7" t="s">
        <v>70</v>
      </c>
      <c r="K1602" s="7" t="s">
        <v>71</v>
      </c>
      <c r="L1602" s="7" t="s">
        <v>72</v>
      </c>
      <c r="M1602" s="7" t="s">
        <v>73</v>
      </c>
      <c r="N1602" s="7" t="s">
        <v>74</v>
      </c>
      <c r="O1602" s="7" t="s">
        <v>75</v>
      </c>
      <c r="P1602" s="7" t="s">
        <v>105</v>
      </c>
      <c r="Q1602" s="7" t="s">
        <v>106</v>
      </c>
      <c r="S1602" s="7" t="s">
        <v>107</v>
      </c>
      <c r="T1602" s="7" t="s">
        <v>79</v>
      </c>
      <c r="U1602" s="7" t="s">
        <v>80</v>
      </c>
      <c r="Z1602" s="7" t="s">
        <v>136</v>
      </c>
      <c r="AA1602" s="7" t="s">
        <v>124</v>
      </c>
      <c r="AC1602" s="7" t="s">
        <v>212</v>
      </c>
      <c r="AD1602" s="7" t="s">
        <v>111</v>
      </c>
      <c r="AE1602" s="7" t="s">
        <v>2007</v>
      </c>
      <c r="AF1602" s="7" t="s">
        <v>112</v>
      </c>
      <c r="AG1602" s="7" t="s">
        <v>2007</v>
      </c>
      <c r="AH1602" s="7" t="s">
        <v>2007</v>
      </c>
      <c r="AI1602" s="7">
        <v>1999</v>
      </c>
      <c r="AJ1602" s="7">
        <v>1999</v>
      </c>
      <c r="AK1602" s="7" t="s">
        <v>114</v>
      </c>
      <c r="AL1602" s="7">
        <v>33441777</v>
      </c>
      <c r="AO1602" s="7" t="s">
        <v>3249</v>
      </c>
      <c r="AP1602" s="7" t="s">
        <v>3250</v>
      </c>
      <c r="AQ1602" s="7">
        <v>72000</v>
      </c>
      <c r="AR1602" s="10">
        <v>98760.17</v>
      </c>
      <c r="AS1602" s="7" t="s">
        <v>3250</v>
      </c>
      <c r="AT1602" s="7" t="s">
        <v>90</v>
      </c>
      <c r="AU1602" s="7">
        <v>1999</v>
      </c>
      <c r="AV1602" s="7" t="s">
        <v>172</v>
      </c>
      <c r="AW1602" s="7" t="s">
        <v>92</v>
      </c>
      <c r="AX1602" s="7" t="s">
        <v>93</v>
      </c>
      <c r="AY1602" s="7" t="s">
        <v>189</v>
      </c>
      <c r="AZ1602" s="7" t="s">
        <v>155</v>
      </c>
      <c r="BA1602" s="7" t="s">
        <v>156</v>
      </c>
      <c r="BB1602" s="7" t="s">
        <v>69</v>
      </c>
      <c r="BC1602" s="7" t="s">
        <v>98</v>
      </c>
      <c r="BH1602" s="7" t="s">
        <v>99</v>
      </c>
      <c r="BI1602" s="7" t="s">
        <v>521</v>
      </c>
      <c r="BJ1602" s="7" t="s">
        <v>135</v>
      </c>
      <c r="BO1602">
        <f t="shared" si="24"/>
        <v>9.8760169999999994E-2</v>
      </c>
      <c r="BP1602" s="7" t="s">
        <v>69</v>
      </c>
      <c r="BQ1602" s="7" t="s">
        <v>189</v>
      </c>
      <c r="BR1602" s="7" t="s">
        <v>1907</v>
      </c>
      <c r="BS1602" s="7" t="s">
        <v>1907</v>
      </c>
    </row>
    <row r="1603" spans="1:71" ht="15.75" customHeight="1">
      <c r="A1603" s="7">
        <v>1999</v>
      </c>
      <c r="B1603" s="7" t="s">
        <v>1733</v>
      </c>
      <c r="C1603" s="7" t="s">
        <v>64</v>
      </c>
      <c r="D1603" s="7" t="s">
        <v>2003</v>
      </c>
      <c r="E1603" s="7" t="s">
        <v>2004</v>
      </c>
      <c r="F1603" s="7" t="s">
        <v>192</v>
      </c>
      <c r="G1603" s="7">
        <v>2002</v>
      </c>
      <c r="H1603" s="7" t="s">
        <v>67</v>
      </c>
      <c r="I1603" s="7" t="s">
        <v>68</v>
      </c>
      <c r="J1603" s="7" t="s">
        <v>70</v>
      </c>
      <c r="K1603" s="7" t="s">
        <v>71</v>
      </c>
      <c r="L1603" s="7" t="s">
        <v>72</v>
      </c>
      <c r="M1603" s="7" t="s">
        <v>73</v>
      </c>
      <c r="N1603" s="7" t="s">
        <v>74</v>
      </c>
      <c r="O1603" s="7" t="s">
        <v>75</v>
      </c>
      <c r="P1603" s="7" t="s">
        <v>105</v>
      </c>
      <c r="Q1603" s="7" t="s">
        <v>106</v>
      </c>
      <c r="S1603" s="7" t="s">
        <v>107</v>
      </c>
      <c r="T1603" s="7" t="s">
        <v>79</v>
      </c>
      <c r="U1603" s="7" t="s">
        <v>80</v>
      </c>
      <c r="Z1603" s="7" t="s">
        <v>136</v>
      </c>
      <c r="AA1603" s="7" t="s">
        <v>124</v>
      </c>
      <c r="AC1603" s="7" t="s">
        <v>212</v>
      </c>
      <c r="AD1603" s="7" t="s">
        <v>111</v>
      </c>
      <c r="AE1603" s="7" t="s">
        <v>2007</v>
      </c>
      <c r="AF1603" s="7" t="s">
        <v>112</v>
      </c>
      <c r="AG1603" s="7" t="s">
        <v>2007</v>
      </c>
      <c r="AH1603" s="7" t="s">
        <v>2007</v>
      </c>
      <c r="AI1603" s="7">
        <v>1999</v>
      </c>
      <c r="AJ1603" s="7">
        <v>1999</v>
      </c>
      <c r="AK1603" s="7" t="s">
        <v>114</v>
      </c>
      <c r="AL1603" s="7">
        <v>4627030</v>
      </c>
      <c r="AO1603" s="7" t="s">
        <v>3251</v>
      </c>
      <c r="AP1603" s="7" t="s">
        <v>3251</v>
      </c>
      <c r="AQ1603" s="7">
        <v>33441777</v>
      </c>
      <c r="AR1603" s="10">
        <v>49210472.420000002</v>
      </c>
      <c r="AS1603" s="7" t="s">
        <v>3251</v>
      </c>
      <c r="AT1603" s="7" t="s">
        <v>90</v>
      </c>
      <c r="AU1603" s="7">
        <v>1999</v>
      </c>
      <c r="AV1603" s="7" t="s">
        <v>172</v>
      </c>
      <c r="AW1603" s="7" t="s">
        <v>92</v>
      </c>
      <c r="AX1603" s="7" t="s">
        <v>93</v>
      </c>
      <c r="AY1603" s="7" t="s">
        <v>189</v>
      </c>
      <c r="AZ1603" s="7" t="s">
        <v>155</v>
      </c>
      <c r="BA1603" s="7" t="s">
        <v>156</v>
      </c>
      <c r="BB1603" s="7" t="s">
        <v>69</v>
      </c>
      <c r="BC1603" s="7" t="s">
        <v>98</v>
      </c>
      <c r="BH1603" s="7" t="s">
        <v>99</v>
      </c>
      <c r="BI1603" s="7" t="s">
        <v>521</v>
      </c>
      <c r="BJ1603" s="7" t="s">
        <v>135</v>
      </c>
      <c r="BO1603">
        <f t="shared" ref="BO1603:BO1622" si="25">AR1603/1000000</f>
        <v>49.210472420000002</v>
      </c>
      <c r="BP1603" s="7" t="s">
        <v>69</v>
      </c>
      <c r="BQ1603" s="7" t="s">
        <v>189</v>
      </c>
      <c r="BR1603" s="7" t="s">
        <v>1907</v>
      </c>
      <c r="BS1603" s="7" t="s">
        <v>1907</v>
      </c>
    </row>
    <row r="1604" spans="1:71" ht="15.75" customHeight="1">
      <c r="A1604" s="7">
        <v>1999</v>
      </c>
      <c r="B1604" s="7" t="s">
        <v>1735</v>
      </c>
      <c r="C1604" s="7" t="s">
        <v>64</v>
      </c>
      <c r="D1604" s="7" t="s">
        <v>2003</v>
      </c>
      <c r="E1604" s="7" t="s">
        <v>2004</v>
      </c>
      <c r="F1604" s="7" t="s">
        <v>192</v>
      </c>
      <c r="G1604" s="7">
        <v>2002</v>
      </c>
      <c r="H1604" s="7" t="s">
        <v>67</v>
      </c>
      <c r="I1604" s="7" t="s">
        <v>68</v>
      </c>
      <c r="J1604" s="7" t="s">
        <v>70</v>
      </c>
      <c r="K1604" s="7" t="s">
        <v>71</v>
      </c>
      <c r="L1604" s="7" t="s">
        <v>72</v>
      </c>
      <c r="M1604" s="7" t="s">
        <v>73</v>
      </c>
      <c r="N1604" s="7" t="s">
        <v>74</v>
      </c>
      <c r="O1604" s="7" t="s">
        <v>75</v>
      </c>
      <c r="P1604" s="7" t="s">
        <v>105</v>
      </c>
      <c r="Q1604" s="7" t="s">
        <v>106</v>
      </c>
      <c r="S1604" s="7" t="s">
        <v>107</v>
      </c>
      <c r="T1604" s="7" t="s">
        <v>79</v>
      </c>
      <c r="U1604" s="7" t="s">
        <v>80</v>
      </c>
      <c r="Z1604" s="7" t="s">
        <v>136</v>
      </c>
      <c r="AA1604" s="7" t="s">
        <v>124</v>
      </c>
      <c r="AC1604" s="7" t="s">
        <v>212</v>
      </c>
      <c r="AD1604" s="7" t="s">
        <v>111</v>
      </c>
      <c r="AE1604" s="7" t="s">
        <v>2007</v>
      </c>
      <c r="AF1604" s="7" t="s">
        <v>112</v>
      </c>
      <c r="AG1604" s="7" t="s">
        <v>2007</v>
      </c>
      <c r="AH1604" s="7" t="s">
        <v>2007</v>
      </c>
      <c r="AI1604" s="7">
        <v>1999</v>
      </c>
      <c r="AJ1604" s="7">
        <v>1999</v>
      </c>
      <c r="AK1604" s="7" t="s">
        <v>114</v>
      </c>
      <c r="AL1604" s="7">
        <v>16956961</v>
      </c>
      <c r="AO1604" s="7" t="s">
        <v>3252</v>
      </c>
      <c r="AP1604" s="7" t="s">
        <v>3252</v>
      </c>
      <c r="AQ1604" s="7">
        <v>4627030</v>
      </c>
      <c r="AR1604" s="10">
        <v>6808798.8300000001</v>
      </c>
      <c r="AS1604" s="7" t="s">
        <v>3252</v>
      </c>
      <c r="AT1604" s="7" t="s">
        <v>90</v>
      </c>
      <c r="AU1604" s="7">
        <v>1999</v>
      </c>
      <c r="AV1604" s="7" t="s">
        <v>172</v>
      </c>
      <c r="AW1604" s="7" t="s">
        <v>92</v>
      </c>
      <c r="AX1604" s="7" t="s">
        <v>93</v>
      </c>
      <c r="AY1604" s="7" t="s">
        <v>189</v>
      </c>
      <c r="AZ1604" s="7" t="s">
        <v>956</v>
      </c>
      <c r="BA1604" s="7" t="s">
        <v>156</v>
      </c>
      <c r="BB1604" s="7" t="s">
        <v>69</v>
      </c>
      <c r="BC1604" s="7" t="s">
        <v>98</v>
      </c>
      <c r="BH1604" s="7" t="s">
        <v>99</v>
      </c>
      <c r="BI1604" s="7" t="s">
        <v>521</v>
      </c>
      <c r="BJ1604" s="7" t="s">
        <v>135</v>
      </c>
      <c r="BO1604">
        <f t="shared" si="25"/>
        <v>6.8087988299999997</v>
      </c>
      <c r="BP1604" s="7" t="s">
        <v>69</v>
      </c>
      <c r="BQ1604" s="7" t="s">
        <v>189</v>
      </c>
      <c r="BR1604" s="7" t="s">
        <v>1907</v>
      </c>
      <c r="BS1604" s="7" t="s">
        <v>1907</v>
      </c>
    </row>
    <row r="1605" spans="1:71" ht="15.75" customHeight="1">
      <c r="A1605" s="7">
        <v>1999</v>
      </c>
      <c r="B1605" s="7" t="s">
        <v>1737</v>
      </c>
      <c r="C1605" s="7" t="s">
        <v>64</v>
      </c>
      <c r="D1605" s="7" t="s">
        <v>2003</v>
      </c>
      <c r="E1605" s="7" t="s">
        <v>2004</v>
      </c>
      <c r="F1605" s="7" t="s">
        <v>192</v>
      </c>
      <c r="G1605" s="7">
        <v>2002</v>
      </c>
      <c r="H1605" s="7" t="s">
        <v>67</v>
      </c>
      <c r="I1605" s="7" t="s">
        <v>68</v>
      </c>
      <c r="J1605" s="7" t="s">
        <v>70</v>
      </c>
      <c r="K1605" s="7" t="s">
        <v>71</v>
      </c>
      <c r="L1605" s="7" t="s">
        <v>72</v>
      </c>
      <c r="M1605" s="7" t="s">
        <v>73</v>
      </c>
      <c r="N1605" s="7" t="s">
        <v>74</v>
      </c>
      <c r="O1605" s="7" t="s">
        <v>75</v>
      </c>
      <c r="P1605" s="7" t="s">
        <v>105</v>
      </c>
      <c r="Q1605" s="7" t="s">
        <v>106</v>
      </c>
      <c r="S1605" s="7" t="s">
        <v>107</v>
      </c>
      <c r="T1605" s="7" t="s">
        <v>79</v>
      </c>
      <c r="U1605" s="7" t="s">
        <v>80</v>
      </c>
      <c r="Z1605" s="7" t="s">
        <v>136</v>
      </c>
      <c r="AA1605" s="7" t="s">
        <v>124</v>
      </c>
      <c r="AC1605" s="7" t="s">
        <v>212</v>
      </c>
      <c r="AD1605" s="7" t="s">
        <v>111</v>
      </c>
      <c r="AE1605" s="7" t="s">
        <v>2007</v>
      </c>
      <c r="AF1605" s="7" t="s">
        <v>112</v>
      </c>
      <c r="AG1605" s="7" t="s">
        <v>2007</v>
      </c>
      <c r="AH1605" s="7" t="s">
        <v>2007</v>
      </c>
      <c r="AI1605" s="7">
        <v>1999</v>
      </c>
      <c r="AJ1605" s="7">
        <v>1999</v>
      </c>
      <c r="AK1605" s="7" t="s">
        <v>114</v>
      </c>
      <c r="AL1605" s="7">
        <v>7390836</v>
      </c>
      <c r="AO1605" s="7" t="s">
        <v>3253</v>
      </c>
      <c r="AP1605" s="7" t="s">
        <v>3253</v>
      </c>
      <c r="AQ1605" s="7">
        <v>16956961</v>
      </c>
      <c r="AR1605" s="10">
        <v>24952623.23</v>
      </c>
      <c r="AS1605" s="7" t="s">
        <v>3253</v>
      </c>
      <c r="AT1605" s="7" t="s">
        <v>90</v>
      </c>
      <c r="AU1605" s="7">
        <v>1999</v>
      </c>
      <c r="AV1605" s="7" t="s">
        <v>172</v>
      </c>
      <c r="AW1605" s="7" t="s">
        <v>92</v>
      </c>
      <c r="AX1605" s="7" t="s">
        <v>93</v>
      </c>
      <c r="AY1605" s="7" t="s">
        <v>189</v>
      </c>
      <c r="AZ1605" s="7" t="s">
        <v>956</v>
      </c>
      <c r="BA1605" s="7" t="s">
        <v>156</v>
      </c>
      <c r="BB1605" s="7" t="s">
        <v>69</v>
      </c>
      <c r="BC1605" s="7" t="s">
        <v>98</v>
      </c>
      <c r="BH1605" s="7" t="s">
        <v>99</v>
      </c>
      <c r="BI1605" s="7" t="s">
        <v>521</v>
      </c>
      <c r="BJ1605" s="7" t="s">
        <v>135</v>
      </c>
      <c r="BO1605">
        <f t="shared" si="25"/>
        <v>24.95262323</v>
      </c>
      <c r="BP1605" s="7" t="s">
        <v>69</v>
      </c>
      <c r="BQ1605" s="7" t="s">
        <v>189</v>
      </c>
      <c r="BR1605" s="7" t="s">
        <v>1907</v>
      </c>
      <c r="BS1605" s="7" t="s">
        <v>1907</v>
      </c>
    </row>
    <row r="1606" spans="1:71" ht="15.75" customHeight="1">
      <c r="A1606" s="7">
        <v>1999</v>
      </c>
      <c r="B1606" s="7" t="s">
        <v>1739</v>
      </c>
      <c r="C1606" s="7" t="s">
        <v>64</v>
      </c>
      <c r="D1606" s="7" t="s">
        <v>2003</v>
      </c>
      <c r="E1606" s="7" t="s">
        <v>2004</v>
      </c>
      <c r="F1606" s="7" t="s">
        <v>192</v>
      </c>
      <c r="G1606" s="7">
        <v>2002</v>
      </c>
      <c r="H1606" s="7" t="s">
        <v>67</v>
      </c>
      <c r="I1606" s="7" t="s">
        <v>68</v>
      </c>
      <c r="J1606" s="7" t="s">
        <v>70</v>
      </c>
      <c r="K1606" s="7" t="s">
        <v>71</v>
      </c>
      <c r="L1606" s="7" t="s">
        <v>72</v>
      </c>
      <c r="M1606" s="7" t="s">
        <v>73</v>
      </c>
      <c r="N1606" s="7" t="s">
        <v>74</v>
      </c>
      <c r="O1606" s="7" t="s">
        <v>75</v>
      </c>
      <c r="P1606" s="7" t="s">
        <v>105</v>
      </c>
      <c r="Q1606" s="7" t="s">
        <v>106</v>
      </c>
      <c r="S1606" s="7" t="s">
        <v>107</v>
      </c>
      <c r="T1606" s="7" t="s">
        <v>79</v>
      </c>
      <c r="U1606" s="7" t="s">
        <v>80</v>
      </c>
      <c r="Z1606" s="7" t="s">
        <v>136</v>
      </c>
      <c r="AA1606" s="7" t="s">
        <v>124</v>
      </c>
      <c r="AC1606" s="7" t="s">
        <v>212</v>
      </c>
      <c r="AD1606" s="7" t="s">
        <v>111</v>
      </c>
      <c r="AE1606" s="7" t="s">
        <v>2007</v>
      </c>
      <c r="AF1606" s="7" t="s">
        <v>112</v>
      </c>
      <c r="AG1606" s="7" t="s">
        <v>2007</v>
      </c>
      <c r="AH1606" s="7" t="s">
        <v>2007</v>
      </c>
      <c r="AI1606" s="7">
        <v>1999</v>
      </c>
      <c r="AJ1606" s="7">
        <v>1999</v>
      </c>
      <c r="AK1606" s="7" t="s">
        <v>114</v>
      </c>
      <c r="AL1606" s="7">
        <v>9056496</v>
      </c>
      <c r="AO1606" s="7" t="s">
        <v>3254</v>
      </c>
      <c r="AP1606" s="7" t="s">
        <v>3254</v>
      </c>
      <c r="AQ1606" s="7">
        <v>7390836</v>
      </c>
      <c r="AR1606" s="10">
        <v>10875813.539999999</v>
      </c>
      <c r="AS1606" s="7" t="s">
        <v>3254</v>
      </c>
      <c r="AT1606" s="7" t="s">
        <v>90</v>
      </c>
      <c r="AU1606" s="7">
        <v>1999</v>
      </c>
      <c r="AV1606" s="7" t="s">
        <v>172</v>
      </c>
      <c r="AW1606" s="7" t="s">
        <v>92</v>
      </c>
      <c r="AX1606" s="7" t="s">
        <v>93</v>
      </c>
      <c r="AY1606" s="7" t="s">
        <v>189</v>
      </c>
      <c r="AZ1606" s="7" t="s">
        <v>155</v>
      </c>
      <c r="BA1606" s="7" t="s">
        <v>156</v>
      </c>
      <c r="BB1606" s="7" t="s">
        <v>69</v>
      </c>
      <c r="BC1606" s="7" t="s">
        <v>98</v>
      </c>
      <c r="BH1606" s="7" t="s">
        <v>99</v>
      </c>
      <c r="BI1606" s="7" t="s">
        <v>521</v>
      </c>
      <c r="BJ1606" s="7" t="s">
        <v>135</v>
      </c>
      <c r="BO1606">
        <f t="shared" si="25"/>
        <v>10.875813539999999</v>
      </c>
      <c r="BP1606" s="7" t="s">
        <v>69</v>
      </c>
      <c r="BQ1606" s="7" t="s">
        <v>189</v>
      </c>
      <c r="BR1606" s="7" t="s">
        <v>1907</v>
      </c>
      <c r="BS1606" s="7" t="s">
        <v>1907</v>
      </c>
    </row>
    <row r="1607" spans="1:71" ht="15.75" customHeight="1">
      <c r="A1607" s="7">
        <v>1999</v>
      </c>
      <c r="B1607" s="7" t="s">
        <v>1741</v>
      </c>
      <c r="C1607" s="7" t="s">
        <v>64</v>
      </c>
      <c r="D1607" s="7" t="s">
        <v>2003</v>
      </c>
      <c r="E1607" s="7" t="s">
        <v>2004</v>
      </c>
      <c r="F1607" s="7" t="s">
        <v>192</v>
      </c>
      <c r="G1607" s="7">
        <v>2002</v>
      </c>
      <c r="H1607" s="7" t="s">
        <v>67</v>
      </c>
      <c r="I1607" s="7" t="s">
        <v>68</v>
      </c>
      <c r="J1607" s="7" t="s">
        <v>70</v>
      </c>
      <c r="K1607" s="7" t="s">
        <v>71</v>
      </c>
      <c r="L1607" s="7" t="s">
        <v>72</v>
      </c>
      <c r="M1607" s="7" t="s">
        <v>73</v>
      </c>
      <c r="N1607" s="7" t="s">
        <v>74</v>
      </c>
      <c r="O1607" s="7" t="s">
        <v>75</v>
      </c>
      <c r="P1607" s="7" t="s">
        <v>105</v>
      </c>
      <c r="Q1607" s="7" t="s">
        <v>106</v>
      </c>
      <c r="S1607" s="7" t="s">
        <v>107</v>
      </c>
      <c r="T1607" s="7" t="s">
        <v>79</v>
      </c>
      <c r="U1607" s="7" t="s">
        <v>80</v>
      </c>
      <c r="Z1607" s="7" t="s">
        <v>136</v>
      </c>
      <c r="AA1607" s="7" t="s">
        <v>124</v>
      </c>
      <c r="AC1607" s="7" t="s">
        <v>212</v>
      </c>
      <c r="AD1607" s="7" t="s">
        <v>111</v>
      </c>
      <c r="AE1607" s="7" t="s">
        <v>2007</v>
      </c>
      <c r="AF1607" s="7" t="s">
        <v>112</v>
      </c>
      <c r="AG1607" s="7" t="s">
        <v>2007</v>
      </c>
      <c r="AH1607" s="7" t="s">
        <v>2007</v>
      </c>
      <c r="AI1607" s="7">
        <v>1999</v>
      </c>
      <c r="AJ1607" s="7">
        <v>1999</v>
      </c>
      <c r="AK1607" s="7" t="s">
        <v>114</v>
      </c>
      <c r="AL1607" s="7">
        <v>561356</v>
      </c>
      <c r="AO1607" s="7" t="s">
        <v>3255</v>
      </c>
      <c r="AP1607" s="7" t="s">
        <v>3255</v>
      </c>
      <c r="AQ1607" s="7">
        <v>9056496</v>
      </c>
      <c r="AR1607" s="10">
        <v>13326876.939999999</v>
      </c>
      <c r="AS1607" s="7" t="s">
        <v>3255</v>
      </c>
      <c r="AT1607" s="7" t="s">
        <v>90</v>
      </c>
      <c r="AU1607" s="7">
        <v>1999</v>
      </c>
      <c r="AV1607" s="7" t="s">
        <v>172</v>
      </c>
      <c r="AW1607" s="7" t="s">
        <v>92</v>
      </c>
      <c r="AX1607" s="7" t="s">
        <v>93</v>
      </c>
      <c r="AY1607" s="7" t="s">
        <v>189</v>
      </c>
      <c r="AZ1607" s="7" t="s">
        <v>953</v>
      </c>
      <c r="BA1607" s="7" t="s">
        <v>156</v>
      </c>
      <c r="BB1607" s="7" t="s">
        <v>69</v>
      </c>
      <c r="BC1607" s="7" t="s">
        <v>98</v>
      </c>
      <c r="BH1607" s="7" t="s">
        <v>99</v>
      </c>
      <c r="BI1607" s="7" t="s">
        <v>521</v>
      </c>
      <c r="BJ1607" s="7" t="s">
        <v>135</v>
      </c>
      <c r="BO1607">
        <f t="shared" si="25"/>
        <v>13.32687694</v>
      </c>
      <c r="BP1607" s="7" t="s">
        <v>69</v>
      </c>
      <c r="BQ1607" s="7" t="s">
        <v>189</v>
      </c>
      <c r="BR1607" s="7" t="s">
        <v>1907</v>
      </c>
      <c r="BS1607" s="7" t="s">
        <v>1907</v>
      </c>
    </row>
    <row r="1608" spans="1:71" ht="15.75" customHeight="1">
      <c r="A1608" s="7">
        <v>1999</v>
      </c>
      <c r="B1608" s="7" t="s">
        <v>1743</v>
      </c>
      <c r="C1608" s="7" t="s">
        <v>64</v>
      </c>
      <c r="D1608" s="7" t="s">
        <v>2003</v>
      </c>
      <c r="E1608" s="7" t="s">
        <v>2004</v>
      </c>
      <c r="F1608" s="7" t="s">
        <v>192</v>
      </c>
      <c r="G1608" s="7">
        <v>2002</v>
      </c>
      <c r="H1608" s="7" t="s">
        <v>67</v>
      </c>
      <c r="I1608" s="7" t="s">
        <v>68</v>
      </c>
      <c r="J1608" s="7" t="s">
        <v>70</v>
      </c>
      <c r="K1608" s="7" t="s">
        <v>71</v>
      </c>
      <c r="L1608" s="7" t="s">
        <v>72</v>
      </c>
      <c r="M1608" s="7" t="s">
        <v>73</v>
      </c>
      <c r="N1608" s="7" t="s">
        <v>74</v>
      </c>
      <c r="O1608" s="7" t="s">
        <v>75</v>
      </c>
      <c r="P1608" s="7" t="s">
        <v>105</v>
      </c>
      <c r="Q1608" s="7" t="s">
        <v>106</v>
      </c>
      <c r="S1608" s="7" t="s">
        <v>107</v>
      </c>
      <c r="T1608" s="7" t="s">
        <v>79</v>
      </c>
      <c r="U1608" s="7" t="s">
        <v>80</v>
      </c>
      <c r="Z1608" s="7" t="s">
        <v>136</v>
      </c>
      <c r="AA1608" s="7" t="s">
        <v>124</v>
      </c>
      <c r="AC1608" s="7" t="s">
        <v>212</v>
      </c>
      <c r="AD1608" s="7" t="s">
        <v>111</v>
      </c>
      <c r="AE1608" s="7" t="s">
        <v>2007</v>
      </c>
      <c r="AF1608" s="7" t="s">
        <v>112</v>
      </c>
      <c r="AG1608" s="7" t="s">
        <v>2007</v>
      </c>
      <c r="AH1608" s="7" t="s">
        <v>2007</v>
      </c>
      <c r="AI1608" s="7">
        <v>1999</v>
      </c>
      <c r="AJ1608" s="7">
        <v>1999</v>
      </c>
      <c r="AK1608" s="7" t="s">
        <v>114</v>
      </c>
      <c r="AL1608" s="7">
        <v>860856</v>
      </c>
      <c r="AO1608" s="7" t="s">
        <v>3256</v>
      </c>
      <c r="AP1608" s="7" t="s">
        <v>3256</v>
      </c>
      <c r="AQ1608" s="7">
        <v>561356</v>
      </c>
      <c r="AR1608" s="10">
        <v>826050.42</v>
      </c>
      <c r="AS1608" s="7" t="s">
        <v>3256</v>
      </c>
      <c r="AT1608" s="7" t="s">
        <v>90</v>
      </c>
      <c r="AU1608" s="7">
        <v>1999</v>
      </c>
      <c r="AV1608" s="7" t="s">
        <v>172</v>
      </c>
      <c r="AW1608" s="7" t="s">
        <v>92</v>
      </c>
      <c r="AX1608" s="7" t="s">
        <v>93</v>
      </c>
      <c r="AY1608" s="7" t="s">
        <v>189</v>
      </c>
      <c r="AZ1608" s="7" t="s">
        <v>953</v>
      </c>
      <c r="BA1608" s="7" t="s">
        <v>156</v>
      </c>
      <c r="BB1608" s="7" t="s">
        <v>69</v>
      </c>
      <c r="BC1608" s="7" t="s">
        <v>98</v>
      </c>
      <c r="BH1608" s="7" t="s">
        <v>99</v>
      </c>
      <c r="BI1608" s="7" t="s">
        <v>521</v>
      </c>
      <c r="BJ1608" s="7" t="s">
        <v>135</v>
      </c>
      <c r="BO1608">
        <f t="shared" si="25"/>
        <v>0.82605042000000006</v>
      </c>
      <c r="BP1608" s="7" t="s">
        <v>69</v>
      </c>
      <c r="BQ1608" s="7" t="s">
        <v>189</v>
      </c>
      <c r="BR1608" s="7" t="s">
        <v>1907</v>
      </c>
      <c r="BS1608" s="7" t="s">
        <v>1907</v>
      </c>
    </row>
    <row r="1609" spans="1:71" ht="15.75" customHeight="1">
      <c r="A1609" s="7">
        <v>1999</v>
      </c>
      <c r="B1609" s="7" t="s">
        <v>1745</v>
      </c>
      <c r="C1609" s="7" t="s">
        <v>64</v>
      </c>
      <c r="D1609" s="7" t="s">
        <v>2003</v>
      </c>
      <c r="E1609" s="7" t="s">
        <v>2004</v>
      </c>
      <c r="F1609" s="7" t="s">
        <v>192</v>
      </c>
      <c r="G1609" s="7">
        <v>2002</v>
      </c>
      <c r="H1609" s="7" t="s">
        <v>67</v>
      </c>
      <c r="I1609" s="7" t="s">
        <v>68</v>
      </c>
      <c r="J1609" s="7" t="s">
        <v>70</v>
      </c>
      <c r="K1609" s="7" t="s">
        <v>71</v>
      </c>
      <c r="L1609" s="7" t="s">
        <v>72</v>
      </c>
      <c r="M1609" s="7" t="s">
        <v>73</v>
      </c>
      <c r="N1609" s="7" t="s">
        <v>74</v>
      </c>
      <c r="O1609" s="7" t="s">
        <v>75</v>
      </c>
      <c r="P1609" s="7" t="s">
        <v>105</v>
      </c>
      <c r="Q1609" s="7" t="s">
        <v>106</v>
      </c>
      <c r="S1609" s="7" t="s">
        <v>107</v>
      </c>
      <c r="T1609" s="7" t="s">
        <v>79</v>
      </c>
      <c r="U1609" s="7" t="s">
        <v>80</v>
      </c>
      <c r="Z1609" s="7" t="s">
        <v>136</v>
      </c>
      <c r="AA1609" s="7" t="s">
        <v>124</v>
      </c>
      <c r="AC1609" s="7" t="s">
        <v>212</v>
      </c>
      <c r="AD1609" s="7" t="s">
        <v>111</v>
      </c>
      <c r="AE1609" s="7" t="s">
        <v>2007</v>
      </c>
      <c r="AF1609" s="7" t="s">
        <v>112</v>
      </c>
      <c r="AG1609" s="7" t="s">
        <v>2007</v>
      </c>
      <c r="AH1609" s="7" t="s">
        <v>2007</v>
      </c>
      <c r="AI1609" s="7">
        <v>1999</v>
      </c>
      <c r="AJ1609" s="7">
        <v>1999</v>
      </c>
      <c r="AK1609" s="7" t="s">
        <v>114</v>
      </c>
      <c r="AL1609" s="7">
        <v>16019737</v>
      </c>
      <c r="AO1609" s="7" t="s">
        <v>3257</v>
      </c>
      <c r="AP1609" s="7" t="s">
        <v>3257</v>
      </c>
      <c r="AQ1609" s="7">
        <v>860856</v>
      </c>
      <c r="AR1609" s="10">
        <v>1266772.71</v>
      </c>
      <c r="AS1609" s="7" t="s">
        <v>3257</v>
      </c>
      <c r="AT1609" s="7" t="s">
        <v>90</v>
      </c>
      <c r="AU1609" s="7">
        <v>1999</v>
      </c>
      <c r="AV1609" s="7" t="s">
        <v>172</v>
      </c>
      <c r="AW1609" s="7" t="s">
        <v>92</v>
      </c>
      <c r="AX1609" s="7" t="s">
        <v>93</v>
      </c>
      <c r="AY1609" s="7" t="s">
        <v>189</v>
      </c>
      <c r="AZ1609" s="7" t="s">
        <v>119</v>
      </c>
      <c r="BA1609" s="7" t="s">
        <v>96</v>
      </c>
      <c r="BB1609" s="7" t="s">
        <v>97</v>
      </c>
      <c r="BC1609" s="7" t="s">
        <v>98</v>
      </c>
      <c r="BH1609" s="7" t="s">
        <v>99</v>
      </c>
      <c r="BI1609" s="7" t="s">
        <v>521</v>
      </c>
      <c r="BJ1609" s="7" t="s">
        <v>135</v>
      </c>
      <c r="BO1609">
        <f t="shared" si="25"/>
        <v>1.2667727099999999</v>
      </c>
      <c r="BP1609" s="7" t="s">
        <v>97</v>
      </c>
      <c r="BQ1609" s="7" t="s">
        <v>189</v>
      </c>
      <c r="BR1609" s="7" t="s">
        <v>1907</v>
      </c>
      <c r="BS1609" s="7" t="s">
        <v>1907</v>
      </c>
    </row>
    <row r="1610" spans="1:71" ht="15.75" customHeight="1">
      <c r="A1610" s="7">
        <v>1999</v>
      </c>
      <c r="B1610" s="7" t="s">
        <v>1747</v>
      </c>
      <c r="C1610" s="7" t="s">
        <v>64</v>
      </c>
      <c r="D1610" s="7" t="s">
        <v>2003</v>
      </c>
      <c r="E1610" s="7" t="s">
        <v>2004</v>
      </c>
      <c r="F1610" s="7" t="s">
        <v>192</v>
      </c>
      <c r="G1610" s="7">
        <v>2002</v>
      </c>
      <c r="H1610" s="7" t="s">
        <v>67</v>
      </c>
      <c r="I1610" s="7" t="s">
        <v>68</v>
      </c>
      <c r="J1610" s="7" t="s">
        <v>70</v>
      </c>
      <c r="K1610" s="7" t="s">
        <v>71</v>
      </c>
      <c r="L1610" s="7" t="s">
        <v>72</v>
      </c>
      <c r="M1610" s="7" t="s">
        <v>73</v>
      </c>
      <c r="N1610" s="7" t="s">
        <v>74</v>
      </c>
      <c r="O1610" s="7" t="s">
        <v>75</v>
      </c>
      <c r="P1610" s="7" t="s">
        <v>105</v>
      </c>
      <c r="Q1610" s="7" t="s">
        <v>106</v>
      </c>
      <c r="S1610" s="7" t="s">
        <v>107</v>
      </c>
      <c r="T1610" s="7" t="s">
        <v>79</v>
      </c>
      <c r="U1610" s="7" t="s">
        <v>80</v>
      </c>
      <c r="Z1610" s="7" t="s">
        <v>136</v>
      </c>
      <c r="AA1610" s="7" t="s">
        <v>124</v>
      </c>
      <c r="AC1610" s="7" t="s">
        <v>212</v>
      </c>
      <c r="AD1610" s="7" t="s">
        <v>111</v>
      </c>
      <c r="AE1610" s="7" t="s">
        <v>2007</v>
      </c>
      <c r="AF1610" s="7" t="s">
        <v>112</v>
      </c>
      <c r="AG1610" s="7" t="s">
        <v>2007</v>
      </c>
      <c r="AH1610" s="7" t="s">
        <v>2007</v>
      </c>
      <c r="AI1610" s="7">
        <v>1999</v>
      </c>
      <c r="AJ1610" s="7">
        <v>1999</v>
      </c>
      <c r="AK1610" s="7" t="s">
        <v>114</v>
      </c>
      <c r="AL1610" s="7">
        <v>1656983</v>
      </c>
      <c r="AO1610" s="7" t="s">
        <v>3258</v>
      </c>
      <c r="AP1610" s="7" t="s">
        <v>3258</v>
      </c>
      <c r="AQ1610" s="7">
        <v>16019737</v>
      </c>
      <c r="AR1610" s="10">
        <v>23573472.960000001</v>
      </c>
      <c r="AS1610" s="7" t="s">
        <v>3258</v>
      </c>
      <c r="AT1610" s="7" t="s">
        <v>90</v>
      </c>
      <c r="AU1610" s="7">
        <v>1999</v>
      </c>
      <c r="AV1610" s="7" t="s">
        <v>172</v>
      </c>
      <c r="AW1610" s="7" t="s">
        <v>92</v>
      </c>
      <c r="AX1610" s="7" t="s">
        <v>93</v>
      </c>
      <c r="AY1610" s="7" t="s">
        <v>189</v>
      </c>
      <c r="AZ1610" s="7" t="s">
        <v>119</v>
      </c>
      <c r="BA1610" s="7" t="s">
        <v>96</v>
      </c>
      <c r="BB1610" s="7" t="s">
        <v>97</v>
      </c>
      <c r="BC1610" s="7" t="s">
        <v>98</v>
      </c>
      <c r="BH1610" s="7" t="s">
        <v>99</v>
      </c>
      <c r="BI1610" s="7" t="s">
        <v>521</v>
      </c>
      <c r="BJ1610" s="7" t="s">
        <v>135</v>
      </c>
      <c r="BO1610">
        <f t="shared" si="25"/>
        <v>23.57347296</v>
      </c>
      <c r="BP1610" s="7" t="s">
        <v>97</v>
      </c>
      <c r="BQ1610" s="7" t="s">
        <v>189</v>
      </c>
      <c r="BR1610" s="7" t="s">
        <v>1907</v>
      </c>
      <c r="BS1610" s="7" t="s">
        <v>1907</v>
      </c>
    </row>
    <row r="1611" spans="1:71" ht="15.75" customHeight="1">
      <c r="A1611" s="7">
        <v>1998</v>
      </c>
      <c r="B1611" s="7" t="s">
        <v>1749</v>
      </c>
      <c r="C1611" s="7" t="s">
        <v>64</v>
      </c>
      <c r="D1611" s="7" t="s">
        <v>2031</v>
      </c>
      <c r="E1611" s="7" t="s">
        <v>241</v>
      </c>
      <c r="F1611" s="7" t="s">
        <v>192</v>
      </c>
      <c r="G1611" s="7">
        <v>2001</v>
      </c>
      <c r="H1611" s="7" t="s">
        <v>67</v>
      </c>
      <c r="I1611" s="7" t="s">
        <v>169</v>
      </c>
      <c r="J1611" s="7" t="s">
        <v>70</v>
      </c>
      <c r="K1611" s="7" t="s">
        <v>71</v>
      </c>
      <c r="L1611" s="7" t="s">
        <v>72</v>
      </c>
      <c r="M1611" s="7" t="s">
        <v>73</v>
      </c>
      <c r="N1611" s="7" t="s">
        <v>74</v>
      </c>
      <c r="O1611" s="7" t="s">
        <v>75</v>
      </c>
      <c r="P1611" s="7" t="s">
        <v>105</v>
      </c>
      <c r="Q1611" s="7" t="s">
        <v>106</v>
      </c>
      <c r="S1611" s="7" t="s">
        <v>107</v>
      </c>
      <c r="T1611" s="7" t="s">
        <v>79</v>
      </c>
      <c r="U1611" s="7" t="s">
        <v>80</v>
      </c>
      <c r="Z1611" s="7" t="s">
        <v>136</v>
      </c>
      <c r="AA1611" s="7" t="s">
        <v>124</v>
      </c>
      <c r="AC1611" s="7" t="s">
        <v>212</v>
      </c>
      <c r="AD1611" s="7" t="s">
        <v>111</v>
      </c>
      <c r="AE1611" s="7" t="s">
        <v>2007</v>
      </c>
      <c r="AF1611" s="7" t="s">
        <v>112</v>
      </c>
      <c r="AG1611" s="7" t="s">
        <v>1984</v>
      </c>
      <c r="AH1611" s="7" t="s">
        <v>1984</v>
      </c>
      <c r="AI1611" s="7">
        <v>1998</v>
      </c>
      <c r="AJ1611" s="7">
        <v>1998</v>
      </c>
      <c r="AK1611" s="7" t="s">
        <v>114</v>
      </c>
      <c r="AL1611" s="7">
        <v>9178695</v>
      </c>
      <c r="AO1611" s="7" t="s">
        <v>3259</v>
      </c>
      <c r="AP1611" s="7" t="s">
        <v>3260</v>
      </c>
      <c r="AQ1611" s="7">
        <v>1656983</v>
      </c>
      <c r="AR1611" s="10">
        <v>2438294.96</v>
      </c>
      <c r="AS1611" s="7" t="s">
        <v>3260</v>
      </c>
      <c r="AT1611" s="7" t="s">
        <v>90</v>
      </c>
      <c r="AU1611" s="7">
        <v>2001</v>
      </c>
      <c r="AV1611" s="7" t="s">
        <v>172</v>
      </c>
      <c r="AW1611" s="7" t="s">
        <v>92</v>
      </c>
      <c r="AX1611" s="7" t="s">
        <v>116</v>
      </c>
      <c r="AY1611" s="7" t="s">
        <v>127</v>
      </c>
      <c r="AZ1611" s="7" t="s">
        <v>1750</v>
      </c>
      <c r="BA1611" s="7" t="s">
        <v>129</v>
      </c>
      <c r="BB1611" s="7" t="s">
        <v>69</v>
      </c>
      <c r="BC1611" s="7" t="s">
        <v>98</v>
      </c>
      <c r="BH1611" s="7" t="s">
        <v>99</v>
      </c>
      <c r="BI1611" s="7" t="s">
        <v>521</v>
      </c>
      <c r="BJ1611" s="7" t="s">
        <v>135</v>
      </c>
      <c r="BO1611">
        <f t="shared" si="25"/>
        <v>2.4382949599999999</v>
      </c>
      <c r="BP1611" s="7" t="s">
        <v>69</v>
      </c>
      <c r="BQ1611" s="7" t="s">
        <v>127</v>
      </c>
      <c r="BR1611" s="7" t="s">
        <v>1907</v>
      </c>
      <c r="BS1611" s="7" t="s">
        <v>1907</v>
      </c>
    </row>
    <row r="1612" spans="1:71" ht="15.75" customHeight="1">
      <c r="A1612" s="7">
        <v>1998</v>
      </c>
      <c r="B1612" s="7" t="s">
        <v>1752</v>
      </c>
      <c r="C1612" s="7" t="s">
        <v>64</v>
      </c>
      <c r="D1612" s="7" t="s">
        <v>2031</v>
      </c>
      <c r="E1612" s="7" t="s">
        <v>241</v>
      </c>
      <c r="F1612" s="7" t="s">
        <v>192</v>
      </c>
      <c r="G1612" s="7">
        <v>2001</v>
      </c>
      <c r="H1612" s="7" t="s">
        <v>67</v>
      </c>
      <c r="I1612" s="7" t="s">
        <v>169</v>
      </c>
      <c r="J1612" s="7" t="s">
        <v>70</v>
      </c>
      <c r="K1612" s="7" t="s">
        <v>71</v>
      </c>
      <c r="L1612" s="7" t="s">
        <v>72</v>
      </c>
      <c r="M1612" s="7" t="s">
        <v>73</v>
      </c>
      <c r="N1612" s="7" t="s">
        <v>74</v>
      </c>
      <c r="O1612" s="7" t="s">
        <v>75</v>
      </c>
      <c r="P1612" s="7" t="s">
        <v>105</v>
      </c>
      <c r="Q1612" s="7" t="s">
        <v>106</v>
      </c>
      <c r="S1612" s="7" t="s">
        <v>107</v>
      </c>
      <c r="T1612" s="7" t="s">
        <v>79</v>
      </c>
      <c r="U1612" s="7" t="s">
        <v>80</v>
      </c>
      <c r="Z1612" s="7" t="s">
        <v>136</v>
      </c>
      <c r="AA1612" s="7" t="s">
        <v>124</v>
      </c>
      <c r="AC1612" s="7" t="s">
        <v>212</v>
      </c>
      <c r="AD1612" s="7" t="s">
        <v>111</v>
      </c>
      <c r="AE1612" s="7" t="s">
        <v>2007</v>
      </c>
      <c r="AF1612" s="7" t="s">
        <v>112</v>
      </c>
      <c r="AG1612" s="7" t="s">
        <v>1984</v>
      </c>
      <c r="AH1612" s="7" t="s">
        <v>1984</v>
      </c>
      <c r="AI1612" s="7">
        <v>1998</v>
      </c>
      <c r="AJ1612" s="7">
        <v>1998</v>
      </c>
      <c r="AK1612" s="7" t="s">
        <v>114</v>
      </c>
      <c r="AL1612" s="7">
        <v>47294894</v>
      </c>
      <c r="AO1612" s="7" t="s">
        <v>3261</v>
      </c>
      <c r="AP1612" s="7" t="s">
        <v>3261</v>
      </c>
      <c r="AQ1612" s="7">
        <v>9178695</v>
      </c>
      <c r="AR1612" s="10">
        <v>12706388.710000001</v>
      </c>
      <c r="AS1612" s="7" t="s">
        <v>3261</v>
      </c>
      <c r="AT1612" s="7" t="s">
        <v>90</v>
      </c>
      <c r="AU1612" s="7">
        <v>2001</v>
      </c>
      <c r="AV1612" s="7" t="s">
        <v>172</v>
      </c>
      <c r="AW1612" s="7" t="s">
        <v>92</v>
      </c>
      <c r="AX1612" s="7" t="s">
        <v>116</v>
      </c>
      <c r="AY1612" s="7" t="s">
        <v>127</v>
      </c>
      <c r="AZ1612" s="7" t="s">
        <v>1750</v>
      </c>
      <c r="BA1612" s="7" t="s">
        <v>129</v>
      </c>
      <c r="BB1612" s="7" t="s">
        <v>69</v>
      </c>
      <c r="BC1612" s="7" t="s">
        <v>98</v>
      </c>
      <c r="BH1612" s="7" t="s">
        <v>99</v>
      </c>
      <c r="BI1612" s="7" t="s">
        <v>521</v>
      </c>
      <c r="BJ1612" s="7" t="s">
        <v>135</v>
      </c>
      <c r="BO1612">
        <f t="shared" si="25"/>
        <v>12.706388710000001</v>
      </c>
      <c r="BP1612" s="7" t="s">
        <v>69</v>
      </c>
      <c r="BQ1612" s="7" t="s">
        <v>127</v>
      </c>
      <c r="BR1612" s="7" t="s">
        <v>1907</v>
      </c>
      <c r="BS1612" s="7" t="s">
        <v>1907</v>
      </c>
    </row>
    <row r="1613" spans="1:71" ht="15.75" customHeight="1">
      <c r="A1613" s="7">
        <v>1998</v>
      </c>
      <c r="B1613" s="7" t="s">
        <v>1754</v>
      </c>
      <c r="C1613" s="7" t="s">
        <v>64</v>
      </c>
      <c r="D1613" s="7" t="s">
        <v>2031</v>
      </c>
      <c r="E1613" s="7" t="s">
        <v>241</v>
      </c>
      <c r="F1613" s="7" t="s">
        <v>192</v>
      </c>
      <c r="G1613" s="7">
        <v>2001</v>
      </c>
      <c r="H1613" s="7" t="s">
        <v>67</v>
      </c>
      <c r="I1613" s="7" t="s">
        <v>169</v>
      </c>
      <c r="J1613" s="7" t="s">
        <v>70</v>
      </c>
      <c r="K1613" s="7" t="s">
        <v>71</v>
      </c>
      <c r="L1613" s="7" t="s">
        <v>72</v>
      </c>
      <c r="M1613" s="7" t="s">
        <v>73</v>
      </c>
      <c r="N1613" s="7" t="s">
        <v>74</v>
      </c>
      <c r="O1613" s="7" t="s">
        <v>75</v>
      </c>
      <c r="P1613" s="7" t="s">
        <v>105</v>
      </c>
      <c r="Q1613" s="7" t="s">
        <v>106</v>
      </c>
      <c r="S1613" s="7" t="s">
        <v>107</v>
      </c>
      <c r="T1613" s="7" t="s">
        <v>79</v>
      </c>
      <c r="U1613" s="7" t="s">
        <v>80</v>
      </c>
      <c r="Z1613" s="7" t="s">
        <v>136</v>
      </c>
      <c r="AA1613" s="7" t="s">
        <v>124</v>
      </c>
      <c r="AC1613" s="7" t="s">
        <v>212</v>
      </c>
      <c r="AD1613" s="7" t="s">
        <v>111</v>
      </c>
      <c r="AE1613" s="7" t="s">
        <v>2007</v>
      </c>
      <c r="AF1613" s="7" t="s">
        <v>112</v>
      </c>
      <c r="AG1613" s="7" t="s">
        <v>1984</v>
      </c>
      <c r="AH1613" s="7" t="s">
        <v>1984</v>
      </c>
      <c r="AI1613" s="7">
        <v>1998</v>
      </c>
      <c r="AJ1613" s="7">
        <v>1998</v>
      </c>
      <c r="AK1613" s="7" t="s">
        <v>114</v>
      </c>
      <c r="AL1613" s="7">
        <v>42253421</v>
      </c>
      <c r="AO1613" s="7" t="s">
        <v>3262</v>
      </c>
      <c r="AP1613" s="7" t="s">
        <v>3262</v>
      </c>
      <c r="AQ1613" s="7">
        <v>47294894</v>
      </c>
      <c r="AR1613" s="10">
        <v>65471976.909999996</v>
      </c>
      <c r="AS1613" s="7" t="s">
        <v>3262</v>
      </c>
      <c r="AT1613" s="7" t="s">
        <v>90</v>
      </c>
      <c r="AU1613" s="7">
        <v>2001</v>
      </c>
      <c r="AV1613" s="7" t="s">
        <v>172</v>
      </c>
      <c r="AW1613" s="7" t="s">
        <v>92</v>
      </c>
      <c r="AX1613" s="7" t="s">
        <v>116</v>
      </c>
      <c r="AY1613" s="7" t="s">
        <v>127</v>
      </c>
      <c r="AZ1613" s="7" t="s">
        <v>1750</v>
      </c>
      <c r="BA1613" s="7" t="s">
        <v>129</v>
      </c>
      <c r="BB1613" s="7" t="s">
        <v>69</v>
      </c>
      <c r="BC1613" s="7" t="s">
        <v>98</v>
      </c>
      <c r="BH1613" s="7" t="s">
        <v>99</v>
      </c>
      <c r="BI1613" s="7" t="s">
        <v>521</v>
      </c>
      <c r="BJ1613" s="7" t="s">
        <v>135</v>
      </c>
      <c r="BO1613">
        <f t="shared" si="25"/>
        <v>65.471976909999995</v>
      </c>
      <c r="BP1613" s="7" t="s">
        <v>69</v>
      </c>
      <c r="BQ1613" s="7" t="s">
        <v>127</v>
      </c>
      <c r="BR1613" s="7" t="s">
        <v>1907</v>
      </c>
      <c r="BS1613" s="7" t="s">
        <v>1907</v>
      </c>
    </row>
    <row r="1614" spans="1:71" ht="15.75" customHeight="1">
      <c r="A1614" s="7">
        <v>1998</v>
      </c>
      <c r="B1614" s="7" t="s">
        <v>1756</v>
      </c>
      <c r="C1614" s="7" t="s">
        <v>64</v>
      </c>
      <c r="D1614" s="7" t="s">
        <v>2031</v>
      </c>
      <c r="E1614" s="7" t="s">
        <v>241</v>
      </c>
      <c r="F1614" s="7" t="s">
        <v>192</v>
      </c>
      <c r="G1614" s="7">
        <v>2001</v>
      </c>
      <c r="H1614" s="7" t="s">
        <v>67</v>
      </c>
      <c r="I1614" s="7" t="s">
        <v>169</v>
      </c>
      <c r="J1614" s="7" t="s">
        <v>70</v>
      </c>
      <c r="K1614" s="7" t="s">
        <v>71</v>
      </c>
      <c r="L1614" s="7" t="s">
        <v>72</v>
      </c>
      <c r="M1614" s="7" t="s">
        <v>73</v>
      </c>
      <c r="N1614" s="7" t="s">
        <v>74</v>
      </c>
      <c r="O1614" s="7" t="s">
        <v>75</v>
      </c>
      <c r="P1614" s="7" t="s">
        <v>105</v>
      </c>
      <c r="Q1614" s="7" t="s">
        <v>106</v>
      </c>
      <c r="S1614" s="7" t="s">
        <v>107</v>
      </c>
      <c r="T1614" s="7" t="s">
        <v>79</v>
      </c>
      <c r="U1614" s="7" t="s">
        <v>80</v>
      </c>
      <c r="Z1614" s="7" t="s">
        <v>136</v>
      </c>
      <c r="AA1614" s="7" t="s">
        <v>124</v>
      </c>
      <c r="AC1614" s="7" t="s">
        <v>212</v>
      </c>
      <c r="AD1614" s="7" t="s">
        <v>111</v>
      </c>
      <c r="AE1614" s="7" t="s">
        <v>2007</v>
      </c>
      <c r="AF1614" s="7" t="s">
        <v>112</v>
      </c>
      <c r="AG1614" s="7" t="s">
        <v>1984</v>
      </c>
      <c r="AH1614" s="7" t="s">
        <v>1984</v>
      </c>
      <c r="AI1614" s="7">
        <v>1998</v>
      </c>
      <c r="AJ1614" s="7">
        <v>1998</v>
      </c>
      <c r="AK1614" s="7" t="s">
        <v>114</v>
      </c>
      <c r="AL1614" s="7">
        <v>1127469</v>
      </c>
      <c r="AO1614" s="7" t="s">
        <v>3263</v>
      </c>
      <c r="AP1614" s="7" t="s">
        <v>3263</v>
      </c>
      <c r="AQ1614" s="7">
        <v>42253421</v>
      </c>
      <c r="AR1614" s="10">
        <v>58492889.399999999</v>
      </c>
      <c r="AS1614" s="7" t="s">
        <v>3263</v>
      </c>
      <c r="AT1614" s="7" t="s">
        <v>90</v>
      </c>
      <c r="AU1614" s="7">
        <v>2001</v>
      </c>
      <c r="AV1614" s="7" t="s">
        <v>172</v>
      </c>
      <c r="AW1614" s="7" t="s">
        <v>92</v>
      </c>
      <c r="AX1614" s="7" t="s">
        <v>116</v>
      </c>
      <c r="AY1614" s="7" t="s">
        <v>127</v>
      </c>
      <c r="AZ1614" s="7" t="s">
        <v>1750</v>
      </c>
      <c r="BA1614" s="7" t="s">
        <v>129</v>
      </c>
      <c r="BB1614" s="7" t="s">
        <v>69</v>
      </c>
      <c r="BC1614" s="7" t="s">
        <v>98</v>
      </c>
      <c r="BH1614" s="7" t="s">
        <v>99</v>
      </c>
      <c r="BI1614" s="7" t="s">
        <v>521</v>
      </c>
      <c r="BJ1614" s="7" t="s">
        <v>135</v>
      </c>
      <c r="BO1614">
        <f t="shared" si="25"/>
        <v>58.492889399999996</v>
      </c>
      <c r="BP1614" s="7" t="s">
        <v>69</v>
      </c>
      <c r="BQ1614" s="7" t="s">
        <v>127</v>
      </c>
      <c r="BR1614" s="7" t="s">
        <v>1907</v>
      </c>
      <c r="BS1614" s="7" t="s">
        <v>1907</v>
      </c>
    </row>
    <row r="1615" spans="1:71" ht="15.75" customHeight="1">
      <c r="A1615" s="7">
        <v>1998</v>
      </c>
      <c r="B1615" s="7" t="s">
        <v>1758</v>
      </c>
      <c r="C1615" s="7" t="s">
        <v>64</v>
      </c>
      <c r="D1615" s="7" t="s">
        <v>2031</v>
      </c>
      <c r="E1615" s="7" t="s">
        <v>241</v>
      </c>
      <c r="F1615" s="7" t="s">
        <v>192</v>
      </c>
      <c r="G1615" s="7">
        <v>2001</v>
      </c>
      <c r="H1615" s="7" t="s">
        <v>67</v>
      </c>
      <c r="I1615" s="7" t="s">
        <v>169</v>
      </c>
      <c r="J1615" s="7" t="s">
        <v>70</v>
      </c>
      <c r="K1615" s="7" t="s">
        <v>71</v>
      </c>
      <c r="L1615" s="7" t="s">
        <v>72</v>
      </c>
      <c r="M1615" s="7" t="s">
        <v>73</v>
      </c>
      <c r="N1615" s="7" t="s">
        <v>74</v>
      </c>
      <c r="O1615" s="7" t="s">
        <v>75</v>
      </c>
      <c r="P1615" s="7" t="s">
        <v>105</v>
      </c>
      <c r="Q1615" s="7" t="s">
        <v>106</v>
      </c>
      <c r="S1615" s="7" t="s">
        <v>107</v>
      </c>
      <c r="T1615" s="7" t="s">
        <v>79</v>
      </c>
      <c r="U1615" s="7" t="s">
        <v>80</v>
      </c>
      <c r="Z1615" s="7" t="s">
        <v>136</v>
      </c>
      <c r="AA1615" s="7" t="s">
        <v>124</v>
      </c>
      <c r="AC1615" s="7" t="s">
        <v>212</v>
      </c>
      <c r="AD1615" s="7" t="s">
        <v>111</v>
      </c>
      <c r="AE1615" s="7" t="s">
        <v>2007</v>
      </c>
      <c r="AF1615" s="7" t="s">
        <v>112</v>
      </c>
      <c r="AG1615" s="7" t="s">
        <v>1984</v>
      </c>
      <c r="AH1615" s="7" t="s">
        <v>1984</v>
      </c>
      <c r="AI1615" s="7">
        <v>1998</v>
      </c>
      <c r="AJ1615" s="7">
        <v>1998</v>
      </c>
      <c r="AK1615" s="7" t="s">
        <v>114</v>
      </c>
      <c r="AL1615" s="7">
        <v>63922406</v>
      </c>
      <c r="AO1615" s="7" t="s">
        <v>3264</v>
      </c>
      <c r="AP1615" s="7" t="s">
        <v>3264</v>
      </c>
      <c r="AQ1615" s="7">
        <v>1127469</v>
      </c>
      <c r="AR1615" s="10">
        <v>1560794.79</v>
      </c>
      <c r="AS1615" s="7" t="s">
        <v>3264</v>
      </c>
      <c r="AT1615" s="7" t="s">
        <v>90</v>
      </c>
      <c r="AU1615" s="7">
        <v>2001</v>
      </c>
      <c r="AV1615" s="7" t="s">
        <v>172</v>
      </c>
      <c r="AW1615" s="7" t="s">
        <v>92</v>
      </c>
      <c r="AX1615" s="7" t="s">
        <v>116</v>
      </c>
      <c r="AY1615" s="7" t="s">
        <v>127</v>
      </c>
      <c r="AZ1615" s="7" t="s">
        <v>1750</v>
      </c>
      <c r="BA1615" s="7" t="s">
        <v>129</v>
      </c>
      <c r="BB1615" s="7" t="s">
        <v>69</v>
      </c>
      <c r="BC1615" s="7" t="s">
        <v>98</v>
      </c>
      <c r="BH1615" s="7" t="s">
        <v>99</v>
      </c>
      <c r="BI1615" s="7" t="s">
        <v>521</v>
      </c>
      <c r="BJ1615" s="7" t="s">
        <v>135</v>
      </c>
      <c r="BO1615">
        <f t="shared" si="25"/>
        <v>1.5607947900000001</v>
      </c>
      <c r="BP1615" s="7" t="s">
        <v>69</v>
      </c>
      <c r="BQ1615" s="7" t="s">
        <v>127</v>
      </c>
      <c r="BR1615" s="7" t="s">
        <v>1907</v>
      </c>
      <c r="BS1615" s="7" t="s">
        <v>1907</v>
      </c>
    </row>
    <row r="1616" spans="1:71" ht="15.75" customHeight="1">
      <c r="A1616" s="7">
        <v>1998</v>
      </c>
      <c r="B1616" s="7" t="s">
        <v>1760</v>
      </c>
      <c r="C1616" s="7" t="s">
        <v>64</v>
      </c>
      <c r="D1616" s="7" t="s">
        <v>2031</v>
      </c>
      <c r="E1616" s="7" t="s">
        <v>241</v>
      </c>
      <c r="F1616" s="7" t="s">
        <v>192</v>
      </c>
      <c r="G1616" s="7">
        <v>2001</v>
      </c>
      <c r="H1616" s="7" t="s">
        <v>67</v>
      </c>
      <c r="I1616" s="7" t="s">
        <v>169</v>
      </c>
      <c r="J1616" s="7" t="s">
        <v>70</v>
      </c>
      <c r="K1616" s="7" t="s">
        <v>71</v>
      </c>
      <c r="L1616" s="7" t="s">
        <v>72</v>
      </c>
      <c r="M1616" s="7" t="s">
        <v>73</v>
      </c>
      <c r="N1616" s="7" t="s">
        <v>74</v>
      </c>
      <c r="O1616" s="7" t="s">
        <v>75</v>
      </c>
      <c r="P1616" s="7" t="s">
        <v>105</v>
      </c>
      <c r="Q1616" s="7" t="s">
        <v>106</v>
      </c>
      <c r="S1616" s="7" t="s">
        <v>107</v>
      </c>
      <c r="T1616" s="7" t="s">
        <v>79</v>
      </c>
      <c r="U1616" s="7" t="s">
        <v>80</v>
      </c>
      <c r="Z1616" s="7" t="s">
        <v>136</v>
      </c>
      <c r="AA1616" s="7" t="s">
        <v>124</v>
      </c>
      <c r="AC1616" s="7" t="s">
        <v>212</v>
      </c>
      <c r="AD1616" s="7" t="s">
        <v>111</v>
      </c>
      <c r="AE1616" s="7" t="s">
        <v>2007</v>
      </c>
      <c r="AF1616" s="7" t="s">
        <v>112</v>
      </c>
      <c r="AG1616" s="7" t="s">
        <v>1984</v>
      </c>
      <c r="AH1616" s="7" t="s">
        <v>1984</v>
      </c>
      <c r="AI1616" s="7">
        <v>1998</v>
      </c>
      <c r="AJ1616" s="7">
        <v>1998</v>
      </c>
      <c r="AK1616" s="7" t="s">
        <v>114</v>
      </c>
      <c r="AL1616" s="7">
        <v>9455328</v>
      </c>
      <c r="AO1616" s="7" t="s">
        <v>3265</v>
      </c>
      <c r="AP1616" s="7" t="s">
        <v>3265</v>
      </c>
      <c r="AQ1616" s="7">
        <v>63922406</v>
      </c>
      <c r="AR1616" s="10">
        <v>88490023.670000002</v>
      </c>
      <c r="AS1616" s="7" t="s">
        <v>3265</v>
      </c>
      <c r="AT1616" s="7" t="s">
        <v>90</v>
      </c>
      <c r="AU1616" s="7">
        <v>2001</v>
      </c>
      <c r="AV1616" s="7" t="s">
        <v>172</v>
      </c>
      <c r="AW1616" s="7" t="s">
        <v>92</v>
      </c>
      <c r="AX1616" s="7" t="s">
        <v>116</v>
      </c>
      <c r="AY1616" s="7" t="s">
        <v>127</v>
      </c>
      <c r="AZ1616" s="7" t="s">
        <v>1750</v>
      </c>
      <c r="BA1616" s="7" t="s">
        <v>129</v>
      </c>
      <c r="BB1616" s="7" t="s">
        <v>69</v>
      </c>
      <c r="BC1616" s="7" t="s">
        <v>98</v>
      </c>
      <c r="BH1616" s="7" t="s">
        <v>99</v>
      </c>
      <c r="BI1616" s="7" t="s">
        <v>521</v>
      </c>
      <c r="BJ1616" s="7" t="s">
        <v>135</v>
      </c>
      <c r="BO1616">
        <f t="shared" si="25"/>
        <v>88.490023669999999</v>
      </c>
      <c r="BP1616" s="7" t="s">
        <v>69</v>
      </c>
      <c r="BQ1616" s="7" t="s">
        <v>127</v>
      </c>
      <c r="BR1616" s="7" t="s">
        <v>1907</v>
      </c>
      <c r="BS1616" s="7" t="s">
        <v>1907</v>
      </c>
    </row>
    <row r="1617" spans="1:71" ht="15.75" customHeight="1">
      <c r="A1617" s="7">
        <v>1998</v>
      </c>
      <c r="B1617" s="7" t="s">
        <v>1762</v>
      </c>
      <c r="C1617" s="7" t="s">
        <v>64</v>
      </c>
      <c r="D1617" s="7" t="s">
        <v>2031</v>
      </c>
      <c r="E1617" s="7" t="s">
        <v>241</v>
      </c>
      <c r="F1617" s="7" t="s">
        <v>192</v>
      </c>
      <c r="G1617" s="7">
        <v>2001</v>
      </c>
      <c r="H1617" s="7" t="s">
        <v>67</v>
      </c>
      <c r="I1617" s="7" t="s">
        <v>169</v>
      </c>
      <c r="J1617" s="7" t="s">
        <v>70</v>
      </c>
      <c r="K1617" s="7" t="s">
        <v>71</v>
      </c>
      <c r="L1617" s="7" t="s">
        <v>72</v>
      </c>
      <c r="M1617" s="7" t="s">
        <v>73</v>
      </c>
      <c r="N1617" s="7" t="s">
        <v>74</v>
      </c>
      <c r="O1617" s="7" t="s">
        <v>75</v>
      </c>
      <c r="P1617" s="7" t="s">
        <v>105</v>
      </c>
      <c r="Q1617" s="7" t="s">
        <v>106</v>
      </c>
      <c r="S1617" s="7" t="s">
        <v>107</v>
      </c>
      <c r="T1617" s="7" t="s">
        <v>79</v>
      </c>
      <c r="U1617" s="7" t="s">
        <v>80</v>
      </c>
      <c r="Z1617" s="7" t="s">
        <v>136</v>
      </c>
      <c r="AA1617" s="7" t="s">
        <v>124</v>
      </c>
      <c r="AC1617" s="7" t="s">
        <v>212</v>
      </c>
      <c r="AD1617" s="7" t="s">
        <v>111</v>
      </c>
      <c r="AE1617" s="7" t="s">
        <v>2007</v>
      </c>
      <c r="AF1617" s="7" t="s">
        <v>112</v>
      </c>
      <c r="AG1617" s="7" t="s">
        <v>1984</v>
      </c>
      <c r="AH1617" s="7" t="s">
        <v>1984</v>
      </c>
      <c r="AI1617" s="7">
        <v>1998</v>
      </c>
      <c r="AJ1617" s="7">
        <v>1998</v>
      </c>
      <c r="AK1617" s="7" t="s">
        <v>114</v>
      </c>
      <c r="AL1617" s="7">
        <v>45898370</v>
      </c>
      <c r="AO1617" s="7" t="s">
        <v>3266</v>
      </c>
      <c r="AP1617" s="7" t="s">
        <v>3266</v>
      </c>
      <c r="AQ1617" s="7">
        <v>9455328</v>
      </c>
      <c r="AR1617" s="10">
        <v>13089341.449999999</v>
      </c>
      <c r="AS1617" s="7" t="s">
        <v>3266</v>
      </c>
      <c r="AT1617" s="7" t="s">
        <v>90</v>
      </c>
      <c r="AU1617" s="7">
        <v>2001</v>
      </c>
      <c r="AV1617" s="7" t="s">
        <v>172</v>
      </c>
      <c r="AW1617" s="7" t="s">
        <v>92</v>
      </c>
      <c r="AX1617" s="7" t="s">
        <v>116</v>
      </c>
      <c r="AY1617" s="7" t="s">
        <v>127</v>
      </c>
      <c r="AZ1617" s="7" t="s">
        <v>1750</v>
      </c>
      <c r="BA1617" s="7" t="s">
        <v>129</v>
      </c>
      <c r="BB1617" s="7" t="s">
        <v>69</v>
      </c>
      <c r="BC1617" s="7" t="s">
        <v>98</v>
      </c>
      <c r="BH1617" s="7" t="s">
        <v>99</v>
      </c>
      <c r="BI1617" s="7" t="s">
        <v>521</v>
      </c>
      <c r="BJ1617" s="7" t="s">
        <v>135</v>
      </c>
      <c r="BO1617">
        <f t="shared" si="25"/>
        <v>13.089341449999999</v>
      </c>
      <c r="BP1617" s="7" t="s">
        <v>69</v>
      </c>
      <c r="BQ1617" s="7" t="s">
        <v>127</v>
      </c>
      <c r="BR1617" s="7" t="s">
        <v>1907</v>
      </c>
      <c r="BS1617" s="7" t="s">
        <v>1907</v>
      </c>
    </row>
    <row r="1618" spans="1:71" ht="15.75" customHeight="1">
      <c r="A1618" s="7">
        <v>1998</v>
      </c>
      <c r="B1618" s="7" t="s">
        <v>1764</v>
      </c>
      <c r="C1618" s="7" t="s">
        <v>64</v>
      </c>
      <c r="D1618" s="7" t="s">
        <v>2031</v>
      </c>
      <c r="E1618" s="7" t="s">
        <v>241</v>
      </c>
      <c r="F1618" s="7" t="s">
        <v>192</v>
      </c>
      <c r="G1618" s="7">
        <v>2001</v>
      </c>
      <c r="H1618" s="7" t="s">
        <v>67</v>
      </c>
      <c r="I1618" s="7" t="s">
        <v>169</v>
      </c>
      <c r="J1618" s="7" t="s">
        <v>70</v>
      </c>
      <c r="K1618" s="7" t="s">
        <v>71</v>
      </c>
      <c r="L1618" s="7" t="s">
        <v>72</v>
      </c>
      <c r="M1618" s="7" t="s">
        <v>73</v>
      </c>
      <c r="N1618" s="7" t="s">
        <v>74</v>
      </c>
      <c r="O1618" s="7" t="s">
        <v>75</v>
      </c>
      <c r="P1618" s="7" t="s">
        <v>105</v>
      </c>
      <c r="Q1618" s="7" t="s">
        <v>106</v>
      </c>
      <c r="S1618" s="7" t="s">
        <v>107</v>
      </c>
      <c r="T1618" s="7" t="s">
        <v>79</v>
      </c>
      <c r="U1618" s="7" t="s">
        <v>80</v>
      </c>
      <c r="Z1618" s="7" t="s">
        <v>136</v>
      </c>
      <c r="AA1618" s="7" t="s">
        <v>124</v>
      </c>
      <c r="AC1618" s="7" t="s">
        <v>212</v>
      </c>
      <c r="AD1618" s="7" t="s">
        <v>111</v>
      </c>
      <c r="AE1618" s="7" t="s">
        <v>2007</v>
      </c>
      <c r="AF1618" s="7" t="s">
        <v>112</v>
      </c>
      <c r="AG1618" s="7" t="s">
        <v>1984</v>
      </c>
      <c r="AH1618" s="7" t="s">
        <v>1984</v>
      </c>
      <c r="AI1618" s="7">
        <v>1998</v>
      </c>
      <c r="AJ1618" s="7">
        <v>1998</v>
      </c>
      <c r="AK1618" s="7" t="s">
        <v>114</v>
      </c>
      <c r="AL1618" s="7">
        <v>130793</v>
      </c>
      <c r="AO1618" s="7" t="s">
        <v>3267</v>
      </c>
      <c r="AP1618" s="7" t="s">
        <v>3267</v>
      </c>
      <c r="AQ1618" s="7">
        <v>45898370</v>
      </c>
      <c r="AR1618" s="10">
        <v>63538719.859999999</v>
      </c>
      <c r="AS1618" s="7" t="s">
        <v>3267</v>
      </c>
      <c r="AT1618" s="7" t="s">
        <v>90</v>
      </c>
      <c r="AU1618" s="7">
        <v>2001</v>
      </c>
      <c r="AV1618" s="7" t="s">
        <v>172</v>
      </c>
      <c r="AW1618" s="7" t="s">
        <v>92</v>
      </c>
      <c r="AX1618" s="7" t="s">
        <v>116</v>
      </c>
      <c r="AY1618" s="7" t="s">
        <v>127</v>
      </c>
      <c r="AZ1618" s="7" t="s">
        <v>1750</v>
      </c>
      <c r="BA1618" s="7" t="s">
        <v>129</v>
      </c>
      <c r="BB1618" s="7" t="s">
        <v>69</v>
      </c>
      <c r="BC1618" s="7" t="s">
        <v>98</v>
      </c>
      <c r="BH1618" s="7" t="s">
        <v>99</v>
      </c>
      <c r="BI1618" s="7" t="s">
        <v>521</v>
      </c>
      <c r="BJ1618" s="7" t="s">
        <v>135</v>
      </c>
      <c r="BO1618">
        <f t="shared" si="25"/>
        <v>63.53871986</v>
      </c>
      <c r="BP1618" s="7" t="s">
        <v>69</v>
      </c>
      <c r="BQ1618" s="7" t="s">
        <v>127</v>
      </c>
      <c r="BR1618" s="7" t="s">
        <v>1907</v>
      </c>
      <c r="BS1618" s="7" t="s">
        <v>1907</v>
      </c>
    </row>
    <row r="1619" spans="1:71" ht="15.75" customHeight="1">
      <c r="A1619" s="7">
        <v>1998</v>
      </c>
      <c r="B1619" s="7" t="s">
        <v>1766</v>
      </c>
      <c r="C1619" s="7" t="s">
        <v>64</v>
      </c>
      <c r="D1619" s="7" t="s">
        <v>2031</v>
      </c>
      <c r="E1619" s="7" t="s">
        <v>241</v>
      </c>
      <c r="F1619" s="7" t="s">
        <v>192</v>
      </c>
      <c r="G1619" s="7">
        <v>2001</v>
      </c>
      <c r="H1619" s="7" t="s">
        <v>67</v>
      </c>
      <c r="I1619" s="7" t="s">
        <v>169</v>
      </c>
      <c r="J1619" s="7" t="s">
        <v>70</v>
      </c>
      <c r="K1619" s="7" t="s">
        <v>71</v>
      </c>
      <c r="L1619" s="7" t="s">
        <v>72</v>
      </c>
      <c r="M1619" s="7" t="s">
        <v>73</v>
      </c>
      <c r="N1619" s="7" t="s">
        <v>74</v>
      </c>
      <c r="O1619" s="7" t="s">
        <v>75</v>
      </c>
      <c r="P1619" s="7" t="s">
        <v>105</v>
      </c>
      <c r="Q1619" s="7" t="s">
        <v>106</v>
      </c>
      <c r="S1619" s="7" t="s">
        <v>107</v>
      </c>
      <c r="T1619" s="7" t="s">
        <v>79</v>
      </c>
      <c r="U1619" s="7" t="s">
        <v>80</v>
      </c>
      <c r="Z1619" s="7" t="s">
        <v>136</v>
      </c>
      <c r="AA1619" s="7" t="s">
        <v>124</v>
      </c>
      <c r="AC1619" s="7" t="s">
        <v>212</v>
      </c>
      <c r="AD1619" s="7" t="s">
        <v>111</v>
      </c>
      <c r="AE1619" s="7" t="s">
        <v>2007</v>
      </c>
      <c r="AF1619" s="7" t="s">
        <v>112</v>
      </c>
      <c r="AG1619" s="7" t="s">
        <v>1984</v>
      </c>
      <c r="AH1619" s="7" t="s">
        <v>1984</v>
      </c>
      <c r="AI1619" s="7">
        <v>1998</v>
      </c>
      <c r="AJ1619" s="7">
        <v>1998</v>
      </c>
      <c r="AK1619" s="7" t="s">
        <v>114</v>
      </c>
      <c r="AL1619" s="7">
        <v>5524861</v>
      </c>
      <c r="AO1619" s="7" t="s">
        <v>3268</v>
      </c>
      <c r="AP1619" s="7" t="s">
        <v>3268</v>
      </c>
      <c r="AQ1619" s="7">
        <v>130793</v>
      </c>
      <c r="AR1619" s="10">
        <v>181061.33</v>
      </c>
      <c r="AS1619" s="7" t="s">
        <v>3268</v>
      </c>
      <c r="AT1619" s="7" t="s">
        <v>90</v>
      </c>
      <c r="AU1619" s="7">
        <v>2001</v>
      </c>
      <c r="AV1619" s="7" t="s">
        <v>172</v>
      </c>
      <c r="AW1619" s="7" t="s">
        <v>92</v>
      </c>
      <c r="AX1619" s="7" t="s">
        <v>116</v>
      </c>
      <c r="AY1619" s="7" t="s">
        <v>127</v>
      </c>
      <c r="AZ1619" s="7" t="s">
        <v>1750</v>
      </c>
      <c r="BA1619" s="7" t="s">
        <v>129</v>
      </c>
      <c r="BB1619" s="7" t="s">
        <v>69</v>
      </c>
      <c r="BC1619" s="7" t="s">
        <v>98</v>
      </c>
      <c r="BH1619" s="7" t="s">
        <v>99</v>
      </c>
      <c r="BI1619" s="7" t="s">
        <v>521</v>
      </c>
      <c r="BJ1619" s="7" t="s">
        <v>135</v>
      </c>
      <c r="BO1619">
        <f t="shared" si="25"/>
        <v>0.18106132999999999</v>
      </c>
      <c r="BP1619" s="7" t="s">
        <v>69</v>
      </c>
      <c r="BQ1619" s="7" t="s">
        <v>127</v>
      </c>
      <c r="BR1619" s="7" t="s">
        <v>1907</v>
      </c>
      <c r="BS1619" s="7" t="s">
        <v>1907</v>
      </c>
    </row>
    <row r="1620" spans="1:71" ht="15.75" customHeight="1">
      <c r="A1620" s="7">
        <v>1998</v>
      </c>
      <c r="B1620" s="7" t="s">
        <v>1768</v>
      </c>
      <c r="C1620" s="7" t="s">
        <v>64</v>
      </c>
      <c r="D1620" s="7" t="s">
        <v>2031</v>
      </c>
      <c r="E1620" s="7" t="s">
        <v>241</v>
      </c>
      <c r="F1620" s="7" t="s">
        <v>192</v>
      </c>
      <c r="G1620" s="7">
        <v>2001</v>
      </c>
      <c r="H1620" s="7" t="s">
        <v>67</v>
      </c>
      <c r="I1620" s="7" t="s">
        <v>169</v>
      </c>
      <c r="J1620" s="7" t="s">
        <v>70</v>
      </c>
      <c r="K1620" s="7" t="s">
        <v>71</v>
      </c>
      <c r="L1620" s="7" t="s">
        <v>72</v>
      </c>
      <c r="M1620" s="7" t="s">
        <v>73</v>
      </c>
      <c r="N1620" s="7" t="s">
        <v>74</v>
      </c>
      <c r="O1620" s="7" t="s">
        <v>75</v>
      </c>
      <c r="P1620" s="7" t="s">
        <v>105</v>
      </c>
      <c r="Q1620" s="7" t="s">
        <v>106</v>
      </c>
      <c r="S1620" s="7" t="s">
        <v>107</v>
      </c>
      <c r="T1620" s="7" t="s">
        <v>79</v>
      </c>
      <c r="U1620" s="7" t="s">
        <v>80</v>
      </c>
      <c r="Z1620" s="7" t="s">
        <v>136</v>
      </c>
      <c r="AA1620" s="7" t="s">
        <v>124</v>
      </c>
      <c r="AC1620" s="7" t="s">
        <v>212</v>
      </c>
      <c r="AD1620" s="7" t="s">
        <v>111</v>
      </c>
      <c r="AE1620" s="7" t="s">
        <v>2007</v>
      </c>
      <c r="AF1620" s="7" t="s">
        <v>112</v>
      </c>
      <c r="AG1620" s="7" t="s">
        <v>1984</v>
      </c>
      <c r="AH1620" s="7" t="s">
        <v>1984</v>
      </c>
      <c r="AI1620" s="7">
        <v>1998</v>
      </c>
      <c r="AJ1620" s="7">
        <v>1998</v>
      </c>
      <c r="AK1620" s="7" t="s">
        <v>114</v>
      </c>
      <c r="AL1620" s="7">
        <v>702356668</v>
      </c>
      <c r="AO1620" s="7" t="s">
        <v>3269</v>
      </c>
      <c r="AP1620" s="7" t="s">
        <v>3269</v>
      </c>
      <c r="AQ1620" s="7">
        <v>5524861</v>
      </c>
      <c r="AR1620" s="10">
        <v>7648258.4299999997</v>
      </c>
      <c r="AS1620" s="7" t="s">
        <v>3269</v>
      </c>
      <c r="AT1620" s="7" t="s">
        <v>90</v>
      </c>
      <c r="AU1620" s="7">
        <v>2001</v>
      </c>
      <c r="AV1620" s="7" t="s">
        <v>172</v>
      </c>
      <c r="AW1620" s="7" t="s">
        <v>92</v>
      </c>
      <c r="AX1620" s="7" t="s">
        <v>116</v>
      </c>
      <c r="AY1620" s="7" t="s">
        <v>127</v>
      </c>
      <c r="AZ1620" s="7" t="s">
        <v>1750</v>
      </c>
      <c r="BA1620" s="7" t="s">
        <v>129</v>
      </c>
      <c r="BB1620" s="7" t="s">
        <v>69</v>
      </c>
      <c r="BC1620" s="7" t="s">
        <v>98</v>
      </c>
      <c r="BH1620" s="7" t="s">
        <v>99</v>
      </c>
      <c r="BI1620" s="7" t="s">
        <v>521</v>
      </c>
      <c r="BJ1620" s="7" t="s">
        <v>135</v>
      </c>
      <c r="BO1620">
        <f t="shared" si="25"/>
        <v>7.6482584299999994</v>
      </c>
      <c r="BP1620" s="7" t="s">
        <v>69</v>
      </c>
      <c r="BQ1620" s="7" t="s">
        <v>127</v>
      </c>
      <c r="BR1620" s="7" t="s">
        <v>1907</v>
      </c>
      <c r="BS1620" s="7" t="s">
        <v>1907</v>
      </c>
    </row>
    <row r="1621" spans="1:71" ht="15.75" customHeight="1">
      <c r="A1621" s="7">
        <v>1998</v>
      </c>
      <c r="B1621" s="7" t="s">
        <v>1770</v>
      </c>
      <c r="C1621" s="7" t="s">
        <v>64</v>
      </c>
      <c r="D1621" s="7" t="s">
        <v>2031</v>
      </c>
      <c r="E1621" s="7" t="s">
        <v>241</v>
      </c>
      <c r="F1621" s="7" t="s">
        <v>192</v>
      </c>
      <c r="G1621" s="7">
        <v>2001</v>
      </c>
      <c r="H1621" s="7" t="s">
        <v>67</v>
      </c>
      <c r="I1621" s="7" t="s">
        <v>169</v>
      </c>
      <c r="J1621" s="7" t="s">
        <v>70</v>
      </c>
      <c r="K1621" s="7" t="s">
        <v>71</v>
      </c>
      <c r="L1621" s="7" t="s">
        <v>72</v>
      </c>
      <c r="M1621" s="7" t="s">
        <v>73</v>
      </c>
      <c r="N1621" s="7" t="s">
        <v>74</v>
      </c>
      <c r="O1621" s="7" t="s">
        <v>75</v>
      </c>
      <c r="P1621" s="7" t="s">
        <v>105</v>
      </c>
      <c r="Q1621" s="7" t="s">
        <v>106</v>
      </c>
      <c r="S1621" s="7" t="s">
        <v>107</v>
      </c>
      <c r="T1621" s="7" t="s">
        <v>79</v>
      </c>
      <c r="U1621" s="7" t="s">
        <v>80</v>
      </c>
      <c r="Z1621" s="7" t="s">
        <v>136</v>
      </c>
      <c r="AA1621" s="7" t="s">
        <v>124</v>
      </c>
      <c r="AC1621" s="7" t="s">
        <v>212</v>
      </c>
      <c r="AD1621" s="7" t="s">
        <v>111</v>
      </c>
      <c r="AE1621" s="7" t="s">
        <v>2007</v>
      </c>
      <c r="AF1621" s="7" t="s">
        <v>112</v>
      </c>
      <c r="AG1621" s="7" t="s">
        <v>1984</v>
      </c>
      <c r="AH1621" s="7" t="s">
        <v>1984</v>
      </c>
      <c r="AI1621" s="7">
        <v>1998</v>
      </c>
      <c r="AJ1621" s="7">
        <v>1998</v>
      </c>
      <c r="AK1621" s="7" t="s">
        <v>114</v>
      </c>
      <c r="AL1621" s="7">
        <v>13371468</v>
      </c>
      <c r="AO1621" s="7" t="s">
        <v>3270</v>
      </c>
      <c r="AP1621" s="7" t="s">
        <v>3270</v>
      </c>
      <c r="AQ1621" s="7">
        <v>702356668</v>
      </c>
      <c r="AR1621" s="10">
        <v>972296915.39999998</v>
      </c>
      <c r="AS1621" s="7" t="s">
        <v>3270</v>
      </c>
      <c r="AT1621" s="7" t="s">
        <v>90</v>
      </c>
      <c r="AU1621" s="7">
        <v>2001</v>
      </c>
      <c r="AV1621" s="7" t="s">
        <v>172</v>
      </c>
      <c r="AW1621" s="7" t="s">
        <v>92</v>
      </c>
      <c r="AX1621" s="7" t="s">
        <v>116</v>
      </c>
      <c r="AY1621" s="7" t="s">
        <v>127</v>
      </c>
      <c r="AZ1621" s="7" t="s">
        <v>1750</v>
      </c>
      <c r="BA1621" s="7" t="s">
        <v>129</v>
      </c>
      <c r="BB1621" s="7" t="s">
        <v>69</v>
      </c>
      <c r="BC1621" s="7" t="s">
        <v>98</v>
      </c>
      <c r="BH1621" s="7" t="s">
        <v>99</v>
      </c>
      <c r="BI1621" s="7" t="s">
        <v>521</v>
      </c>
      <c r="BJ1621" s="7" t="s">
        <v>135</v>
      </c>
      <c r="BO1621">
        <f t="shared" si="25"/>
        <v>972.29691539999999</v>
      </c>
      <c r="BP1621" s="7" t="s">
        <v>69</v>
      </c>
      <c r="BQ1621" s="7" t="s">
        <v>127</v>
      </c>
      <c r="BR1621" s="7" t="s">
        <v>1907</v>
      </c>
      <c r="BS1621" s="7" t="s">
        <v>1907</v>
      </c>
    </row>
    <row r="1622" spans="1:71" ht="15.75" customHeight="1">
      <c r="A1622" s="7">
        <v>1998</v>
      </c>
      <c r="B1622" s="7" t="s">
        <v>1772</v>
      </c>
      <c r="C1622" s="7" t="s">
        <v>64</v>
      </c>
      <c r="D1622" s="7" t="s">
        <v>2031</v>
      </c>
      <c r="E1622" s="7" t="s">
        <v>241</v>
      </c>
      <c r="F1622" s="7" t="s">
        <v>192</v>
      </c>
      <c r="G1622" s="7">
        <v>2001</v>
      </c>
      <c r="H1622" s="7" t="s">
        <v>67</v>
      </c>
      <c r="I1622" s="7" t="s">
        <v>169</v>
      </c>
      <c r="J1622" s="7" t="s">
        <v>70</v>
      </c>
      <c r="K1622" s="7" t="s">
        <v>71</v>
      </c>
      <c r="L1622" s="7" t="s">
        <v>72</v>
      </c>
      <c r="M1622" s="7" t="s">
        <v>73</v>
      </c>
      <c r="N1622" s="7" t="s">
        <v>74</v>
      </c>
      <c r="O1622" s="7" t="s">
        <v>75</v>
      </c>
      <c r="P1622" s="7" t="s">
        <v>105</v>
      </c>
      <c r="Q1622" s="7" t="s">
        <v>106</v>
      </c>
      <c r="S1622" s="7" t="s">
        <v>107</v>
      </c>
      <c r="T1622" s="7" t="s">
        <v>79</v>
      </c>
      <c r="U1622" s="7" t="s">
        <v>80</v>
      </c>
      <c r="Z1622" s="7" t="s">
        <v>136</v>
      </c>
      <c r="AA1622" s="7" t="s">
        <v>124</v>
      </c>
      <c r="AC1622" s="7" t="s">
        <v>212</v>
      </c>
      <c r="AD1622" s="7" t="s">
        <v>111</v>
      </c>
      <c r="AE1622" s="7" t="s">
        <v>2007</v>
      </c>
      <c r="AF1622" s="7" t="s">
        <v>112</v>
      </c>
      <c r="AG1622" s="7" t="s">
        <v>1984</v>
      </c>
      <c r="AH1622" s="7" t="s">
        <v>1984</v>
      </c>
      <c r="AI1622" s="7">
        <v>1998</v>
      </c>
      <c r="AJ1622" s="7">
        <v>1998</v>
      </c>
      <c r="AK1622" s="7" t="s">
        <v>114</v>
      </c>
      <c r="AL1622" s="7">
        <v>146500000</v>
      </c>
      <c r="AO1622" s="7" t="s">
        <v>3271</v>
      </c>
      <c r="AP1622" s="7" t="s">
        <v>3271</v>
      </c>
      <c r="AQ1622" s="7">
        <v>13371468</v>
      </c>
      <c r="AR1622" s="10">
        <v>18510591.100000001</v>
      </c>
      <c r="AS1622" s="7" t="s">
        <v>3271</v>
      </c>
      <c r="AT1622" s="7" t="s">
        <v>90</v>
      </c>
      <c r="AU1622" s="7">
        <v>2001</v>
      </c>
      <c r="AV1622" s="7" t="s">
        <v>172</v>
      </c>
      <c r="AW1622" s="7" t="s">
        <v>92</v>
      </c>
      <c r="AX1622" s="7" t="s">
        <v>116</v>
      </c>
      <c r="AY1622" s="7" t="s">
        <v>127</v>
      </c>
      <c r="AZ1622" s="7" t="s">
        <v>1750</v>
      </c>
      <c r="BA1622" s="7" t="s">
        <v>129</v>
      </c>
      <c r="BB1622" s="7" t="s">
        <v>69</v>
      </c>
      <c r="BC1622" s="7" t="s">
        <v>98</v>
      </c>
      <c r="BH1622" s="7" t="s">
        <v>99</v>
      </c>
      <c r="BI1622" s="7" t="s">
        <v>521</v>
      </c>
      <c r="BJ1622" s="7" t="s">
        <v>135</v>
      </c>
      <c r="BO1622">
        <f t="shared" si="25"/>
        <v>18.510591100000003</v>
      </c>
      <c r="BP1622" s="7" t="s">
        <v>69</v>
      </c>
      <c r="BQ1622" s="7" t="s">
        <v>127</v>
      </c>
      <c r="BR1622" s="7" t="s">
        <v>1907</v>
      </c>
      <c r="BS1622" s="7" t="s">
        <v>1907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BB299-B7EB-9E45-BBDA-8E02946BFF58}">
  <dimension ref="A1:G69"/>
  <sheetViews>
    <sheetView topLeftCell="A63" workbookViewId="0">
      <selection activeCell="D9" sqref="D9"/>
    </sheetView>
  </sheetViews>
  <sheetFormatPr baseColWidth="10" defaultRowHeight="16"/>
  <cols>
    <col min="2" max="2" width="32.1640625" customWidth="1"/>
    <col min="3" max="3" width="20.6640625" customWidth="1"/>
    <col min="4" max="4" width="47.5" customWidth="1"/>
  </cols>
  <sheetData>
    <row r="1" spans="1:7">
      <c r="A1" s="24" t="s">
        <v>1491</v>
      </c>
      <c r="B1" s="24" t="s">
        <v>1492</v>
      </c>
      <c r="C1" s="24" t="s">
        <v>1493</v>
      </c>
      <c r="D1" s="24" t="s">
        <v>1494</v>
      </c>
      <c r="E1" s="24" t="s">
        <v>1495</v>
      </c>
      <c r="F1" s="24" t="s">
        <v>1496</v>
      </c>
      <c r="G1" s="24" t="s">
        <v>1497</v>
      </c>
    </row>
    <row r="2" spans="1:7">
      <c r="A2" s="24">
        <v>2036</v>
      </c>
      <c r="B2" s="24" t="s">
        <v>51</v>
      </c>
      <c r="C2" s="24" t="s">
        <v>94</v>
      </c>
      <c r="D2" s="45" t="s">
        <v>189</v>
      </c>
      <c r="E2" s="24" t="s">
        <v>1498</v>
      </c>
      <c r="F2" s="24" t="s">
        <v>1499</v>
      </c>
      <c r="G2" t="s">
        <v>521</v>
      </c>
    </row>
    <row r="3" spans="1:7">
      <c r="A3" s="24">
        <v>1298</v>
      </c>
      <c r="B3" s="24" t="s">
        <v>29</v>
      </c>
      <c r="C3" s="24" t="s">
        <v>137</v>
      </c>
      <c r="D3" s="45" t="s">
        <v>212</v>
      </c>
      <c r="E3" s="24" t="s">
        <v>1498</v>
      </c>
      <c r="F3" s="24" t="s">
        <v>1504</v>
      </c>
      <c r="G3" t="s">
        <v>521</v>
      </c>
    </row>
    <row r="4" spans="1:7">
      <c r="A4" s="24">
        <v>1299</v>
      </c>
      <c r="B4" s="24" t="s">
        <v>29</v>
      </c>
      <c r="C4" s="24" t="s">
        <v>137</v>
      </c>
      <c r="D4" s="45" t="s">
        <v>212</v>
      </c>
      <c r="E4" s="24" t="s">
        <v>1498</v>
      </c>
      <c r="F4" s="24" t="s">
        <v>1504</v>
      </c>
      <c r="G4" t="s">
        <v>521</v>
      </c>
    </row>
    <row r="5" spans="1:7">
      <c r="A5" s="24">
        <v>1298</v>
      </c>
      <c r="B5" s="24" t="s">
        <v>30</v>
      </c>
      <c r="C5" s="24" t="s">
        <v>144</v>
      </c>
      <c r="D5" s="45" t="s">
        <v>111</v>
      </c>
      <c r="E5" s="24" t="s">
        <v>1498</v>
      </c>
      <c r="F5" s="24" t="s">
        <v>1504</v>
      </c>
      <c r="G5" t="s">
        <v>521</v>
      </c>
    </row>
    <row r="6" spans="1:7">
      <c r="A6" s="24">
        <v>1299</v>
      </c>
      <c r="B6" s="24" t="s">
        <v>30</v>
      </c>
      <c r="C6" s="24" t="s">
        <v>144</v>
      </c>
      <c r="D6" s="45" t="s">
        <v>111</v>
      </c>
      <c r="E6" s="24" t="s">
        <v>1498</v>
      </c>
      <c r="F6" s="24" t="s">
        <v>1504</v>
      </c>
      <c r="G6" t="s">
        <v>521</v>
      </c>
    </row>
    <row r="7" spans="1:7">
      <c r="A7" s="24">
        <v>1298</v>
      </c>
      <c r="B7" s="24" t="s">
        <v>28</v>
      </c>
      <c r="C7" s="24"/>
      <c r="D7" s="45" t="s">
        <v>212</v>
      </c>
      <c r="E7" s="24" t="s">
        <v>1498</v>
      </c>
      <c r="F7" s="24" t="s">
        <v>1504</v>
      </c>
      <c r="G7" t="s">
        <v>521</v>
      </c>
    </row>
    <row r="8" spans="1:7">
      <c r="A8" s="24">
        <v>1299</v>
      </c>
      <c r="B8" s="24" t="s">
        <v>28</v>
      </c>
      <c r="C8" s="24"/>
      <c r="D8" s="45" t="s">
        <v>212</v>
      </c>
      <c r="E8" s="24" t="s">
        <v>1498</v>
      </c>
      <c r="F8" s="24" t="s">
        <v>1504</v>
      </c>
      <c r="G8" t="s">
        <v>521</v>
      </c>
    </row>
    <row r="9" spans="1:7">
      <c r="A9" s="7" t="s">
        <v>505</v>
      </c>
      <c r="B9" s="24" t="s">
        <v>61</v>
      </c>
      <c r="C9" s="24"/>
      <c r="D9" s="43" t="s">
        <v>247</v>
      </c>
      <c r="E9" s="24" t="s">
        <v>1498</v>
      </c>
      <c r="F9" s="24"/>
      <c r="G9" t="s">
        <v>521</v>
      </c>
    </row>
    <row r="10" spans="1:7">
      <c r="A10" s="7" t="s">
        <v>510</v>
      </c>
      <c r="B10" s="24" t="s">
        <v>61</v>
      </c>
      <c r="D10" s="43" t="s">
        <v>247</v>
      </c>
      <c r="E10" s="24" t="s">
        <v>1498</v>
      </c>
      <c r="F10" s="24"/>
      <c r="G10" t="s">
        <v>521</v>
      </c>
    </row>
    <row r="11" spans="1:7">
      <c r="A11" s="7">
        <v>1298</v>
      </c>
      <c r="B11" s="24" t="s">
        <v>59</v>
      </c>
      <c r="C11" s="12" t="s">
        <v>536</v>
      </c>
      <c r="D11" s="44" t="s">
        <v>1505</v>
      </c>
      <c r="E11" s="24" t="s">
        <v>1498</v>
      </c>
      <c r="F11" s="24"/>
      <c r="G11" t="s">
        <v>521</v>
      </c>
    </row>
    <row r="12" spans="1:7">
      <c r="A12" s="7">
        <v>1299</v>
      </c>
      <c r="B12" s="24" t="s">
        <v>59</v>
      </c>
      <c r="C12" s="12" t="s">
        <v>537</v>
      </c>
      <c r="D12" s="44" t="s">
        <v>1506</v>
      </c>
      <c r="E12" s="24" t="s">
        <v>1498</v>
      </c>
      <c r="F12" s="24"/>
      <c r="G12" t="s">
        <v>521</v>
      </c>
    </row>
    <row r="13" spans="1:7">
      <c r="A13" s="7" t="s">
        <v>505</v>
      </c>
      <c r="B13" s="24" t="s">
        <v>59</v>
      </c>
      <c r="C13" s="12" t="s">
        <v>536</v>
      </c>
      <c r="D13" s="44" t="s">
        <v>1505</v>
      </c>
      <c r="E13" s="24" t="s">
        <v>1498</v>
      </c>
      <c r="F13" s="24"/>
      <c r="G13" t="s">
        <v>521</v>
      </c>
    </row>
    <row r="14" spans="1:7">
      <c r="A14" s="7" t="s">
        <v>510</v>
      </c>
      <c r="B14" s="24" t="s">
        <v>59</v>
      </c>
      <c r="C14" s="12" t="s">
        <v>537</v>
      </c>
      <c r="D14" s="44" t="s">
        <v>1506</v>
      </c>
      <c r="E14" s="24" t="s">
        <v>1498</v>
      </c>
      <c r="F14" s="24"/>
      <c r="G14" t="s">
        <v>521</v>
      </c>
    </row>
    <row r="15" spans="1:7">
      <c r="A15" s="7">
        <v>2036</v>
      </c>
      <c r="B15" t="s">
        <v>1507</v>
      </c>
      <c r="C15" s="9">
        <v>10685714.2857143</v>
      </c>
      <c r="D15" s="44">
        <v>11000000</v>
      </c>
      <c r="E15" s="24" t="s">
        <v>1498</v>
      </c>
      <c r="F15" s="7" t="s">
        <v>317</v>
      </c>
      <c r="G15" t="s">
        <v>521</v>
      </c>
    </row>
    <row r="16" spans="1:7">
      <c r="A16" s="7">
        <v>1123</v>
      </c>
      <c r="B16" s="24" t="s">
        <v>61</v>
      </c>
      <c r="C16" s="7" t="s">
        <v>148</v>
      </c>
      <c r="D16" s="43" t="s">
        <v>1527</v>
      </c>
      <c r="E16" s="24" t="s">
        <v>1498</v>
      </c>
      <c r="F16" t="s">
        <v>1528</v>
      </c>
      <c r="G16" t="s">
        <v>521</v>
      </c>
    </row>
    <row r="17" spans="1:7">
      <c r="A17" s="7">
        <v>1124</v>
      </c>
      <c r="B17" s="24" t="s">
        <v>61</v>
      </c>
      <c r="C17" s="7" t="s">
        <v>149</v>
      </c>
      <c r="D17" s="43" t="s">
        <v>148</v>
      </c>
      <c r="E17" s="24" t="s">
        <v>1498</v>
      </c>
      <c r="F17" t="s">
        <v>1528</v>
      </c>
      <c r="G17" t="s">
        <v>521</v>
      </c>
    </row>
    <row r="18" spans="1:7">
      <c r="A18">
        <v>1123</v>
      </c>
      <c r="B18" s="24" t="s">
        <v>31</v>
      </c>
      <c r="C18" s="7" t="s">
        <v>145</v>
      </c>
      <c r="D18" s="43" t="s">
        <v>1529</v>
      </c>
      <c r="E18" s="24" t="s">
        <v>1498</v>
      </c>
      <c r="F18" t="s">
        <v>1528</v>
      </c>
      <c r="G18" t="s">
        <v>521</v>
      </c>
    </row>
    <row r="19" spans="1:7">
      <c r="A19">
        <v>1123</v>
      </c>
      <c r="B19" s="24" t="s">
        <v>33</v>
      </c>
      <c r="C19" s="8">
        <v>2000</v>
      </c>
      <c r="D19" s="44">
        <v>2017</v>
      </c>
      <c r="E19" s="24" t="s">
        <v>1498</v>
      </c>
      <c r="F19" t="s">
        <v>1528</v>
      </c>
      <c r="G19" t="s">
        <v>521</v>
      </c>
    </row>
    <row r="20" spans="1:7">
      <c r="A20">
        <v>1124</v>
      </c>
      <c r="B20" s="24" t="s">
        <v>34</v>
      </c>
      <c r="C20" s="8">
        <v>2017</v>
      </c>
      <c r="D20" s="44">
        <v>2027</v>
      </c>
      <c r="E20" s="24" t="s">
        <v>1498</v>
      </c>
      <c r="F20" t="s">
        <v>1528</v>
      </c>
      <c r="G20" t="s">
        <v>521</v>
      </c>
    </row>
    <row r="21" spans="1:7">
      <c r="A21">
        <v>1123</v>
      </c>
      <c r="B21" s="24" t="s">
        <v>35</v>
      </c>
      <c r="C21" s="8">
        <v>2000</v>
      </c>
      <c r="D21" s="44">
        <v>2017</v>
      </c>
      <c r="E21" s="24" t="s">
        <v>1498</v>
      </c>
      <c r="F21" t="s">
        <v>1528</v>
      </c>
      <c r="G21" t="s">
        <v>521</v>
      </c>
    </row>
    <row r="22" spans="1:7">
      <c r="A22">
        <v>1124</v>
      </c>
      <c r="B22" s="24" t="s">
        <v>36</v>
      </c>
      <c r="C22" s="8">
        <v>2017</v>
      </c>
      <c r="D22" s="44">
        <v>2027</v>
      </c>
      <c r="E22" s="24" t="s">
        <v>1498</v>
      </c>
      <c r="F22" t="s">
        <v>1528</v>
      </c>
      <c r="G22" t="s">
        <v>521</v>
      </c>
    </row>
    <row r="23" spans="1:7">
      <c r="A23" s="7">
        <v>1078</v>
      </c>
      <c r="B23" s="24" t="s">
        <v>29</v>
      </c>
      <c r="C23" s="7" t="s">
        <v>110</v>
      </c>
      <c r="D23" s="44" t="s">
        <v>274</v>
      </c>
      <c r="E23" s="24" t="s">
        <v>1498</v>
      </c>
      <c r="F23" t="s">
        <v>1528</v>
      </c>
      <c r="G23" t="s">
        <v>521</v>
      </c>
    </row>
    <row r="24" spans="1:7">
      <c r="A24" s="7">
        <v>1079</v>
      </c>
      <c r="B24" s="24" t="s">
        <v>29</v>
      </c>
      <c r="C24" s="7" t="s">
        <v>110</v>
      </c>
      <c r="D24" s="44" t="s">
        <v>274</v>
      </c>
      <c r="E24" s="24" t="s">
        <v>1498</v>
      </c>
      <c r="F24" t="s">
        <v>1528</v>
      </c>
      <c r="G24" t="s">
        <v>521</v>
      </c>
    </row>
    <row r="25" spans="1:7">
      <c r="A25" s="7">
        <v>1078</v>
      </c>
      <c r="B25" s="24" t="s">
        <v>30</v>
      </c>
      <c r="C25" s="7" t="s">
        <v>111</v>
      </c>
      <c r="D25" s="44" t="s">
        <v>1542</v>
      </c>
      <c r="E25" s="24" t="s">
        <v>1498</v>
      </c>
      <c r="F25" t="s">
        <v>1528</v>
      </c>
      <c r="G25" t="s">
        <v>521</v>
      </c>
    </row>
    <row r="26" spans="1:7">
      <c r="A26" s="7">
        <v>1079</v>
      </c>
      <c r="B26" s="24" t="s">
        <v>30</v>
      </c>
      <c r="C26" s="7" t="s">
        <v>111</v>
      </c>
      <c r="D26" s="44" t="s">
        <v>1542</v>
      </c>
      <c r="E26" s="24" t="s">
        <v>1498</v>
      </c>
      <c r="F26" t="s">
        <v>1528</v>
      </c>
      <c r="G26" t="s">
        <v>521</v>
      </c>
    </row>
    <row r="27" spans="1:7">
      <c r="A27" s="7">
        <v>1079</v>
      </c>
      <c r="B27" s="24" t="s">
        <v>61</v>
      </c>
      <c r="C27" t="s">
        <v>1544</v>
      </c>
      <c r="D27" s="7" t="s">
        <v>1543</v>
      </c>
      <c r="E27" s="24" t="s">
        <v>1498</v>
      </c>
      <c r="F27" t="s">
        <v>1528</v>
      </c>
      <c r="G27" t="s">
        <v>521</v>
      </c>
    </row>
    <row r="28" spans="1:7">
      <c r="A28" s="7">
        <v>1078</v>
      </c>
      <c r="B28" s="24" t="s">
        <v>52</v>
      </c>
      <c r="C28" s="7" t="s">
        <v>117</v>
      </c>
      <c r="D28" s="43" t="s">
        <v>119</v>
      </c>
      <c r="E28" s="24" t="s">
        <v>1498</v>
      </c>
      <c r="F28" t="s">
        <v>1528</v>
      </c>
      <c r="G28" t="s">
        <v>521</v>
      </c>
    </row>
    <row r="29" spans="1:7">
      <c r="A29" s="7">
        <v>1078</v>
      </c>
      <c r="B29" s="24" t="s">
        <v>54</v>
      </c>
      <c r="C29" s="11" t="s">
        <v>118</v>
      </c>
      <c r="D29" s="58" t="s">
        <v>97</v>
      </c>
      <c r="E29" s="24" t="s">
        <v>1498</v>
      </c>
      <c r="F29" t="s">
        <v>1528</v>
      </c>
      <c r="G29" t="s">
        <v>521</v>
      </c>
    </row>
    <row r="30" spans="1:7">
      <c r="A30">
        <v>1122</v>
      </c>
      <c r="B30" s="24" t="s">
        <v>29</v>
      </c>
      <c r="C30" s="7" t="s">
        <v>113</v>
      </c>
      <c r="D30" s="44" t="s">
        <v>305</v>
      </c>
      <c r="E30" s="24" t="s">
        <v>1498</v>
      </c>
      <c r="F30" t="s">
        <v>1528</v>
      </c>
      <c r="G30" t="s">
        <v>521</v>
      </c>
    </row>
    <row r="31" spans="1:7">
      <c r="A31">
        <v>1123</v>
      </c>
      <c r="B31" s="24" t="s">
        <v>29</v>
      </c>
      <c r="C31" s="7" t="s">
        <v>113</v>
      </c>
      <c r="D31" s="44" t="s">
        <v>305</v>
      </c>
      <c r="E31" s="24" t="s">
        <v>1498</v>
      </c>
      <c r="F31" t="s">
        <v>1528</v>
      </c>
      <c r="G31" t="s">
        <v>521</v>
      </c>
    </row>
    <row r="32" spans="1:7">
      <c r="A32" s="7">
        <v>1124</v>
      </c>
      <c r="B32" s="24" t="s">
        <v>29</v>
      </c>
      <c r="C32" s="7" t="s">
        <v>113</v>
      </c>
      <c r="D32" s="44" t="s">
        <v>305</v>
      </c>
      <c r="E32" s="24" t="s">
        <v>1498</v>
      </c>
      <c r="F32" t="s">
        <v>1528</v>
      </c>
      <c r="G32" t="s">
        <v>521</v>
      </c>
    </row>
    <row r="33" spans="1:7">
      <c r="A33" s="7">
        <v>1138</v>
      </c>
      <c r="B33" s="24" t="s">
        <v>29</v>
      </c>
      <c r="C33" s="7" t="s">
        <v>113</v>
      </c>
      <c r="D33" s="44" t="s">
        <v>305</v>
      </c>
      <c r="E33" s="24" t="s">
        <v>1498</v>
      </c>
      <c r="F33" t="s">
        <v>1528</v>
      </c>
      <c r="G33" t="s">
        <v>521</v>
      </c>
    </row>
    <row r="34" spans="1:7">
      <c r="A34" s="7">
        <v>1148</v>
      </c>
      <c r="B34" s="24" t="s">
        <v>29</v>
      </c>
      <c r="C34" s="7" t="s">
        <v>113</v>
      </c>
      <c r="D34" s="44" t="s">
        <v>305</v>
      </c>
      <c r="E34" s="24" t="s">
        <v>1498</v>
      </c>
      <c r="F34" t="s">
        <v>1528</v>
      </c>
      <c r="G34" t="s">
        <v>521</v>
      </c>
    </row>
    <row r="35" spans="1:7">
      <c r="A35" s="7">
        <v>1149</v>
      </c>
      <c r="B35" s="24" t="s">
        <v>29</v>
      </c>
      <c r="C35" s="7" t="s">
        <v>113</v>
      </c>
      <c r="D35" s="44" t="s">
        <v>305</v>
      </c>
      <c r="E35" s="24" t="s">
        <v>1498</v>
      </c>
      <c r="F35" t="s">
        <v>1528</v>
      </c>
      <c r="G35" t="s">
        <v>521</v>
      </c>
    </row>
    <row r="36" spans="1:7">
      <c r="A36" s="7">
        <v>1150</v>
      </c>
      <c r="B36" s="24" t="s">
        <v>29</v>
      </c>
      <c r="C36" s="7" t="s">
        <v>113</v>
      </c>
      <c r="D36" s="44" t="s">
        <v>305</v>
      </c>
      <c r="E36" s="24" t="s">
        <v>1498</v>
      </c>
      <c r="F36" t="s">
        <v>1528</v>
      </c>
      <c r="G36" t="s">
        <v>521</v>
      </c>
    </row>
    <row r="37" spans="1:7">
      <c r="A37" s="7">
        <v>1151</v>
      </c>
      <c r="B37" s="24" t="s">
        <v>29</v>
      </c>
      <c r="C37" s="7" t="s">
        <v>113</v>
      </c>
      <c r="D37" s="44" t="s">
        <v>305</v>
      </c>
      <c r="E37" s="24" t="s">
        <v>1498</v>
      </c>
      <c r="F37" t="s">
        <v>1528</v>
      </c>
      <c r="G37" t="s">
        <v>521</v>
      </c>
    </row>
    <row r="38" spans="1:7">
      <c r="A38" s="7">
        <v>1616</v>
      </c>
      <c r="B38" s="24" t="s">
        <v>29</v>
      </c>
      <c r="C38" s="7" t="s">
        <v>113</v>
      </c>
      <c r="D38" s="44" t="s">
        <v>305</v>
      </c>
      <c r="E38" s="24" t="s">
        <v>1498</v>
      </c>
      <c r="F38" t="s">
        <v>1528</v>
      </c>
      <c r="G38" t="s">
        <v>521</v>
      </c>
    </row>
    <row r="39" spans="1:7">
      <c r="A39" s="7">
        <v>1617</v>
      </c>
      <c r="B39" s="24" t="s">
        <v>29</v>
      </c>
      <c r="C39" s="7" t="s">
        <v>113</v>
      </c>
      <c r="D39" s="44" t="s">
        <v>305</v>
      </c>
      <c r="E39" s="24" t="s">
        <v>1498</v>
      </c>
      <c r="F39" t="s">
        <v>1528</v>
      </c>
      <c r="G39" t="s">
        <v>521</v>
      </c>
    </row>
    <row r="40" spans="1:7">
      <c r="A40" s="7">
        <v>1619</v>
      </c>
      <c r="B40" s="24" t="s">
        <v>29</v>
      </c>
      <c r="C40" s="7" t="s">
        <v>113</v>
      </c>
      <c r="D40" s="44" t="s">
        <v>305</v>
      </c>
      <c r="E40" s="24" t="s">
        <v>1498</v>
      </c>
      <c r="F40" t="s">
        <v>1528</v>
      </c>
      <c r="G40" t="s">
        <v>521</v>
      </c>
    </row>
    <row r="41" spans="1:7">
      <c r="A41" s="7">
        <v>1211</v>
      </c>
      <c r="B41" s="24" t="s">
        <v>29</v>
      </c>
      <c r="C41" s="7" t="s">
        <v>113</v>
      </c>
      <c r="D41" s="44" t="s">
        <v>274</v>
      </c>
      <c r="E41" s="24" t="s">
        <v>1498</v>
      </c>
      <c r="F41" t="s">
        <v>1528</v>
      </c>
      <c r="G41" t="s">
        <v>521</v>
      </c>
    </row>
    <row r="42" spans="1:7">
      <c r="A42" s="7" t="s">
        <v>489</v>
      </c>
      <c r="B42" s="24" t="s">
        <v>29</v>
      </c>
      <c r="C42" s="7" t="s">
        <v>113</v>
      </c>
      <c r="D42" s="43" t="s">
        <v>305</v>
      </c>
      <c r="E42" s="24" t="s">
        <v>1498</v>
      </c>
      <c r="F42" t="s">
        <v>1528</v>
      </c>
      <c r="G42" t="s">
        <v>521</v>
      </c>
    </row>
    <row r="43" spans="1:7">
      <c r="A43" s="24">
        <v>1363</v>
      </c>
      <c r="B43" s="24" t="s">
        <v>38</v>
      </c>
      <c r="C43" s="24">
        <v>92666.7</v>
      </c>
      <c r="D43" s="78">
        <v>69500</v>
      </c>
      <c r="E43" s="24" t="s">
        <v>1547</v>
      </c>
      <c r="F43" s="24" t="s">
        <v>1548</v>
      </c>
      <c r="G43" s="24" t="s">
        <v>1549</v>
      </c>
    </row>
    <row r="44" spans="1:7">
      <c r="A44" s="49">
        <v>1363</v>
      </c>
      <c r="B44" s="24" t="s">
        <v>29</v>
      </c>
      <c r="C44" s="54" t="s">
        <v>254</v>
      </c>
      <c r="D44" s="78" t="s">
        <v>1550</v>
      </c>
      <c r="E44" s="24" t="s">
        <v>1498</v>
      </c>
      <c r="F44" s="24" t="s">
        <v>1551</v>
      </c>
      <c r="G44" s="24" t="s">
        <v>521</v>
      </c>
    </row>
    <row r="45" spans="1:7">
      <c r="A45" s="7">
        <v>1208</v>
      </c>
      <c r="B45" s="24" t="s">
        <v>38</v>
      </c>
      <c r="C45" s="61">
        <v>581424292</v>
      </c>
      <c r="D45" s="68">
        <v>581000000</v>
      </c>
      <c r="E45" s="24" t="s">
        <v>1498</v>
      </c>
      <c r="F45" t="s">
        <v>1781</v>
      </c>
      <c r="G45" s="24" t="s">
        <v>521</v>
      </c>
    </row>
    <row r="46" spans="1:7">
      <c r="A46" s="7">
        <v>1209</v>
      </c>
      <c r="B46" s="24" t="s">
        <v>38</v>
      </c>
      <c r="C46" s="61">
        <v>90572032</v>
      </c>
      <c r="D46" s="68">
        <v>90000000</v>
      </c>
      <c r="E46" s="24" t="s">
        <v>1498</v>
      </c>
      <c r="F46" t="s">
        <v>1781</v>
      </c>
      <c r="G46" s="24" t="s">
        <v>521</v>
      </c>
    </row>
    <row r="47" spans="1:7">
      <c r="A47" s="49">
        <v>1153</v>
      </c>
      <c r="B47" s="24" t="s">
        <v>22</v>
      </c>
      <c r="C47" s="7"/>
      <c r="D47" s="64" t="s">
        <v>337</v>
      </c>
      <c r="E47" s="24" t="s">
        <v>1729</v>
      </c>
      <c r="F47" t="s">
        <v>1781</v>
      </c>
      <c r="G47" s="24" t="s">
        <v>1730</v>
      </c>
    </row>
    <row r="48" spans="1:7">
      <c r="A48" s="49">
        <v>1153</v>
      </c>
      <c r="B48" s="24" t="s">
        <v>23</v>
      </c>
      <c r="C48" s="7"/>
      <c r="D48" s="64" t="s">
        <v>1273</v>
      </c>
      <c r="E48" s="24" t="s">
        <v>1729</v>
      </c>
      <c r="F48" t="s">
        <v>1781</v>
      </c>
      <c r="G48" s="24" t="s">
        <v>1730</v>
      </c>
    </row>
    <row r="49" spans="1:7">
      <c r="A49" s="49">
        <v>1153</v>
      </c>
      <c r="B49" s="24" t="s">
        <v>24</v>
      </c>
      <c r="C49" s="7"/>
      <c r="D49" s="64" t="s">
        <v>488</v>
      </c>
      <c r="E49" s="24" t="s">
        <v>1729</v>
      </c>
      <c r="F49" t="s">
        <v>1781</v>
      </c>
      <c r="G49" s="24" t="s">
        <v>1730</v>
      </c>
    </row>
    <row r="50" spans="1:7">
      <c r="A50" s="49">
        <v>1153</v>
      </c>
      <c r="B50" s="24" t="s">
        <v>25</v>
      </c>
      <c r="C50" s="7"/>
      <c r="D50" s="64" t="s">
        <v>337</v>
      </c>
      <c r="E50" s="24" t="s">
        <v>1729</v>
      </c>
      <c r="F50" t="s">
        <v>1781</v>
      </c>
      <c r="G50" s="24" t="s">
        <v>1730</v>
      </c>
    </row>
    <row r="51" spans="1:7">
      <c r="A51" s="49">
        <v>1153</v>
      </c>
      <c r="B51" s="24" t="s">
        <v>29</v>
      </c>
      <c r="C51" s="7" t="s">
        <v>113</v>
      </c>
      <c r="D51" s="64" t="s">
        <v>315</v>
      </c>
      <c r="E51" s="24" t="s">
        <v>1729</v>
      </c>
      <c r="F51" t="s">
        <v>1781</v>
      </c>
      <c r="G51" s="24" t="s">
        <v>1730</v>
      </c>
    </row>
    <row r="52" spans="1:7">
      <c r="A52" s="49">
        <v>1153</v>
      </c>
      <c r="B52" s="24" t="s">
        <v>38</v>
      </c>
      <c r="C52" s="9">
        <v>1382.0600000000002</v>
      </c>
      <c r="D52" s="64">
        <v>750</v>
      </c>
      <c r="E52" s="24" t="s">
        <v>1729</v>
      </c>
      <c r="F52" t="s">
        <v>1781</v>
      </c>
      <c r="G52" s="24" t="s">
        <v>1730</v>
      </c>
    </row>
    <row r="53" spans="1:7">
      <c r="A53" s="49">
        <v>1153</v>
      </c>
      <c r="B53" s="24" t="s">
        <v>41</v>
      </c>
      <c r="C53" s="10">
        <v>1049.2750026975273</v>
      </c>
      <c r="D53" s="64">
        <v>1554.5601085194892</v>
      </c>
      <c r="E53" s="24" t="s">
        <v>1729</v>
      </c>
      <c r="F53" t="s">
        <v>1781</v>
      </c>
      <c r="G53" s="24" t="s">
        <v>1730</v>
      </c>
    </row>
    <row r="54" spans="1:7">
      <c r="A54" s="49">
        <v>1153</v>
      </c>
      <c r="B54" s="24" t="s">
        <v>43</v>
      </c>
      <c r="C54" s="10">
        <v>1382.0600000000002</v>
      </c>
      <c r="D54" s="64">
        <v>750</v>
      </c>
      <c r="E54" s="24" t="s">
        <v>1729</v>
      </c>
      <c r="F54" t="s">
        <v>1781</v>
      </c>
      <c r="G54" s="24" t="s">
        <v>1730</v>
      </c>
    </row>
    <row r="55" spans="1:7">
      <c r="A55" s="49">
        <v>1153</v>
      </c>
      <c r="B55" s="24" t="s">
        <v>44</v>
      </c>
      <c r="C55" s="10">
        <v>1049.2750026975273</v>
      </c>
      <c r="D55" s="64">
        <v>1554.5601085194892</v>
      </c>
      <c r="E55" s="24" t="s">
        <v>1729</v>
      </c>
      <c r="F55" t="s">
        <v>1781</v>
      </c>
      <c r="G55" s="24" t="s">
        <v>1730</v>
      </c>
    </row>
    <row r="56" spans="1:7">
      <c r="A56" s="49">
        <v>1153</v>
      </c>
      <c r="B56" s="24" t="s">
        <v>46</v>
      </c>
      <c r="C56" s="7" t="s">
        <v>146</v>
      </c>
      <c r="D56" s="64" t="s">
        <v>90</v>
      </c>
      <c r="E56" s="24" t="s">
        <v>1729</v>
      </c>
      <c r="F56" t="s">
        <v>1781</v>
      </c>
      <c r="G56" s="24" t="s">
        <v>1730</v>
      </c>
    </row>
    <row r="57" spans="1:7">
      <c r="A57" s="49">
        <v>1153</v>
      </c>
      <c r="B57" s="24" t="s">
        <v>47</v>
      </c>
      <c r="C57" s="7">
        <v>2016</v>
      </c>
      <c r="D57" s="64">
        <v>1988</v>
      </c>
      <c r="E57" s="24" t="s">
        <v>1729</v>
      </c>
      <c r="F57" t="s">
        <v>1781</v>
      </c>
      <c r="G57" s="24" t="s">
        <v>1730</v>
      </c>
    </row>
    <row r="58" spans="1:7">
      <c r="A58" s="49">
        <v>1153</v>
      </c>
      <c r="B58" s="24" t="s">
        <v>31</v>
      </c>
      <c r="C58" s="7" t="s">
        <v>188</v>
      </c>
      <c r="D58" s="64">
        <v>1988</v>
      </c>
      <c r="E58" s="24" t="s">
        <v>1729</v>
      </c>
      <c r="F58" t="s">
        <v>1781</v>
      </c>
      <c r="G58" s="24" t="s">
        <v>1730</v>
      </c>
    </row>
    <row r="59" spans="1:7">
      <c r="A59" s="49">
        <v>1153</v>
      </c>
      <c r="B59" s="24" t="s">
        <v>33</v>
      </c>
      <c r="C59" s="8" t="s">
        <v>113</v>
      </c>
      <c r="D59" s="64">
        <v>1988</v>
      </c>
      <c r="E59" s="24" t="s">
        <v>1729</v>
      </c>
      <c r="F59" t="s">
        <v>1781</v>
      </c>
      <c r="G59" s="24" t="s">
        <v>1730</v>
      </c>
    </row>
    <row r="60" spans="1:7">
      <c r="A60" s="49">
        <v>1153</v>
      </c>
      <c r="B60" s="24" t="s">
        <v>34</v>
      </c>
      <c r="C60" s="8" t="s">
        <v>113</v>
      </c>
      <c r="D60" s="64">
        <v>1988</v>
      </c>
      <c r="E60" s="24" t="s">
        <v>1729</v>
      </c>
      <c r="F60" t="s">
        <v>1781</v>
      </c>
      <c r="G60" s="24" t="s">
        <v>1730</v>
      </c>
    </row>
    <row r="61" spans="1:7">
      <c r="A61" s="49">
        <v>1153</v>
      </c>
      <c r="B61" s="24" t="s">
        <v>48</v>
      </c>
      <c r="C61" s="7" t="s">
        <v>172</v>
      </c>
      <c r="D61" s="64" t="s">
        <v>91</v>
      </c>
      <c r="E61" s="24" t="s">
        <v>1729</v>
      </c>
      <c r="F61" t="s">
        <v>1781</v>
      </c>
      <c r="G61" s="24" t="s">
        <v>1730</v>
      </c>
    </row>
    <row r="62" spans="1:7">
      <c r="A62" s="49">
        <v>1153</v>
      </c>
      <c r="B62" s="24" t="s">
        <v>52</v>
      </c>
      <c r="C62" s="7" t="s">
        <v>155</v>
      </c>
      <c r="D62" s="64" t="s">
        <v>956</v>
      </c>
      <c r="E62" s="24" t="s">
        <v>1729</v>
      </c>
      <c r="F62" t="s">
        <v>1781</v>
      </c>
      <c r="G62" s="24" t="s">
        <v>1730</v>
      </c>
    </row>
    <row r="63" spans="1:7">
      <c r="A63" s="49" t="s">
        <v>319</v>
      </c>
      <c r="B63" s="24" t="s">
        <v>19</v>
      </c>
      <c r="C63" s="7" t="s">
        <v>327</v>
      </c>
      <c r="D63" s="69" t="s">
        <v>719</v>
      </c>
      <c r="E63" s="24" t="s">
        <v>1780</v>
      </c>
      <c r="F63" s="7" t="s">
        <v>1782</v>
      </c>
      <c r="G63" s="24" t="s">
        <v>521</v>
      </c>
    </row>
    <row r="64" spans="1:7">
      <c r="A64" s="49">
        <v>2036</v>
      </c>
      <c r="B64" s="24" t="s">
        <v>19</v>
      </c>
      <c r="C64" s="7" t="s">
        <v>314</v>
      </c>
      <c r="D64" s="69" t="s">
        <v>107</v>
      </c>
      <c r="E64" s="24" t="s">
        <v>1780</v>
      </c>
      <c r="F64" s="7" t="s">
        <v>1782</v>
      </c>
      <c r="G64" s="24" t="s">
        <v>521</v>
      </c>
    </row>
    <row r="65" spans="1:7">
      <c r="A65" s="49" t="s">
        <v>489</v>
      </c>
      <c r="B65" s="24" t="s">
        <v>19</v>
      </c>
      <c r="C65" s="7" t="s">
        <v>494</v>
      </c>
      <c r="D65" s="69" t="s">
        <v>107</v>
      </c>
      <c r="E65" s="24" t="s">
        <v>1780</v>
      </c>
      <c r="F65" s="7" t="s">
        <v>1782</v>
      </c>
      <c r="G65" s="24" t="s">
        <v>521</v>
      </c>
    </row>
    <row r="66" spans="1:7">
      <c r="A66" s="49" t="s">
        <v>489</v>
      </c>
      <c r="B66" s="24" t="s">
        <v>19</v>
      </c>
      <c r="C66" t="s">
        <v>494</v>
      </c>
      <c r="D66" s="69" t="s">
        <v>107</v>
      </c>
      <c r="E66" s="24" t="s">
        <v>1780</v>
      </c>
      <c r="F66" s="7" t="s">
        <v>1782</v>
      </c>
      <c r="G66" s="24" t="s">
        <v>521</v>
      </c>
    </row>
    <row r="67" spans="1:7">
      <c r="A67" s="49">
        <v>1298</v>
      </c>
      <c r="B67" s="24" t="s">
        <v>51</v>
      </c>
      <c r="C67" s="7" t="s">
        <v>246</v>
      </c>
      <c r="D67" s="43" t="s">
        <v>508</v>
      </c>
      <c r="E67" s="24" t="s">
        <v>1780</v>
      </c>
      <c r="F67" s="7" t="s">
        <v>1782</v>
      </c>
      <c r="G67" s="24" t="s">
        <v>521</v>
      </c>
    </row>
    <row r="68" spans="1:7">
      <c r="A68" s="49">
        <v>1616</v>
      </c>
      <c r="B68" s="24" t="s">
        <v>51</v>
      </c>
      <c r="C68" s="7" t="s">
        <v>246</v>
      </c>
      <c r="D68" s="43" t="s">
        <v>508</v>
      </c>
      <c r="E68" s="24" t="s">
        <v>1780</v>
      </c>
      <c r="F68" s="7" t="s">
        <v>1782</v>
      </c>
      <c r="G68" s="24" t="s">
        <v>521</v>
      </c>
    </row>
    <row r="69" spans="1:7">
      <c r="A69" s="49"/>
      <c r="B69" s="24"/>
    </row>
  </sheetData>
  <phoneticPr fontId="25" type="noConversion"/>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4</vt:i4>
      </vt:variant>
    </vt:vector>
  </HeadingPairs>
  <TitlesOfParts>
    <vt:vector size="4" baseType="lpstr">
      <vt:lpstr>Raw_data</vt:lpstr>
      <vt:lpstr>Descriptors</vt:lpstr>
      <vt:lpstr>Expanded_data</vt:lpstr>
      <vt:lpstr>Changes_done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Angulo Elena</dc:creator>
  <cp:lastModifiedBy>Angulo Elena</cp:lastModifiedBy>
  <dcterms:created xsi:type="dcterms:W3CDTF">2021-01-04T15:04:00Z</dcterms:created>
  <dcterms:modified xsi:type="dcterms:W3CDTF">2021-03-15T17:14:45Z</dcterms:modified>
</cp:coreProperties>
</file>